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0" yWindow="0" windowWidth="25600" windowHeight="1560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  <c r="C2" i="2"/>
  <c r="J172" i="2"/>
  <c r="G172" i="2"/>
  <c r="J27" i="1"/>
  <c r="J28" i="1"/>
  <c r="H30" i="1"/>
  <c r="G30" i="1"/>
  <c r="F30" i="1"/>
  <c r="E30" i="1"/>
  <c r="D30" i="1"/>
  <c r="J29" i="1"/>
  <c r="J30" i="1"/>
  <c r="N29" i="1"/>
  <c r="I29" i="1"/>
  <c r="K29" i="1"/>
  <c r="V176" i="2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V53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76" i="2"/>
  <c r="P175" i="2"/>
  <c r="P174" i="2"/>
  <c r="P173" i="2"/>
  <c r="P172" i="2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76" i="2"/>
  <c r="J175" i="2"/>
  <c r="X175" i="2"/>
  <c r="J174" i="2"/>
  <c r="X174" i="2"/>
  <c r="J173" i="2"/>
  <c r="J171" i="2"/>
  <c r="J170" i="2"/>
  <c r="X170" i="2"/>
  <c r="J169" i="2"/>
  <c r="H168" i="2"/>
  <c r="J167" i="2"/>
  <c r="J166" i="2"/>
  <c r="J165" i="2"/>
  <c r="H164" i="2"/>
  <c r="J163" i="2"/>
  <c r="J162" i="2"/>
  <c r="J161" i="2"/>
  <c r="J160" i="2"/>
  <c r="H159" i="2"/>
  <c r="J158" i="2"/>
  <c r="J157" i="2"/>
  <c r="J156" i="2"/>
  <c r="J155" i="2"/>
  <c r="H154" i="2"/>
  <c r="H152" i="2"/>
  <c r="J151" i="2"/>
  <c r="J150" i="2"/>
  <c r="J149" i="2"/>
  <c r="X149" i="2"/>
  <c r="J148" i="2"/>
  <c r="H146" i="2"/>
  <c r="J145" i="2"/>
  <c r="J144" i="2"/>
  <c r="H142" i="2"/>
  <c r="J141" i="2"/>
  <c r="J140" i="2"/>
  <c r="J139" i="2"/>
  <c r="J138" i="2"/>
  <c r="J137" i="2"/>
  <c r="H135" i="2"/>
  <c r="J134" i="2"/>
  <c r="X134" i="2"/>
  <c r="J133" i="2"/>
  <c r="J132" i="2"/>
  <c r="J131" i="2"/>
  <c r="J130" i="2"/>
  <c r="J129" i="2"/>
  <c r="H127" i="2"/>
  <c r="J126" i="2"/>
  <c r="J125" i="2"/>
  <c r="X125" i="2"/>
  <c r="J124" i="2"/>
  <c r="J123" i="2"/>
  <c r="J122" i="2"/>
  <c r="J121" i="2"/>
  <c r="X121" i="2"/>
  <c r="H119" i="2"/>
  <c r="J118" i="2"/>
  <c r="J117" i="2"/>
  <c r="J116" i="2"/>
  <c r="X116" i="2"/>
  <c r="J115" i="2"/>
  <c r="J114" i="2"/>
  <c r="J113" i="2"/>
  <c r="J112" i="2"/>
  <c r="X112" i="2"/>
  <c r="J111" i="2"/>
  <c r="J110" i="2"/>
  <c r="J109" i="2"/>
  <c r="J108" i="2"/>
  <c r="J105" i="2"/>
  <c r="J104" i="2"/>
  <c r="J103" i="2"/>
  <c r="H102" i="2"/>
  <c r="J101" i="2"/>
  <c r="J100" i="2"/>
  <c r="J99" i="2"/>
  <c r="H98" i="2"/>
  <c r="J97" i="2"/>
  <c r="J96" i="2"/>
  <c r="J95" i="2"/>
  <c r="H94" i="2"/>
  <c r="J91" i="2"/>
  <c r="J90" i="2"/>
  <c r="J89" i="2"/>
  <c r="H88" i="2"/>
  <c r="J87" i="2"/>
  <c r="J86" i="2"/>
  <c r="J85" i="2"/>
  <c r="H84" i="2"/>
  <c r="J83" i="2"/>
  <c r="J82" i="2"/>
  <c r="J81" i="2"/>
  <c r="H80" i="2"/>
  <c r="J77" i="2"/>
  <c r="J76" i="2"/>
  <c r="J75" i="2"/>
  <c r="H74" i="2"/>
  <c r="J73" i="2"/>
  <c r="J72" i="2"/>
  <c r="J71" i="2"/>
  <c r="J70" i="2"/>
  <c r="H70" i="2"/>
  <c r="J69" i="2"/>
  <c r="J68" i="2"/>
  <c r="J67" i="2"/>
  <c r="J66" i="2"/>
  <c r="H66" i="2"/>
  <c r="J65" i="2"/>
  <c r="J64" i="2"/>
  <c r="J63" i="2"/>
  <c r="H62" i="2"/>
  <c r="J61" i="2"/>
  <c r="J60" i="2"/>
  <c r="J59" i="2"/>
  <c r="X59" i="2"/>
  <c r="H58" i="2"/>
  <c r="J52" i="2"/>
  <c r="J51" i="2"/>
  <c r="J50" i="2"/>
  <c r="H49" i="2"/>
  <c r="J46" i="2"/>
  <c r="J45" i="2"/>
  <c r="J44" i="2"/>
  <c r="X44" i="2"/>
  <c r="H43" i="2"/>
  <c r="J42" i="2"/>
  <c r="J41" i="2"/>
  <c r="J40" i="2"/>
  <c r="X40" i="2"/>
  <c r="H39" i="2"/>
  <c r="J38" i="2"/>
  <c r="J37" i="2"/>
  <c r="J36" i="2"/>
  <c r="X36" i="2"/>
  <c r="H35" i="2"/>
  <c r="J32" i="2"/>
  <c r="J31" i="2"/>
  <c r="J30" i="2"/>
  <c r="X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X158" i="2"/>
  <c r="X166" i="2"/>
  <c r="X162" i="2"/>
  <c r="X172" i="2"/>
  <c r="X139" i="2"/>
  <c r="P53" i="2"/>
  <c r="X41" i="2"/>
  <c r="X68" i="2"/>
  <c r="X45" i="2"/>
  <c r="X46" i="2"/>
  <c r="X43" i="2"/>
  <c r="X60" i="2"/>
  <c r="X20" i="2"/>
  <c r="X24" i="2"/>
  <c r="X32" i="2"/>
  <c r="X38" i="2"/>
  <c r="X42" i="2"/>
  <c r="X52" i="2"/>
  <c r="X61" i="2"/>
  <c r="X72" i="2"/>
  <c r="X104" i="2"/>
  <c r="X110" i="2"/>
  <c r="X114" i="2"/>
  <c r="X118" i="2"/>
  <c r="X123" i="2"/>
  <c r="X132" i="2"/>
  <c r="X141" i="2"/>
  <c r="X151" i="2"/>
  <c r="X156" i="2"/>
  <c r="X173" i="2"/>
  <c r="V35" i="2"/>
  <c r="V43" i="2"/>
  <c r="V49" i="2"/>
  <c r="V56" i="2"/>
  <c r="V74" i="2"/>
  <c r="V98" i="2"/>
  <c r="V154" i="2"/>
  <c r="X54" i="2"/>
  <c r="X37" i="2"/>
  <c r="X51" i="2"/>
  <c r="X64" i="2"/>
  <c r="X55" i="2"/>
  <c r="X73" i="2"/>
  <c r="X77" i="2"/>
  <c r="X83" i="2"/>
  <c r="X87" i="2"/>
  <c r="X91" i="2"/>
  <c r="X97" i="2"/>
  <c r="X101" i="2"/>
  <c r="X105" i="2"/>
  <c r="X111" i="2"/>
  <c r="X115" i="2"/>
  <c r="X124" i="2"/>
  <c r="X129" i="2"/>
  <c r="X133" i="2"/>
  <c r="X138" i="2"/>
  <c r="X148" i="2"/>
  <c r="X157" i="2"/>
  <c r="X161" i="2"/>
  <c r="X165" i="2"/>
  <c r="P35" i="2"/>
  <c r="P43" i="2"/>
  <c r="P49" i="2"/>
  <c r="P56" i="2"/>
  <c r="X109" i="2"/>
  <c r="X167" i="2"/>
  <c r="X15" i="2"/>
  <c r="X19" i="2"/>
  <c r="X23" i="2"/>
  <c r="X31" i="2"/>
  <c r="X71" i="2"/>
  <c r="X75" i="2"/>
  <c r="J80" i="2"/>
  <c r="X89" i="2"/>
  <c r="X163" i="2"/>
  <c r="X76" i="2"/>
  <c r="X86" i="2"/>
  <c r="X90" i="2"/>
  <c r="P142" i="2"/>
  <c r="P159" i="2"/>
  <c r="X176" i="2"/>
  <c r="X117" i="2"/>
  <c r="J142" i="2"/>
  <c r="J159" i="2"/>
  <c r="P58" i="2"/>
  <c r="V58" i="2"/>
  <c r="X113" i="2"/>
  <c r="X171" i="2"/>
  <c r="P13" i="2"/>
  <c r="P17" i="2"/>
  <c r="N27" i="2"/>
  <c r="P27" i="2"/>
  <c r="X22" i="2"/>
  <c r="P29" i="2"/>
  <c r="N47" i="2"/>
  <c r="V17" i="2"/>
  <c r="T27" i="2"/>
  <c r="V27" i="2"/>
  <c r="V29" i="2"/>
  <c r="T47" i="2"/>
  <c r="X39" i="2"/>
  <c r="J49" i="2"/>
  <c r="J56" i="2"/>
  <c r="X50" i="2"/>
  <c r="J62" i="2"/>
  <c r="X63" i="2"/>
  <c r="X99" i="2"/>
  <c r="X155" i="2"/>
  <c r="X16" i="2"/>
  <c r="J84" i="2"/>
  <c r="X85" i="2"/>
  <c r="J88" i="2"/>
  <c r="J168" i="2"/>
  <c r="X169" i="2"/>
  <c r="V142" i="2"/>
  <c r="V159" i="2"/>
  <c r="X18" i="2"/>
  <c r="X53" i="2"/>
  <c r="X67" i="2"/>
  <c r="X65" i="2"/>
  <c r="X69" i="2"/>
  <c r="X82" i="2"/>
  <c r="X88" i="2"/>
  <c r="J94" i="2"/>
  <c r="J98" i="2"/>
  <c r="J102" i="2"/>
  <c r="J119" i="2"/>
  <c r="X108" i="2"/>
  <c r="J135" i="2"/>
  <c r="J146" i="2"/>
  <c r="X144" i="2"/>
  <c r="X81" i="2"/>
  <c r="X130" i="2"/>
  <c r="X160" i="2"/>
  <c r="X14" i="2"/>
  <c r="X13" i="2"/>
  <c r="J13" i="2"/>
  <c r="H26" i="2"/>
  <c r="J21" i="2"/>
  <c r="H28" i="2"/>
  <c r="J28" i="2"/>
  <c r="J29" i="2"/>
  <c r="J35" i="2"/>
  <c r="J39" i="2"/>
  <c r="H47" i="2"/>
  <c r="X96" i="2"/>
  <c r="X100" i="2"/>
  <c r="X103" i="2"/>
  <c r="X122" i="2"/>
  <c r="X126" i="2"/>
  <c r="X131" i="2"/>
  <c r="X140" i="2"/>
  <c r="X145" i="2"/>
  <c r="X150" i="2"/>
  <c r="P74" i="2"/>
  <c r="P98" i="2"/>
  <c r="P154" i="2"/>
  <c r="X95" i="2"/>
  <c r="X137" i="2"/>
  <c r="P66" i="2"/>
  <c r="P70" i="2"/>
  <c r="P164" i="2"/>
  <c r="P168" i="2"/>
  <c r="V66" i="2"/>
  <c r="V70" i="2"/>
  <c r="V164" i="2"/>
  <c r="V168" i="2"/>
  <c r="P84" i="2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77" i="2"/>
  <c r="J17" i="2"/>
  <c r="H27" i="2"/>
  <c r="J43" i="2"/>
  <c r="H56" i="2"/>
  <c r="J58" i="2"/>
  <c r="J74" i="2"/>
  <c r="H106" i="2"/>
  <c r="J127" i="2"/>
  <c r="J152" i="2"/>
  <c r="J154" i="2"/>
  <c r="J164" i="2"/>
  <c r="P21" i="2"/>
  <c r="N28" i="2"/>
  <c r="P28" i="2"/>
  <c r="P39" i="2"/>
  <c r="N56" i="2"/>
  <c r="P62" i="2"/>
  <c r="N78" i="2"/>
  <c r="P80" i="2"/>
  <c r="P102" i="2"/>
  <c r="P135" i="2"/>
  <c r="P146" i="2"/>
  <c r="N177" i="2"/>
  <c r="V21" i="2"/>
  <c r="T28" i="2"/>
  <c r="V28" i="2"/>
  <c r="V39" i="2"/>
  <c r="T56" i="2"/>
  <c r="V62" i="2"/>
  <c r="T78" i="2"/>
  <c r="V80" i="2"/>
  <c r="V102" i="2"/>
  <c r="V135" i="2"/>
  <c r="V146" i="2"/>
  <c r="T177" i="2"/>
  <c r="T26" i="2"/>
  <c r="N26" i="2"/>
  <c r="S145" i="2"/>
  <c r="M145" i="2"/>
  <c r="G145" i="2"/>
  <c r="G151" i="2"/>
  <c r="M151" i="2"/>
  <c r="E168" i="2"/>
  <c r="X154" i="2"/>
  <c r="X164" i="2"/>
  <c r="X152" i="2"/>
  <c r="X29" i="2"/>
  <c r="X159" i="2"/>
  <c r="X142" i="2"/>
  <c r="X135" i="2"/>
  <c r="X70" i="2"/>
  <c r="P47" i="2"/>
  <c r="X102" i="2"/>
  <c r="X35" i="2"/>
  <c r="X47" i="2"/>
  <c r="X58" i="2"/>
  <c r="X127" i="2"/>
  <c r="X17" i="2"/>
  <c r="X84" i="2"/>
  <c r="X21" i="2"/>
  <c r="P177" i="2"/>
  <c r="X74" i="2"/>
  <c r="P92" i="2"/>
  <c r="V47" i="2"/>
  <c r="X94" i="2"/>
  <c r="X168" i="2"/>
  <c r="X49" i="2"/>
  <c r="X56" i="2"/>
  <c r="X119" i="2"/>
  <c r="P106" i="2"/>
  <c r="P78" i="2"/>
  <c r="X146" i="2"/>
  <c r="X66" i="2"/>
  <c r="X62" i="2"/>
  <c r="V78" i="2"/>
  <c r="J106" i="2"/>
  <c r="J92" i="2"/>
  <c r="X98" i="2"/>
  <c r="X106" i="2"/>
  <c r="V92" i="2"/>
  <c r="J47" i="2"/>
  <c r="V106" i="2"/>
  <c r="W145" i="2"/>
  <c r="Y145" i="2"/>
  <c r="Z145" i="2"/>
  <c r="J78" i="2"/>
  <c r="X28" i="2"/>
  <c r="V177" i="2"/>
  <c r="X80" i="2"/>
  <c r="J177" i="2"/>
  <c r="J27" i="2"/>
  <c r="T25" i="2"/>
  <c r="V26" i="2"/>
  <c r="V25" i="2"/>
  <c r="V33" i="2"/>
  <c r="N25" i="2"/>
  <c r="P26" i="2"/>
  <c r="P25" i="2"/>
  <c r="P33" i="2"/>
  <c r="J26" i="2"/>
  <c r="H25" i="2"/>
  <c r="E84" i="2"/>
  <c r="E88" i="2"/>
  <c r="E80" i="2"/>
  <c r="E49" i="2"/>
  <c r="E56" i="2"/>
  <c r="X177" i="2"/>
  <c r="X78" i="2"/>
  <c r="X92" i="2"/>
  <c r="V178" i="2"/>
  <c r="P178" i="2"/>
  <c r="P180" i="2"/>
  <c r="X26" i="2"/>
  <c r="X27" i="2"/>
  <c r="J25" i="2"/>
  <c r="J33" i="2"/>
  <c r="J178" i="2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C30" i="1"/>
  <c r="L28" i="1"/>
  <c r="N28" i="1"/>
  <c r="X25" i="2"/>
  <c r="X33" i="2"/>
  <c r="X178" i="2"/>
  <c r="J180" i="2"/>
  <c r="E177" i="2"/>
  <c r="K47" i="2"/>
  <c r="E78" i="2"/>
  <c r="K177" i="2"/>
  <c r="Q47" i="2"/>
  <c r="E47" i="2"/>
  <c r="Q177" i="2"/>
  <c r="X180" i="2"/>
  <c r="V180" i="2"/>
  <c r="N30" i="1"/>
  <c r="I28" i="1"/>
  <c r="I30" i="1"/>
  <c r="M29" i="1"/>
  <c r="M30" i="1"/>
  <c r="B28" i="1"/>
  <c r="B30" i="1"/>
  <c r="K28" i="1"/>
  <c r="K30" i="1"/>
  <c r="L30" i="1"/>
  <c r="M89" i="2"/>
  <c r="E106" i="2"/>
  <c r="Q106" i="2"/>
  <c r="K106" i="2"/>
  <c r="Q142" i="2"/>
  <c r="K142" i="2"/>
  <c r="K53" i="2"/>
  <c r="M176" i="2"/>
  <c r="G176" i="2"/>
  <c r="G175" i="2"/>
  <c r="Q53" i="2"/>
  <c r="A5" i="2"/>
  <c r="A4" i="2"/>
  <c r="A3" i="2"/>
  <c r="A2" i="2"/>
  <c r="S175" i="2"/>
  <c r="M175" i="2"/>
  <c r="W175" i="2"/>
  <c r="Y175" i="2"/>
  <c r="Z175" i="2"/>
  <c r="S174" i="2"/>
  <c r="M174" i="2"/>
  <c r="G174" i="2"/>
  <c r="S173" i="2"/>
  <c r="M173" i="2"/>
  <c r="G173" i="2"/>
  <c r="S172" i="2"/>
  <c r="M172" i="2"/>
  <c r="W172" i="2"/>
  <c r="Y172" i="2"/>
  <c r="Z172" i="2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W55" i="2"/>
  <c r="Y55" i="2"/>
  <c r="Z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/>
  <c r="K49" i="2"/>
  <c r="K56" i="2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30" i="2"/>
  <c r="W14" i="2"/>
  <c r="Y14" i="2"/>
  <c r="Z14" i="2"/>
  <c r="W24" i="2"/>
  <c r="Y24" i="2"/>
  <c r="Z24" i="2"/>
  <c r="W41" i="2"/>
  <c r="Y41" i="2"/>
  <c r="Z41" i="2"/>
  <c r="W46" i="2"/>
  <c r="Y46" i="2"/>
  <c r="Z46" i="2"/>
  <c r="W51" i="2"/>
  <c r="Y51" i="2"/>
  <c r="Z51" i="2"/>
  <c r="W61" i="2"/>
  <c r="Y61" i="2"/>
  <c r="Z61" i="2"/>
  <c r="W67" i="2"/>
  <c r="Y67" i="2"/>
  <c r="Z67" i="2"/>
  <c r="W72" i="2"/>
  <c r="Y72" i="2"/>
  <c r="Z72" i="2"/>
  <c r="W81" i="2"/>
  <c r="W86" i="2"/>
  <c r="Y86" i="2"/>
  <c r="Z86" i="2"/>
  <c r="W90" i="2"/>
  <c r="Y90" i="2"/>
  <c r="Z90" i="2"/>
  <c r="W97" i="2"/>
  <c r="Y97" i="2"/>
  <c r="Z97" i="2"/>
  <c r="W103" i="2"/>
  <c r="W109" i="2"/>
  <c r="Y109" i="2"/>
  <c r="Z109" i="2"/>
  <c r="W113" i="2"/>
  <c r="Y113" i="2"/>
  <c r="Z113" i="2"/>
  <c r="W117" i="2"/>
  <c r="Y117" i="2"/>
  <c r="Z117" i="2"/>
  <c r="W121" i="2"/>
  <c r="Y121" i="2"/>
  <c r="Z121" i="2"/>
  <c r="W125" i="2"/>
  <c r="Y125" i="2"/>
  <c r="Z125" i="2"/>
  <c r="W132" i="2"/>
  <c r="Y132" i="2"/>
  <c r="Z132" i="2"/>
  <c r="W139" i="2"/>
  <c r="Y139" i="2"/>
  <c r="Z139" i="2"/>
  <c r="W149" i="2"/>
  <c r="Y149" i="2"/>
  <c r="Z149" i="2"/>
  <c r="W157" i="2"/>
  <c r="Y157" i="2"/>
  <c r="Z157" i="2"/>
  <c r="W161" i="2"/>
  <c r="Y161" i="2"/>
  <c r="Z161" i="2"/>
  <c r="W167" i="2"/>
  <c r="Y167" i="2"/>
  <c r="Z167" i="2"/>
  <c r="W19" i="2"/>
  <c r="Y19" i="2"/>
  <c r="Z19" i="2"/>
  <c r="W36" i="2"/>
  <c r="W18" i="2"/>
  <c r="W20" i="2"/>
  <c r="W17" i="2"/>
  <c r="Y81" i="2"/>
  <c r="Z81" i="2"/>
  <c r="Y103" i="2"/>
  <c r="Z103" i="2"/>
  <c r="Y36" i="2"/>
  <c r="Z36" i="2"/>
  <c r="S58" i="2"/>
  <c r="W16" i="2"/>
  <c r="Y16" i="2"/>
  <c r="Z16" i="2"/>
  <c r="W22" i="2"/>
  <c r="W31" i="2"/>
  <c r="Y31" i="2"/>
  <c r="Z31" i="2"/>
  <c r="W38" i="2"/>
  <c r="Y38" i="2"/>
  <c r="Z38" i="2"/>
  <c r="W44" i="2"/>
  <c r="W54" i="2"/>
  <c r="W59" i="2"/>
  <c r="W64" i="2"/>
  <c r="Y64" i="2"/>
  <c r="Z64" i="2"/>
  <c r="W69" i="2"/>
  <c r="Y69" i="2"/>
  <c r="Z69" i="2"/>
  <c r="W76" i="2"/>
  <c r="Y76" i="2"/>
  <c r="Z76" i="2"/>
  <c r="W83" i="2"/>
  <c r="Y83" i="2"/>
  <c r="Z83" i="2"/>
  <c r="W89" i="2"/>
  <c r="Y89" i="2"/>
  <c r="Z89" i="2"/>
  <c r="W95" i="2"/>
  <c r="W100" i="2"/>
  <c r="Y100" i="2"/>
  <c r="Z100" i="2"/>
  <c r="W105" i="2"/>
  <c r="Y105" i="2"/>
  <c r="Z105" i="2"/>
  <c r="W111" i="2"/>
  <c r="Y111" i="2"/>
  <c r="Z111" i="2"/>
  <c r="W115" i="2"/>
  <c r="Y115" i="2"/>
  <c r="Z115" i="2"/>
  <c r="S127" i="2"/>
  <c r="W123" i="2"/>
  <c r="Y123" i="2"/>
  <c r="Z123" i="2"/>
  <c r="W130" i="2"/>
  <c r="Y130" i="2"/>
  <c r="Z130" i="2"/>
  <c r="W137" i="2"/>
  <c r="Y137" i="2"/>
  <c r="Z137" i="2"/>
  <c r="W144" i="2"/>
  <c r="W155" i="2"/>
  <c r="W165" i="2"/>
  <c r="W170" i="2"/>
  <c r="Y170" i="2"/>
  <c r="Z170" i="2"/>
  <c r="W173" i="2"/>
  <c r="Y173" i="2"/>
  <c r="Z173" i="2"/>
  <c r="W15" i="2"/>
  <c r="Y15" i="2"/>
  <c r="Z15" i="2"/>
  <c r="S17" i="2"/>
  <c r="Y20" i="2"/>
  <c r="Z20" i="2"/>
  <c r="W23" i="2"/>
  <c r="Y23" i="2"/>
  <c r="Z23" i="2"/>
  <c r="S29" i="2"/>
  <c r="W32" i="2"/>
  <c r="Y32" i="2"/>
  <c r="Z32" i="2"/>
  <c r="W37" i="2"/>
  <c r="Y37" i="2"/>
  <c r="Z37" i="2"/>
  <c r="W40" i="2"/>
  <c r="W42" i="2"/>
  <c r="Y42" i="2"/>
  <c r="Z42" i="2"/>
  <c r="W45" i="2"/>
  <c r="Y45" i="2"/>
  <c r="Z45" i="2"/>
  <c r="W50" i="2"/>
  <c r="S49" i="2"/>
  <c r="W52" i="2"/>
  <c r="Y52" i="2"/>
  <c r="Z52" i="2"/>
  <c r="W60" i="2"/>
  <c r="Y60" i="2"/>
  <c r="Z60" i="2"/>
  <c r="W63" i="2"/>
  <c r="S62" i="2"/>
  <c r="W65" i="2"/>
  <c r="Y65" i="2"/>
  <c r="Z65" i="2"/>
  <c r="M66" i="2"/>
  <c r="W68" i="2"/>
  <c r="Y68" i="2"/>
  <c r="Z68" i="2"/>
  <c r="W71" i="2"/>
  <c r="S70" i="2"/>
  <c r="W73" i="2"/>
  <c r="Y73" i="2"/>
  <c r="Z73" i="2"/>
  <c r="W75" i="2"/>
  <c r="S74" i="2"/>
  <c r="W77" i="2"/>
  <c r="Y77" i="2"/>
  <c r="Z77" i="2"/>
  <c r="M80" i="2"/>
  <c r="W82" i="2"/>
  <c r="Y82" i="2"/>
  <c r="Z82" i="2"/>
  <c r="W85" i="2"/>
  <c r="W87" i="2"/>
  <c r="Y87" i="2"/>
  <c r="Z87" i="2"/>
  <c r="S88" i="2"/>
  <c r="M88" i="2"/>
  <c r="W91" i="2"/>
  <c r="Y91" i="2"/>
  <c r="Z91" i="2"/>
  <c r="W96" i="2"/>
  <c r="Y96" i="2"/>
  <c r="Z96" i="2"/>
  <c r="W99" i="2"/>
  <c r="S98" i="2"/>
  <c r="W101" i="2"/>
  <c r="Y101" i="2"/>
  <c r="Z101" i="2"/>
  <c r="M102" i="2"/>
  <c r="W104" i="2"/>
  <c r="Y104" i="2"/>
  <c r="Z104" i="2"/>
  <c r="W108" i="2"/>
  <c r="Y108" i="2"/>
  <c r="Z108" i="2"/>
  <c r="S119" i="2"/>
  <c r="W110" i="2"/>
  <c r="Y110" i="2"/>
  <c r="Z110" i="2"/>
  <c r="W112" i="2"/>
  <c r="Y112" i="2"/>
  <c r="Z112" i="2"/>
  <c r="W114" i="2"/>
  <c r="Y114" i="2"/>
  <c r="Z114" i="2"/>
  <c r="W116" i="2"/>
  <c r="Y116" i="2"/>
  <c r="Z116" i="2"/>
  <c r="W122" i="2"/>
  <c r="W124" i="2"/>
  <c r="Y124" i="2"/>
  <c r="Z124" i="2"/>
  <c r="W129" i="2"/>
  <c r="Y129" i="2"/>
  <c r="Z129" i="2"/>
  <c r="W131" i="2"/>
  <c r="Y131" i="2"/>
  <c r="Z131" i="2"/>
  <c r="W133" i="2"/>
  <c r="Y133" i="2"/>
  <c r="Z133" i="2"/>
  <c r="W138" i="2"/>
  <c r="Y138" i="2"/>
  <c r="Z138" i="2"/>
  <c r="W140" i="2"/>
  <c r="Y140" i="2"/>
  <c r="Z140" i="2"/>
  <c r="W148" i="2"/>
  <c r="Y148" i="2"/>
  <c r="Z148" i="2"/>
  <c r="W150" i="2"/>
  <c r="Y150" i="2"/>
  <c r="Z150" i="2"/>
  <c r="W156" i="2"/>
  <c r="Y156" i="2"/>
  <c r="Z156" i="2"/>
  <c r="W158" i="2"/>
  <c r="Y158" i="2"/>
  <c r="Z158" i="2"/>
  <c r="W160" i="2"/>
  <c r="W162" i="2"/>
  <c r="Y162" i="2"/>
  <c r="Z162" i="2"/>
  <c r="W166" i="2"/>
  <c r="Y166" i="2"/>
  <c r="Z166" i="2"/>
  <c r="W169" i="2"/>
  <c r="W171" i="2"/>
  <c r="Y171" i="2"/>
  <c r="Z171" i="2"/>
  <c r="W174" i="2"/>
  <c r="Y174" i="2"/>
  <c r="Z174" i="2"/>
  <c r="S13" i="2"/>
  <c r="Q26" i="2"/>
  <c r="S39" i="2"/>
  <c r="S53" i="2"/>
  <c r="S56" i="2"/>
  <c r="S84" i="2"/>
  <c r="M94" i="2"/>
  <c r="S164" i="2"/>
  <c r="S21" i="2"/>
  <c r="Q28" i="2"/>
  <c r="S28" i="2"/>
  <c r="M29" i="2"/>
  <c r="S35" i="2"/>
  <c r="M39" i="2"/>
  <c r="S43" i="2"/>
  <c r="S146" i="2"/>
  <c r="M168" i="2"/>
  <c r="M49" i="2"/>
  <c r="M62" i="2"/>
  <c r="M13" i="2"/>
  <c r="Q27" i="2"/>
  <c r="S66" i="2"/>
  <c r="M70" i="2"/>
  <c r="S94" i="2"/>
  <c r="M21" i="2"/>
  <c r="K28" i="2"/>
  <c r="M28" i="2"/>
  <c r="M35" i="2"/>
  <c r="M43" i="2"/>
  <c r="M58" i="2"/>
  <c r="M74" i="2"/>
  <c r="S80" i="2"/>
  <c r="M84" i="2"/>
  <c r="M98" i="2"/>
  <c r="S102" i="2"/>
  <c r="S106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/>
  <c r="S154" i="2"/>
  <c r="G164" i="2"/>
  <c r="G13" i="2"/>
  <c r="M17" i="2"/>
  <c r="K27" i="2"/>
  <c r="M27" i="2"/>
  <c r="G21" i="2"/>
  <c r="G35" i="2"/>
  <c r="G43" i="2"/>
  <c r="G58" i="2"/>
  <c r="G66" i="2"/>
  <c r="G80" i="2"/>
  <c r="G88" i="2"/>
  <c r="G94" i="2"/>
  <c r="G102" i="2"/>
  <c r="G118" i="2"/>
  <c r="W118" i="2"/>
  <c r="Y118" i="2"/>
  <c r="Z118" i="2"/>
  <c r="G146" i="2"/>
  <c r="M163" i="2"/>
  <c r="M159" i="2"/>
  <c r="M154" i="2"/>
  <c r="G168" i="2"/>
  <c r="S176" i="2"/>
  <c r="W176" i="2"/>
  <c r="Y176" i="2"/>
  <c r="Z176" i="2"/>
  <c r="M53" i="2"/>
  <c r="G126" i="2"/>
  <c r="G163" i="2"/>
  <c r="S151" i="2"/>
  <c r="S27" i="2"/>
  <c r="Q78" i="2"/>
  <c r="M126" i="2"/>
  <c r="M134" i="2"/>
  <c r="M135" i="2"/>
  <c r="S134" i="2"/>
  <c r="S135" i="2"/>
  <c r="M47" i="2"/>
  <c r="S47" i="2"/>
  <c r="S92" i="2"/>
  <c r="W39" i="2"/>
  <c r="Y39" i="2"/>
  <c r="Z39" i="2"/>
  <c r="W126" i="2"/>
  <c r="Y126" i="2"/>
  <c r="Z126" i="2"/>
  <c r="W43" i="2"/>
  <c r="W13" i="2"/>
  <c r="Y30" i="2"/>
  <c r="Z30" i="2"/>
  <c r="W29" i="2"/>
  <c r="Y160" i="2"/>
  <c r="Z160" i="2"/>
  <c r="W70" i="2"/>
  <c r="Y70" i="2"/>
  <c r="Z70" i="2"/>
  <c r="Y71" i="2"/>
  <c r="Z71" i="2"/>
  <c r="Y40" i="2"/>
  <c r="Z40" i="2"/>
  <c r="M56" i="2"/>
  <c r="W168" i="2"/>
  <c r="Y168" i="2"/>
  <c r="Z168" i="2"/>
  <c r="Y169" i="2"/>
  <c r="Z169" i="2"/>
  <c r="W74" i="2"/>
  <c r="Y74" i="2"/>
  <c r="Z74" i="2"/>
  <c r="Y75" i="2"/>
  <c r="Z75" i="2"/>
  <c r="W62" i="2"/>
  <c r="Y63" i="2"/>
  <c r="Z63" i="2"/>
  <c r="W49" i="2"/>
  <c r="Y49" i="2"/>
  <c r="Z49" i="2"/>
  <c r="Y50" i="2"/>
  <c r="Z50" i="2"/>
  <c r="W164" i="2"/>
  <c r="Y164" i="2"/>
  <c r="Z164" i="2"/>
  <c r="Y165" i="2"/>
  <c r="Z165" i="2"/>
  <c r="W35" i="2"/>
  <c r="Y35" i="2"/>
  <c r="Z35" i="2"/>
  <c r="W80" i="2"/>
  <c r="W84" i="2"/>
  <c r="Y84" i="2"/>
  <c r="Z84" i="2"/>
  <c r="Y85" i="2"/>
  <c r="Z85" i="2"/>
  <c r="Y29" i="2"/>
  <c r="Z29" i="2"/>
  <c r="Y17" i="2"/>
  <c r="Z17" i="2"/>
  <c r="Y18" i="2"/>
  <c r="Z18" i="2"/>
  <c r="W94" i="2"/>
  <c r="Y94" i="2"/>
  <c r="Z94" i="2"/>
  <c r="Y95" i="2"/>
  <c r="Z95" i="2"/>
  <c r="Y44" i="2"/>
  <c r="Z44" i="2"/>
  <c r="M78" i="2"/>
  <c r="M177" i="2"/>
  <c r="Q25" i="2"/>
  <c r="W98" i="2"/>
  <c r="Y98" i="2"/>
  <c r="Z98" i="2"/>
  <c r="Y99" i="2"/>
  <c r="Z99" i="2"/>
  <c r="M92" i="2"/>
  <c r="W88" i="2"/>
  <c r="Y88" i="2"/>
  <c r="Z88" i="2"/>
  <c r="W154" i="2"/>
  <c r="Y154" i="2"/>
  <c r="Z154" i="2"/>
  <c r="Y155" i="2"/>
  <c r="Z155" i="2"/>
  <c r="W58" i="2"/>
  <c r="Y58" i="2"/>
  <c r="Z58" i="2"/>
  <c r="Y59" i="2"/>
  <c r="Z59" i="2"/>
  <c r="W66" i="2"/>
  <c r="Y66" i="2"/>
  <c r="Z66" i="2"/>
  <c r="K26" i="2"/>
  <c r="M26" i="2"/>
  <c r="M25" i="2"/>
  <c r="M33" i="2"/>
  <c r="W127" i="2"/>
  <c r="Y127" i="2"/>
  <c r="Z127" i="2"/>
  <c r="Y122" i="2"/>
  <c r="Z122" i="2"/>
  <c r="M106" i="2"/>
  <c r="S78" i="2"/>
  <c r="W146" i="2"/>
  <c r="Y146" i="2"/>
  <c r="Z146" i="2"/>
  <c r="Y144" i="2"/>
  <c r="Z144" i="2"/>
  <c r="W53" i="2"/>
  <c r="Y54" i="2"/>
  <c r="Z54" i="2"/>
  <c r="W21" i="2"/>
  <c r="Y21" i="2"/>
  <c r="Z21" i="2"/>
  <c r="Y22" i="2"/>
  <c r="Z22" i="2"/>
  <c r="W102" i="2"/>
  <c r="S152" i="2"/>
  <c r="W151" i="2"/>
  <c r="Y151" i="2"/>
  <c r="Z151" i="2"/>
  <c r="W119" i="2"/>
  <c r="Y119" i="2"/>
  <c r="Z119" i="2"/>
  <c r="W163" i="2"/>
  <c r="Y163" i="2"/>
  <c r="Z163" i="2"/>
  <c r="G47" i="2"/>
  <c r="G106" i="2"/>
  <c r="G92" i="2"/>
  <c r="G134" i="2"/>
  <c r="W134" i="2"/>
  <c r="G127" i="2"/>
  <c r="E28" i="2"/>
  <c r="G28" i="2"/>
  <c r="W28" i="2"/>
  <c r="Y28" i="2"/>
  <c r="Z28" i="2"/>
  <c r="E26" i="2"/>
  <c r="M127" i="2"/>
  <c r="G119" i="2"/>
  <c r="G56" i="2"/>
  <c r="E27" i="2"/>
  <c r="G27" i="2"/>
  <c r="W27" i="2"/>
  <c r="Y27" i="2"/>
  <c r="Z27" i="2"/>
  <c r="K25" i="2"/>
  <c r="S168" i="2"/>
  <c r="S177" i="2"/>
  <c r="G159" i="2"/>
  <c r="G152" i="2"/>
  <c r="G78" i="2"/>
  <c r="M141" i="2"/>
  <c r="M142" i="2"/>
  <c r="G26" i="2"/>
  <c r="G141" i="2"/>
  <c r="S26" i="2"/>
  <c r="S25" i="2"/>
  <c r="S33" i="2"/>
  <c r="S141" i="2"/>
  <c r="S142" i="2"/>
  <c r="W26" i="2"/>
  <c r="W25" i="2"/>
  <c r="W33" i="2"/>
  <c r="M178" i="2"/>
  <c r="M180" i="2"/>
  <c r="W135" i="2"/>
  <c r="Y135" i="2"/>
  <c r="Z135" i="2"/>
  <c r="Y134" i="2"/>
  <c r="Z134" i="2"/>
  <c r="W106" i="2"/>
  <c r="Y106" i="2"/>
  <c r="Z106" i="2"/>
  <c r="Y102" i="2"/>
  <c r="Z102" i="2"/>
  <c r="W56" i="2"/>
  <c r="Y56" i="2"/>
  <c r="Z56" i="2"/>
  <c r="Y53" i="2"/>
  <c r="Z53" i="2"/>
  <c r="W92" i="2"/>
  <c r="Y92" i="2"/>
  <c r="Z92" i="2"/>
  <c r="Y80" i="2"/>
  <c r="Z80" i="2"/>
  <c r="Y13" i="2"/>
  <c r="Z13" i="2"/>
  <c r="W152" i="2"/>
  <c r="Y152" i="2"/>
  <c r="Z152" i="2"/>
  <c r="W47" i="2"/>
  <c r="Y47" i="2"/>
  <c r="Z47" i="2"/>
  <c r="Y43" i="2"/>
  <c r="Z43" i="2"/>
  <c r="W78" i="2"/>
  <c r="Y78" i="2"/>
  <c r="Z78" i="2"/>
  <c r="Y62" i="2"/>
  <c r="Z62" i="2"/>
  <c r="W159" i="2"/>
  <c r="Y159" i="2"/>
  <c r="Z159" i="2"/>
  <c r="W141" i="2"/>
  <c r="S178" i="2"/>
  <c r="G25" i="2"/>
  <c r="G142" i="2"/>
  <c r="E25" i="2"/>
  <c r="G177" i="2"/>
  <c r="G135" i="2"/>
  <c r="L27" i="1"/>
  <c r="Y26" i="2"/>
  <c r="Z26" i="2"/>
  <c r="W177" i="2"/>
  <c r="Y177" i="2"/>
  <c r="Z177" i="2"/>
  <c r="W142" i="2"/>
  <c r="Y142" i="2"/>
  <c r="Z142" i="2"/>
  <c r="Y141" i="2"/>
  <c r="Z141" i="2"/>
  <c r="G33" i="2"/>
  <c r="G178" i="2"/>
  <c r="C27" i="1"/>
  <c r="S180" i="2"/>
  <c r="Y25" i="2"/>
  <c r="Z25" i="2"/>
  <c r="N27" i="1"/>
  <c r="G180" i="2"/>
  <c r="Y33" i="2"/>
  <c r="W178" i="2"/>
  <c r="W180" i="2"/>
  <c r="I27" i="1"/>
  <c r="K27" i="1"/>
  <c r="B27" i="1"/>
  <c r="Z33" i="2"/>
  <c r="Y178" i="2"/>
  <c r="Z178" i="2"/>
</calcChain>
</file>

<file path=xl/sharedStrings.xml><?xml version="1.0" encoding="utf-8"?>
<sst xmlns="http://schemas.openxmlformats.org/spreadsheetml/2006/main" count="647" uniqueCount="346">
  <si>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</si>
  <si>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</si>
  <si>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</si>
  <si>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</si>
  <si>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</si>
  <si>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</si>
  <si>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</si>
  <si>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</si>
  <si>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</si>
  <si>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</si>
  <si>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</si>
  <si>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</si>
  <si>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</si>
  <si>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</si>
  <si>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</si>
  <si>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</si>
  <si>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</si>
  <si>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</si>
  <si>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</si>
  <si>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</si>
  <si>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</si>
  <si>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</si>
  <si>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</si>
  <si>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</si>
  <si>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</si>
  <si>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</si>
  <si>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</si>
  <si>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</si>
  <si>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</si>
  <si>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</si>
  <si>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</si>
  <si>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</si>
  <si>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</si>
  <si>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</si>
  <si>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</si>
  <si>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</si>
  <si>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</si>
  <si>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</si>
  <si>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</si>
  <si>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</si>
  <si>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</si>
  <si>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</si>
  <si>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</si>
  <si>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</si>
  <si>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</si>
  <si>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</si>
  <si>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</si>
  <si>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</si>
  <si>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</si>
  <si>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</si>
  <si>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</si>
  <si>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</si>
  <si>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</si>
  <si>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</si>
  <si>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</si>
  <si>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</si>
  <si>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</si>
  <si>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</si>
  <si>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</si>
  <si>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</si>
  <si>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</si>
  <si>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</si>
  <si>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</si>
  <si>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</si>
  <si>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</si>
  <si>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</si>
  <si>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</si>
  <si>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</si>
  <si>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</si>
  <si>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</si>
  <si>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</si>
  <si>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</si>
  <si>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</si>
  <si>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</si>
  <si>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</si>
  <si>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</si>
  <si>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</si>
  <si>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</si>
  <si>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</si>
  <si>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</si>
  <si>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</si>
  <si>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</si>
  <si>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</si>
  <si>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</si>
  <si>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</si>
  <si>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</si>
  <si>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</si>
  <si>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</si>
  <si>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</si>
  <si>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</si>
  <si>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</si>
  <si>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</si>
  <si>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</si>
  <si>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</si>
  <si>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</si>
  <si>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</si>
  <si>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</si>
  <si>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</si>
  <si>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</si>
  <si>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</si>
  <si>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</si>
  <si>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</si>
  <si>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</si>
  <si>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</si>
  <si>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</si>
  <si>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</si>
  <si>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</si>
  <si>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</si>
  <si>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</si>
  <si>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</si>
  <si>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</si>
  <si>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</si>
  <si>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</si>
  <si>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</si>
  <si>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</si>
  <si>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</si>
  <si>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</si>
  <si>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</si>
  <si>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</si>
  <si>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</si>
  <si>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</si>
  <si>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</si>
  <si>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</si>
  <si>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</si>
  <si>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</si>
  <si>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</si>
  <si>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</si>
  <si>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</si>
  <si>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</si>
  <si>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</si>
  <si>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</si>
  <si>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</si>
  <si>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</si>
  <si>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</si>
  <si>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</si>
  <si>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</si>
  <si>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</si>
  <si>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</si>
  <si>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</si>
  <si>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</si>
  <si>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</si>
  <si>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</si>
  <si>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</si>
  <si>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</si>
  <si>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</si>
  <si>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</si>
  <si>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</si>
  <si>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</si>
  <si>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</si>
  <si>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</si>
  <si>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</si>
  <si>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</si>
  <si>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</si>
  <si>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</si>
  <si>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</si>
  <si>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</si>
  <si>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</si>
  <si>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</si>
  <si>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</si>
  <si>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</si>
  <si>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</si>
  <si>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</si>
  <si>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</si>
  <si>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</si>
  <si>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</si>
  <si>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</si>
  <si>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</si>
  <si>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</si>
  <si>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</si>
  <si>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</si>
  <si>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</si>
  <si>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</si>
  <si>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</si>
  <si>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</si>
  <si>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</si>
  <si>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</si>
  <si>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</si>
  <si>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</si>
  <si>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</si>
  <si>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</si>
  <si>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</si>
  <si>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</si>
  <si>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</si>
  <si>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</si>
  <si>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</si>
  <si>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</si>
  <si>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</si>
  <si>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</si>
  <si>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</si>
  <si>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</si>
  <si>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</si>
  <si>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8.3</t>
  </si>
  <si>
    <t>Друк книг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</si>
  <si>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</si>
  <si>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</si>
  <si>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</si>
  <si>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</si>
  <si>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</si>
  <si>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</si>
  <si>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</si>
  <si>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</si>
  <si>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</si>
  <si>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</si>
  <si>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</si>
  <si>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</si>
  <si>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</si>
  <si>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</si>
  <si>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</si>
  <si>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</si>
  <si>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</si>
  <si>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</si>
  <si>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</si>
  <si>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</si>
  <si>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</si>
  <si>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</si>
  <si>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</si>
  <si>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</si>
  <si>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</si>
  <si>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</si>
  <si>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</si>
  <si>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</si>
  <si>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</si>
  <si>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</si>
  <si>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</si>
  <si>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</si>
  <si>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</si>
  <si>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</si>
  <si>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</si>
  <si>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</si>
  <si>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</si>
  <si>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</si>
  <si>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</si>
  <si>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</si>
  <si>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</si>
  <si>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</si>
  <si>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</si>
  <si>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</si>
  <si>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</si>
  <si>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</si>
  <si>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</si>
  <si>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</si>
  <si>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</si>
  <si>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</si>
  <si>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</si>
  <si>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</si>
  <si>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</si>
  <si>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</si>
  <si>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</si>
  <si>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</si>
  <si>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</si>
  <si>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</si>
  <si>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</si>
  <si>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</si>
  <si>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</si>
  <si>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</si>
  <si>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</si>
  <si>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</si>
  <si>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</si>
  <si>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</si>
  <si>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</si>
  <si>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</si>
  <si>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</si>
  <si>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 xml:space="preserve">Витрати з обслуговування сайту 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</si>
  <si>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</si>
  <si>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</si>
  <si>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</si>
  <si>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</si>
  <si>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</si>
  <si>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</si>
  <si>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</si>
  <si>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</si>
  <si>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</si>
  <si>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</si>
  <si>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</si>
  <si>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</si>
  <si>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</si>
  <si>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</si>
  <si>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</si>
  <si>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</si>
  <si>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</si>
  <si>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</si>
  <si>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</si>
  <si>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</si>
  <si>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</si>
  <si>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</si>
  <si>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</si>
  <si>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</si>
  <si>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</si>
  <si>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</si>
  <si>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</si>
  <si>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</si>
  <si>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</si>
  <si>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</si>
  <si>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</si>
  <si>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</si>
  <si>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</si>
  <si>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</si>
  <si>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</si>
  <si>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</si>
  <si>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</si>
  <si>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</si>
  <si>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</si>
  <si>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</si>
  <si>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</si>
  <si>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</si>
  <si>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</si>
  <si>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</si>
  <si>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</si>
  <si>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</si>
  <si>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</si>
  <si>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</si>
  <si>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</si>
  <si>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</si>
  <si>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</si>
  <si>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</si>
  <si>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</si>
  <si>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</si>
  <si>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</si>
  <si>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</si>
  <si>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</si>
  <si>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</si>
  <si>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</si>
  <si>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</si>
  <si>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Додаток №4</t>
  </si>
  <si>
    <t>до Договору про надання гранту №4FILM1-02904</t>
  </si>
  <si>
    <t>від "15" вересня  2021 року</t>
  </si>
  <si>
    <t>за період з 15 вересня по 29 листопада 2021 року</t>
  </si>
  <si>
    <t>Розвиток кінопроєкту</t>
  </si>
  <si>
    <t>Створення кіносценарію та презентаційного пакету ігрового фільму “Сліпобачення”</t>
  </si>
  <si>
    <t>15 вересня 2021</t>
  </si>
  <si>
    <t>29 листопада 2021</t>
  </si>
  <si>
    <t>ФОП БАТИЦЬКИЙ РУСЛАН ОЛЕКСАНДРОВИЧ</t>
  </si>
  <si>
    <t>Батицький Руслан Олександрович, написання сценарію повнометражного ігрового фільму</t>
  </si>
  <si>
    <t>Борисова Анна Юріївна, управління проєктом</t>
  </si>
  <si>
    <t>Послуги верстки та дизайну</t>
  </si>
  <si>
    <t>Переклад текстів презентаційного пакету англійскою мовою</t>
  </si>
  <si>
    <t>Фотозйомка (фотопроби)</t>
  </si>
  <si>
    <t xml:space="preserve">Відеозйомка </t>
  </si>
  <si>
    <t>Письмовий переклад сценарію (з української на англійську)</t>
  </si>
  <si>
    <t>Обробка фото, підготовка фотоматеріалів для верстки (за 1 сторінку брошури)</t>
  </si>
  <si>
    <t>Обробка відео, монтаж 3 хв ролику з первинних накопичених матеріалів</t>
  </si>
  <si>
    <t>Послуги пошуку та підбору акторів 2го плану</t>
  </si>
  <si>
    <t>Консультації скрипт доктора</t>
  </si>
  <si>
    <t>Фізична особа підприємець Батицький Руслан Олександрович</t>
  </si>
  <si>
    <t>Батицький Руслан Олександрович</t>
  </si>
  <si>
    <t>(підпис, 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</si>
</sst>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3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000000"/>
      <name val="Arial"/>
      <family val="2"/>
      <charset val="204"/>
    </font>
    <font>
      <b/>
      <i/>
      <sz val="14"/>
      <color rgb="FF000000"/>
      <name val="Arial"/>
      <family val="2"/>
      <charset val="204"/>
    </font>
    <font>
      <b/>
      <i/>
      <sz val="14"/>
      <color theme="1"/>
      <name val="Arial"/>
      <family val="2"/>
      <charset val="204"/>
    </font>
    <font>
      <i/>
      <vertAlign val="superscript"/>
      <sz val="14"/>
      <color theme="1"/>
      <name val="Arial"/>
      <family val="2"/>
      <charset val="204"/>
    </font>
    <font>
      <b/>
      <i/>
      <vertAlign val="superscript"/>
      <sz val="14"/>
      <color theme="1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2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7" fillId="0" borderId="0" xfId="0" applyNumberFormat="1" applyFont="1" applyAlignment="1"/>
    <xf numFmtId="0" fontId="8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right" vertical="center"/>
    </xf>
    <xf numFmtId="0" fontId="9" fillId="0" borderId="0" xfId="0" applyNumberFormat="1" applyFont="1" applyAlignme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wrapText="1"/>
    </xf>
    <xf numFmtId="4" fontId="12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13" fillId="3" borderId="30" xfId="0" applyNumberFormat="1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vertical="center"/>
    </xf>
    <xf numFmtId="0" fontId="13" fillId="2" borderId="51" xfId="0" applyFont="1" applyFill="1" applyBorder="1" applyAlignment="1">
      <alignment vertical="center"/>
    </xf>
    <xf numFmtId="164" fontId="13" fillId="6" borderId="5" xfId="0" applyNumberFormat="1" applyFont="1" applyFill="1" applyBorder="1" applyAlignment="1">
      <alignment vertical="top"/>
    </xf>
    <xf numFmtId="164" fontId="13" fillId="0" borderId="50" xfId="0" applyNumberFormat="1" applyFont="1" applyBorder="1" applyAlignment="1">
      <alignment vertical="top"/>
    </xf>
    <xf numFmtId="164" fontId="13" fillId="0" borderId="48" xfId="0" applyNumberFormat="1" applyFont="1" applyBorder="1" applyAlignment="1">
      <alignment vertical="top"/>
    </xf>
    <xf numFmtId="4" fontId="13" fillId="3" borderId="54" xfId="0" applyNumberFormat="1" applyFont="1" applyFill="1" applyBorder="1" applyAlignment="1">
      <alignment horizontal="center" vertical="center" wrapText="1"/>
    </xf>
    <xf numFmtId="4" fontId="13" fillId="3" borderId="28" xfId="0" applyNumberFormat="1" applyFont="1" applyFill="1" applyBorder="1" applyAlignment="1">
      <alignment horizontal="center" vertical="center" wrapText="1"/>
    </xf>
    <xf numFmtId="4" fontId="13" fillId="3" borderId="29" xfId="0" applyNumberFormat="1" applyFont="1" applyFill="1" applyBorder="1" applyAlignment="1">
      <alignment horizontal="center" vertical="center" wrapText="1"/>
    </xf>
    <xf numFmtId="4" fontId="13" fillId="3" borderId="70" xfId="0" applyNumberFormat="1" applyFont="1" applyFill="1" applyBorder="1" applyAlignment="1">
      <alignment horizontal="center" vertical="center" wrapText="1"/>
    </xf>
    <xf numFmtId="165" fontId="13" fillId="3" borderId="29" xfId="0" applyNumberFormat="1" applyFont="1" applyFill="1" applyBorder="1" applyAlignment="1">
      <alignment horizontal="center" vertical="center" wrapText="1"/>
    </xf>
    <xf numFmtId="164" fontId="13" fillId="6" borderId="48" xfId="0" applyNumberFormat="1" applyFont="1" applyFill="1" applyBorder="1" applyAlignment="1">
      <alignment vertical="top"/>
    </xf>
    <xf numFmtId="164" fontId="13" fillId="0" borderId="51" xfId="0" applyNumberFormat="1" applyFont="1" applyBorder="1" applyAlignment="1">
      <alignment vertical="top"/>
    </xf>
    <xf numFmtId="165" fontId="13" fillId="3" borderId="3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right" vertical="center"/>
    </xf>
    <xf numFmtId="0" fontId="13" fillId="0" borderId="0" xfId="0" applyNumberFormat="1" applyFont="1" applyAlignment="1"/>
    <xf numFmtId="0" fontId="17" fillId="0" borderId="0" xfId="0" applyNumberFormat="1" applyFont="1" applyAlignment="1"/>
    <xf numFmtId="0" fontId="17" fillId="0" borderId="0" xfId="0" applyFont="1"/>
    <xf numFmtId="0" fontId="17" fillId="0" borderId="0" xfId="0" applyFont="1" applyAlignment="1"/>
    <xf numFmtId="0" fontId="13" fillId="4" borderId="50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3" fontId="13" fillId="4" borderId="24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center" vertical="center" wrapText="1"/>
    </xf>
    <xf numFmtId="3" fontId="13" fillId="4" borderId="55" xfId="0" applyNumberFormat="1" applyFont="1" applyFill="1" applyBorder="1" applyAlignment="1">
      <alignment horizontal="center" vertical="center" wrapText="1"/>
    </xf>
    <xf numFmtId="3" fontId="13" fillId="4" borderId="71" xfId="0" applyNumberFormat="1" applyFont="1" applyFill="1" applyBorder="1" applyAlignment="1">
      <alignment horizontal="center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vertical="center" wrapText="1"/>
    </xf>
    <xf numFmtId="0" fontId="17" fillId="2" borderId="51" xfId="0" applyFont="1" applyFill="1" applyBorder="1" applyAlignment="1">
      <alignment horizontal="center" vertical="center"/>
    </xf>
    <xf numFmtId="4" fontId="17" fillId="2" borderId="41" xfId="0" applyNumberFormat="1" applyFont="1" applyFill="1" applyBorder="1" applyAlignment="1">
      <alignment horizontal="right" vertical="center"/>
    </xf>
    <xf numFmtId="4" fontId="17" fillId="2" borderId="38" xfId="0" applyNumberFormat="1" applyFont="1" applyFill="1" applyBorder="1" applyAlignment="1">
      <alignment horizontal="right" vertical="center"/>
    </xf>
    <xf numFmtId="4" fontId="17" fillId="2" borderId="42" xfId="0" applyNumberFormat="1" applyFont="1" applyFill="1" applyBorder="1" applyAlignment="1">
      <alignment horizontal="right" vertical="center"/>
    </xf>
    <xf numFmtId="4" fontId="17" fillId="2" borderId="56" xfId="0" applyNumberFormat="1" applyFont="1" applyFill="1" applyBorder="1" applyAlignment="1">
      <alignment horizontal="right" vertical="center"/>
    </xf>
    <xf numFmtId="4" fontId="17" fillId="2" borderId="72" xfId="0" applyNumberFormat="1" applyFont="1" applyFill="1" applyBorder="1" applyAlignment="1">
      <alignment horizontal="right" vertical="center"/>
    </xf>
    <xf numFmtId="4" fontId="18" fillId="2" borderId="41" xfId="0" applyNumberFormat="1" applyFont="1" applyFill="1" applyBorder="1" applyAlignment="1">
      <alignment horizontal="right" vertical="center"/>
    </xf>
    <xf numFmtId="4" fontId="18" fillId="2" borderId="38" xfId="0" applyNumberFormat="1" applyFont="1" applyFill="1" applyBorder="1" applyAlignment="1">
      <alignment horizontal="right" vertical="center"/>
    </xf>
    <xf numFmtId="4" fontId="18" fillId="2" borderId="42" xfId="0" applyNumberFormat="1" applyFont="1" applyFill="1" applyBorder="1" applyAlignment="1">
      <alignment horizontal="right" vertical="center"/>
    </xf>
    <xf numFmtId="0" fontId="15" fillId="2" borderId="78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3" fillId="5" borderId="5" xfId="0" applyFont="1" applyFill="1" applyBorder="1" applyAlignment="1">
      <alignment vertical="center"/>
    </xf>
    <xf numFmtId="0" fontId="13" fillId="5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center" vertical="center"/>
    </xf>
    <xf numFmtId="4" fontId="17" fillId="5" borderId="44" xfId="0" applyNumberFormat="1" applyFont="1" applyFill="1" applyBorder="1" applyAlignment="1">
      <alignment horizontal="right" vertical="center"/>
    </xf>
    <xf numFmtId="4" fontId="17" fillId="5" borderId="45" xfId="0" applyNumberFormat="1" applyFont="1" applyFill="1" applyBorder="1" applyAlignment="1">
      <alignment horizontal="right" vertical="center"/>
    </xf>
    <xf numFmtId="4" fontId="17" fillId="5" borderId="46" xfId="0" applyNumberFormat="1" applyFont="1" applyFill="1" applyBorder="1" applyAlignment="1">
      <alignment horizontal="right" vertical="center"/>
    </xf>
    <xf numFmtId="4" fontId="17" fillId="5" borderId="57" xfId="0" applyNumberFormat="1" applyFont="1" applyFill="1" applyBorder="1" applyAlignment="1">
      <alignment horizontal="right" vertical="center"/>
    </xf>
    <xf numFmtId="4" fontId="17" fillId="5" borderId="73" xfId="0" applyNumberFormat="1" applyFont="1" applyFill="1" applyBorder="1" applyAlignment="1">
      <alignment horizontal="right" vertical="center"/>
    </xf>
    <xf numFmtId="4" fontId="18" fillId="5" borderId="44" xfId="0" applyNumberFormat="1" applyFont="1" applyFill="1" applyBorder="1" applyAlignment="1">
      <alignment horizontal="right" vertical="center"/>
    </xf>
    <xf numFmtId="4" fontId="18" fillId="5" borderId="45" xfId="0" applyNumberFormat="1" applyFont="1" applyFill="1" applyBorder="1" applyAlignment="1">
      <alignment horizontal="right" vertical="center"/>
    </xf>
    <xf numFmtId="4" fontId="18" fillId="5" borderId="46" xfId="0" applyNumberFormat="1" applyFont="1" applyFill="1" applyBorder="1" applyAlignment="1">
      <alignment horizontal="right" vertical="center"/>
    </xf>
    <xf numFmtId="0" fontId="15" fillId="5" borderId="7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13" fillId="6" borderId="50" xfId="0" applyNumberFormat="1" applyFont="1" applyFill="1" applyBorder="1" applyAlignment="1">
      <alignment vertical="top"/>
    </xf>
    <xf numFmtId="49" fontId="13" fillId="6" borderId="61" xfId="0" applyNumberFormat="1" applyFont="1" applyFill="1" applyBorder="1" applyAlignment="1">
      <alignment horizontal="center" vertical="top"/>
    </xf>
    <xf numFmtId="0" fontId="20" fillId="6" borderId="61" xfId="0" applyFont="1" applyFill="1" applyBorder="1" applyAlignment="1">
      <alignment vertical="top" wrapText="1"/>
    </xf>
    <xf numFmtId="0" fontId="13" fillId="6" borderId="50" xfId="0" applyFont="1" applyFill="1" applyBorder="1" applyAlignment="1">
      <alignment horizontal="center" vertical="top"/>
    </xf>
    <xf numFmtId="4" fontId="13" fillId="6" borderId="24" xfId="0" applyNumberFormat="1" applyFont="1" applyFill="1" applyBorder="1" applyAlignment="1">
      <alignment horizontal="right" vertical="top"/>
    </xf>
    <xf numFmtId="4" fontId="13" fillId="6" borderId="21" xfId="0" applyNumberFormat="1" applyFont="1" applyFill="1" applyBorder="1" applyAlignment="1">
      <alignment horizontal="right" vertical="top"/>
    </xf>
    <xf numFmtId="4" fontId="13" fillId="6" borderId="25" xfId="0" applyNumberFormat="1" applyFont="1" applyFill="1" applyBorder="1" applyAlignment="1">
      <alignment horizontal="right" vertical="top"/>
    </xf>
    <xf numFmtId="4" fontId="13" fillId="6" borderId="55" xfId="0" applyNumberFormat="1" applyFont="1" applyFill="1" applyBorder="1" applyAlignment="1">
      <alignment horizontal="right" vertical="top"/>
    </xf>
    <xf numFmtId="4" fontId="13" fillId="6" borderId="71" xfId="0" applyNumberFormat="1" applyFont="1" applyFill="1" applyBorder="1" applyAlignment="1">
      <alignment horizontal="right" vertical="top"/>
    </xf>
    <xf numFmtId="4" fontId="18" fillId="6" borderId="21" xfId="0" applyNumberFormat="1" applyFont="1" applyFill="1" applyBorder="1" applyAlignment="1">
      <alignment horizontal="right" vertical="top"/>
    </xf>
    <xf numFmtId="10" fontId="18" fillId="6" borderId="25" xfId="0" applyNumberFormat="1" applyFont="1" applyFill="1" applyBorder="1" applyAlignment="1">
      <alignment horizontal="right" vertical="top"/>
    </xf>
    <xf numFmtId="0" fontId="14" fillId="6" borderId="77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59" xfId="0" applyNumberFormat="1" applyFont="1" applyBorder="1" applyAlignment="1">
      <alignment horizontal="center" vertical="top"/>
    </xf>
    <xf numFmtId="0" fontId="19" fillId="0" borderId="59" xfId="0" applyFont="1" applyBorder="1" applyAlignment="1">
      <alignment vertical="top" wrapText="1"/>
    </xf>
    <xf numFmtId="0" fontId="17" fillId="0" borderId="48" xfId="0" applyFont="1" applyBorder="1" applyAlignment="1">
      <alignment horizontal="center" vertical="top"/>
    </xf>
    <xf numFmtId="4" fontId="17" fillId="0" borderId="26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4" fontId="17" fillId="0" borderId="27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4" fontId="17" fillId="0" borderId="69" xfId="0" applyNumberFormat="1" applyFont="1" applyBorder="1" applyAlignment="1">
      <alignment horizontal="right" vertical="top"/>
    </xf>
    <xf numFmtId="4" fontId="18" fillId="0" borderId="26" xfId="0" applyNumberFormat="1" applyFont="1" applyBorder="1" applyAlignment="1">
      <alignment horizontal="right" vertical="top"/>
    </xf>
    <xf numFmtId="4" fontId="18" fillId="0" borderId="10" xfId="0" applyNumberFormat="1" applyFont="1" applyFill="1" applyBorder="1" applyAlignment="1">
      <alignment horizontal="right" vertical="top"/>
    </xf>
    <xf numFmtId="10" fontId="18" fillId="0" borderId="27" xfId="0" applyNumberFormat="1" applyFont="1" applyFill="1" applyBorder="1" applyAlignment="1">
      <alignment horizontal="right" vertical="top"/>
    </xf>
    <xf numFmtId="0" fontId="15" fillId="0" borderId="75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7" fillId="0" borderId="0" xfId="0" applyFont="1" applyAlignment="1">
      <alignment vertical="top"/>
    </xf>
    <xf numFmtId="49" fontId="13" fillId="6" borderId="59" xfId="0" applyNumberFormat="1" applyFont="1" applyFill="1" applyBorder="1" applyAlignment="1">
      <alignment horizontal="center" vertical="top"/>
    </xf>
    <xf numFmtId="0" fontId="20" fillId="6" borderId="59" xfId="0" applyFont="1" applyFill="1" applyBorder="1" applyAlignment="1">
      <alignment vertical="top" wrapText="1"/>
    </xf>
    <xf numFmtId="0" fontId="13" fillId="6" borderId="48" xfId="0" applyFont="1" applyFill="1" applyBorder="1" applyAlignment="1">
      <alignment horizontal="center" vertical="top"/>
    </xf>
    <xf numFmtId="4" fontId="13" fillId="6" borderId="26" xfId="0" applyNumberFormat="1" applyFont="1" applyFill="1" applyBorder="1" applyAlignment="1">
      <alignment horizontal="right" vertical="top"/>
    </xf>
    <xf numFmtId="4" fontId="13" fillId="6" borderId="10" xfId="0" applyNumberFormat="1" applyFont="1" applyFill="1" applyBorder="1" applyAlignment="1">
      <alignment horizontal="right" vertical="top"/>
    </xf>
    <xf numFmtId="4" fontId="13" fillId="6" borderId="27" xfId="0" applyNumberFormat="1" applyFont="1" applyFill="1" applyBorder="1" applyAlignment="1">
      <alignment horizontal="right" vertical="top"/>
    </xf>
    <xf numFmtId="4" fontId="13" fillId="6" borderId="53" xfId="0" applyNumberFormat="1" applyFont="1" applyFill="1" applyBorder="1" applyAlignment="1">
      <alignment horizontal="right" vertical="top"/>
    </xf>
    <xf numFmtId="4" fontId="13" fillId="6" borderId="69" xfId="0" applyNumberFormat="1" applyFont="1" applyFill="1" applyBorder="1" applyAlignment="1">
      <alignment horizontal="right" vertical="top"/>
    </xf>
    <xf numFmtId="4" fontId="17" fillId="6" borderId="10" xfId="0" applyNumberFormat="1" applyFont="1" applyFill="1" applyBorder="1" applyAlignment="1">
      <alignment horizontal="right" vertical="top"/>
    </xf>
    <xf numFmtId="4" fontId="17" fillId="6" borderId="27" xfId="0" applyNumberFormat="1" applyFont="1" applyFill="1" applyBorder="1" applyAlignment="1">
      <alignment horizontal="right" vertical="top"/>
    </xf>
    <xf numFmtId="0" fontId="14" fillId="6" borderId="75" xfId="0" applyFont="1" applyFill="1" applyBorder="1" applyAlignment="1">
      <alignment vertical="top" wrapText="1"/>
    </xf>
    <xf numFmtId="0" fontId="21" fillId="6" borderId="59" xfId="0" applyFont="1" applyFill="1" applyBorder="1" applyAlignment="1">
      <alignment vertical="top" wrapText="1"/>
    </xf>
    <xf numFmtId="4" fontId="18" fillId="6" borderId="10" xfId="0" applyNumberFormat="1" applyFont="1" applyFill="1" applyBorder="1" applyAlignment="1">
      <alignment horizontal="right" vertical="top"/>
    </xf>
    <xf numFmtId="10" fontId="18" fillId="6" borderId="27" xfId="0" applyNumberFormat="1" applyFont="1" applyFill="1" applyBorder="1" applyAlignment="1">
      <alignment horizontal="right" vertical="top"/>
    </xf>
    <xf numFmtId="49" fontId="16" fillId="6" borderId="59" xfId="0" applyNumberFormat="1" applyFont="1" applyFill="1" applyBorder="1" applyAlignment="1">
      <alignment horizontal="center" vertical="top"/>
    </xf>
    <xf numFmtId="49" fontId="16" fillId="0" borderId="62" xfId="0" applyNumberFormat="1" applyFont="1" applyBorder="1" applyAlignment="1">
      <alignment horizontal="center" vertical="top"/>
    </xf>
    <xf numFmtId="0" fontId="17" fillId="0" borderId="62" xfId="0" applyFont="1" applyBorder="1" applyAlignment="1">
      <alignment vertical="top" wrapText="1"/>
    </xf>
    <xf numFmtId="0" fontId="17" fillId="0" borderId="51" xfId="0" applyFont="1" applyBorder="1" applyAlignment="1">
      <alignment horizontal="center" vertical="top"/>
    </xf>
    <xf numFmtId="4" fontId="17" fillId="0" borderId="41" xfId="0" applyNumberFormat="1" applyFont="1" applyBorder="1" applyAlignment="1">
      <alignment horizontal="right" vertical="top"/>
    </xf>
    <xf numFmtId="4" fontId="17" fillId="0" borderId="38" xfId="0" applyNumberFormat="1" applyFont="1" applyBorder="1" applyAlignment="1">
      <alignment horizontal="right" vertical="top"/>
    </xf>
    <xf numFmtId="4" fontId="17" fillId="0" borderId="42" xfId="0" applyNumberFormat="1" applyFont="1" applyBorder="1" applyAlignment="1">
      <alignment horizontal="right" vertical="top"/>
    </xf>
    <xf numFmtId="4" fontId="17" fillId="0" borderId="56" xfId="0" applyNumberFormat="1" applyFont="1" applyBorder="1" applyAlignment="1">
      <alignment horizontal="right" vertical="top"/>
    </xf>
    <xf numFmtId="4" fontId="17" fillId="0" borderId="72" xfId="0" applyNumberFormat="1" applyFont="1" applyBorder="1" applyAlignment="1">
      <alignment horizontal="right" vertical="top"/>
    </xf>
    <xf numFmtId="4" fontId="18" fillId="0" borderId="41" xfId="0" applyNumberFormat="1" applyFont="1" applyBorder="1" applyAlignment="1">
      <alignment horizontal="right" vertical="top"/>
    </xf>
    <xf numFmtId="4" fontId="18" fillId="0" borderId="38" xfId="0" applyNumberFormat="1" applyFont="1" applyFill="1" applyBorder="1" applyAlignment="1">
      <alignment horizontal="right" vertical="top"/>
    </xf>
    <xf numFmtId="10" fontId="18" fillId="0" borderId="42" xfId="0" applyNumberFormat="1" applyFont="1" applyFill="1" applyBorder="1" applyAlignment="1">
      <alignment horizontal="right" vertical="top"/>
    </xf>
    <xf numFmtId="0" fontId="15" fillId="0" borderId="78" xfId="0" applyFont="1" applyBorder="1" applyAlignment="1">
      <alignment vertical="top" wrapText="1"/>
    </xf>
    <xf numFmtId="49" fontId="16" fillId="6" borderId="9" xfId="0" applyNumberFormat="1" applyFont="1" applyFill="1" applyBorder="1" applyAlignment="1">
      <alignment horizontal="center" vertical="top"/>
    </xf>
    <xf numFmtId="0" fontId="20" fillId="6" borderId="9" xfId="0" applyFont="1" applyFill="1" applyBorder="1" applyAlignment="1">
      <alignment vertical="top" wrapText="1"/>
    </xf>
    <xf numFmtId="0" fontId="13" fillId="6" borderId="5" xfId="0" applyFont="1" applyFill="1" applyBorder="1" applyAlignment="1">
      <alignment horizontal="center" vertical="top"/>
    </xf>
    <xf numFmtId="4" fontId="13" fillId="6" borderId="44" xfId="0" applyNumberFormat="1" applyFont="1" applyFill="1" applyBorder="1" applyAlignment="1">
      <alignment horizontal="right" vertical="top"/>
    </xf>
    <xf numFmtId="4" fontId="13" fillId="6" borderId="45" xfId="0" applyNumberFormat="1" applyFont="1" applyFill="1" applyBorder="1" applyAlignment="1">
      <alignment horizontal="right" vertical="top"/>
    </xf>
    <xf numFmtId="4" fontId="13" fillId="6" borderId="46" xfId="0" applyNumberFormat="1" applyFont="1" applyFill="1" applyBorder="1" applyAlignment="1">
      <alignment horizontal="right" vertical="top"/>
    </xf>
    <xf numFmtId="4" fontId="13" fillId="6" borderId="57" xfId="0" applyNumberFormat="1" applyFont="1" applyFill="1" applyBorder="1" applyAlignment="1">
      <alignment horizontal="right" vertical="top"/>
    </xf>
    <xf numFmtId="4" fontId="13" fillId="6" borderId="73" xfId="0" applyNumberFormat="1" applyFont="1" applyFill="1" applyBorder="1" applyAlignment="1">
      <alignment horizontal="right" vertical="top"/>
    </xf>
    <xf numFmtId="0" fontId="14" fillId="6" borderId="7" xfId="0" applyFont="1" applyFill="1" applyBorder="1" applyAlignment="1">
      <alignment vertical="top" wrapText="1"/>
    </xf>
    <xf numFmtId="49" fontId="16" fillId="0" borderId="61" xfId="0" applyNumberFormat="1" applyFont="1" applyBorder="1" applyAlignment="1">
      <alignment horizontal="center" vertical="top"/>
    </xf>
    <xf numFmtId="0" fontId="19" fillId="0" borderId="61" xfId="0" applyFont="1" applyBorder="1" applyAlignment="1">
      <alignment vertical="top" wrapText="1"/>
    </xf>
    <xf numFmtId="0" fontId="17" fillId="0" borderId="50" xfId="0" applyFont="1" applyBorder="1" applyAlignment="1">
      <alignment horizontal="center" vertical="top"/>
    </xf>
    <xf numFmtId="4" fontId="17" fillId="0" borderId="24" xfId="0" applyNumberFormat="1" applyFont="1" applyBorder="1" applyAlignment="1">
      <alignment horizontal="right" vertical="top"/>
    </xf>
    <xf numFmtId="4" fontId="17" fillId="0" borderId="21" xfId="0" applyNumberFormat="1" applyFont="1" applyBorder="1" applyAlignment="1">
      <alignment horizontal="right" vertical="top"/>
    </xf>
    <xf numFmtId="4" fontId="17" fillId="0" borderId="25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4" fontId="17" fillId="0" borderId="71" xfId="0" applyNumberFormat="1" applyFont="1" applyBorder="1" applyAlignment="1">
      <alignment horizontal="right" vertical="top"/>
    </xf>
    <xf numFmtId="4" fontId="18" fillId="0" borderId="24" xfId="0" applyNumberFormat="1" applyFont="1" applyBorder="1" applyAlignment="1">
      <alignment horizontal="right" vertical="top"/>
    </xf>
    <xf numFmtId="4" fontId="18" fillId="0" borderId="21" xfId="0" applyNumberFormat="1" applyFont="1" applyFill="1" applyBorder="1" applyAlignment="1">
      <alignment horizontal="right" vertical="top"/>
    </xf>
    <xf numFmtId="10" fontId="18" fillId="0" borderId="25" xfId="0" applyNumberFormat="1" applyFont="1" applyFill="1" applyBorder="1" applyAlignment="1">
      <alignment horizontal="right" vertical="top"/>
    </xf>
    <xf numFmtId="0" fontId="15" fillId="0" borderId="77" xfId="0" applyFont="1" applyBorder="1" applyAlignment="1">
      <alignment vertical="top" wrapText="1"/>
    </xf>
    <xf numFmtId="49" fontId="16" fillId="0" borderId="60" xfId="0" applyNumberFormat="1" applyFont="1" applyBorder="1" applyAlignment="1">
      <alignment horizontal="center" vertical="top"/>
    </xf>
    <xf numFmtId="0" fontId="19" fillId="0" borderId="60" xfId="0" applyFont="1" applyBorder="1" applyAlignment="1">
      <alignment vertical="top" wrapText="1"/>
    </xf>
    <xf numFmtId="0" fontId="17" fillId="0" borderId="49" xfId="0" applyFont="1" applyBorder="1" applyAlignment="1">
      <alignment horizontal="center" vertical="top"/>
    </xf>
    <xf numFmtId="4" fontId="17" fillId="0" borderId="28" xfId="0" applyNumberFormat="1" applyFont="1" applyBorder="1" applyAlignment="1">
      <alignment horizontal="right" vertical="top"/>
    </xf>
    <xf numFmtId="4" fontId="17" fillId="0" borderId="30" xfId="0" applyNumberFormat="1" applyFont="1" applyBorder="1" applyAlignment="1">
      <alignment horizontal="right" vertical="top"/>
    </xf>
    <xf numFmtId="4" fontId="17" fillId="0" borderId="29" xfId="0" applyNumberFormat="1" applyFont="1" applyBorder="1" applyAlignment="1">
      <alignment horizontal="right" vertical="top"/>
    </xf>
    <xf numFmtId="4" fontId="17" fillId="0" borderId="54" xfId="0" applyNumberFormat="1" applyFont="1" applyBorder="1" applyAlignment="1">
      <alignment horizontal="right" vertical="top"/>
    </xf>
    <xf numFmtId="4" fontId="18" fillId="0" borderId="28" xfId="0" applyNumberFormat="1" applyFont="1" applyBorder="1" applyAlignment="1">
      <alignment horizontal="right" vertical="top"/>
    </xf>
    <xf numFmtId="4" fontId="18" fillId="0" borderId="30" xfId="0" applyNumberFormat="1" applyFont="1" applyFill="1" applyBorder="1" applyAlignment="1">
      <alignment horizontal="right" vertical="top"/>
    </xf>
    <xf numFmtId="10" fontId="18" fillId="0" borderId="29" xfId="0" applyNumberFormat="1" applyFont="1" applyFill="1" applyBorder="1" applyAlignment="1">
      <alignment horizontal="right" vertical="top"/>
    </xf>
    <xf numFmtId="164" fontId="13" fillId="0" borderId="41" xfId="0" applyNumberFormat="1" applyFont="1" applyBorder="1" applyAlignment="1">
      <alignment vertical="top"/>
    </xf>
    <xf numFmtId="49" fontId="16" fillId="0" borderId="43" xfId="0" applyNumberFormat="1" applyFont="1" applyBorder="1" applyAlignment="1">
      <alignment horizontal="center" vertical="top"/>
    </xf>
    <xf numFmtId="0" fontId="19" fillId="0" borderId="43" xfId="0" applyFont="1" applyBorder="1" applyAlignment="1">
      <alignment vertical="top" wrapText="1"/>
    </xf>
    <xf numFmtId="0" fontId="17" fillId="0" borderId="79" xfId="0" applyFont="1" applyBorder="1" applyAlignment="1">
      <alignment horizontal="center" vertical="top"/>
    </xf>
    <xf numFmtId="4" fontId="17" fillId="0" borderId="81" xfId="0" applyNumberFormat="1" applyFont="1" applyBorder="1" applyAlignment="1">
      <alignment horizontal="right" vertical="top"/>
    </xf>
    <xf numFmtId="4" fontId="17" fillId="0" borderId="43" xfId="0" applyNumberFormat="1" applyFont="1" applyBorder="1" applyAlignment="1">
      <alignment horizontal="right" vertical="top"/>
    </xf>
    <xf numFmtId="4" fontId="17" fillId="0" borderId="82" xfId="0" applyNumberFormat="1" applyFont="1" applyBorder="1" applyAlignment="1">
      <alignment horizontal="right" vertical="top"/>
    </xf>
    <xf numFmtId="4" fontId="17" fillId="0" borderId="80" xfId="0" applyNumberFormat="1" applyFont="1" applyBorder="1" applyAlignment="1">
      <alignment horizontal="right" vertical="top"/>
    </xf>
    <xf numFmtId="4" fontId="18" fillId="0" borderId="43" xfId="0" applyNumberFormat="1" applyFont="1" applyBorder="1" applyAlignment="1">
      <alignment horizontal="right" vertical="top"/>
    </xf>
    <xf numFmtId="4" fontId="18" fillId="0" borderId="43" xfId="0" applyNumberFormat="1" applyFont="1" applyFill="1" applyBorder="1" applyAlignment="1">
      <alignment horizontal="right" vertical="top"/>
    </xf>
    <xf numFmtId="10" fontId="18" fillId="0" borderId="43" xfId="0" applyNumberFormat="1" applyFont="1" applyFill="1" applyBorder="1" applyAlignment="1">
      <alignment horizontal="right" vertical="top"/>
    </xf>
    <xf numFmtId="0" fontId="15" fillId="0" borderId="42" xfId="0" applyFont="1" applyBorder="1" applyAlignment="1">
      <alignment vertical="top" wrapText="1"/>
    </xf>
    <xf numFmtId="164" fontId="20" fillId="7" borderId="44" xfId="0" applyNumberFormat="1" applyFont="1" applyFill="1" applyBorder="1" applyAlignment="1">
      <alignment vertical="center"/>
    </xf>
    <xf numFmtId="164" fontId="13" fillId="7" borderId="45" xfId="0" applyNumberFormat="1" applyFont="1" applyFill="1" applyBorder="1" applyAlignment="1">
      <alignment horizontal="center" vertical="center"/>
    </xf>
    <xf numFmtId="0" fontId="13" fillId="7" borderId="73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horizontal="center" vertical="center"/>
    </xf>
    <xf numFmtId="4" fontId="13" fillId="8" borderId="44" xfId="0" applyNumberFormat="1" applyFont="1" applyFill="1" applyBorder="1" applyAlignment="1">
      <alignment horizontal="right" vertical="center"/>
    </xf>
    <xf numFmtId="4" fontId="13" fillId="7" borderId="45" xfId="0" applyNumberFormat="1" applyFont="1" applyFill="1" applyBorder="1" applyAlignment="1">
      <alignment horizontal="right" vertical="center"/>
    </xf>
    <xf numFmtId="4" fontId="13" fillId="7" borderId="46" xfId="0" applyNumberFormat="1" applyFont="1" applyFill="1" applyBorder="1" applyAlignment="1">
      <alignment horizontal="right" vertical="center"/>
    </xf>
    <xf numFmtId="4" fontId="13" fillId="8" borderId="57" xfId="0" applyNumberFormat="1" applyFont="1" applyFill="1" applyBorder="1" applyAlignment="1">
      <alignment horizontal="right" vertical="center"/>
    </xf>
    <xf numFmtId="4" fontId="13" fillId="8" borderId="45" xfId="0" applyNumberFormat="1" applyFont="1" applyFill="1" applyBorder="1" applyAlignment="1">
      <alignment horizontal="right" vertical="center"/>
    </xf>
    <xf numFmtId="4" fontId="13" fillId="7" borderId="73" xfId="0" applyNumberFormat="1" applyFont="1" applyFill="1" applyBorder="1" applyAlignment="1">
      <alignment horizontal="right" vertical="center"/>
    </xf>
    <xf numFmtId="4" fontId="13" fillId="7" borderId="44" xfId="0" applyNumberFormat="1" applyFont="1" applyFill="1" applyBorder="1" applyAlignment="1">
      <alignment horizontal="right" vertical="center"/>
    </xf>
    <xf numFmtId="0" fontId="14" fillId="7" borderId="7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/>
    </xf>
    <xf numFmtId="0" fontId="16" fillId="5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vertical="center"/>
    </xf>
    <xf numFmtId="0" fontId="17" fillId="5" borderId="71" xfId="0" applyFont="1" applyFill="1" applyBorder="1" applyAlignment="1">
      <alignment horizontal="center" vertical="center"/>
    </xf>
    <xf numFmtId="4" fontId="17" fillId="5" borderId="24" xfId="0" applyNumberFormat="1" applyFont="1" applyFill="1" applyBorder="1" applyAlignment="1">
      <alignment horizontal="right" vertical="center"/>
    </xf>
    <xf numFmtId="4" fontId="17" fillId="5" borderId="21" xfId="0" applyNumberFormat="1" applyFont="1" applyFill="1" applyBorder="1" applyAlignment="1">
      <alignment horizontal="right" vertical="center"/>
    </xf>
    <xf numFmtId="4" fontId="17" fillId="5" borderId="25" xfId="0" applyNumberFormat="1" applyFont="1" applyFill="1" applyBorder="1" applyAlignment="1">
      <alignment horizontal="right" vertical="center"/>
    </xf>
    <xf numFmtId="4" fontId="17" fillId="5" borderId="55" xfId="0" applyNumberFormat="1" applyFont="1" applyFill="1" applyBorder="1" applyAlignment="1">
      <alignment horizontal="right" vertical="center"/>
    </xf>
    <xf numFmtId="4" fontId="17" fillId="5" borderId="71" xfId="0" applyNumberFormat="1" applyFont="1" applyFill="1" applyBorder="1" applyAlignment="1">
      <alignment horizontal="right" vertical="center"/>
    </xf>
    <xf numFmtId="4" fontId="18" fillId="5" borderId="24" xfId="0" applyNumberFormat="1" applyFont="1" applyFill="1" applyBorder="1" applyAlignment="1">
      <alignment horizontal="right" vertical="center"/>
    </xf>
    <xf numFmtId="4" fontId="18" fillId="5" borderId="21" xfId="0" applyNumberFormat="1" applyFont="1" applyFill="1" applyBorder="1" applyAlignment="1">
      <alignment horizontal="right" vertical="center"/>
    </xf>
    <xf numFmtId="4" fontId="18" fillId="12" borderId="21" xfId="0" applyNumberFormat="1" applyFont="1" applyFill="1" applyBorder="1" applyAlignment="1">
      <alignment horizontal="right" vertical="top"/>
    </xf>
    <xf numFmtId="4" fontId="18" fillId="5" borderId="25" xfId="0" applyNumberFormat="1" applyFont="1" applyFill="1" applyBorder="1" applyAlignment="1">
      <alignment horizontal="right" vertical="center"/>
    </xf>
    <xf numFmtId="0" fontId="15" fillId="5" borderId="77" xfId="0" applyFont="1" applyFill="1" applyBorder="1" applyAlignment="1">
      <alignment vertical="center"/>
    </xf>
    <xf numFmtId="164" fontId="13" fillId="6" borderId="26" xfId="0" applyNumberFormat="1" applyFont="1" applyFill="1" applyBorder="1" applyAlignment="1">
      <alignment vertical="top"/>
    </xf>
    <xf numFmtId="49" fontId="16" fillId="6" borderId="10" xfId="0" applyNumberFormat="1" applyFont="1" applyFill="1" applyBorder="1" applyAlignment="1">
      <alignment horizontal="center" vertical="top"/>
    </xf>
    <xf numFmtId="0" fontId="20" fillId="6" borderId="10" xfId="0" applyFont="1" applyFill="1" applyBorder="1" applyAlignment="1">
      <alignment vertical="top" wrapText="1"/>
    </xf>
    <xf numFmtId="0" fontId="13" fillId="6" borderId="69" xfId="0" applyFont="1" applyFill="1" applyBorder="1" applyAlignment="1">
      <alignment horizontal="center" vertical="top"/>
    </xf>
    <xf numFmtId="0" fontId="16" fillId="0" borderId="0" xfId="0" applyFont="1" applyAlignment="1">
      <alignment vertical="top"/>
    </xf>
    <xf numFmtId="164" fontId="13" fillId="0" borderId="26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17" fillId="0" borderId="69" xfId="0" applyFont="1" applyBorder="1" applyAlignment="1">
      <alignment horizontal="center" vertical="top"/>
    </xf>
    <xf numFmtId="0" fontId="21" fillId="6" borderId="10" xfId="0" applyFont="1" applyFill="1" applyBorder="1" applyAlignment="1">
      <alignment vertical="top" wrapText="1"/>
    </xf>
    <xf numFmtId="4" fontId="18" fillId="6" borderId="27" xfId="0" applyNumberFormat="1" applyFont="1" applyFill="1" applyBorder="1" applyAlignment="1">
      <alignment horizontal="right" vertical="top"/>
    </xf>
    <xf numFmtId="0" fontId="17" fillId="0" borderId="10" xfId="0" applyFont="1" applyBorder="1" applyAlignment="1">
      <alignment vertical="top" wrapText="1"/>
    </xf>
    <xf numFmtId="164" fontId="20" fillId="7" borderId="26" xfId="0" applyNumberFormat="1" applyFont="1" applyFill="1" applyBorder="1" applyAlignment="1">
      <alignment vertical="center"/>
    </xf>
    <xf numFmtId="164" fontId="13" fillId="7" borderId="10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vertical="center" wrapText="1"/>
    </xf>
    <xf numFmtId="0" fontId="13" fillId="7" borderId="69" xfId="0" applyFont="1" applyFill="1" applyBorder="1" applyAlignment="1">
      <alignment horizontal="center" vertical="center"/>
    </xf>
    <xf numFmtId="4" fontId="13" fillId="7" borderId="26" xfId="0" applyNumberFormat="1" applyFont="1" applyFill="1" applyBorder="1" applyAlignment="1">
      <alignment horizontal="right" vertical="center"/>
    </xf>
    <xf numFmtId="4" fontId="13" fillId="7" borderId="10" xfId="0" applyNumberFormat="1" applyFont="1" applyFill="1" applyBorder="1" applyAlignment="1">
      <alignment horizontal="right" vertical="center"/>
    </xf>
    <xf numFmtId="4" fontId="13" fillId="7" borderId="27" xfId="0" applyNumberFormat="1" applyFont="1" applyFill="1" applyBorder="1" applyAlignment="1">
      <alignment horizontal="right" vertical="center"/>
    </xf>
    <xf numFmtId="4" fontId="13" fillId="7" borderId="53" xfId="0" applyNumberFormat="1" applyFont="1" applyFill="1" applyBorder="1" applyAlignment="1">
      <alignment horizontal="right" vertical="center"/>
    </xf>
    <xf numFmtId="4" fontId="13" fillId="7" borderId="69" xfId="0" applyNumberFormat="1" applyFont="1" applyFill="1" applyBorder="1" applyAlignment="1">
      <alignment horizontal="right" vertical="center"/>
    </xf>
    <xf numFmtId="4" fontId="18" fillId="7" borderId="26" xfId="0" applyNumberFormat="1" applyFont="1" applyFill="1" applyBorder="1" applyAlignment="1">
      <alignment horizontal="right" vertical="center"/>
    </xf>
    <xf numFmtId="4" fontId="18" fillId="7" borderId="10" xfId="0" applyNumberFormat="1" applyFont="1" applyFill="1" applyBorder="1" applyAlignment="1">
      <alignment horizontal="right" vertical="center"/>
    </xf>
    <xf numFmtId="4" fontId="18" fillId="7" borderId="27" xfId="0" applyNumberFormat="1" applyFont="1" applyFill="1" applyBorder="1" applyAlignment="1">
      <alignment horizontal="right" vertical="center"/>
    </xf>
    <xf numFmtId="0" fontId="14" fillId="7" borderId="75" xfId="0" applyFont="1" applyFill="1" applyBorder="1" applyAlignment="1">
      <alignment vertical="center" wrapText="1"/>
    </xf>
    <xf numFmtId="0" fontId="13" fillId="5" borderId="26" xfId="0" applyFont="1" applyFill="1" applyBorder="1" applyAlignment="1">
      <alignment vertical="center"/>
    </xf>
    <xf numFmtId="0" fontId="16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vertical="center"/>
    </xf>
    <xf numFmtId="0" fontId="17" fillId="5" borderId="69" xfId="0" applyFont="1" applyFill="1" applyBorder="1" applyAlignment="1">
      <alignment horizontal="center" vertical="center"/>
    </xf>
    <xf numFmtId="4" fontId="17" fillId="5" borderId="26" xfId="0" applyNumberFormat="1" applyFont="1" applyFill="1" applyBorder="1" applyAlignment="1">
      <alignment horizontal="right" vertical="center"/>
    </xf>
    <xf numFmtId="4" fontId="17" fillId="5" borderId="10" xfId="0" applyNumberFormat="1" applyFont="1" applyFill="1" applyBorder="1" applyAlignment="1">
      <alignment horizontal="right" vertical="center"/>
    </xf>
    <xf numFmtId="4" fontId="17" fillId="5" borderId="27" xfId="0" applyNumberFormat="1" applyFont="1" applyFill="1" applyBorder="1" applyAlignment="1">
      <alignment horizontal="right" vertical="center"/>
    </xf>
    <xf numFmtId="4" fontId="17" fillId="5" borderId="53" xfId="0" applyNumberFormat="1" applyFont="1" applyFill="1" applyBorder="1" applyAlignment="1">
      <alignment horizontal="right" vertical="center"/>
    </xf>
    <xf numFmtId="4" fontId="17" fillId="5" borderId="69" xfId="0" applyNumberFormat="1" applyFont="1" applyFill="1" applyBorder="1" applyAlignment="1">
      <alignment horizontal="right" vertical="center"/>
    </xf>
    <xf numFmtId="4" fontId="18" fillId="5" borderId="26" xfId="0" applyNumberFormat="1" applyFont="1" applyFill="1" applyBorder="1" applyAlignment="1">
      <alignment horizontal="right" vertical="center"/>
    </xf>
    <xf numFmtId="4" fontId="18" fillId="5" borderId="10" xfId="0" applyNumberFormat="1" applyFont="1" applyFill="1" applyBorder="1" applyAlignment="1">
      <alignment horizontal="right" vertical="center"/>
    </xf>
    <xf numFmtId="4" fontId="18" fillId="5" borderId="27" xfId="0" applyNumberFormat="1" applyFont="1" applyFill="1" applyBorder="1" applyAlignment="1">
      <alignment horizontal="right" vertical="center"/>
    </xf>
    <xf numFmtId="0" fontId="15" fillId="5" borderId="75" xfId="0" applyFont="1" applyFill="1" applyBorder="1" applyAlignment="1">
      <alignment vertical="center"/>
    </xf>
    <xf numFmtId="4" fontId="18" fillId="10" borderId="10" xfId="0" applyNumberFormat="1" applyFont="1" applyFill="1" applyBorder="1" applyAlignment="1">
      <alignment horizontal="right" vertical="top"/>
    </xf>
    <xf numFmtId="0" fontId="19" fillId="0" borderId="69" xfId="0" applyFont="1" applyBorder="1" applyAlignment="1">
      <alignment horizontal="center" vertical="top" wrapText="1"/>
    </xf>
    <xf numFmtId="4" fontId="17" fillId="0" borderId="26" xfId="0" applyNumberFormat="1" applyFont="1" applyBorder="1" applyAlignment="1">
      <alignment horizontal="right" vertical="top" wrapText="1"/>
    </xf>
    <xf numFmtId="4" fontId="17" fillId="0" borderId="10" xfId="0" applyNumberFormat="1" applyFont="1" applyBorder="1" applyAlignment="1">
      <alignment horizontal="right" vertical="top" wrapText="1"/>
    </xf>
    <xf numFmtId="4" fontId="17" fillId="0" borderId="27" xfId="0" applyNumberFormat="1" applyFont="1" applyBorder="1" applyAlignment="1">
      <alignment horizontal="right" vertical="top" wrapText="1"/>
    </xf>
    <xf numFmtId="4" fontId="17" fillId="0" borderId="53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69" xfId="0" applyFont="1" applyBorder="1" applyAlignment="1">
      <alignment horizontal="center" vertical="top"/>
    </xf>
    <xf numFmtId="4" fontId="18" fillId="9" borderId="10" xfId="0" applyNumberFormat="1" applyFont="1" applyFill="1" applyBorder="1" applyAlignment="1">
      <alignment horizontal="right" vertical="top"/>
    </xf>
    <xf numFmtId="4" fontId="18" fillId="9" borderId="27" xfId="0" applyNumberFormat="1" applyFont="1" applyFill="1" applyBorder="1" applyAlignment="1">
      <alignment horizontal="right" vertical="top"/>
    </xf>
    <xf numFmtId="4" fontId="18" fillId="6" borderId="26" xfId="0" applyNumberFormat="1" applyFont="1" applyFill="1" applyBorder="1" applyAlignment="1">
      <alignment horizontal="right" vertical="top"/>
    </xf>
    <xf numFmtId="0" fontId="21" fillId="6" borderId="10" xfId="0" applyFont="1" applyFill="1" applyBorder="1" applyAlignment="1">
      <alignment horizontal="left" vertical="top" wrapText="1"/>
    </xf>
    <xf numFmtId="164" fontId="20" fillId="7" borderId="41" xfId="0" applyNumberFormat="1" applyFont="1" applyFill="1" applyBorder="1" applyAlignment="1">
      <alignment vertical="center"/>
    </xf>
    <xf numFmtId="164" fontId="13" fillId="7" borderId="38" xfId="0" applyNumberFormat="1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vertical="center" wrapText="1"/>
    </xf>
    <xf numFmtId="0" fontId="13" fillId="7" borderId="72" xfId="0" applyFont="1" applyFill="1" applyBorder="1" applyAlignment="1">
      <alignment horizontal="center" vertical="center"/>
    </xf>
    <xf numFmtId="4" fontId="13" fillId="7" borderId="41" xfId="0" applyNumberFormat="1" applyFont="1" applyFill="1" applyBorder="1" applyAlignment="1">
      <alignment horizontal="right" vertical="center"/>
    </xf>
    <xf numFmtId="4" fontId="13" fillId="7" borderId="38" xfId="0" applyNumberFormat="1" applyFont="1" applyFill="1" applyBorder="1" applyAlignment="1">
      <alignment horizontal="right" vertical="center"/>
    </xf>
    <xf numFmtId="4" fontId="13" fillId="7" borderId="42" xfId="0" applyNumberFormat="1" applyFont="1" applyFill="1" applyBorder="1" applyAlignment="1">
      <alignment horizontal="right" vertical="center"/>
    </xf>
    <xf numFmtId="4" fontId="13" fillId="7" borderId="56" xfId="0" applyNumberFormat="1" applyFont="1" applyFill="1" applyBorder="1" applyAlignment="1">
      <alignment horizontal="right" vertical="center"/>
    </xf>
    <xf numFmtId="4" fontId="13" fillId="7" borderId="72" xfId="0" applyNumberFormat="1" applyFont="1" applyFill="1" applyBorder="1" applyAlignment="1">
      <alignment horizontal="right" vertical="center"/>
    </xf>
    <xf numFmtId="4" fontId="18" fillId="7" borderId="41" xfId="0" applyNumberFormat="1" applyFont="1" applyFill="1" applyBorder="1" applyAlignment="1">
      <alignment horizontal="right" vertical="center"/>
    </xf>
    <xf numFmtId="4" fontId="18" fillId="7" borderId="38" xfId="0" applyNumberFormat="1" applyFont="1" applyFill="1" applyBorder="1" applyAlignment="1">
      <alignment horizontal="right" vertical="center"/>
    </xf>
    <xf numFmtId="4" fontId="18" fillId="7" borderId="42" xfId="0" applyNumberFormat="1" applyFont="1" applyFill="1" applyBorder="1" applyAlignment="1">
      <alignment horizontal="right" vertical="center"/>
    </xf>
    <xf numFmtId="0" fontId="14" fillId="7" borderId="78" xfId="0" applyFont="1" applyFill="1" applyBorder="1" applyAlignment="1">
      <alignment vertical="center" wrapText="1"/>
    </xf>
    <xf numFmtId="0" fontId="16" fillId="5" borderId="9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4" fontId="18" fillId="10" borderId="45" xfId="0" applyNumberFormat="1" applyFont="1" applyFill="1" applyBorder="1" applyAlignment="1">
      <alignment horizontal="right" vertical="top"/>
    </xf>
    <xf numFmtId="0" fontId="17" fillId="0" borderId="61" xfId="0" applyFont="1" applyBorder="1" applyAlignment="1">
      <alignment vertical="top" wrapText="1"/>
    </xf>
    <xf numFmtId="0" fontId="17" fillId="0" borderId="64" xfId="0" applyFont="1" applyBorder="1" applyAlignment="1">
      <alignment horizontal="center" vertical="top"/>
    </xf>
    <xf numFmtId="0" fontId="17" fillId="0" borderId="59" xfId="0" applyFont="1" applyBorder="1" applyAlignment="1">
      <alignment vertical="top" wrapText="1"/>
    </xf>
    <xf numFmtId="0" fontId="17" fillId="0" borderId="63" xfId="0" applyFont="1" applyBorder="1" applyAlignment="1">
      <alignment horizontal="center" vertical="top"/>
    </xf>
    <xf numFmtId="4" fontId="19" fillId="0" borderId="26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horizontal="right" vertical="top"/>
    </xf>
    <xf numFmtId="4" fontId="19" fillId="0" borderId="53" xfId="0" applyNumberFormat="1" applyFont="1" applyBorder="1" applyAlignment="1">
      <alignment horizontal="right" vertical="top"/>
    </xf>
    <xf numFmtId="0" fontId="17" fillId="0" borderId="65" xfId="0" applyFont="1" applyBorder="1" applyAlignment="1">
      <alignment horizontal="center" vertical="top"/>
    </xf>
    <xf numFmtId="0" fontId="17" fillId="0" borderId="49" xfId="0" applyFont="1" applyBorder="1" applyAlignment="1">
      <alignment vertical="top" wrapText="1"/>
    </xf>
    <xf numFmtId="0" fontId="17" fillId="0" borderId="58" xfId="0" applyFont="1" applyBorder="1" applyAlignment="1">
      <alignment horizontal="center" vertical="top"/>
    </xf>
    <xf numFmtId="0" fontId="19" fillId="0" borderId="79" xfId="0" applyFont="1" applyBorder="1" applyAlignment="1">
      <alignment vertical="top" wrapText="1"/>
    </xf>
    <xf numFmtId="0" fontId="17" fillId="0" borderId="62" xfId="0" applyFont="1" applyBorder="1" applyAlignment="1">
      <alignment horizontal="center" vertical="top"/>
    </xf>
    <xf numFmtId="4" fontId="13" fillId="7" borderId="57" xfId="0" applyNumberFormat="1" applyFont="1" applyFill="1" applyBorder="1" applyAlignment="1">
      <alignment horizontal="right" vertical="center"/>
    </xf>
    <xf numFmtId="4" fontId="18" fillId="7" borderId="44" xfId="0" applyNumberFormat="1" applyFont="1" applyFill="1" applyBorder="1" applyAlignment="1">
      <alignment horizontal="right" vertical="center"/>
    </xf>
    <xf numFmtId="4" fontId="18" fillId="7" borderId="45" xfId="0" applyNumberFormat="1" applyFont="1" applyFill="1" applyBorder="1" applyAlignment="1">
      <alignment horizontal="right" vertical="center"/>
    </xf>
    <xf numFmtId="4" fontId="18" fillId="7" borderId="46" xfId="0" applyNumberFormat="1" applyFont="1" applyFill="1" applyBorder="1" applyAlignment="1">
      <alignment horizontal="right" vertical="center"/>
    </xf>
    <xf numFmtId="0" fontId="13" fillId="5" borderId="6" xfId="0" applyFont="1" applyFill="1" applyBorder="1" applyAlignment="1">
      <alignment vertical="center"/>
    </xf>
    <xf numFmtId="0" fontId="17" fillId="5" borderId="9" xfId="0" applyFont="1" applyFill="1" applyBorder="1" applyAlignment="1">
      <alignment horizontal="center" vertical="center"/>
    </xf>
    <xf numFmtId="166" fontId="16" fillId="0" borderId="58" xfId="0" applyNumberFormat="1" applyFont="1" applyBorder="1" applyAlignment="1">
      <alignment horizontal="center" vertical="top"/>
    </xf>
    <xf numFmtId="0" fontId="17" fillId="0" borderId="64" xfId="0" applyFont="1" applyBorder="1" applyAlignment="1">
      <alignment vertical="top" wrapText="1"/>
    </xf>
    <xf numFmtId="0" fontId="17" fillId="0" borderId="61" xfId="0" applyFont="1" applyBorder="1" applyAlignment="1">
      <alignment horizontal="center" vertical="top"/>
    </xf>
    <xf numFmtId="166" fontId="16" fillId="0" borderId="60" xfId="0" applyNumberFormat="1" applyFont="1" applyBorder="1" applyAlignment="1">
      <alignment horizontal="center" vertical="top"/>
    </xf>
    <xf numFmtId="0" fontId="17" fillId="0" borderId="63" xfId="0" applyFont="1" applyBorder="1" applyAlignment="1">
      <alignment vertical="top" wrapText="1"/>
    </xf>
    <xf numFmtId="0" fontId="17" fillId="0" borderId="59" xfId="0" applyFont="1" applyBorder="1" applyAlignment="1">
      <alignment horizontal="center" vertical="top"/>
    </xf>
    <xf numFmtId="166" fontId="16" fillId="0" borderId="21" xfId="0" applyNumberFormat="1" applyFont="1" applyBorder="1" applyAlignment="1">
      <alignment horizontal="center" vertical="top"/>
    </xf>
    <xf numFmtId="0" fontId="17" fillId="0" borderId="69" xfId="0" applyFont="1" applyBorder="1" applyAlignment="1">
      <alignment vertical="top" wrapText="1"/>
    </xf>
    <xf numFmtId="166" fontId="16" fillId="0" borderId="10" xfId="0" applyNumberFormat="1" applyFont="1" applyBorder="1" applyAlignment="1">
      <alignment horizontal="center" vertical="top"/>
    </xf>
    <xf numFmtId="166" fontId="16" fillId="0" borderId="38" xfId="0" applyNumberFormat="1" applyFont="1" applyBorder="1" applyAlignment="1">
      <alignment horizontal="center" vertical="top"/>
    </xf>
    <xf numFmtId="0" fontId="19" fillId="0" borderId="72" xfId="0" applyFont="1" applyBorder="1" applyAlignment="1">
      <alignment vertical="top" wrapText="1"/>
    </xf>
    <xf numFmtId="0" fontId="16" fillId="5" borderId="21" xfId="0" applyFont="1" applyFill="1" applyBorder="1" applyAlignment="1">
      <alignment vertical="center"/>
    </xf>
    <xf numFmtId="4" fontId="18" fillId="10" borderId="21" xfId="0" applyNumberFormat="1" applyFont="1" applyFill="1" applyBorder="1" applyAlignment="1">
      <alignment horizontal="right" vertical="top"/>
    </xf>
    <xf numFmtId="0" fontId="16" fillId="5" borderId="45" xfId="0" applyFont="1" applyFill="1" applyBorder="1" applyAlignment="1">
      <alignment horizontal="center" vertical="center"/>
    </xf>
    <xf numFmtId="0" fontId="13" fillId="5" borderId="73" xfId="0" applyFont="1" applyFill="1" applyBorder="1" applyAlignment="1">
      <alignment vertical="center"/>
    </xf>
    <xf numFmtId="0" fontId="21" fillId="6" borderId="9" xfId="0" applyFont="1" applyFill="1" applyBorder="1" applyAlignment="1">
      <alignment horizontal="left" vertical="top" wrapText="1"/>
    </xf>
    <xf numFmtId="0" fontId="13" fillId="6" borderId="6" xfId="0" applyFont="1" applyFill="1" applyBorder="1" applyAlignment="1">
      <alignment horizontal="center" vertical="top"/>
    </xf>
    <xf numFmtId="4" fontId="17" fillId="0" borderId="38" xfId="0" applyNumberFormat="1" applyFont="1" applyFill="1" applyBorder="1" applyAlignment="1">
      <alignment horizontal="right" vertical="top"/>
    </xf>
    <xf numFmtId="4" fontId="13" fillId="6" borderId="7" xfId="0" applyNumberFormat="1" applyFont="1" applyFill="1" applyBorder="1" applyAlignment="1">
      <alignment horizontal="right" vertical="top"/>
    </xf>
    <xf numFmtId="4" fontId="17" fillId="0" borderId="26" xfId="0" applyNumberFormat="1" applyFont="1" applyFill="1" applyBorder="1" applyAlignment="1">
      <alignment horizontal="right" vertical="top"/>
    </xf>
    <xf numFmtId="4" fontId="17" fillId="0" borderId="53" xfId="0" applyNumberFormat="1" applyFont="1" applyFill="1" applyBorder="1" applyAlignment="1">
      <alignment horizontal="right" vertical="top"/>
    </xf>
    <xf numFmtId="4" fontId="17" fillId="0" borderId="10" xfId="0" applyNumberFormat="1" applyFont="1" applyFill="1" applyBorder="1" applyAlignment="1">
      <alignment horizontal="right" vertical="top"/>
    </xf>
    <xf numFmtId="0" fontId="21" fillId="6" borderId="59" xfId="0" applyFont="1" applyFill="1" applyBorder="1" applyAlignment="1">
      <alignment horizontal="left" vertical="top" wrapText="1"/>
    </xf>
    <xf numFmtId="0" fontId="13" fillId="6" borderId="63" xfId="0" applyFont="1" applyFill="1" applyBorder="1" applyAlignment="1">
      <alignment horizontal="center" vertical="top"/>
    </xf>
    <xf numFmtId="0" fontId="20" fillId="6" borderId="9" xfId="0" applyFont="1" applyFill="1" applyBorder="1" applyAlignment="1">
      <alignment horizontal="left" vertical="top" wrapText="1"/>
    </xf>
    <xf numFmtId="0" fontId="17" fillId="0" borderId="60" xfId="0" applyFont="1" applyBorder="1" applyAlignment="1">
      <alignment vertical="top" wrapText="1"/>
    </xf>
    <xf numFmtId="49" fontId="16" fillId="0" borderId="21" xfId="0" applyNumberFormat="1" applyFont="1" applyBorder="1" applyAlignment="1">
      <alignment horizontal="center" vertical="top"/>
    </xf>
    <xf numFmtId="0" fontId="17" fillId="0" borderId="21" xfId="0" applyFont="1" applyBorder="1" applyAlignment="1">
      <alignment vertical="top" wrapText="1"/>
    </xf>
    <xf numFmtId="49" fontId="16" fillId="0" borderId="38" xfId="0" applyNumberFormat="1" applyFont="1" applyBorder="1" applyAlignment="1">
      <alignment horizontal="center" vertical="top"/>
    </xf>
    <xf numFmtId="0" fontId="19" fillId="0" borderId="38" xfId="0" applyFont="1" applyBorder="1" applyAlignment="1">
      <alignment vertical="top" wrapText="1"/>
    </xf>
    <xf numFmtId="0" fontId="17" fillId="0" borderId="72" xfId="0" applyFont="1" applyBorder="1" applyAlignment="1">
      <alignment horizontal="center" vertical="top"/>
    </xf>
    <xf numFmtId="4" fontId="17" fillId="0" borderId="41" xfId="0" applyNumberFormat="1" applyFont="1" applyFill="1" applyBorder="1" applyAlignment="1">
      <alignment horizontal="right" vertical="top"/>
    </xf>
    <xf numFmtId="4" fontId="17" fillId="0" borderId="56" xfId="0" applyNumberFormat="1" applyFont="1" applyFill="1" applyBorder="1" applyAlignment="1">
      <alignment horizontal="right" vertical="top"/>
    </xf>
    <xf numFmtId="0" fontId="13" fillId="7" borderId="45" xfId="0" applyFont="1" applyFill="1" applyBorder="1" applyAlignment="1">
      <alignment vertical="center" wrapText="1"/>
    </xf>
    <xf numFmtId="0" fontId="13" fillId="7" borderId="73" xfId="0" applyFont="1" applyFill="1" applyBorder="1" applyAlignment="1">
      <alignment horizontal="center" vertical="center"/>
    </xf>
    <xf numFmtId="164" fontId="13" fillId="2" borderId="44" xfId="0" applyNumberFormat="1" applyFont="1" applyFill="1" applyBorder="1" applyAlignment="1">
      <alignment vertical="center"/>
    </xf>
    <xf numFmtId="164" fontId="13" fillId="2" borderId="45" xfId="0" applyNumberFormat="1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vertical="center" wrapText="1"/>
    </xf>
    <xf numFmtId="0" fontId="13" fillId="2" borderId="73" xfId="0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right" vertical="center"/>
    </xf>
    <xf numFmtId="4" fontId="13" fillId="2" borderId="45" xfId="0" applyNumberFormat="1" applyFont="1" applyFill="1" applyBorder="1" applyAlignment="1">
      <alignment horizontal="right" vertical="center"/>
    </xf>
    <xf numFmtId="4" fontId="13" fillId="2" borderId="46" xfId="0" applyNumberFormat="1" applyFont="1" applyFill="1" applyBorder="1" applyAlignment="1">
      <alignment horizontal="right" vertical="center"/>
    </xf>
    <xf numFmtId="4" fontId="13" fillId="2" borderId="57" xfId="0" applyNumberFormat="1" applyFont="1" applyFill="1" applyBorder="1" applyAlignment="1">
      <alignment horizontal="right" vertical="center"/>
    </xf>
    <xf numFmtId="4" fontId="13" fillId="2" borderId="73" xfId="0" applyNumberFormat="1" applyFont="1" applyFill="1" applyBorder="1" applyAlignment="1">
      <alignment horizontal="right" vertical="center"/>
    </xf>
    <xf numFmtId="10" fontId="18" fillId="11" borderId="46" xfId="0" applyNumberFormat="1" applyFont="1" applyFill="1" applyBorder="1" applyAlignment="1">
      <alignment horizontal="right" vertical="top"/>
    </xf>
    <xf numFmtId="0" fontId="14" fillId="2" borderId="7" xfId="0" applyFont="1" applyFill="1" applyBorder="1" applyAlignment="1">
      <alignment vertical="center" wrapText="1"/>
    </xf>
    <xf numFmtId="0" fontId="17" fillId="0" borderId="79" xfId="0" applyFont="1" applyBorder="1" applyAlignment="1">
      <alignment horizontal="center" vertical="center"/>
    </xf>
    <xf numFmtId="4" fontId="17" fillId="0" borderId="81" xfId="0" applyNumberFormat="1" applyFont="1" applyBorder="1" applyAlignment="1">
      <alignment horizontal="right" vertical="center"/>
    </xf>
    <xf numFmtId="4" fontId="17" fillId="0" borderId="43" xfId="0" applyNumberFormat="1" applyFont="1" applyBorder="1" applyAlignment="1">
      <alignment horizontal="right" vertical="center"/>
    </xf>
    <xf numFmtId="4" fontId="17" fillId="0" borderId="82" xfId="0" applyNumberFormat="1" applyFont="1" applyBorder="1" applyAlignment="1">
      <alignment horizontal="right" vertical="center"/>
    </xf>
    <xf numFmtId="4" fontId="17" fillId="0" borderId="80" xfId="0" applyNumberFormat="1" applyFont="1" applyBorder="1" applyAlignment="1">
      <alignment horizontal="right" vertical="center"/>
    </xf>
    <xf numFmtId="4" fontId="17" fillId="0" borderId="79" xfId="0" applyNumberFormat="1" applyFont="1" applyBorder="1" applyAlignment="1">
      <alignment horizontal="right" vertical="center"/>
    </xf>
    <xf numFmtId="4" fontId="18" fillId="0" borderId="81" xfId="0" applyNumberFormat="1" applyFont="1" applyBorder="1" applyAlignment="1">
      <alignment horizontal="right" vertical="center"/>
    </xf>
    <xf numFmtId="4" fontId="18" fillId="0" borderId="43" xfId="0" applyNumberFormat="1" applyFont="1" applyBorder="1" applyAlignment="1">
      <alignment horizontal="right" vertical="center"/>
    </xf>
    <xf numFmtId="4" fontId="18" fillId="0" borderId="82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vertical="center" wrapText="1"/>
    </xf>
    <xf numFmtId="4" fontId="18" fillId="2" borderId="44" xfId="0" applyNumberFormat="1" applyFont="1" applyFill="1" applyBorder="1" applyAlignment="1">
      <alignment horizontal="right" vertical="center"/>
    </xf>
    <xf numFmtId="4" fontId="18" fillId="2" borderId="45" xfId="0" applyNumberFormat="1" applyFont="1" applyFill="1" applyBorder="1" applyAlignment="1">
      <alignment horizontal="right" vertical="center"/>
    </xf>
    <xf numFmtId="4" fontId="18" fillId="2" borderId="46" xfId="0" applyNumberFormat="1" applyFont="1" applyFill="1" applyBorder="1" applyAlignment="1">
      <alignment horizontal="right" vertical="center"/>
    </xf>
    <xf numFmtId="0" fontId="17" fillId="0" borderId="21" xfId="0" applyFont="1" applyBorder="1"/>
    <xf numFmtId="0" fontId="13" fillId="0" borderId="21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21" xfId="0" applyFont="1" applyBorder="1" applyAlignment="1">
      <alignment horizontal="center"/>
    </xf>
    <xf numFmtId="4" fontId="17" fillId="0" borderId="21" xfId="0" applyNumberFormat="1" applyFont="1" applyBorder="1" applyAlignment="1">
      <alignment horizontal="right"/>
    </xf>
    <xf numFmtId="4" fontId="18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wrapText="1"/>
    </xf>
    <xf numFmtId="4" fontId="17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wrapText="1"/>
    </xf>
    <xf numFmtId="0" fontId="22" fillId="0" borderId="0" xfId="0" applyFont="1"/>
    <xf numFmtId="0" fontId="26" fillId="0" borderId="0" xfId="0" applyFont="1" applyAlignment="1">
      <alignment wrapText="1"/>
    </xf>
    <xf numFmtId="4" fontId="27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/>
    </xf>
    <xf numFmtId="0" fontId="17" fillId="0" borderId="0" xfId="0" applyNumberFormat="1" applyFont="1"/>
    <xf numFmtId="0" fontId="13" fillId="0" borderId="0" xfId="0" applyNumberFormat="1" applyFont="1"/>
    <xf numFmtId="0" fontId="28" fillId="0" borderId="0" xfId="0" applyFont="1"/>
    <xf numFmtId="10" fontId="28" fillId="0" borderId="0" xfId="0" applyNumberFormat="1" applyFont="1"/>
    <xf numFmtId="4" fontId="28" fillId="0" borderId="0" xfId="0" applyNumberFormat="1" applyFont="1"/>
    <xf numFmtId="0" fontId="13" fillId="0" borderId="0" xfId="0" applyFont="1"/>
    <xf numFmtId="10" fontId="17" fillId="0" borderId="0" xfId="0" applyNumberFormat="1" applyFont="1"/>
    <xf numFmtId="4" fontId="17" fillId="0" borderId="0" xfId="0" applyNumberFormat="1" applyFont="1"/>
    <xf numFmtId="10" fontId="29" fillId="0" borderId="0" xfId="0" applyNumberFormat="1" applyFont="1"/>
    <xf numFmtId="4" fontId="29" fillId="0" borderId="0" xfId="0" applyNumberFormat="1" applyFont="1"/>
    <xf numFmtId="0" fontId="30" fillId="0" borderId="0" xfId="0" applyFont="1" applyAlignment="1">
      <alignment horizontal="center" vertical="center" wrapText="1"/>
    </xf>
    <xf numFmtId="10" fontId="29" fillId="0" borderId="31" xfId="0" applyNumberFormat="1" applyFont="1" applyBorder="1" applyAlignment="1">
      <alignment horizontal="center" vertical="center" wrapText="1"/>
    </xf>
    <xf numFmtId="10" fontId="29" fillId="0" borderId="33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/>
    <xf numFmtId="10" fontId="29" fillId="0" borderId="31" xfId="0" applyNumberFormat="1" applyFont="1" applyBorder="1" applyAlignment="1">
      <alignment horizontal="center" vertical="center"/>
    </xf>
    <xf numFmtId="4" fontId="29" fillId="0" borderId="32" xfId="0" applyNumberFormat="1" applyFont="1" applyBorder="1" applyAlignment="1">
      <alignment horizontal="center" vertical="center"/>
    </xf>
    <xf numFmtId="10" fontId="29" fillId="0" borderId="33" xfId="0" applyNumberFormat="1" applyFont="1" applyBorder="1" applyAlignment="1">
      <alignment horizontal="center" vertical="center"/>
    </xf>
    <xf numFmtId="4" fontId="29" fillId="0" borderId="32" xfId="0" applyNumberFormat="1" applyFont="1" applyBorder="1" applyAlignment="1">
      <alignment horizontal="center" vertical="center" wrapText="1"/>
    </xf>
    <xf numFmtId="10" fontId="30" fillId="0" borderId="31" xfId="0" applyNumberFormat="1" applyFont="1" applyBorder="1" applyAlignment="1">
      <alignment horizontal="center" vertical="center"/>
    </xf>
    <xf numFmtId="4" fontId="30" fillId="0" borderId="3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10" fontId="29" fillId="0" borderId="24" xfId="0" applyNumberFormat="1" applyFont="1" applyBorder="1" applyAlignment="1">
      <alignment horizontal="center" vertical="center"/>
    </xf>
    <xf numFmtId="4" fontId="29" fillId="0" borderId="25" xfId="0" applyNumberFormat="1" applyFont="1" applyBorder="1" applyAlignment="1">
      <alignment horizontal="center" vertical="center"/>
    </xf>
    <xf numFmtId="4" fontId="29" fillId="0" borderId="24" xfId="0" applyNumberFormat="1" applyFont="1" applyBorder="1" applyAlignment="1">
      <alignment horizontal="center" vertical="center"/>
    </xf>
    <xf numFmtId="4" fontId="29" fillId="0" borderId="21" xfId="0" applyNumberFormat="1" applyFont="1" applyBorder="1" applyAlignment="1">
      <alignment horizontal="center" vertical="center"/>
    </xf>
    <xf numFmtId="10" fontId="29" fillId="0" borderId="21" xfId="0" applyNumberFormat="1" applyFont="1" applyBorder="1" applyAlignment="1">
      <alignment horizontal="center" vertical="center"/>
    </xf>
    <xf numFmtId="10" fontId="30" fillId="0" borderId="24" xfId="0" applyNumberFormat="1" applyFont="1" applyBorder="1" applyAlignment="1">
      <alignment horizontal="center" vertical="center"/>
    </xf>
    <xf numFmtId="4" fontId="30" fillId="0" borderId="25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0" fontId="29" fillId="0" borderId="26" xfId="0" applyNumberFormat="1" applyFont="1" applyBorder="1" applyAlignment="1">
      <alignment horizontal="center" vertical="center"/>
    </xf>
    <xf numFmtId="4" fontId="31" fillId="0" borderId="27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10" fontId="32" fillId="0" borderId="26" xfId="0" applyNumberFormat="1" applyFont="1" applyBorder="1" applyAlignment="1">
      <alignment horizontal="center" vertical="center"/>
    </xf>
    <xf numFmtId="4" fontId="30" fillId="0" borderId="27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10" fontId="29" fillId="0" borderId="28" xfId="0" applyNumberFormat="1" applyFont="1" applyBorder="1" applyAlignment="1">
      <alignment horizontal="center" vertical="center"/>
    </xf>
    <xf numFmtId="4" fontId="29" fillId="0" borderId="29" xfId="0" applyNumberFormat="1" applyFont="1" applyBorder="1" applyAlignment="1">
      <alignment horizontal="center" vertical="center"/>
    </xf>
    <xf numFmtId="4" fontId="29" fillId="0" borderId="28" xfId="0" applyNumberFormat="1" applyFont="1" applyBorder="1" applyAlignment="1">
      <alignment horizontal="center" vertical="center"/>
    </xf>
    <xf numFmtId="4" fontId="29" fillId="0" borderId="30" xfId="0" applyNumberFormat="1" applyFont="1" applyBorder="1" applyAlignment="1">
      <alignment horizontal="center" vertical="center"/>
    </xf>
    <xf numFmtId="10" fontId="29" fillId="0" borderId="30" xfId="0" applyNumberFormat="1" applyFont="1" applyBorder="1" applyAlignment="1">
      <alignment horizontal="center" vertical="center"/>
    </xf>
    <xf numFmtId="10" fontId="32" fillId="0" borderId="28" xfId="0" applyNumberFormat="1" applyFont="1" applyBorder="1" applyAlignment="1">
      <alignment horizontal="center" vertical="center"/>
    </xf>
    <xf numFmtId="4" fontId="30" fillId="0" borderId="2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10" fontId="29" fillId="0" borderId="11" xfId="0" applyNumberFormat="1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10" fontId="29" fillId="0" borderId="14" xfId="0" applyNumberFormat="1" applyFont="1" applyBorder="1" applyAlignment="1">
      <alignment horizontal="center" vertical="center"/>
    </xf>
    <xf numFmtId="10" fontId="29" fillId="0" borderId="13" xfId="0" applyNumberFormat="1" applyFont="1" applyBorder="1" applyAlignment="1">
      <alignment horizontal="center" vertical="center"/>
    </xf>
    <xf numFmtId="10" fontId="32" fillId="0" borderId="13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0" fontId="29" fillId="0" borderId="0" xfId="0" applyFont="1"/>
    <xf numFmtId="0" fontId="29" fillId="0" borderId="2" xfId="0" applyFont="1" applyBorder="1"/>
    <xf numFmtId="0" fontId="29" fillId="0" borderId="0" xfId="0" applyFont="1" applyAlignment="1">
      <alignment horizontal="right"/>
    </xf>
    <xf numFmtId="0" fontId="29" fillId="0" borderId="2" xfId="0" applyFont="1" applyBorder="1" applyAlignment="1">
      <alignment horizontal="center"/>
    </xf>
    <xf numFmtId="0" fontId="15" fillId="0" borderId="2" xfId="0" applyFont="1" applyBorder="1"/>
    <xf numFmtId="0" fontId="29" fillId="0" borderId="0" xfId="0" applyFont="1" applyAlignment="1">
      <alignment horizontal="center"/>
    </xf>
    <xf numFmtId="0" fontId="17" fillId="0" borderId="0" xfId="0" applyFont="1" applyAlignment="1"/>
    <xf numFmtId="0" fontId="29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15" fillId="0" borderId="18" xfId="0" applyFont="1" applyBorder="1"/>
    <xf numFmtId="0" fontId="15" fillId="0" borderId="19" xfId="0" applyFont="1" applyBorder="1"/>
    <xf numFmtId="0" fontId="30" fillId="0" borderId="22" xfId="0" applyFont="1" applyBorder="1" applyAlignment="1">
      <alignment horizontal="center" vertical="center" wrapText="1"/>
    </xf>
    <xf numFmtId="0" fontId="15" fillId="0" borderId="16" xfId="0" applyFont="1" applyBorder="1"/>
    <xf numFmtId="0" fontId="15" fillId="0" borderId="34" xfId="0" applyFont="1" applyBorder="1"/>
    <xf numFmtId="0" fontId="15" fillId="0" borderId="35" xfId="0" applyFont="1" applyBorder="1"/>
    <xf numFmtId="0" fontId="30" fillId="0" borderId="5" xfId="0" applyFont="1" applyBorder="1" applyAlignment="1">
      <alignment horizontal="center" vertical="center" wrapText="1"/>
    </xf>
    <xf numFmtId="0" fontId="15" fillId="0" borderId="6" xfId="0" applyFont="1" applyBorder="1"/>
    <xf numFmtId="0" fontId="15" fillId="0" borderId="7" xfId="0" applyFont="1" applyBorder="1"/>
    <xf numFmtId="10" fontId="29" fillId="0" borderId="36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7" fillId="0" borderId="0" xfId="0" applyFont="1" applyAlignment="1">
      <alignment horizontal="left" wrapText="1"/>
    </xf>
    <xf numFmtId="0" fontId="17" fillId="0" borderId="0" xfId="0" applyNumberFormat="1" applyFont="1" applyAlignment="1">
      <alignment vertical="justify"/>
    </xf>
    <xf numFmtId="0" fontId="17" fillId="0" borderId="0" xfId="0" applyFont="1" applyAlignment="1">
      <alignment vertical="justify"/>
    </xf>
    <xf numFmtId="0" fontId="17" fillId="0" borderId="0" xfId="0" applyNumberFormat="1" applyFont="1" applyAlignment="1"/>
    <xf numFmtId="0" fontId="17" fillId="0" borderId="2" xfId="0" applyFont="1" applyBorder="1" applyAlignment="1"/>
    <xf numFmtId="4" fontId="19" fillId="0" borderId="53" xfId="0" applyNumberFormat="1" applyFont="1" applyBorder="1" applyAlignment="1">
      <alignment horizontal="right" vertical="center"/>
    </xf>
    <xf numFmtId="0" fontId="15" fillId="0" borderId="10" xfId="0" applyFont="1" applyBorder="1"/>
    <xf numFmtId="0" fontId="15" fillId="0" borderId="53" xfId="0" applyFont="1" applyBorder="1"/>
    <xf numFmtId="4" fontId="13" fillId="3" borderId="66" xfId="0" applyNumberFormat="1" applyFont="1" applyFill="1" applyBorder="1" applyAlignment="1">
      <alignment horizontal="center" vertical="center"/>
    </xf>
    <xf numFmtId="4" fontId="13" fillId="3" borderId="67" xfId="0" applyNumberFormat="1" applyFont="1" applyFill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 wrapText="1"/>
    </xf>
    <xf numFmtId="4" fontId="13" fillId="3" borderId="20" xfId="0" applyNumberFormat="1" applyFont="1" applyFill="1" applyBorder="1" applyAlignment="1">
      <alignment horizontal="center" vertical="center"/>
    </xf>
    <xf numFmtId="164" fontId="20" fillId="7" borderId="41" xfId="0" applyNumberFormat="1" applyFont="1" applyFill="1" applyBorder="1" applyAlignment="1">
      <alignment horizontal="left" vertical="center" wrapText="1"/>
    </xf>
    <xf numFmtId="0" fontId="15" fillId="0" borderId="38" xfId="0" applyFont="1" applyBorder="1"/>
    <xf numFmtId="0" fontId="15" fillId="0" borderId="72" xfId="0" applyFont="1" applyBorder="1"/>
    <xf numFmtId="164" fontId="17" fillId="0" borderId="81" xfId="0" applyNumberFormat="1" applyFont="1" applyBorder="1" applyAlignment="1">
      <alignment horizontal="center" vertical="center"/>
    </xf>
    <xf numFmtId="0" fontId="17" fillId="0" borderId="43" xfId="0" applyFont="1" applyBorder="1" applyAlignment="1"/>
    <xf numFmtId="164" fontId="16" fillId="2" borderId="44" xfId="0" applyNumberFormat="1" applyFont="1" applyFill="1" applyBorder="1" applyAlignment="1">
      <alignment horizontal="left" vertical="center"/>
    </xf>
    <xf numFmtId="0" fontId="15" fillId="0" borderId="45" xfId="0" applyFont="1" applyBorder="1"/>
    <xf numFmtId="4" fontId="19" fillId="0" borderId="26" xfId="0" applyNumberFormat="1" applyFont="1" applyBorder="1" applyAlignment="1">
      <alignment horizontal="right" vertical="center"/>
    </xf>
    <xf numFmtId="0" fontId="15" fillId="0" borderId="27" xfId="0" applyFont="1" applyBorder="1"/>
    <xf numFmtId="0" fontId="15" fillId="0" borderId="26" xfId="0" applyFont="1" applyBorder="1"/>
    <xf numFmtId="164" fontId="20" fillId="7" borderId="26" xfId="0" applyNumberFormat="1" applyFont="1" applyFill="1" applyBorder="1" applyAlignment="1">
      <alignment horizontal="left" vertical="center" wrapText="1"/>
    </xf>
    <xf numFmtId="164" fontId="20" fillId="7" borderId="10" xfId="0" applyNumberFormat="1" applyFont="1" applyFill="1" applyBorder="1" applyAlignment="1">
      <alignment horizontal="left" vertical="center" wrapText="1"/>
    </xf>
    <xf numFmtId="164" fontId="20" fillId="7" borderId="69" xfId="0" applyNumberFormat="1" applyFont="1" applyFill="1" applyBorder="1" applyAlignment="1">
      <alignment horizontal="left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5" fillId="0" borderId="48" xfId="0" applyFont="1" applyBorder="1"/>
    <xf numFmtId="0" fontId="15" fillId="0" borderId="49" xfId="0" applyFont="1" applyBorder="1"/>
    <xf numFmtId="0" fontId="13" fillId="3" borderId="58" xfId="0" applyFont="1" applyFill="1" applyBorder="1" applyAlignment="1">
      <alignment horizontal="center" vertical="center"/>
    </xf>
    <xf numFmtId="0" fontId="15" fillId="0" borderId="59" xfId="0" applyFont="1" applyBorder="1"/>
    <xf numFmtId="0" fontId="15" fillId="0" borderId="60" xfId="0" applyFont="1" applyBorder="1"/>
    <xf numFmtId="0" fontId="13" fillId="3" borderId="5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5" fontId="14" fillId="3" borderId="74" xfId="0" applyNumberFormat="1" applyFont="1" applyFill="1" applyBorder="1" applyAlignment="1">
      <alignment horizontal="center" vertical="center" wrapText="1"/>
    </xf>
    <xf numFmtId="165" fontId="14" fillId="3" borderId="75" xfId="0" applyNumberFormat="1" applyFont="1" applyFill="1" applyBorder="1" applyAlignment="1">
      <alignment horizontal="center" vertical="center" wrapText="1"/>
    </xf>
    <xf numFmtId="165" fontId="14" fillId="3" borderId="76" xfId="0" applyNumberFormat="1" applyFont="1" applyFill="1" applyBorder="1" applyAlignment="1">
      <alignment horizontal="center" vertical="center" wrapText="1"/>
    </xf>
    <xf numFmtId="4" fontId="13" fillId="3" borderId="39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0" fontId="15" fillId="0" borderId="40" xfId="0" applyFont="1" applyBorder="1"/>
    <xf numFmtId="4" fontId="13" fillId="3" borderId="53" xfId="0" applyNumberFormat="1" applyFont="1" applyFill="1" applyBorder="1" applyAlignment="1">
      <alignment horizontal="center" vertical="center" wrapText="1"/>
    </xf>
    <xf numFmtId="4" fontId="13" fillId="3" borderId="52" xfId="0" applyNumberFormat="1" applyFont="1" applyFill="1" applyBorder="1" applyAlignment="1">
      <alignment horizontal="center" vertical="center" wrapText="1"/>
    </xf>
    <xf numFmtId="0" fontId="15" fillId="0" borderId="69" xfId="0" applyFont="1" applyBorder="1"/>
    <xf numFmtId="4" fontId="13" fillId="3" borderId="68" xfId="0" applyNumberFormat="1" applyFont="1" applyFill="1" applyBorder="1" applyAlignment="1">
      <alignment horizontal="center" vertical="center"/>
    </xf>
    <xf numFmtId="165" fontId="13" fillId="3" borderId="39" xfId="0" applyNumberFormat="1" applyFont="1" applyFill="1" applyBorder="1" applyAlignment="1">
      <alignment horizontal="center" vertical="center" wrapText="1"/>
    </xf>
    <xf numFmtId="165" fontId="13" fillId="3" borderId="20" xfId="0" applyNumberFormat="1" applyFont="1" applyFill="1" applyBorder="1" applyAlignment="1">
      <alignment horizontal="center" vertical="center" wrapText="1"/>
    </xf>
    <xf numFmtId="165" fontId="13" fillId="3" borderId="40" xfId="0" applyNumberFormat="1" applyFont="1" applyFill="1" applyBorder="1" applyAlignment="1">
      <alignment horizontal="center" vertical="center" wrapText="1"/>
    </xf>
    <xf numFmtId="165" fontId="13" fillId="3" borderId="26" xfId="0" applyNumberFormat="1" applyFont="1" applyFill="1" applyBorder="1" applyAlignment="1">
      <alignment horizontal="center" vertical="center" wrapText="1"/>
    </xf>
    <xf numFmtId="165" fontId="13" fillId="3" borderId="28" xfId="0" applyNumberFormat="1" applyFont="1" applyFill="1" applyBorder="1" applyAlignment="1">
      <alignment horizontal="center" vertical="center" wrapText="1"/>
    </xf>
    <xf numFmtId="165" fontId="13" fillId="3" borderId="10" xfId="0" applyNumberFormat="1" applyFont="1" applyFill="1" applyBorder="1" applyAlignment="1">
      <alignment horizontal="center" vertical="center" wrapText="1"/>
    </xf>
    <xf numFmtId="165" fontId="13" fillId="3" borderId="30" xfId="0" applyNumberFormat="1" applyFont="1" applyFill="1" applyBorder="1" applyAlignment="1">
      <alignment horizontal="center" vertical="center" wrapText="1"/>
    </xf>
    <xf numFmtId="165" fontId="13" fillId="3" borderId="2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283369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369" y="762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AE1000"/>
  <sheetViews>
    <sheetView topLeftCell="A20" zoomScale="80" zoomScaleNormal="80" zoomScalePageLayoutView="80" workbookViewId="0">
      <selection activeCell="E17" sqref="E17"/>
    </sheetView>
  </sheetViews>
  <sheetFormatPr baseColWidth="10" defaultColWidth="12.5703125" defaultRowHeight="15" customHeight="1" x14ac:dyDescent="0"/>
  <cols>
    <col min="1" max="1" width="39.42578125" customWidth="1"/>
    <col min="2" max="14" width="19.42578125" customWidth="1"/>
    <col min="15" max="23" width="5.5703125" customWidth="1"/>
    <col min="24" max="26" width="11" customWidth="1"/>
  </cols>
  <sheetData>
    <row r="1" spans="1:26" s="14" customFormat="1" ht="24.75" customHeight="1">
      <c r="A1" s="456" t="s">
        <v>0</v>
      </c>
      <c r="B1" s="457"/>
      <c r="C1" s="12"/>
      <c r="D1" s="13"/>
      <c r="E1" s="12"/>
      <c r="F1" s="12"/>
      <c r="G1" s="12"/>
      <c r="H1" s="366" t="s">
        <v>323</v>
      </c>
      <c r="I1" s="53"/>
      <c r="J1" s="53"/>
      <c r="K1" s="5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4" customFormat="1" ht="26.25" customHeight="1">
      <c r="A2" s="15"/>
      <c r="B2" s="12"/>
      <c r="C2" s="12"/>
      <c r="D2" s="13"/>
      <c r="E2" s="12"/>
      <c r="F2" s="12"/>
      <c r="G2" s="12"/>
      <c r="H2" s="472" t="s">
        <v>324</v>
      </c>
      <c r="I2" s="472"/>
      <c r="J2" s="472"/>
      <c r="K2" s="45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14" customFormat="1" ht="26.25" customHeight="1">
      <c r="A3" s="15"/>
      <c r="B3" s="12"/>
      <c r="C3" s="12"/>
      <c r="D3" s="13"/>
      <c r="E3" s="12"/>
      <c r="F3" s="12"/>
      <c r="G3" s="12"/>
      <c r="H3" s="472" t="s">
        <v>325</v>
      </c>
      <c r="I3" s="472"/>
      <c r="J3" s="472"/>
      <c r="K3" s="5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4" customFormat="1" ht="15" customHeight="1">
      <c r="A4" s="15"/>
      <c r="B4" s="12"/>
      <c r="C4" s="12"/>
      <c r="D4" s="12"/>
      <c r="E4" s="12"/>
      <c r="F4" s="12"/>
      <c r="G4" s="12"/>
      <c r="H4" s="53"/>
      <c r="I4" s="53"/>
      <c r="J4" s="53"/>
      <c r="K4" s="5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4" customFormat="1" ht="15" customHeight="1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4" customFormat="1" ht="15" customHeight="1">
      <c r="A6" s="1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4" customFormat="1" ht="18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4" customFormat="1" ht="18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4" customFormat="1" ht="18">
      <c r="A9" s="1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52" customFormat="1" ht="30" customHeight="1">
      <c r="A10" s="385" t="s">
        <v>1</v>
      </c>
      <c r="B10" s="386" t="s">
        <v>327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</row>
    <row r="11" spans="1:26" s="52" customFormat="1" ht="30" customHeight="1">
      <c r="A11" s="387" t="s">
        <v>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</row>
    <row r="12" spans="1:26" s="52" customFormat="1" ht="30" customHeight="1">
      <c r="A12" s="387" t="s">
        <v>316</v>
      </c>
      <c r="B12" s="475" t="s">
        <v>331</v>
      </c>
      <c r="C12" s="453"/>
      <c r="D12" s="453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</row>
    <row r="13" spans="1:26" s="52" customFormat="1" ht="44.25" customHeight="1">
      <c r="A13" s="387" t="s">
        <v>3</v>
      </c>
      <c r="B13" s="473" t="s">
        <v>328</v>
      </c>
      <c r="C13" s="474"/>
      <c r="D13" s="474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</row>
    <row r="14" spans="1:26" s="52" customFormat="1" ht="30" customHeight="1">
      <c r="A14" s="387" t="s">
        <v>4</v>
      </c>
      <c r="B14" s="386" t="s">
        <v>329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</row>
    <row r="15" spans="1:26" s="52" customFormat="1" ht="30" customHeight="1">
      <c r="A15" s="387" t="s">
        <v>5</v>
      </c>
      <c r="B15" s="386" t="s">
        <v>330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</row>
    <row r="16" spans="1:26" s="54" customFormat="1" ht="30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31" s="54" customFormat="1" ht="30" customHeight="1">
      <c r="E17" s="91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31" s="54" customFormat="1" ht="30" customHeight="1">
      <c r="A18" s="388"/>
      <c r="B18" s="458" t="s">
        <v>279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389"/>
      <c r="P18" s="390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</row>
    <row r="19" spans="1:31" s="54" customFormat="1" ht="30" customHeight="1">
      <c r="A19" s="388"/>
      <c r="B19" s="458" t="s">
        <v>320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389"/>
      <c r="P19" s="390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</row>
    <row r="20" spans="1:31" s="54" customFormat="1" ht="30" customHeight="1">
      <c r="A20" s="388"/>
      <c r="B20" s="459" t="s">
        <v>326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389"/>
      <c r="P20" s="390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</row>
    <row r="21" spans="1:31" s="54" customFormat="1" ht="30" customHeight="1">
      <c r="A21" s="388"/>
      <c r="B21" s="391"/>
      <c r="C21" s="53"/>
      <c r="D21" s="392"/>
      <c r="E21" s="392"/>
      <c r="F21" s="392"/>
      <c r="G21" s="392"/>
      <c r="H21" s="392"/>
      <c r="I21" s="392"/>
      <c r="J21" s="393"/>
      <c r="K21" s="392"/>
      <c r="L21" s="393"/>
      <c r="M21" s="392"/>
      <c r="N21" s="393"/>
      <c r="O21" s="389"/>
      <c r="P21" s="390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</row>
    <row r="22" spans="1:31" s="54" customFormat="1" ht="19" thickBot="1">
      <c r="D22" s="394"/>
      <c r="E22" s="394"/>
      <c r="F22" s="394"/>
      <c r="G22" s="394"/>
      <c r="H22" s="394"/>
      <c r="I22" s="394"/>
      <c r="J22" s="395"/>
      <c r="K22" s="394"/>
      <c r="L22" s="395"/>
      <c r="M22" s="394"/>
      <c r="N22" s="395"/>
      <c r="O22" s="394"/>
      <c r="P22" s="395"/>
    </row>
    <row r="23" spans="1:31" s="54" customFormat="1" ht="30" customHeight="1" thickBot="1">
      <c r="A23" s="460"/>
      <c r="B23" s="463" t="s">
        <v>280</v>
      </c>
      <c r="C23" s="464"/>
      <c r="D23" s="467" t="s">
        <v>281</v>
      </c>
      <c r="E23" s="468"/>
      <c r="F23" s="468"/>
      <c r="G23" s="468"/>
      <c r="H23" s="468"/>
      <c r="I23" s="468"/>
      <c r="J23" s="469"/>
      <c r="K23" s="463" t="s">
        <v>319</v>
      </c>
      <c r="L23" s="464"/>
      <c r="M23" s="463" t="s">
        <v>321</v>
      </c>
      <c r="N23" s="464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</row>
    <row r="24" spans="1:31" s="54" customFormat="1" ht="135.5" customHeight="1" thickBot="1">
      <c r="A24" s="461"/>
      <c r="B24" s="465"/>
      <c r="C24" s="466"/>
      <c r="D24" s="397" t="s">
        <v>317</v>
      </c>
      <c r="E24" s="398" t="s">
        <v>318</v>
      </c>
      <c r="F24" s="398" t="s">
        <v>282</v>
      </c>
      <c r="G24" s="398" t="s">
        <v>283</v>
      </c>
      <c r="H24" s="398" t="s">
        <v>6</v>
      </c>
      <c r="I24" s="470" t="s">
        <v>284</v>
      </c>
      <c r="J24" s="471"/>
      <c r="K24" s="465"/>
      <c r="L24" s="466"/>
      <c r="M24" s="465"/>
      <c r="N24" s="466"/>
      <c r="Q24" s="399"/>
    </row>
    <row r="25" spans="1:31" s="54" customFormat="1" ht="37" thickBot="1">
      <c r="A25" s="462"/>
      <c r="B25" s="400" t="s">
        <v>276</v>
      </c>
      <c r="C25" s="401" t="s">
        <v>285</v>
      </c>
      <c r="D25" s="400" t="s">
        <v>285</v>
      </c>
      <c r="E25" s="402" t="s">
        <v>285</v>
      </c>
      <c r="F25" s="402" t="s">
        <v>285</v>
      </c>
      <c r="G25" s="402" t="s">
        <v>285</v>
      </c>
      <c r="H25" s="402" t="s">
        <v>285</v>
      </c>
      <c r="I25" s="402" t="s">
        <v>276</v>
      </c>
      <c r="J25" s="403" t="s">
        <v>286</v>
      </c>
      <c r="K25" s="400" t="s">
        <v>276</v>
      </c>
      <c r="L25" s="401" t="s">
        <v>285</v>
      </c>
      <c r="M25" s="404" t="s">
        <v>276</v>
      </c>
      <c r="N25" s="405" t="s">
        <v>285</v>
      </c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</row>
    <row r="26" spans="1:31" s="54" customFormat="1" ht="30" customHeight="1" thickBot="1">
      <c r="A26" s="407" t="s">
        <v>287</v>
      </c>
      <c r="B26" s="408" t="s">
        <v>288</v>
      </c>
      <c r="C26" s="409" t="s">
        <v>289</v>
      </c>
      <c r="D26" s="408" t="s">
        <v>290</v>
      </c>
      <c r="E26" s="410" t="s">
        <v>291</v>
      </c>
      <c r="F26" s="410" t="s">
        <v>292</v>
      </c>
      <c r="G26" s="410" t="s">
        <v>293</v>
      </c>
      <c r="H26" s="410" t="s">
        <v>294</v>
      </c>
      <c r="I26" s="410" t="s">
        <v>295</v>
      </c>
      <c r="J26" s="409" t="s">
        <v>296</v>
      </c>
      <c r="K26" s="408" t="s">
        <v>297</v>
      </c>
      <c r="L26" s="409" t="s">
        <v>298</v>
      </c>
      <c r="M26" s="408" t="s">
        <v>299</v>
      </c>
      <c r="N26" s="409" t="s">
        <v>300</v>
      </c>
      <c r="O26" s="411"/>
      <c r="P26" s="411"/>
      <c r="Q26" s="412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</row>
    <row r="27" spans="1:31" s="54" customFormat="1" ht="30" customHeight="1">
      <c r="A27" s="413" t="s">
        <v>301</v>
      </c>
      <c r="B27" s="414">
        <f>C27/N27</f>
        <v>1</v>
      </c>
      <c r="C27" s="415">
        <f>'Кошторис  витрат'!G178</f>
        <v>378750</v>
      </c>
      <c r="D27" s="416">
        <v>0</v>
      </c>
      <c r="E27" s="417">
        <v>0</v>
      </c>
      <c r="F27" s="417">
        <v>0</v>
      </c>
      <c r="G27" s="417">
        <v>0</v>
      </c>
      <c r="H27" s="417">
        <v>0</v>
      </c>
      <c r="I27" s="418">
        <f>J27/N27</f>
        <v>0</v>
      </c>
      <c r="J27" s="415">
        <f>D27+E27+F27+G27+H27</f>
        <v>0</v>
      </c>
      <c r="K27" s="414">
        <f>L27/N27</f>
        <v>0</v>
      </c>
      <c r="L27" s="415">
        <f>'Кошторис  витрат'!S178</f>
        <v>0</v>
      </c>
      <c r="M27" s="419">
        <v>1</v>
      </c>
      <c r="N27" s="420">
        <f>C27+J27+L27</f>
        <v>378750</v>
      </c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</row>
    <row r="28" spans="1:31" s="54" customFormat="1" ht="30" customHeight="1">
      <c r="A28" s="421" t="s">
        <v>302</v>
      </c>
      <c r="B28" s="422">
        <f>C28/N28</f>
        <v>1</v>
      </c>
      <c r="C28" s="423">
        <v>378750</v>
      </c>
      <c r="D28" s="424">
        <v>0</v>
      </c>
      <c r="E28" s="425">
        <v>0</v>
      </c>
      <c r="F28" s="425">
        <v>0</v>
      </c>
      <c r="G28" s="425">
        <v>0</v>
      </c>
      <c r="H28" s="425">
        <v>0</v>
      </c>
      <c r="I28" s="426">
        <f>J28/N28</f>
        <v>0</v>
      </c>
      <c r="J28" s="427">
        <f>D28+E28+F28+G28+H28</f>
        <v>0</v>
      </c>
      <c r="K28" s="422">
        <f>L28/N28</f>
        <v>0</v>
      </c>
      <c r="L28" s="427">
        <f>'Кошторис  витрат'!V178</f>
        <v>0</v>
      </c>
      <c r="M28" s="428">
        <v>1</v>
      </c>
      <c r="N28" s="429">
        <f>C28+J28+L28</f>
        <v>378750</v>
      </c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</row>
    <row r="29" spans="1:31" s="54" customFormat="1" ht="30" customHeight="1" thickBot="1">
      <c r="A29" s="430" t="s">
        <v>303</v>
      </c>
      <c r="B29" s="431">
        <v>0.75</v>
      </c>
      <c r="C29" s="432">
        <v>284062.5</v>
      </c>
      <c r="D29" s="433">
        <v>0</v>
      </c>
      <c r="E29" s="434">
        <v>0</v>
      </c>
      <c r="F29" s="434">
        <v>0</v>
      </c>
      <c r="G29" s="434">
        <v>0</v>
      </c>
      <c r="H29" s="434">
        <v>0</v>
      </c>
      <c r="I29" s="435">
        <f>J29/N29</f>
        <v>0</v>
      </c>
      <c r="J29" s="432">
        <f t="shared" ref="J29" si="0">D29+E29+F29+G29+H29</f>
        <v>0</v>
      </c>
      <c r="K29" s="431">
        <f>L29/N29</f>
        <v>0</v>
      </c>
      <c r="L29" s="432">
        <v>0</v>
      </c>
      <c r="M29" s="436">
        <f>(N29*M28)/N28</f>
        <v>0.75</v>
      </c>
      <c r="N29" s="437">
        <f>C29+J29+L29</f>
        <v>284062.5</v>
      </c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</row>
    <row r="30" spans="1:31" s="54" customFormat="1" ht="30" customHeight="1" thickBot="1">
      <c r="A30" s="438" t="s">
        <v>304</v>
      </c>
      <c r="B30" s="439">
        <f>B28-B29</f>
        <v>0.25</v>
      </c>
      <c r="C30" s="440">
        <f t="shared" ref="C30:H30" si="1">C28-C29</f>
        <v>94687.5</v>
      </c>
      <c r="D30" s="441">
        <f t="shared" si="1"/>
        <v>0</v>
      </c>
      <c r="E30" s="442">
        <f t="shared" si="1"/>
        <v>0</v>
      </c>
      <c r="F30" s="442">
        <f t="shared" si="1"/>
        <v>0</v>
      </c>
      <c r="G30" s="442">
        <f t="shared" si="1"/>
        <v>0</v>
      </c>
      <c r="H30" s="442">
        <f t="shared" si="1"/>
        <v>0</v>
      </c>
      <c r="I30" s="443">
        <f t="shared" ref="I30:N30" si="2">I28-I29</f>
        <v>0</v>
      </c>
      <c r="J30" s="440">
        <f t="shared" si="2"/>
        <v>0</v>
      </c>
      <c r="K30" s="444">
        <f t="shared" si="2"/>
        <v>0</v>
      </c>
      <c r="L30" s="440">
        <f t="shared" si="2"/>
        <v>0</v>
      </c>
      <c r="M30" s="445">
        <f t="shared" si="2"/>
        <v>0.25</v>
      </c>
      <c r="N30" s="446">
        <f t="shared" si="2"/>
        <v>94687.5</v>
      </c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</row>
    <row r="31" spans="1:31" s="54" customFormat="1" ht="41.25" customHeight="1">
      <c r="A31" s="391"/>
      <c r="B31" s="391"/>
      <c r="C31" s="39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31" s="54" customFormat="1" ht="37.5" customHeight="1">
      <c r="A32" s="447"/>
      <c r="B32" s="447" t="s">
        <v>305</v>
      </c>
      <c r="C32" s="454" t="s">
        <v>343</v>
      </c>
      <c r="D32" s="455"/>
      <c r="E32" s="455"/>
      <c r="F32" s="453"/>
      <c r="G32" s="448"/>
      <c r="H32" s="448"/>
      <c r="I32" s="394"/>
      <c r="J32" s="450" t="s">
        <v>344</v>
      </c>
      <c r="K32" s="451"/>
      <c r="L32" s="451"/>
      <c r="M32" s="451"/>
      <c r="N32" s="451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</row>
    <row r="33" spans="1:26" s="54" customFormat="1" ht="15.75" customHeight="1">
      <c r="D33" s="449" t="s">
        <v>306</v>
      </c>
      <c r="F33" s="447"/>
      <c r="G33" s="452" t="s">
        <v>307</v>
      </c>
      <c r="H33" s="453"/>
      <c r="I33" s="394"/>
      <c r="J33" s="452" t="s">
        <v>308</v>
      </c>
      <c r="K33" s="453"/>
      <c r="L33" s="453"/>
      <c r="M33" s="453"/>
      <c r="N33" s="453"/>
    </row>
    <row r="34" spans="1:26" s="54" customFormat="1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s="54" customFormat="1" ht="15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s="54" customFormat="1" ht="15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s="54" customFormat="1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s="54" customFormat="1" ht="15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s="54" customFormat="1" ht="15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s="54" customFormat="1" ht="15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s="54" customFormat="1" ht="15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s="54" customFormat="1" ht="15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s="54" customFormat="1" ht="15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s="54" customFormat="1" ht="15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s="54" customFormat="1" ht="15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s="54" customFormat="1" ht="15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s="54" customFormat="1" ht="15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s="14" customFormat="1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4" customFormat="1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4" customFormat="1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4" customFormat="1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4" customFormat="1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4" customFormat="1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4" customFormat="1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4" customFormat="1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4" customFormat="1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4" customFormat="1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4" customFormat="1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4" customFormat="1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4" customFormat="1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4" customFormat="1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4" customFormat="1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4" customFormat="1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4" customFormat="1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4" customFormat="1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4" customFormat="1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4" customFormat="1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4" customFormat="1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4" customFormat="1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4" customFormat="1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4" customFormat="1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4" customFormat="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4" customFormat="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4" customFormat="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4" customFormat="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4" customFormat="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4" customFormat="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4" customFormat="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4" customFormat="1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4" customFormat="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14" customFormat="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14" customFormat="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14" customFormat="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14" customFormat="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14" customFormat="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14" customFormat="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4" customFormat="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4" customFormat="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4" customFormat="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4" customFormat="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14" customFormat="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4" customFormat="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4" customFormat="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4" customFormat="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4" customFormat="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4" customFormat="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14" customFormat="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14" customFormat="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4" customFormat="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14" customFormat="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14" customFormat="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4" customFormat="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4" customFormat="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4" customFormat="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14" customFormat="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14" customFormat="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4" customFormat="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4" customFormat="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4" customFormat="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4" customFormat="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4" customFormat="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4" customFormat="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4" customFormat="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4" customFormat="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4" customFormat="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4" customFormat="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4" customFormat="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4" customFormat="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4" customFormat="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4" customFormat="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4" customFormat="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4" customFormat="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4" customFormat="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4" customFormat="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4" customFormat="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4" customFormat="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4" customFormat="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14" customFormat="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4" customFormat="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14" customFormat="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14" customFormat="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4" customFormat="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4" customFormat="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4" customFormat="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4" customFormat="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14" customFormat="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14" customFormat="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s="14" customFormat="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s="14" customFormat="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14" customFormat="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4" customFormat="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4" customFormat="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4" customFormat="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s="14" customFormat="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s="14" customFormat="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4" customFormat="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4" customFormat="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4" customFormat="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14" customFormat="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4" customFormat="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4" customFormat="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s="14" customFormat="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s="14" customFormat="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s="14" customFormat="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s="14" customFormat="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s="14" customFormat="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s="14" customFormat="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s="14" customFormat="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s="14" customFormat="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s="14" customFormat="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s="14" customFormat="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s="14" customFormat="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s="14" customFormat="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s="11" customFormat="1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s="11" customFormat="1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s="11" customFormat="1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s="11" customFormat="1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s="11" customFormat="1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s="11" customFormat="1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s="11" customFormat="1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s="11" customFormat="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s="11" customFormat="1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s="11" customFormat="1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s="11" customFormat="1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s="11" customFormat="1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s="11" customFormat="1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s="11" customFormat="1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s="11" customFormat="1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s="11" customFormat="1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1" customFormat="1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1" customFormat="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s="11" customFormat="1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s="11" customFormat="1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1" customFormat="1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1" customFormat="1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1" customFormat="1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1" customFormat="1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s="11" customFormat="1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s="11" customFormat="1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1" customFormat="1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1" customFormat="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s="11" customFormat="1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s="11" customFormat="1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s="11" customFormat="1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s="11" customFormat="1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s="11" customFormat="1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s="11" customFormat="1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s="11" customFormat="1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s="11" customFormat="1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s="11" customFormat="1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s="11" customFormat="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s="11" customFormat="1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s="11" customFormat="1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s="11" customFormat="1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s="11" customFormat="1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s="11" customFormat="1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s="11" customFormat="1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s="11" customFormat="1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B13:D13"/>
    <mergeCell ref="B12:D12"/>
    <mergeCell ref="J32:N32"/>
    <mergeCell ref="G33:H33"/>
    <mergeCell ref="J33:N33"/>
    <mergeCell ref="C32:F32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3:J3"/>
    <mergeCell ref="H2:K2"/>
  </mergeCells>
  <phoneticPr fontId="33" type="noConversion"/>
  <pageMargins left="0.70866141732283472" right="0.70866141732283472" top="0.74803149606299213" bottom="0.59055118110236227" header="0" footer="0"/>
  <pageSetup paperSize="9" scale="3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G1012"/>
  <sheetViews>
    <sheetView tabSelected="1" view="pageBreakPreview" zoomScale="60" zoomScaleNormal="70" zoomScalePageLayoutView="70" workbookViewId="0">
      <pane ySplit="10" topLeftCell="A177" activePane="bottomLeft" state="frozen"/>
      <selection pane="bottomLeft" activeCell="G174" sqref="G174"/>
    </sheetView>
  </sheetViews>
  <sheetFormatPr baseColWidth="10" defaultColWidth="12.5703125" defaultRowHeight="15" customHeight="1" outlineLevelCol="1" x14ac:dyDescent="0"/>
  <cols>
    <col min="1" max="1" width="13.42578125" customWidth="1"/>
    <col min="2" max="2" width="15.7109375" customWidth="1"/>
    <col min="3" max="3" width="44.140625" customWidth="1"/>
    <col min="4" max="4" width="11.7109375" customWidth="1"/>
    <col min="5" max="5" width="10.85546875" customWidth="1"/>
    <col min="6" max="6" width="14.85546875" customWidth="1"/>
    <col min="7" max="7" width="16.140625" customWidth="1"/>
    <col min="8" max="8" width="10.85546875" style="9" customWidth="1"/>
    <col min="9" max="9" width="13.140625" style="9" customWidth="1"/>
    <col min="10" max="10" width="16.140625" style="9" customWidth="1"/>
    <col min="11" max="11" width="10.85546875" hidden="1" customWidth="1" outlineLevel="1"/>
    <col min="12" max="12" width="14.85546875" hidden="1" customWidth="1" outlineLevel="1"/>
    <col min="13" max="13" width="16.140625" hidden="1" customWidth="1" outlineLevel="1"/>
    <col min="14" max="14" width="10.85546875" style="9" hidden="1" customWidth="1" outlineLevel="1"/>
    <col min="15" max="15" width="14.85546875" style="9" hidden="1" customWidth="1" outlineLevel="1"/>
    <col min="16" max="16" width="16.140625" style="9" hidden="1" customWidth="1" outlineLevel="1"/>
    <col min="17" max="17" width="10.85546875" hidden="1" customWidth="1" outlineLevel="1"/>
    <col min="18" max="18" width="14.85546875" hidden="1" customWidth="1" outlineLevel="1"/>
    <col min="19" max="19" width="16.140625" hidden="1" customWidth="1" outlineLevel="1"/>
    <col min="20" max="20" width="10.85546875" style="9" hidden="1" customWidth="1" outlineLevel="1"/>
    <col min="21" max="21" width="14.85546875" style="9" hidden="1" customWidth="1" outlineLevel="1"/>
    <col min="22" max="22" width="16.140625" style="9" hidden="1" customWidth="1" outlineLevel="1"/>
    <col min="23" max="23" width="13.42578125" style="9" customWidth="1" collapsed="1"/>
    <col min="24" max="24" width="13.42578125" style="9" customWidth="1"/>
    <col min="25" max="25" width="6.7109375" style="9" customWidth="1"/>
    <col min="26" max="26" width="7.7109375" style="9" customWidth="1"/>
    <col min="27" max="27" width="11.7109375" style="8" customWidth="1"/>
    <col min="28" max="28" width="16" style="9" customWidth="1"/>
    <col min="29" max="33" width="5.85546875" customWidth="1"/>
  </cols>
  <sheetData>
    <row r="1" spans="1:33" s="14" customFormat="1" ht="36" customHeight="1">
      <c r="A1" s="504" t="s">
        <v>314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18"/>
      <c r="Z1" s="18"/>
      <c r="AA1" s="19"/>
      <c r="AB1" s="12"/>
      <c r="AC1" s="12"/>
      <c r="AD1" s="12"/>
      <c r="AE1" s="12"/>
      <c r="AF1" s="12"/>
      <c r="AG1" s="12"/>
    </row>
    <row r="2" spans="1:33" s="16" customFormat="1" ht="33.75" customHeight="1">
      <c r="A2" s="46" t="str">
        <f>Фінансування!A12</f>
        <v>Назва Грантоотримувача:</v>
      </c>
      <c r="B2" s="47"/>
      <c r="C2" s="46" t="str">
        <f>Фінансування!B12</f>
        <v>ФОП БАТИЦЬКИЙ РУСЛАН ОЛЕКСАНДРОВИЧ</v>
      </c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0"/>
      <c r="Y2" s="20"/>
      <c r="Z2" s="20"/>
      <c r="AA2" s="21"/>
    </row>
    <row r="3" spans="1:33" s="16" customFormat="1" ht="33.75" customHeight="1">
      <c r="A3" s="51" t="str">
        <f>Фінансування!A13</f>
        <v>Назва проєкту:</v>
      </c>
      <c r="B3" s="47"/>
      <c r="C3" s="524" t="str">
        <f>Фінансування!B13</f>
        <v>Створення кіносценарію та презентаційного пакету ігрового фільму “Сліпобачення”</v>
      </c>
      <c r="D3" s="525"/>
      <c r="E3" s="525"/>
      <c r="F3" s="525"/>
      <c r="G3" s="525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22"/>
      <c r="Z3" s="22"/>
      <c r="AA3" s="21"/>
    </row>
    <row r="4" spans="1:33" s="16" customFormat="1" ht="37.5" customHeight="1">
      <c r="A4" s="51" t="str">
        <f>Фінансування!A14</f>
        <v>Дата початку проєкту:</v>
      </c>
      <c r="B4" s="52"/>
      <c r="C4" s="52" t="str">
        <f>Фінансування!B14</f>
        <v>15 вересня 2021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AA4" s="23"/>
    </row>
    <row r="5" spans="1:33" s="16" customFormat="1" ht="36" customHeight="1">
      <c r="A5" s="51" t="str">
        <f>Фінансування!A15</f>
        <v>Дата завершення проєкту:</v>
      </c>
      <c r="B5" s="52"/>
      <c r="C5" s="52" t="str">
        <f>Фінансування!B15</f>
        <v>29 листопада 2021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AA5" s="23"/>
    </row>
    <row r="6" spans="1:33" s="14" customFormat="1" ht="19" thickBot="1">
      <c r="A6" s="15"/>
      <c r="B6" s="17"/>
      <c r="C6" s="24"/>
      <c r="D6" s="25"/>
      <c r="E6" s="26"/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8"/>
      <c r="Y6" s="28"/>
      <c r="Z6" s="28"/>
      <c r="AA6" s="29"/>
      <c r="AB6" s="12"/>
      <c r="AC6" s="12"/>
      <c r="AD6" s="12"/>
      <c r="AE6" s="12"/>
      <c r="AF6" s="12"/>
      <c r="AG6" s="12"/>
    </row>
    <row r="7" spans="1:33" s="54" customFormat="1" ht="26.25" customHeight="1" thickBot="1">
      <c r="A7" s="497" t="s">
        <v>271</v>
      </c>
      <c r="B7" s="500" t="s">
        <v>10</v>
      </c>
      <c r="C7" s="503" t="s">
        <v>11</v>
      </c>
      <c r="D7" s="503" t="s">
        <v>12</v>
      </c>
      <c r="E7" s="480" t="s">
        <v>13</v>
      </c>
      <c r="F7" s="481"/>
      <c r="G7" s="481"/>
      <c r="H7" s="481"/>
      <c r="I7" s="481"/>
      <c r="J7" s="481"/>
      <c r="K7" s="483" t="s">
        <v>257</v>
      </c>
      <c r="L7" s="483"/>
      <c r="M7" s="483"/>
      <c r="N7" s="483"/>
      <c r="O7" s="483"/>
      <c r="P7" s="483"/>
      <c r="Q7" s="483" t="s">
        <v>258</v>
      </c>
      <c r="R7" s="483"/>
      <c r="S7" s="483"/>
      <c r="T7" s="483"/>
      <c r="U7" s="483"/>
      <c r="V7" s="515"/>
      <c r="W7" s="516" t="s">
        <v>273</v>
      </c>
      <c r="X7" s="517"/>
      <c r="Y7" s="517"/>
      <c r="Z7" s="518"/>
      <c r="AA7" s="506" t="s">
        <v>315</v>
      </c>
      <c r="AB7" s="53"/>
      <c r="AC7" s="53"/>
      <c r="AD7" s="53"/>
      <c r="AE7" s="53"/>
      <c r="AF7" s="53"/>
      <c r="AG7" s="53"/>
    </row>
    <row r="8" spans="1:33" s="54" customFormat="1" ht="42" customHeight="1">
      <c r="A8" s="498"/>
      <c r="B8" s="501"/>
      <c r="C8" s="501"/>
      <c r="D8" s="498"/>
      <c r="E8" s="509" t="s">
        <v>14</v>
      </c>
      <c r="F8" s="510"/>
      <c r="G8" s="511"/>
      <c r="H8" s="513" t="s">
        <v>272</v>
      </c>
      <c r="I8" s="510"/>
      <c r="J8" s="511"/>
      <c r="K8" s="512" t="s">
        <v>14</v>
      </c>
      <c r="L8" s="478"/>
      <c r="M8" s="478"/>
      <c r="N8" s="482" t="s">
        <v>272</v>
      </c>
      <c r="O8" s="478"/>
      <c r="P8" s="478"/>
      <c r="Q8" s="482" t="s">
        <v>14</v>
      </c>
      <c r="R8" s="478"/>
      <c r="S8" s="478"/>
      <c r="T8" s="482" t="s">
        <v>272</v>
      </c>
      <c r="U8" s="478"/>
      <c r="V8" s="514"/>
      <c r="W8" s="519" t="s">
        <v>277</v>
      </c>
      <c r="X8" s="521" t="s">
        <v>278</v>
      </c>
      <c r="Y8" s="521" t="s">
        <v>274</v>
      </c>
      <c r="Z8" s="523"/>
      <c r="AA8" s="507"/>
      <c r="AB8" s="53"/>
      <c r="AC8" s="53"/>
      <c r="AD8" s="53"/>
      <c r="AE8" s="53"/>
      <c r="AF8" s="53"/>
      <c r="AG8" s="53"/>
    </row>
    <row r="9" spans="1:33" s="54" customFormat="1" ht="66" customHeight="1" thickBot="1">
      <c r="A9" s="499"/>
      <c r="B9" s="502"/>
      <c r="C9" s="502"/>
      <c r="D9" s="499"/>
      <c r="E9" s="37" t="s">
        <v>15</v>
      </c>
      <c r="F9" s="30" t="s">
        <v>16</v>
      </c>
      <c r="G9" s="38" t="s">
        <v>269</v>
      </c>
      <c r="H9" s="36" t="s">
        <v>15</v>
      </c>
      <c r="I9" s="30" t="s">
        <v>16</v>
      </c>
      <c r="J9" s="38" t="s">
        <v>313</v>
      </c>
      <c r="K9" s="36" t="s">
        <v>15</v>
      </c>
      <c r="L9" s="30" t="s">
        <v>17</v>
      </c>
      <c r="M9" s="30" t="s">
        <v>309</v>
      </c>
      <c r="N9" s="30" t="s">
        <v>15</v>
      </c>
      <c r="O9" s="30" t="s">
        <v>17</v>
      </c>
      <c r="P9" s="30" t="s">
        <v>310</v>
      </c>
      <c r="Q9" s="30" t="s">
        <v>15</v>
      </c>
      <c r="R9" s="30" t="s">
        <v>17</v>
      </c>
      <c r="S9" s="30" t="s">
        <v>311</v>
      </c>
      <c r="T9" s="30" t="s">
        <v>15</v>
      </c>
      <c r="U9" s="30" t="s">
        <v>17</v>
      </c>
      <c r="V9" s="39" t="s">
        <v>312</v>
      </c>
      <c r="W9" s="520"/>
      <c r="X9" s="522"/>
      <c r="Y9" s="43" t="s">
        <v>275</v>
      </c>
      <c r="Z9" s="40" t="s">
        <v>276</v>
      </c>
      <c r="AA9" s="508"/>
      <c r="AB9" s="53"/>
      <c r="AC9" s="53"/>
      <c r="AD9" s="53"/>
      <c r="AE9" s="53"/>
      <c r="AF9" s="53"/>
      <c r="AG9" s="53"/>
    </row>
    <row r="10" spans="1:33" s="54" customFormat="1" ht="24.75" customHeight="1">
      <c r="A10" s="55">
        <v>1</v>
      </c>
      <c r="B10" s="56">
        <v>2</v>
      </c>
      <c r="C10" s="57">
        <v>3</v>
      </c>
      <c r="D10" s="58">
        <v>4</v>
      </c>
      <c r="E10" s="59">
        <v>5</v>
      </c>
      <c r="F10" s="60">
        <v>6</v>
      </c>
      <c r="G10" s="61">
        <v>7</v>
      </c>
      <c r="H10" s="62">
        <v>8</v>
      </c>
      <c r="I10" s="60">
        <v>9</v>
      </c>
      <c r="J10" s="61">
        <v>10</v>
      </c>
      <c r="K10" s="62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  <c r="S10" s="60">
        <v>19</v>
      </c>
      <c r="T10" s="60">
        <v>20</v>
      </c>
      <c r="U10" s="60">
        <v>21</v>
      </c>
      <c r="V10" s="63">
        <v>22</v>
      </c>
      <c r="W10" s="59">
        <v>23</v>
      </c>
      <c r="X10" s="60">
        <v>24</v>
      </c>
      <c r="Y10" s="60">
        <v>25</v>
      </c>
      <c r="Z10" s="61">
        <v>26</v>
      </c>
      <c r="AA10" s="64">
        <v>27</v>
      </c>
      <c r="AB10" s="53"/>
      <c r="AC10" s="53"/>
      <c r="AD10" s="53"/>
      <c r="AE10" s="53"/>
      <c r="AF10" s="53"/>
      <c r="AG10" s="53"/>
    </row>
    <row r="11" spans="1:33" s="54" customFormat="1" ht="23.25" customHeight="1" thickBot="1">
      <c r="A11" s="32" t="s">
        <v>322</v>
      </c>
      <c r="B11" s="65"/>
      <c r="C11" s="66" t="s">
        <v>18</v>
      </c>
      <c r="D11" s="67"/>
      <c r="E11" s="68"/>
      <c r="F11" s="69"/>
      <c r="G11" s="70"/>
      <c r="H11" s="71"/>
      <c r="I11" s="69"/>
      <c r="J11" s="70"/>
      <c r="K11" s="71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2"/>
      <c r="W11" s="73"/>
      <c r="X11" s="74"/>
      <c r="Y11" s="74"/>
      <c r="Z11" s="75"/>
      <c r="AA11" s="76"/>
      <c r="AB11" s="77"/>
      <c r="AC11" s="77"/>
      <c r="AD11" s="77"/>
      <c r="AE11" s="77"/>
      <c r="AF11" s="77"/>
      <c r="AG11" s="77"/>
    </row>
    <row r="12" spans="1:33" s="54" customFormat="1" ht="30" customHeight="1" thickBot="1">
      <c r="A12" s="78" t="s">
        <v>19</v>
      </c>
      <c r="B12" s="79">
        <v>1</v>
      </c>
      <c r="C12" s="80" t="s">
        <v>265</v>
      </c>
      <c r="D12" s="81"/>
      <c r="E12" s="82"/>
      <c r="F12" s="83"/>
      <c r="G12" s="84"/>
      <c r="H12" s="85"/>
      <c r="I12" s="83"/>
      <c r="J12" s="84"/>
      <c r="K12" s="85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6"/>
      <c r="W12" s="87"/>
      <c r="X12" s="88"/>
      <c r="Y12" s="88"/>
      <c r="Z12" s="89"/>
      <c r="AA12" s="90"/>
      <c r="AB12" s="91"/>
      <c r="AC12" s="77"/>
      <c r="AD12" s="77"/>
      <c r="AE12" s="77"/>
      <c r="AF12" s="77"/>
      <c r="AG12" s="77"/>
    </row>
    <row r="13" spans="1:33" s="54" customFormat="1" ht="30" hidden="1" customHeight="1">
      <c r="A13" s="92" t="s">
        <v>20</v>
      </c>
      <c r="B13" s="93" t="s">
        <v>21</v>
      </c>
      <c r="C13" s="94" t="s">
        <v>266</v>
      </c>
      <c r="D13" s="95"/>
      <c r="E13" s="96">
        <f>SUM(E14:E16)</f>
        <v>0</v>
      </c>
      <c r="F13" s="97"/>
      <c r="G13" s="98">
        <f>SUM(G14:G16)</f>
        <v>0</v>
      </c>
      <c r="H13" s="99">
        <f>SUM(H14:H16)</f>
        <v>0</v>
      </c>
      <c r="I13" s="97"/>
      <c r="J13" s="98">
        <f>SUM(J14:J16)</f>
        <v>0</v>
      </c>
      <c r="K13" s="99">
        <f>SUM(K14:K16)</f>
        <v>0</v>
      </c>
      <c r="L13" s="97"/>
      <c r="M13" s="97">
        <f>SUM(M14:M16)</f>
        <v>0</v>
      </c>
      <c r="N13" s="97">
        <f>SUM(N14:N16)</f>
        <v>0</v>
      </c>
      <c r="O13" s="97"/>
      <c r="P13" s="97">
        <f>SUM(P14:P16)</f>
        <v>0</v>
      </c>
      <c r="Q13" s="97">
        <f>SUM(Q14:Q16)</f>
        <v>0</v>
      </c>
      <c r="R13" s="97"/>
      <c r="S13" s="97">
        <f>SUM(S14:S16)</f>
        <v>0</v>
      </c>
      <c r="T13" s="97">
        <f>SUM(T14:T16)</f>
        <v>0</v>
      </c>
      <c r="U13" s="97"/>
      <c r="V13" s="100">
        <f>SUM(V14:V16)</f>
        <v>0</v>
      </c>
      <c r="W13" s="96">
        <f>SUM(W14:W16)</f>
        <v>0</v>
      </c>
      <c r="X13" s="97">
        <f>SUM(X14:X16)</f>
        <v>0</v>
      </c>
      <c r="Y13" s="101">
        <f>W13-X13</f>
        <v>0</v>
      </c>
      <c r="Z13" s="102" t="e">
        <f>Y13/W13</f>
        <v>#DIV/0!</v>
      </c>
      <c r="AA13" s="103"/>
      <c r="AB13" s="104"/>
      <c r="AC13" s="104"/>
      <c r="AD13" s="104"/>
      <c r="AE13" s="104"/>
      <c r="AF13" s="104"/>
      <c r="AG13" s="104"/>
    </row>
    <row r="14" spans="1:33" s="54" customFormat="1" ht="30" hidden="1" customHeight="1">
      <c r="A14" s="35" t="s">
        <v>22</v>
      </c>
      <c r="B14" s="105" t="s">
        <v>23</v>
      </c>
      <c r="C14" s="106" t="s">
        <v>24</v>
      </c>
      <c r="D14" s="107" t="s">
        <v>25</v>
      </c>
      <c r="E14" s="108"/>
      <c r="F14" s="109"/>
      <c r="G14" s="110">
        <f t="shared" ref="G14:G16" si="0">E14*F14</f>
        <v>0</v>
      </c>
      <c r="H14" s="111"/>
      <c r="I14" s="109"/>
      <c r="J14" s="110">
        <f t="shared" ref="J14:J16" si="1">H14*I14</f>
        <v>0</v>
      </c>
      <c r="K14" s="111"/>
      <c r="L14" s="109"/>
      <c r="M14" s="109">
        <f t="shared" ref="M14:M16" si="2">K14*L14</f>
        <v>0</v>
      </c>
      <c r="N14" s="109"/>
      <c r="O14" s="109"/>
      <c r="P14" s="109">
        <f t="shared" ref="P14:P16" si="3">N14*O14</f>
        <v>0</v>
      </c>
      <c r="Q14" s="109"/>
      <c r="R14" s="109"/>
      <c r="S14" s="109">
        <f t="shared" ref="S14:S16" si="4">Q14*R14</f>
        <v>0</v>
      </c>
      <c r="T14" s="109"/>
      <c r="U14" s="109"/>
      <c r="V14" s="112">
        <f t="shared" ref="V14:V16" si="5">T14*U14</f>
        <v>0</v>
      </c>
      <c r="W14" s="113">
        <f>G14+M14+S14</f>
        <v>0</v>
      </c>
      <c r="X14" s="114">
        <f t="shared" ref="X14:X32" si="6">J14+P14+V14</f>
        <v>0</v>
      </c>
      <c r="Y14" s="114">
        <f t="shared" ref="Y14:Y77" si="7">W14-X14</f>
        <v>0</v>
      </c>
      <c r="Z14" s="115" t="e">
        <f>Y14/W14</f>
        <v>#DIV/0!</v>
      </c>
      <c r="AA14" s="116"/>
      <c r="AB14" s="117"/>
      <c r="AC14" s="118"/>
      <c r="AD14" s="118"/>
      <c r="AE14" s="118"/>
      <c r="AF14" s="118"/>
      <c r="AG14" s="118"/>
    </row>
    <row r="15" spans="1:33" s="54" customFormat="1" ht="30" hidden="1" customHeight="1">
      <c r="A15" s="35" t="s">
        <v>22</v>
      </c>
      <c r="B15" s="105" t="s">
        <v>26</v>
      </c>
      <c r="C15" s="106" t="s">
        <v>24</v>
      </c>
      <c r="D15" s="107" t="s">
        <v>25</v>
      </c>
      <c r="E15" s="108"/>
      <c r="F15" s="109"/>
      <c r="G15" s="110">
        <f t="shared" si="0"/>
        <v>0</v>
      </c>
      <c r="H15" s="111"/>
      <c r="I15" s="109"/>
      <c r="J15" s="110">
        <f t="shared" si="1"/>
        <v>0</v>
      </c>
      <c r="K15" s="111"/>
      <c r="L15" s="109"/>
      <c r="M15" s="109">
        <f t="shared" si="2"/>
        <v>0</v>
      </c>
      <c r="N15" s="109"/>
      <c r="O15" s="109"/>
      <c r="P15" s="109">
        <f t="shared" si="3"/>
        <v>0</v>
      </c>
      <c r="Q15" s="109"/>
      <c r="R15" s="109"/>
      <c r="S15" s="109">
        <f t="shared" si="4"/>
        <v>0</v>
      </c>
      <c r="T15" s="109"/>
      <c r="U15" s="109"/>
      <c r="V15" s="112">
        <f t="shared" si="5"/>
        <v>0</v>
      </c>
      <c r="W15" s="113">
        <f t="shared" ref="W15:W32" si="8">G15+M15+S15</f>
        <v>0</v>
      </c>
      <c r="X15" s="114">
        <f t="shared" si="6"/>
        <v>0</v>
      </c>
      <c r="Y15" s="114">
        <f t="shared" si="7"/>
        <v>0</v>
      </c>
      <c r="Z15" s="115" t="e">
        <f t="shared" ref="Z15:Z32" si="9">Y15/W15</f>
        <v>#DIV/0!</v>
      </c>
      <c r="AA15" s="116"/>
      <c r="AB15" s="118"/>
      <c r="AC15" s="118"/>
      <c r="AD15" s="118"/>
      <c r="AE15" s="118"/>
      <c r="AF15" s="118"/>
      <c r="AG15" s="118"/>
    </row>
    <row r="16" spans="1:33" s="54" customFormat="1" ht="30" hidden="1" customHeight="1" thickBot="1">
      <c r="A16" s="35" t="s">
        <v>22</v>
      </c>
      <c r="B16" s="105" t="s">
        <v>27</v>
      </c>
      <c r="C16" s="106" t="s">
        <v>24</v>
      </c>
      <c r="D16" s="107" t="s">
        <v>25</v>
      </c>
      <c r="E16" s="108"/>
      <c r="F16" s="109"/>
      <c r="G16" s="110">
        <f t="shared" si="0"/>
        <v>0</v>
      </c>
      <c r="H16" s="111"/>
      <c r="I16" s="109"/>
      <c r="J16" s="110">
        <f t="shared" si="1"/>
        <v>0</v>
      </c>
      <c r="K16" s="111"/>
      <c r="L16" s="109"/>
      <c r="M16" s="109">
        <f t="shared" si="2"/>
        <v>0</v>
      </c>
      <c r="N16" s="109"/>
      <c r="O16" s="109"/>
      <c r="P16" s="109">
        <f t="shared" si="3"/>
        <v>0</v>
      </c>
      <c r="Q16" s="109"/>
      <c r="R16" s="109"/>
      <c r="S16" s="109">
        <f t="shared" si="4"/>
        <v>0</v>
      </c>
      <c r="T16" s="109"/>
      <c r="U16" s="109"/>
      <c r="V16" s="112">
        <f t="shared" si="5"/>
        <v>0</v>
      </c>
      <c r="W16" s="113">
        <f t="shared" si="8"/>
        <v>0</v>
      </c>
      <c r="X16" s="114">
        <f t="shared" si="6"/>
        <v>0</v>
      </c>
      <c r="Y16" s="114">
        <f t="shared" si="7"/>
        <v>0</v>
      </c>
      <c r="Z16" s="115" t="e">
        <f t="shared" si="9"/>
        <v>#DIV/0!</v>
      </c>
      <c r="AA16" s="116"/>
      <c r="AB16" s="118"/>
      <c r="AC16" s="118"/>
      <c r="AD16" s="118"/>
      <c r="AE16" s="118"/>
      <c r="AF16" s="118"/>
      <c r="AG16" s="118"/>
    </row>
    <row r="17" spans="1:33" s="54" customFormat="1" ht="30" hidden="1" customHeight="1">
      <c r="A17" s="41" t="s">
        <v>20</v>
      </c>
      <c r="B17" s="119" t="s">
        <v>28</v>
      </c>
      <c r="C17" s="120" t="s">
        <v>29</v>
      </c>
      <c r="D17" s="121"/>
      <c r="E17" s="122">
        <f>SUM(E18:E20)</f>
        <v>0</v>
      </c>
      <c r="F17" s="123"/>
      <c r="G17" s="124">
        <f>SUM(G18:G20)</f>
        <v>0</v>
      </c>
      <c r="H17" s="125">
        <f>SUM(H18:H20)</f>
        <v>0</v>
      </c>
      <c r="I17" s="123"/>
      <c r="J17" s="124">
        <f>SUM(J18:J20)</f>
        <v>0</v>
      </c>
      <c r="K17" s="125">
        <f>SUM(K18:K20)</f>
        <v>0</v>
      </c>
      <c r="L17" s="123"/>
      <c r="M17" s="123">
        <f>SUM(M18:M20)</f>
        <v>0</v>
      </c>
      <c r="N17" s="123">
        <f>SUM(N18:N20)</f>
        <v>0</v>
      </c>
      <c r="O17" s="123"/>
      <c r="P17" s="123">
        <f>SUM(P18:P20)</f>
        <v>0</v>
      </c>
      <c r="Q17" s="123">
        <f>SUM(Q18:Q20)</f>
        <v>0</v>
      </c>
      <c r="R17" s="123"/>
      <c r="S17" s="123">
        <f>SUM(S18:S20)</f>
        <v>0</v>
      </c>
      <c r="T17" s="123">
        <f>SUM(T18:T20)</f>
        <v>0</v>
      </c>
      <c r="U17" s="123"/>
      <c r="V17" s="126">
        <f>SUM(V18:V20)</f>
        <v>0</v>
      </c>
      <c r="W17" s="122">
        <f>SUM(W18:W20)</f>
        <v>0</v>
      </c>
      <c r="X17" s="127">
        <f>SUM(X18:X20)</f>
        <v>0</v>
      </c>
      <c r="Y17" s="127">
        <f t="shared" si="7"/>
        <v>0</v>
      </c>
      <c r="Z17" s="128" t="e">
        <f>Y17/W17</f>
        <v>#DIV/0!</v>
      </c>
      <c r="AA17" s="129"/>
      <c r="AB17" s="104"/>
      <c r="AC17" s="104"/>
      <c r="AD17" s="104"/>
      <c r="AE17" s="104"/>
      <c r="AF17" s="104"/>
      <c r="AG17" s="104"/>
    </row>
    <row r="18" spans="1:33" s="54" customFormat="1" ht="30" hidden="1" customHeight="1">
      <c r="A18" s="35" t="s">
        <v>22</v>
      </c>
      <c r="B18" s="105" t="s">
        <v>30</v>
      </c>
      <c r="C18" s="106" t="s">
        <v>24</v>
      </c>
      <c r="D18" s="107" t="s">
        <v>25</v>
      </c>
      <c r="E18" s="108"/>
      <c r="F18" s="109"/>
      <c r="G18" s="110">
        <f t="shared" ref="G18:G20" si="10">E18*F18</f>
        <v>0</v>
      </c>
      <c r="H18" s="111"/>
      <c r="I18" s="109"/>
      <c r="J18" s="110">
        <f t="shared" ref="J18:J20" si="11">H18*I18</f>
        <v>0</v>
      </c>
      <c r="K18" s="111"/>
      <c r="L18" s="109"/>
      <c r="M18" s="109">
        <f t="shared" ref="M18:M20" si="12">K18*L18</f>
        <v>0</v>
      </c>
      <c r="N18" s="109"/>
      <c r="O18" s="109"/>
      <c r="P18" s="109">
        <f t="shared" ref="P18:P20" si="13">N18*O18</f>
        <v>0</v>
      </c>
      <c r="Q18" s="109"/>
      <c r="R18" s="109"/>
      <c r="S18" s="109">
        <f t="shared" ref="S18:S20" si="14">Q18*R18</f>
        <v>0</v>
      </c>
      <c r="T18" s="109"/>
      <c r="U18" s="109"/>
      <c r="V18" s="112">
        <f t="shared" ref="V18:V20" si="15">T18*U18</f>
        <v>0</v>
      </c>
      <c r="W18" s="113">
        <f>G18+M18+S18</f>
        <v>0</v>
      </c>
      <c r="X18" s="114">
        <f t="shared" si="6"/>
        <v>0</v>
      </c>
      <c r="Y18" s="114">
        <f t="shared" si="7"/>
        <v>0</v>
      </c>
      <c r="Z18" s="115" t="e">
        <f t="shared" si="9"/>
        <v>#DIV/0!</v>
      </c>
      <c r="AA18" s="116"/>
      <c r="AB18" s="118"/>
      <c r="AC18" s="118"/>
      <c r="AD18" s="118"/>
      <c r="AE18" s="118"/>
      <c r="AF18" s="118"/>
      <c r="AG18" s="118"/>
    </row>
    <row r="19" spans="1:33" s="54" customFormat="1" ht="30" hidden="1" customHeight="1">
      <c r="A19" s="35" t="s">
        <v>22</v>
      </c>
      <c r="B19" s="105" t="s">
        <v>31</v>
      </c>
      <c r="C19" s="106" t="s">
        <v>24</v>
      </c>
      <c r="D19" s="107" t="s">
        <v>25</v>
      </c>
      <c r="E19" s="108"/>
      <c r="F19" s="109"/>
      <c r="G19" s="110">
        <f t="shared" si="10"/>
        <v>0</v>
      </c>
      <c r="H19" s="111"/>
      <c r="I19" s="109"/>
      <c r="J19" s="110">
        <f t="shared" si="11"/>
        <v>0</v>
      </c>
      <c r="K19" s="111"/>
      <c r="L19" s="109"/>
      <c r="M19" s="109">
        <f t="shared" si="12"/>
        <v>0</v>
      </c>
      <c r="N19" s="109"/>
      <c r="O19" s="109"/>
      <c r="P19" s="109">
        <f t="shared" si="13"/>
        <v>0</v>
      </c>
      <c r="Q19" s="109"/>
      <c r="R19" s="109"/>
      <c r="S19" s="109">
        <f t="shared" si="14"/>
        <v>0</v>
      </c>
      <c r="T19" s="109"/>
      <c r="U19" s="109"/>
      <c r="V19" s="112">
        <f t="shared" si="15"/>
        <v>0</v>
      </c>
      <c r="W19" s="113">
        <f t="shared" si="8"/>
        <v>0</v>
      </c>
      <c r="X19" s="114">
        <f t="shared" si="6"/>
        <v>0</v>
      </c>
      <c r="Y19" s="114">
        <f t="shared" si="7"/>
        <v>0</v>
      </c>
      <c r="Z19" s="115" t="e">
        <f t="shared" si="9"/>
        <v>#DIV/0!</v>
      </c>
      <c r="AA19" s="116"/>
      <c r="AB19" s="118"/>
      <c r="AC19" s="118"/>
      <c r="AD19" s="118"/>
      <c r="AE19" s="118"/>
      <c r="AF19" s="118"/>
      <c r="AG19" s="118"/>
    </row>
    <row r="20" spans="1:33" s="54" customFormat="1" ht="30" hidden="1" customHeight="1" thickBot="1">
      <c r="A20" s="35" t="s">
        <v>22</v>
      </c>
      <c r="B20" s="105" t="s">
        <v>32</v>
      </c>
      <c r="C20" s="106" t="s">
        <v>24</v>
      </c>
      <c r="D20" s="107" t="s">
        <v>25</v>
      </c>
      <c r="E20" s="108"/>
      <c r="F20" s="109"/>
      <c r="G20" s="110">
        <f t="shared" si="10"/>
        <v>0</v>
      </c>
      <c r="H20" s="111"/>
      <c r="I20" s="109"/>
      <c r="J20" s="110">
        <f t="shared" si="11"/>
        <v>0</v>
      </c>
      <c r="K20" s="111"/>
      <c r="L20" s="109"/>
      <c r="M20" s="109">
        <f t="shared" si="12"/>
        <v>0</v>
      </c>
      <c r="N20" s="109"/>
      <c r="O20" s="109"/>
      <c r="P20" s="109">
        <f t="shared" si="13"/>
        <v>0</v>
      </c>
      <c r="Q20" s="109"/>
      <c r="R20" s="109"/>
      <c r="S20" s="109">
        <f t="shared" si="14"/>
        <v>0</v>
      </c>
      <c r="T20" s="109"/>
      <c r="U20" s="109"/>
      <c r="V20" s="112">
        <f t="shared" si="15"/>
        <v>0</v>
      </c>
      <c r="W20" s="113">
        <f t="shared" si="8"/>
        <v>0</v>
      </c>
      <c r="X20" s="114">
        <f t="shared" si="6"/>
        <v>0</v>
      </c>
      <c r="Y20" s="114">
        <f t="shared" si="7"/>
        <v>0</v>
      </c>
      <c r="Z20" s="115" t="e">
        <f t="shared" si="9"/>
        <v>#DIV/0!</v>
      </c>
      <c r="AA20" s="116"/>
      <c r="AB20" s="118"/>
      <c r="AC20" s="118"/>
      <c r="AD20" s="118"/>
      <c r="AE20" s="118"/>
      <c r="AF20" s="118"/>
      <c r="AG20" s="118"/>
    </row>
    <row r="21" spans="1:33" s="54" customFormat="1" ht="30" hidden="1" customHeight="1">
      <c r="A21" s="41" t="s">
        <v>20</v>
      </c>
      <c r="B21" s="119" t="s">
        <v>33</v>
      </c>
      <c r="C21" s="130" t="s">
        <v>34</v>
      </c>
      <c r="D21" s="121"/>
      <c r="E21" s="122">
        <f>SUM(E22:E24)</f>
        <v>0</v>
      </c>
      <c r="F21" s="123"/>
      <c r="G21" s="124">
        <f>SUM(G22:G24)</f>
        <v>0</v>
      </c>
      <c r="H21" s="125">
        <f>SUM(H22:H24)</f>
        <v>0</v>
      </c>
      <c r="I21" s="123"/>
      <c r="J21" s="124">
        <f>SUM(J22:J24)</f>
        <v>0</v>
      </c>
      <c r="K21" s="125">
        <f>SUM(K22:K24)</f>
        <v>0</v>
      </c>
      <c r="L21" s="123"/>
      <c r="M21" s="123">
        <f>SUM(M22:M24)</f>
        <v>0</v>
      </c>
      <c r="N21" s="123">
        <f>SUM(N22:N24)</f>
        <v>0</v>
      </c>
      <c r="O21" s="123"/>
      <c r="P21" s="123">
        <f>SUM(P22:P24)</f>
        <v>0</v>
      </c>
      <c r="Q21" s="123">
        <f>SUM(Q22:Q24)</f>
        <v>0</v>
      </c>
      <c r="R21" s="123"/>
      <c r="S21" s="123">
        <f>SUM(S22:S24)</f>
        <v>0</v>
      </c>
      <c r="T21" s="123">
        <f>SUM(T22:T24)</f>
        <v>0</v>
      </c>
      <c r="U21" s="123"/>
      <c r="V21" s="126">
        <f>SUM(V22:V24)</f>
        <v>0</v>
      </c>
      <c r="W21" s="122">
        <f>SUM(W22:W24)</f>
        <v>0</v>
      </c>
      <c r="X21" s="123">
        <f>SUM(X22:X24)</f>
        <v>0</v>
      </c>
      <c r="Y21" s="131">
        <f t="shared" si="7"/>
        <v>0</v>
      </c>
      <c r="Z21" s="132" t="e">
        <f>Y21/W21</f>
        <v>#DIV/0!</v>
      </c>
      <c r="AA21" s="129"/>
      <c r="AB21" s="104"/>
      <c r="AC21" s="104"/>
      <c r="AD21" s="104"/>
      <c r="AE21" s="104"/>
      <c r="AF21" s="104"/>
      <c r="AG21" s="104"/>
    </row>
    <row r="22" spans="1:33" s="54" customFormat="1" ht="30" hidden="1" customHeight="1">
      <c r="A22" s="35" t="s">
        <v>22</v>
      </c>
      <c r="B22" s="105" t="s">
        <v>35</v>
      </c>
      <c r="C22" s="106" t="s">
        <v>36</v>
      </c>
      <c r="D22" s="107" t="s">
        <v>25</v>
      </c>
      <c r="E22" s="108"/>
      <c r="F22" s="109"/>
      <c r="G22" s="110">
        <f t="shared" ref="G22:G24" si="16">E22*F22</f>
        <v>0</v>
      </c>
      <c r="H22" s="111"/>
      <c r="I22" s="109"/>
      <c r="J22" s="110">
        <f t="shared" ref="J22:J24" si="17">H22*I22</f>
        <v>0</v>
      </c>
      <c r="K22" s="111"/>
      <c r="L22" s="109"/>
      <c r="M22" s="109">
        <f t="shared" ref="M22:M24" si="18">K22*L22</f>
        <v>0</v>
      </c>
      <c r="N22" s="109"/>
      <c r="O22" s="109"/>
      <c r="P22" s="109">
        <f t="shared" ref="P22:P24" si="19">N22*O22</f>
        <v>0</v>
      </c>
      <c r="Q22" s="109"/>
      <c r="R22" s="109"/>
      <c r="S22" s="109">
        <f t="shared" ref="S22:S24" si="20">Q22*R22</f>
        <v>0</v>
      </c>
      <c r="T22" s="109"/>
      <c r="U22" s="109"/>
      <c r="V22" s="112">
        <f t="shared" ref="V22:V24" si="21">T22*U22</f>
        <v>0</v>
      </c>
      <c r="W22" s="113">
        <f t="shared" si="8"/>
        <v>0</v>
      </c>
      <c r="X22" s="114">
        <f t="shared" si="6"/>
        <v>0</v>
      </c>
      <c r="Y22" s="114">
        <f t="shared" si="7"/>
        <v>0</v>
      </c>
      <c r="Z22" s="115" t="e">
        <f t="shared" si="9"/>
        <v>#DIV/0!</v>
      </c>
      <c r="AA22" s="116"/>
      <c r="AB22" s="118"/>
      <c r="AC22" s="118"/>
      <c r="AD22" s="118"/>
      <c r="AE22" s="118"/>
      <c r="AF22" s="118"/>
      <c r="AG22" s="118"/>
    </row>
    <row r="23" spans="1:33" s="54" customFormat="1" ht="30" hidden="1" customHeight="1">
      <c r="A23" s="35" t="s">
        <v>22</v>
      </c>
      <c r="B23" s="105" t="s">
        <v>37</v>
      </c>
      <c r="C23" s="106" t="s">
        <v>36</v>
      </c>
      <c r="D23" s="107" t="s">
        <v>25</v>
      </c>
      <c r="E23" s="108"/>
      <c r="F23" s="109"/>
      <c r="G23" s="110">
        <f t="shared" si="16"/>
        <v>0</v>
      </c>
      <c r="H23" s="111"/>
      <c r="I23" s="109"/>
      <c r="J23" s="110">
        <f t="shared" si="17"/>
        <v>0</v>
      </c>
      <c r="K23" s="111"/>
      <c r="L23" s="109"/>
      <c r="M23" s="109">
        <f t="shared" si="18"/>
        <v>0</v>
      </c>
      <c r="N23" s="109"/>
      <c r="O23" s="109"/>
      <c r="P23" s="109">
        <f t="shared" si="19"/>
        <v>0</v>
      </c>
      <c r="Q23" s="109"/>
      <c r="R23" s="109"/>
      <c r="S23" s="109">
        <f t="shared" si="20"/>
        <v>0</v>
      </c>
      <c r="T23" s="109"/>
      <c r="U23" s="109"/>
      <c r="V23" s="112">
        <f t="shared" si="21"/>
        <v>0</v>
      </c>
      <c r="W23" s="113">
        <f t="shared" si="8"/>
        <v>0</v>
      </c>
      <c r="X23" s="114">
        <f t="shared" si="6"/>
        <v>0</v>
      </c>
      <c r="Y23" s="114">
        <f t="shared" si="7"/>
        <v>0</v>
      </c>
      <c r="Z23" s="115" t="e">
        <f t="shared" si="9"/>
        <v>#DIV/0!</v>
      </c>
      <c r="AA23" s="116"/>
      <c r="AB23" s="118"/>
      <c r="AC23" s="118"/>
      <c r="AD23" s="118"/>
      <c r="AE23" s="118"/>
      <c r="AF23" s="118"/>
      <c r="AG23" s="118"/>
    </row>
    <row r="24" spans="1:33" s="54" customFormat="1" ht="30" hidden="1" customHeight="1" thickBot="1">
      <c r="A24" s="35" t="s">
        <v>22</v>
      </c>
      <c r="B24" s="105" t="s">
        <v>38</v>
      </c>
      <c r="C24" s="106" t="s">
        <v>36</v>
      </c>
      <c r="D24" s="107" t="s">
        <v>25</v>
      </c>
      <c r="E24" s="108"/>
      <c r="F24" s="109"/>
      <c r="G24" s="110">
        <f t="shared" si="16"/>
        <v>0</v>
      </c>
      <c r="H24" s="111"/>
      <c r="I24" s="109"/>
      <c r="J24" s="110">
        <f t="shared" si="17"/>
        <v>0</v>
      </c>
      <c r="K24" s="111"/>
      <c r="L24" s="109"/>
      <c r="M24" s="109">
        <f t="shared" si="18"/>
        <v>0</v>
      </c>
      <c r="N24" s="109"/>
      <c r="O24" s="109"/>
      <c r="P24" s="109">
        <f t="shared" si="19"/>
        <v>0</v>
      </c>
      <c r="Q24" s="109"/>
      <c r="R24" s="109"/>
      <c r="S24" s="109">
        <f t="shared" si="20"/>
        <v>0</v>
      </c>
      <c r="T24" s="109"/>
      <c r="U24" s="109"/>
      <c r="V24" s="112">
        <f t="shared" si="21"/>
        <v>0</v>
      </c>
      <c r="W24" s="113">
        <f t="shared" si="8"/>
        <v>0</v>
      </c>
      <c r="X24" s="114">
        <f t="shared" si="6"/>
        <v>0</v>
      </c>
      <c r="Y24" s="114">
        <f t="shared" si="7"/>
        <v>0</v>
      </c>
      <c r="Z24" s="115" t="e">
        <f t="shared" si="9"/>
        <v>#DIV/0!</v>
      </c>
      <c r="AA24" s="116"/>
      <c r="AB24" s="118"/>
      <c r="AC24" s="118"/>
      <c r="AD24" s="118"/>
      <c r="AE24" s="118"/>
      <c r="AF24" s="118"/>
      <c r="AG24" s="118"/>
    </row>
    <row r="25" spans="1:33" s="54" customFormat="1" ht="30" hidden="1" customHeight="1">
      <c r="A25" s="41" t="s">
        <v>19</v>
      </c>
      <c r="B25" s="133" t="s">
        <v>39</v>
      </c>
      <c r="C25" s="120" t="s">
        <v>40</v>
      </c>
      <c r="D25" s="121"/>
      <c r="E25" s="122">
        <f>SUM(E26:E28)</f>
        <v>0</v>
      </c>
      <c r="F25" s="123"/>
      <c r="G25" s="124">
        <f>SUM(G26:G28)</f>
        <v>0</v>
      </c>
      <c r="H25" s="125">
        <f>SUM(H26:H28)</f>
        <v>0</v>
      </c>
      <c r="I25" s="123"/>
      <c r="J25" s="124">
        <f>SUM(J26:J28)</f>
        <v>0</v>
      </c>
      <c r="K25" s="125">
        <f>SUM(K26:K28)</f>
        <v>0</v>
      </c>
      <c r="L25" s="123"/>
      <c r="M25" s="123">
        <f>SUM(M26:M28)</f>
        <v>0</v>
      </c>
      <c r="N25" s="123">
        <f>SUM(N26:N28)</f>
        <v>0</v>
      </c>
      <c r="O25" s="123"/>
      <c r="P25" s="123">
        <f>SUM(P26:P28)</f>
        <v>0</v>
      </c>
      <c r="Q25" s="123">
        <f>SUM(Q26:Q28)</f>
        <v>0</v>
      </c>
      <c r="R25" s="123"/>
      <c r="S25" s="123">
        <f>SUM(S26:S28)</f>
        <v>0</v>
      </c>
      <c r="T25" s="123">
        <f>SUM(T26:T28)</f>
        <v>0</v>
      </c>
      <c r="U25" s="123"/>
      <c r="V25" s="126">
        <f>SUM(V26:V28)</f>
        <v>0</v>
      </c>
      <c r="W25" s="122">
        <f>SUM(W26:W28)</f>
        <v>0</v>
      </c>
      <c r="X25" s="123">
        <f>SUM(X26:X28)</f>
        <v>0</v>
      </c>
      <c r="Y25" s="131">
        <f t="shared" si="7"/>
        <v>0</v>
      </c>
      <c r="Z25" s="132" t="e">
        <f>Y25/W25</f>
        <v>#DIV/0!</v>
      </c>
      <c r="AA25" s="129"/>
      <c r="AB25" s="77"/>
      <c r="AC25" s="77"/>
      <c r="AD25" s="77"/>
      <c r="AE25" s="77"/>
      <c r="AF25" s="77"/>
      <c r="AG25" s="77"/>
    </row>
    <row r="26" spans="1:33" s="54" customFormat="1" ht="30" hidden="1" customHeight="1">
      <c r="A26" s="35" t="s">
        <v>22</v>
      </c>
      <c r="B26" s="105" t="s">
        <v>41</v>
      </c>
      <c r="C26" s="106" t="s">
        <v>42</v>
      </c>
      <c r="D26" s="107"/>
      <c r="E26" s="108">
        <f>G13</f>
        <v>0</v>
      </c>
      <c r="F26" s="109">
        <v>0.22</v>
      </c>
      <c r="G26" s="110">
        <f t="shared" ref="G26:G28" si="22">E26*F26</f>
        <v>0</v>
      </c>
      <c r="H26" s="111">
        <f>J13</f>
        <v>0</v>
      </c>
      <c r="I26" s="109">
        <v>0.22</v>
      </c>
      <c r="J26" s="110">
        <f t="shared" ref="J26:J28" si="23">H26*I26</f>
        <v>0</v>
      </c>
      <c r="K26" s="111">
        <f>M13</f>
        <v>0</v>
      </c>
      <c r="L26" s="109">
        <v>0.22</v>
      </c>
      <c r="M26" s="109">
        <f t="shared" ref="M26:M28" si="24">K26*L26</f>
        <v>0</v>
      </c>
      <c r="N26" s="109">
        <f>P13</f>
        <v>0</v>
      </c>
      <c r="O26" s="109">
        <v>0.22</v>
      </c>
      <c r="P26" s="109">
        <f t="shared" ref="P26:P28" si="25">N26*O26</f>
        <v>0</v>
      </c>
      <c r="Q26" s="109">
        <f>S13</f>
        <v>0</v>
      </c>
      <c r="R26" s="109">
        <v>0.22</v>
      </c>
      <c r="S26" s="109">
        <f t="shared" ref="S26:S28" si="26">Q26*R26</f>
        <v>0</v>
      </c>
      <c r="T26" s="109">
        <f>V13</f>
        <v>0</v>
      </c>
      <c r="U26" s="109">
        <v>0.22</v>
      </c>
      <c r="V26" s="112">
        <f t="shared" ref="V26:V28" si="27">T26*U26</f>
        <v>0</v>
      </c>
      <c r="W26" s="113">
        <f>G26+M26+S26</f>
        <v>0</v>
      </c>
      <c r="X26" s="114">
        <f>J26+P26+V26</f>
        <v>0</v>
      </c>
      <c r="Y26" s="114">
        <f t="shared" si="7"/>
        <v>0</v>
      </c>
      <c r="Z26" s="115" t="e">
        <f t="shared" si="9"/>
        <v>#DIV/0!</v>
      </c>
      <c r="AA26" s="116"/>
      <c r="AB26" s="117"/>
      <c r="AC26" s="118"/>
      <c r="AD26" s="118"/>
      <c r="AE26" s="118"/>
      <c r="AF26" s="118"/>
      <c r="AG26" s="118"/>
    </row>
    <row r="27" spans="1:33" s="54" customFormat="1" ht="30" hidden="1" customHeight="1">
      <c r="A27" s="35" t="s">
        <v>22</v>
      </c>
      <c r="B27" s="105" t="s">
        <v>43</v>
      </c>
      <c r="C27" s="106" t="s">
        <v>44</v>
      </c>
      <c r="D27" s="107"/>
      <c r="E27" s="108">
        <f>G17</f>
        <v>0</v>
      </c>
      <c r="F27" s="109">
        <v>0.22</v>
      </c>
      <c r="G27" s="110">
        <f t="shared" si="22"/>
        <v>0</v>
      </c>
      <c r="H27" s="111">
        <f>J17</f>
        <v>0</v>
      </c>
      <c r="I27" s="109">
        <v>0.22</v>
      </c>
      <c r="J27" s="110">
        <f t="shared" si="23"/>
        <v>0</v>
      </c>
      <c r="K27" s="111">
        <f>M17</f>
        <v>0</v>
      </c>
      <c r="L27" s="109">
        <v>0.22</v>
      </c>
      <c r="M27" s="109">
        <f t="shared" si="24"/>
        <v>0</v>
      </c>
      <c r="N27" s="109">
        <f>P17</f>
        <v>0</v>
      </c>
      <c r="O27" s="109">
        <v>0.22</v>
      </c>
      <c r="P27" s="109">
        <f t="shared" si="25"/>
        <v>0</v>
      </c>
      <c r="Q27" s="109">
        <f>S17</f>
        <v>0</v>
      </c>
      <c r="R27" s="109">
        <v>0.22</v>
      </c>
      <c r="S27" s="109">
        <f t="shared" si="26"/>
        <v>0</v>
      </c>
      <c r="T27" s="109">
        <f>V17</f>
        <v>0</v>
      </c>
      <c r="U27" s="109">
        <v>0.22</v>
      </c>
      <c r="V27" s="112">
        <f t="shared" si="27"/>
        <v>0</v>
      </c>
      <c r="W27" s="113">
        <f t="shared" si="8"/>
        <v>0</v>
      </c>
      <c r="X27" s="114">
        <f t="shared" si="6"/>
        <v>0</v>
      </c>
      <c r="Y27" s="114">
        <f t="shared" si="7"/>
        <v>0</v>
      </c>
      <c r="Z27" s="115" t="e">
        <f t="shared" si="9"/>
        <v>#DIV/0!</v>
      </c>
      <c r="AA27" s="116"/>
      <c r="AB27" s="118"/>
      <c r="AC27" s="118"/>
      <c r="AD27" s="118"/>
      <c r="AE27" s="118"/>
      <c r="AF27" s="118"/>
      <c r="AG27" s="118"/>
    </row>
    <row r="28" spans="1:33" s="54" customFormat="1" ht="30" hidden="1" customHeight="1" thickBot="1">
      <c r="A28" s="42" t="s">
        <v>22</v>
      </c>
      <c r="B28" s="134" t="s">
        <v>45</v>
      </c>
      <c r="C28" s="135" t="s">
        <v>34</v>
      </c>
      <c r="D28" s="136"/>
      <c r="E28" s="137">
        <f>G21</f>
        <v>0</v>
      </c>
      <c r="F28" s="138">
        <v>0.22</v>
      </c>
      <c r="G28" s="139">
        <f t="shared" si="22"/>
        <v>0</v>
      </c>
      <c r="H28" s="140">
        <f>J21</f>
        <v>0</v>
      </c>
      <c r="I28" s="138">
        <v>0.22</v>
      </c>
      <c r="J28" s="139">
        <f t="shared" si="23"/>
        <v>0</v>
      </c>
      <c r="K28" s="140">
        <f>M21</f>
        <v>0</v>
      </c>
      <c r="L28" s="138">
        <v>0.22</v>
      </c>
      <c r="M28" s="138">
        <f t="shared" si="24"/>
        <v>0</v>
      </c>
      <c r="N28" s="138">
        <f>P21</f>
        <v>0</v>
      </c>
      <c r="O28" s="138">
        <v>0.22</v>
      </c>
      <c r="P28" s="138">
        <f t="shared" si="25"/>
        <v>0</v>
      </c>
      <c r="Q28" s="138">
        <f>S21</f>
        <v>0</v>
      </c>
      <c r="R28" s="138">
        <v>0.22</v>
      </c>
      <c r="S28" s="138">
        <f t="shared" si="26"/>
        <v>0</v>
      </c>
      <c r="T28" s="138">
        <f>V21</f>
        <v>0</v>
      </c>
      <c r="U28" s="138">
        <v>0.22</v>
      </c>
      <c r="V28" s="141">
        <f t="shared" si="27"/>
        <v>0</v>
      </c>
      <c r="W28" s="142">
        <f t="shared" si="8"/>
        <v>0</v>
      </c>
      <c r="X28" s="143">
        <f t="shared" si="6"/>
        <v>0</v>
      </c>
      <c r="Y28" s="143">
        <f t="shared" si="7"/>
        <v>0</v>
      </c>
      <c r="Z28" s="144" t="e">
        <f t="shared" si="9"/>
        <v>#DIV/0!</v>
      </c>
      <c r="AA28" s="145"/>
      <c r="AB28" s="118"/>
      <c r="AC28" s="118"/>
      <c r="AD28" s="118"/>
      <c r="AE28" s="118"/>
      <c r="AF28" s="118"/>
      <c r="AG28" s="118"/>
    </row>
    <row r="29" spans="1:33" s="54" customFormat="1" ht="30" customHeight="1" thickBot="1">
      <c r="A29" s="33" t="s">
        <v>20</v>
      </c>
      <c r="B29" s="146" t="s">
        <v>46</v>
      </c>
      <c r="C29" s="147" t="s">
        <v>47</v>
      </c>
      <c r="D29" s="148"/>
      <c r="E29" s="149">
        <f>SUM(E30:E32)</f>
        <v>2</v>
      </c>
      <c r="F29" s="150"/>
      <c r="G29" s="151">
        <f>SUM(G30:G32)</f>
        <v>204000</v>
      </c>
      <c r="H29" s="152">
        <f>SUM(H30:H32)</f>
        <v>2</v>
      </c>
      <c r="I29" s="150"/>
      <c r="J29" s="151">
        <f>SUM(J30:J32)</f>
        <v>204000</v>
      </c>
      <c r="K29" s="152">
        <f>SUM(K30:K32)</f>
        <v>0</v>
      </c>
      <c r="L29" s="150"/>
      <c r="M29" s="150">
        <f>SUM(M30:M32)</f>
        <v>0</v>
      </c>
      <c r="N29" s="150">
        <f>SUM(N30:N32)</f>
        <v>0</v>
      </c>
      <c r="O29" s="150"/>
      <c r="P29" s="150">
        <f>SUM(P30:P32)</f>
        <v>0</v>
      </c>
      <c r="Q29" s="150">
        <f>SUM(Q30:Q32)</f>
        <v>0</v>
      </c>
      <c r="R29" s="150"/>
      <c r="S29" s="150">
        <f>SUM(S30:S32)</f>
        <v>0</v>
      </c>
      <c r="T29" s="150">
        <f>SUM(T30:T32)</f>
        <v>0</v>
      </c>
      <c r="U29" s="150"/>
      <c r="V29" s="153">
        <f>SUM(V30:V32)</f>
        <v>0</v>
      </c>
      <c r="W29" s="149">
        <f>SUM(W30:W32)</f>
        <v>204000</v>
      </c>
      <c r="X29" s="150">
        <f>SUM(X30:X32)</f>
        <v>204000</v>
      </c>
      <c r="Y29" s="150">
        <f t="shared" si="7"/>
        <v>0</v>
      </c>
      <c r="Z29" s="151">
        <f>Y29/W29</f>
        <v>0</v>
      </c>
      <c r="AA29" s="154"/>
      <c r="AB29" s="77"/>
      <c r="AC29" s="77"/>
      <c r="AD29" s="77"/>
      <c r="AE29" s="77"/>
      <c r="AF29" s="77"/>
      <c r="AG29" s="77"/>
    </row>
    <row r="30" spans="1:33" s="54" customFormat="1" ht="91.5" customHeight="1">
      <c r="A30" s="34" t="s">
        <v>22</v>
      </c>
      <c r="B30" s="155" t="s">
        <v>48</v>
      </c>
      <c r="C30" s="156" t="s">
        <v>332</v>
      </c>
      <c r="D30" s="157" t="s">
        <v>87</v>
      </c>
      <c r="E30" s="158">
        <v>1</v>
      </c>
      <c r="F30" s="159">
        <v>120000</v>
      </c>
      <c r="G30" s="160">
        <f t="shared" ref="G30:G32" si="28">E30*F30</f>
        <v>120000</v>
      </c>
      <c r="H30" s="161">
        <v>1</v>
      </c>
      <c r="I30" s="159">
        <v>120000</v>
      </c>
      <c r="J30" s="160">
        <f t="shared" ref="J30:J32" si="29">H30*I30</f>
        <v>120000</v>
      </c>
      <c r="K30" s="161"/>
      <c r="L30" s="159"/>
      <c r="M30" s="159">
        <f t="shared" ref="M30:M32" si="30">K30*L30</f>
        <v>0</v>
      </c>
      <c r="N30" s="159"/>
      <c r="O30" s="159"/>
      <c r="P30" s="159">
        <f t="shared" ref="P30:P32" si="31">N30*O30</f>
        <v>0</v>
      </c>
      <c r="Q30" s="159"/>
      <c r="R30" s="159"/>
      <c r="S30" s="159">
        <f t="shared" ref="S30:S32" si="32">Q30*R30</f>
        <v>0</v>
      </c>
      <c r="T30" s="159"/>
      <c r="U30" s="159"/>
      <c r="V30" s="162">
        <f t="shared" ref="V30:V32" si="33">T30*U30</f>
        <v>0</v>
      </c>
      <c r="W30" s="163">
        <f>G30+M30+S30</f>
        <v>120000</v>
      </c>
      <c r="X30" s="164">
        <f>J30+P30+V30</f>
        <v>120000</v>
      </c>
      <c r="Y30" s="164">
        <f>W30-X30</f>
        <v>0</v>
      </c>
      <c r="Z30" s="165">
        <f t="shared" si="9"/>
        <v>0</v>
      </c>
      <c r="AA30" s="166"/>
      <c r="AB30" s="77"/>
      <c r="AC30" s="77"/>
      <c r="AD30" s="77"/>
      <c r="AE30" s="77"/>
      <c r="AF30" s="77"/>
      <c r="AG30" s="77"/>
    </row>
    <row r="31" spans="1:33" s="54" customFormat="1" ht="50.25" customHeight="1" thickBot="1">
      <c r="A31" s="35" t="s">
        <v>22</v>
      </c>
      <c r="B31" s="167" t="s">
        <v>49</v>
      </c>
      <c r="C31" s="168" t="s">
        <v>333</v>
      </c>
      <c r="D31" s="169" t="s">
        <v>87</v>
      </c>
      <c r="E31" s="170">
        <v>1</v>
      </c>
      <c r="F31" s="171">
        <v>84000</v>
      </c>
      <c r="G31" s="172">
        <f t="shared" si="28"/>
        <v>84000</v>
      </c>
      <c r="H31" s="173">
        <v>1</v>
      </c>
      <c r="I31" s="171">
        <v>84000</v>
      </c>
      <c r="J31" s="172">
        <f t="shared" si="29"/>
        <v>84000</v>
      </c>
      <c r="K31" s="111"/>
      <c r="L31" s="109"/>
      <c r="M31" s="109">
        <f t="shared" si="30"/>
        <v>0</v>
      </c>
      <c r="N31" s="109"/>
      <c r="O31" s="109"/>
      <c r="P31" s="109">
        <f t="shared" si="31"/>
        <v>0</v>
      </c>
      <c r="Q31" s="109"/>
      <c r="R31" s="109"/>
      <c r="S31" s="109">
        <f t="shared" si="32"/>
        <v>0</v>
      </c>
      <c r="T31" s="109"/>
      <c r="U31" s="109"/>
      <c r="V31" s="112">
        <f t="shared" si="33"/>
        <v>0</v>
      </c>
      <c r="W31" s="174">
        <f t="shared" si="8"/>
        <v>84000</v>
      </c>
      <c r="X31" s="175">
        <f t="shared" si="6"/>
        <v>84000</v>
      </c>
      <c r="Y31" s="175">
        <f t="shared" si="7"/>
        <v>0</v>
      </c>
      <c r="Z31" s="176">
        <f t="shared" si="9"/>
        <v>0</v>
      </c>
      <c r="AA31" s="116"/>
      <c r="AB31" s="77"/>
      <c r="AC31" s="77"/>
      <c r="AD31" s="77"/>
      <c r="AE31" s="77"/>
      <c r="AF31" s="77"/>
      <c r="AG31" s="77"/>
    </row>
    <row r="32" spans="1:33" s="54" customFormat="1" ht="30" hidden="1" customHeight="1" thickBot="1">
      <c r="A32" s="177" t="s">
        <v>22</v>
      </c>
      <c r="B32" s="178" t="s">
        <v>50</v>
      </c>
      <c r="C32" s="179" t="s">
        <v>36</v>
      </c>
      <c r="D32" s="180" t="s">
        <v>25</v>
      </c>
      <c r="E32" s="181"/>
      <c r="F32" s="182"/>
      <c r="G32" s="183">
        <f t="shared" si="28"/>
        <v>0</v>
      </c>
      <c r="H32" s="184"/>
      <c r="I32" s="182"/>
      <c r="J32" s="182">
        <f t="shared" si="29"/>
        <v>0</v>
      </c>
      <c r="K32" s="138"/>
      <c r="L32" s="138"/>
      <c r="M32" s="138">
        <f t="shared" si="30"/>
        <v>0</v>
      </c>
      <c r="N32" s="138"/>
      <c r="O32" s="138"/>
      <c r="P32" s="138">
        <f t="shared" si="31"/>
        <v>0</v>
      </c>
      <c r="Q32" s="138"/>
      <c r="R32" s="138"/>
      <c r="S32" s="138">
        <f t="shared" si="32"/>
        <v>0</v>
      </c>
      <c r="T32" s="138"/>
      <c r="U32" s="138"/>
      <c r="V32" s="138">
        <f t="shared" si="33"/>
        <v>0</v>
      </c>
      <c r="W32" s="185">
        <f t="shared" si="8"/>
        <v>0</v>
      </c>
      <c r="X32" s="186">
        <f t="shared" si="6"/>
        <v>0</v>
      </c>
      <c r="Y32" s="186">
        <f t="shared" si="7"/>
        <v>0</v>
      </c>
      <c r="Z32" s="187" t="e">
        <f t="shared" si="9"/>
        <v>#DIV/0!</v>
      </c>
      <c r="AA32" s="188"/>
      <c r="AB32" s="77"/>
      <c r="AC32" s="77"/>
      <c r="AD32" s="77"/>
      <c r="AE32" s="77"/>
      <c r="AF32" s="77"/>
      <c r="AG32" s="77"/>
    </row>
    <row r="33" spans="1:33" s="54" customFormat="1" ht="30" customHeight="1" thickBot="1">
      <c r="A33" s="189" t="s">
        <v>51</v>
      </c>
      <c r="B33" s="190"/>
      <c r="C33" s="191"/>
      <c r="D33" s="192"/>
      <c r="E33" s="193"/>
      <c r="F33" s="194"/>
      <c r="G33" s="195">
        <f>G13+G17+G21+G25+G29</f>
        <v>204000</v>
      </c>
      <c r="H33" s="196"/>
      <c r="I33" s="194"/>
      <c r="J33" s="194">
        <f>J13+J17+J21+J25+J29</f>
        <v>204000</v>
      </c>
      <c r="K33" s="197"/>
      <c r="L33" s="194"/>
      <c r="M33" s="194">
        <f>M13+M17+M21+M25+M29</f>
        <v>0</v>
      </c>
      <c r="N33" s="197"/>
      <c r="O33" s="194"/>
      <c r="P33" s="194">
        <f>P13+P17+P21+P25+P29</f>
        <v>0</v>
      </c>
      <c r="Q33" s="197"/>
      <c r="R33" s="194"/>
      <c r="S33" s="194">
        <f>S13+S17+S21+S25+S29</f>
        <v>0</v>
      </c>
      <c r="T33" s="197"/>
      <c r="U33" s="194"/>
      <c r="V33" s="198">
        <f>V13+V17+V21+V25+V29</f>
        <v>0</v>
      </c>
      <c r="W33" s="199">
        <f>W13+W17+W21+W25+W29</f>
        <v>204000</v>
      </c>
      <c r="X33" s="194">
        <f>X13+X17+X21+X25+X29</f>
        <v>204000</v>
      </c>
      <c r="Y33" s="194">
        <f t="shared" si="7"/>
        <v>0</v>
      </c>
      <c r="Z33" s="195">
        <f>Y33/W33</f>
        <v>0</v>
      </c>
      <c r="AA33" s="200"/>
      <c r="AB33" s="91"/>
      <c r="AC33" s="77"/>
      <c r="AD33" s="77"/>
      <c r="AE33" s="77"/>
      <c r="AF33" s="77"/>
      <c r="AG33" s="77"/>
    </row>
    <row r="34" spans="1:33" s="54" customFormat="1" ht="30" hidden="1" customHeight="1" thickBot="1">
      <c r="A34" s="201" t="s">
        <v>19</v>
      </c>
      <c r="B34" s="202">
        <v>2</v>
      </c>
      <c r="C34" s="203" t="s">
        <v>52</v>
      </c>
      <c r="D34" s="204"/>
      <c r="E34" s="205"/>
      <c r="F34" s="206"/>
      <c r="G34" s="207"/>
      <c r="H34" s="208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9"/>
      <c r="W34" s="210"/>
      <c r="X34" s="211"/>
      <c r="Y34" s="212"/>
      <c r="Z34" s="213"/>
      <c r="AA34" s="214"/>
      <c r="AB34" s="77"/>
      <c r="AC34" s="77"/>
      <c r="AD34" s="77"/>
      <c r="AE34" s="77"/>
      <c r="AF34" s="77"/>
      <c r="AG34" s="77"/>
    </row>
    <row r="35" spans="1:33" s="54" customFormat="1" ht="30" hidden="1" customHeight="1">
      <c r="A35" s="215" t="s">
        <v>20</v>
      </c>
      <c r="B35" s="216" t="s">
        <v>53</v>
      </c>
      <c r="C35" s="217" t="s">
        <v>54</v>
      </c>
      <c r="D35" s="218"/>
      <c r="E35" s="122">
        <f>SUM(E36:E38)</f>
        <v>0</v>
      </c>
      <c r="F35" s="123"/>
      <c r="G35" s="124">
        <f>SUM(G36:G38)</f>
        <v>0</v>
      </c>
      <c r="H35" s="125">
        <f>SUM(H36:H38)</f>
        <v>0</v>
      </c>
      <c r="I35" s="123"/>
      <c r="J35" s="123">
        <f>SUM(J36:J38)</f>
        <v>0</v>
      </c>
      <c r="K35" s="123">
        <f>SUM(K36:K38)</f>
        <v>0</v>
      </c>
      <c r="L35" s="123"/>
      <c r="M35" s="123">
        <f>SUM(M36:M38)</f>
        <v>0</v>
      </c>
      <c r="N35" s="123">
        <f>SUM(N36:N38)</f>
        <v>0</v>
      </c>
      <c r="O35" s="123"/>
      <c r="P35" s="123">
        <f>SUM(P36:P38)</f>
        <v>0</v>
      </c>
      <c r="Q35" s="123">
        <f>SUM(Q36:Q38)</f>
        <v>0</v>
      </c>
      <c r="R35" s="123"/>
      <c r="S35" s="123">
        <f>SUM(S36:S38)</f>
        <v>0</v>
      </c>
      <c r="T35" s="123">
        <f>SUM(T36:T38)</f>
        <v>0</v>
      </c>
      <c r="U35" s="123"/>
      <c r="V35" s="126">
        <f>SUM(V36:V38)</f>
        <v>0</v>
      </c>
      <c r="W35" s="122">
        <f>SUM(W36:W38)</f>
        <v>0</v>
      </c>
      <c r="X35" s="123">
        <f>SUM(X36:X38)</f>
        <v>0</v>
      </c>
      <c r="Y35" s="123">
        <f t="shared" si="7"/>
        <v>0</v>
      </c>
      <c r="Z35" s="124" t="e">
        <f>Y35/W35</f>
        <v>#DIV/0!</v>
      </c>
      <c r="AA35" s="129"/>
      <c r="AB35" s="219"/>
      <c r="AC35" s="104"/>
      <c r="AD35" s="104"/>
      <c r="AE35" s="104"/>
      <c r="AF35" s="104"/>
      <c r="AG35" s="104"/>
    </row>
    <row r="36" spans="1:33" s="54" customFormat="1" ht="30" hidden="1" customHeight="1">
      <c r="A36" s="220" t="s">
        <v>22</v>
      </c>
      <c r="B36" s="221" t="s">
        <v>55</v>
      </c>
      <c r="C36" s="222" t="s">
        <v>56</v>
      </c>
      <c r="D36" s="223" t="s">
        <v>57</v>
      </c>
      <c r="E36" s="108"/>
      <c r="F36" s="109"/>
      <c r="G36" s="110">
        <f t="shared" ref="G36:G38" si="34">E36*F36</f>
        <v>0</v>
      </c>
      <c r="H36" s="111"/>
      <c r="I36" s="109"/>
      <c r="J36" s="109">
        <f t="shared" ref="J36:J38" si="35">H36*I36</f>
        <v>0</v>
      </c>
      <c r="K36" s="109"/>
      <c r="L36" s="109"/>
      <c r="M36" s="109">
        <f t="shared" ref="M36:M38" si="36">K36*L36</f>
        <v>0</v>
      </c>
      <c r="N36" s="109"/>
      <c r="O36" s="109"/>
      <c r="P36" s="109">
        <f t="shared" ref="P36:P38" si="37">N36*O36</f>
        <v>0</v>
      </c>
      <c r="Q36" s="109"/>
      <c r="R36" s="109"/>
      <c r="S36" s="109">
        <f t="shared" ref="S36:S38" si="38">Q36*R36</f>
        <v>0</v>
      </c>
      <c r="T36" s="109"/>
      <c r="U36" s="109"/>
      <c r="V36" s="112">
        <f t="shared" ref="V36:V38" si="39">T36*U36</f>
        <v>0</v>
      </c>
      <c r="W36" s="113">
        <f>G36+M36+S36</f>
        <v>0</v>
      </c>
      <c r="X36" s="114">
        <f>J36+P36+V36</f>
        <v>0</v>
      </c>
      <c r="Y36" s="114">
        <f t="shared" si="7"/>
        <v>0</v>
      </c>
      <c r="Z36" s="115" t="e">
        <f t="shared" ref="Z36:Z46" si="40">Y36/W36</f>
        <v>#DIV/0!</v>
      </c>
      <c r="AA36" s="116"/>
      <c r="AB36" s="118"/>
      <c r="AC36" s="118"/>
      <c r="AD36" s="118"/>
      <c r="AE36" s="118"/>
      <c r="AF36" s="118"/>
      <c r="AG36" s="118"/>
    </row>
    <row r="37" spans="1:33" s="54" customFormat="1" ht="30" hidden="1" customHeight="1">
      <c r="A37" s="220" t="s">
        <v>22</v>
      </c>
      <c r="B37" s="221" t="s">
        <v>58</v>
      </c>
      <c r="C37" s="222" t="s">
        <v>56</v>
      </c>
      <c r="D37" s="223" t="s">
        <v>57</v>
      </c>
      <c r="E37" s="108"/>
      <c r="F37" s="109"/>
      <c r="G37" s="110">
        <f t="shared" si="34"/>
        <v>0</v>
      </c>
      <c r="H37" s="111"/>
      <c r="I37" s="109"/>
      <c r="J37" s="109">
        <f t="shared" si="35"/>
        <v>0</v>
      </c>
      <c r="K37" s="109"/>
      <c r="L37" s="109"/>
      <c r="M37" s="109">
        <f t="shared" si="36"/>
        <v>0</v>
      </c>
      <c r="N37" s="109"/>
      <c r="O37" s="109"/>
      <c r="P37" s="109">
        <f t="shared" si="37"/>
        <v>0</v>
      </c>
      <c r="Q37" s="109"/>
      <c r="R37" s="109"/>
      <c r="S37" s="109">
        <f t="shared" si="38"/>
        <v>0</v>
      </c>
      <c r="T37" s="109"/>
      <c r="U37" s="109"/>
      <c r="V37" s="112">
        <f t="shared" si="39"/>
        <v>0</v>
      </c>
      <c r="W37" s="113">
        <f t="shared" ref="W37:W42" si="41">G37+M37+S37</f>
        <v>0</v>
      </c>
      <c r="X37" s="114">
        <f t="shared" ref="X37:X46" si="42">J37+P37+V37</f>
        <v>0</v>
      </c>
      <c r="Y37" s="114">
        <f t="shared" si="7"/>
        <v>0</v>
      </c>
      <c r="Z37" s="115" t="e">
        <f t="shared" si="40"/>
        <v>#DIV/0!</v>
      </c>
      <c r="AA37" s="116"/>
      <c r="AB37" s="118"/>
      <c r="AC37" s="118"/>
      <c r="AD37" s="118"/>
      <c r="AE37" s="118"/>
      <c r="AF37" s="118"/>
      <c r="AG37" s="118"/>
    </row>
    <row r="38" spans="1:33" s="54" customFormat="1" ht="30" hidden="1" customHeight="1" thickBot="1">
      <c r="A38" s="220" t="s">
        <v>22</v>
      </c>
      <c r="B38" s="221" t="s">
        <v>59</v>
      </c>
      <c r="C38" s="222" t="s">
        <v>56</v>
      </c>
      <c r="D38" s="223" t="s">
        <v>57</v>
      </c>
      <c r="E38" s="108"/>
      <c r="F38" s="109"/>
      <c r="G38" s="110">
        <f t="shared" si="34"/>
        <v>0</v>
      </c>
      <c r="H38" s="111"/>
      <c r="I38" s="109"/>
      <c r="J38" s="109">
        <f t="shared" si="35"/>
        <v>0</v>
      </c>
      <c r="K38" s="109"/>
      <c r="L38" s="109"/>
      <c r="M38" s="109">
        <f t="shared" si="36"/>
        <v>0</v>
      </c>
      <c r="N38" s="109"/>
      <c r="O38" s="109"/>
      <c r="P38" s="109">
        <f t="shared" si="37"/>
        <v>0</v>
      </c>
      <c r="Q38" s="109"/>
      <c r="R38" s="109"/>
      <c r="S38" s="109">
        <f t="shared" si="38"/>
        <v>0</v>
      </c>
      <c r="T38" s="109"/>
      <c r="U38" s="109"/>
      <c r="V38" s="112">
        <f t="shared" si="39"/>
        <v>0</v>
      </c>
      <c r="W38" s="113">
        <f t="shared" si="41"/>
        <v>0</v>
      </c>
      <c r="X38" s="114">
        <f t="shared" si="42"/>
        <v>0</v>
      </c>
      <c r="Y38" s="114">
        <f t="shared" si="7"/>
        <v>0</v>
      </c>
      <c r="Z38" s="115" t="e">
        <f t="shared" si="40"/>
        <v>#DIV/0!</v>
      </c>
      <c r="AA38" s="116"/>
      <c r="AB38" s="118"/>
      <c r="AC38" s="118"/>
      <c r="AD38" s="118"/>
      <c r="AE38" s="118"/>
      <c r="AF38" s="118"/>
      <c r="AG38" s="118"/>
    </row>
    <row r="39" spans="1:33" s="54" customFormat="1" ht="30" hidden="1" customHeight="1">
      <c r="A39" s="215" t="s">
        <v>20</v>
      </c>
      <c r="B39" s="216" t="s">
        <v>60</v>
      </c>
      <c r="C39" s="224" t="s">
        <v>61</v>
      </c>
      <c r="D39" s="218"/>
      <c r="E39" s="122">
        <f>SUM(E40:E42)</f>
        <v>0</v>
      </c>
      <c r="F39" s="123"/>
      <c r="G39" s="124">
        <f>SUM(G40:G42)</f>
        <v>0</v>
      </c>
      <c r="H39" s="125">
        <f>SUM(H40:H42)</f>
        <v>0</v>
      </c>
      <c r="I39" s="123"/>
      <c r="J39" s="123">
        <f>SUM(J40:J42)</f>
        <v>0</v>
      </c>
      <c r="K39" s="123">
        <f>SUM(K40:K42)</f>
        <v>0</v>
      </c>
      <c r="L39" s="123"/>
      <c r="M39" s="123">
        <f>SUM(M40:M42)</f>
        <v>0</v>
      </c>
      <c r="N39" s="123">
        <f>SUM(N40:N42)</f>
        <v>0</v>
      </c>
      <c r="O39" s="123"/>
      <c r="P39" s="123">
        <f>SUM(P40:P42)</f>
        <v>0</v>
      </c>
      <c r="Q39" s="123">
        <f>SUM(Q40:Q42)</f>
        <v>0</v>
      </c>
      <c r="R39" s="123"/>
      <c r="S39" s="123">
        <f>SUM(S40:S42)</f>
        <v>0</v>
      </c>
      <c r="T39" s="123">
        <f>SUM(T40:T42)</f>
        <v>0</v>
      </c>
      <c r="U39" s="123"/>
      <c r="V39" s="126">
        <f>SUM(V40:V42)</f>
        <v>0</v>
      </c>
      <c r="W39" s="122">
        <f>SUM(W40:W42)</f>
        <v>0</v>
      </c>
      <c r="X39" s="123">
        <f>SUM(X40:X42)</f>
        <v>0</v>
      </c>
      <c r="Y39" s="131">
        <f t="shared" si="7"/>
        <v>0</v>
      </c>
      <c r="Z39" s="225" t="e">
        <f>Y39/W39</f>
        <v>#DIV/0!</v>
      </c>
      <c r="AA39" s="129"/>
      <c r="AB39" s="104"/>
      <c r="AC39" s="104"/>
      <c r="AD39" s="104"/>
      <c r="AE39" s="104"/>
      <c r="AF39" s="104"/>
      <c r="AG39" s="104"/>
    </row>
    <row r="40" spans="1:33" s="54" customFormat="1" ht="30" hidden="1" customHeight="1">
      <c r="A40" s="220" t="s">
        <v>22</v>
      </c>
      <c r="B40" s="221" t="s">
        <v>62</v>
      </c>
      <c r="C40" s="222" t="s">
        <v>63</v>
      </c>
      <c r="D40" s="223" t="s">
        <v>64</v>
      </c>
      <c r="E40" s="108"/>
      <c r="F40" s="109"/>
      <c r="G40" s="110">
        <f t="shared" ref="G40:G42" si="43">E40*F40</f>
        <v>0</v>
      </c>
      <c r="H40" s="111"/>
      <c r="I40" s="109"/>
      <c r="J40" s="109">
        <f t="shared" ref="J40:J42" si="44">H40*I40</f>
        <v>0</v>
      </c>
      <c r="K40" s="109"/>
      <c r="L40" s="109"/>
      <c r="M40" s="109">
        <f t="shared" ref="M40:M42" si="45">K40*L40</f>
        <v>0</v>
      </c>
      <c r="N40" s="109"/>
      <c r="O40" s="109"/>
      <c r="P40" s="109">
        <f t="shared" ref="P40:P42" si="46">N40*O40</f>
        <v>0</v>
      </c>
      <c r="Q40" s="109"/>
      <c r="R40" s="109"/>
      <c r="S40" s="109">
        <f t="shared" ref="S40:S42" si="47">Q40*R40</f>
        <v>0</v>
      </c>
      <c r="T40" s="109"/>
      <c r="U40" s="109"/>
      <c r="V40" s="112">
        <f t="shared" ref="V40:V42" si="48">T40*U40</f>
        <v>0</v>
      </c>
      <c r="W40" s="113">
        <f t="shared" si="41"/>
        <v>0</v>
      </c>
      <c r="X40" s="114">
        <f t="shared" si="42"/>
        <v>0</v>
      </c>
      <c r="Y40" s="114">
        <f t="shared" si="7"/>
        <v>0</v>
      </c>
      <c r="Z40" s="115" t="e">
        <f t="shared" si="40"/>
        <v>#DIV/0!</v>
      </c>
      <c r="AA40" s="116"/>
      <c r="AB40" s="118"/>
      <c r="AC40" s="118"/>
      <c r="AD40" s="118"/>
      <c r="AE40" s="118"/>
      <c r="AF40" s="118"/>
      <c r="AG40" s="118"/>
    </row>
    <row r="41" spans="1:33" s="54" customFormat="1" ht="30" hidden="1" customHeight="1">
      <c r="A41" s="220" t="s">
        <v>22</v>
      </c>
      <c r="B41" s="221" t="s">
        <v>65</v>
      </c>
      <c r="C41" s="226" t="s">
        <v>63</v>
      </c>
      <c r="D41" s="223" t="s">
        <v>64</v>
      </c>
      <c r="E41" s="108"/>
      <c r="F41" s="109"/>
      <c r="G41" s="110">
        <f t="shared" si="43"/>
        <v>0</v>
      </c>
      <c r="H41" s="111"/>
      <c r="I41" s="109"/>
      <c r="J41" s="109">
        <f t="shared" si="44"/>
        <v>0</v>
      </c>
      <c r="K41" s="109"/>
      <c r="L41" s="109"/>
      <c r="M41" s="109">
        <f t="shared" si="45"/>
        <v>0</v>
      </c>
      <c r="N41" s="109"/>
      <c r="O41" s="109"/>
      <c r="P41" s="109">
        <f t="shared" si="46"/>
        <v>0</v>
      </c>
      <c r="Q41" s="109"/>
      <c r="R41" s="109"/>
      <c r="S41" s="109">
        <f t="shared" si="47"/>
        <v>0</v>
      </c>
      <c r="T41" s="109"/>
      <c r="U41" s="109"/>
      <c r="V41" s="112">
        <f t="shared" si="48"/>
        <v>0</v>
      </c>
      <c r="W41" s="113">
        <f t="shared" si="41"/>
        <v>0</v>
      </c>
      <c r="X41" s="114">
        <f t="shared" si="42"/>
        <v>0</v>
      </c>
      <c r="Y41" s="114">
        <f t="shared" si="7"/>
        <v>0</v>
      </c>
      <c r="Z41" s="115" t="e">
        <f t="shared" si="40"/>
        <v>#DIV/0!</v>
      </c>
      <c r="AA41" s="116"/>
      <c r="AB41" s="118"/>
      <c r="AC41" s="118"/>
      <c r="AD41" s="118"/>
      <c r="AE41" s="118"/>
      <c r="AF41" s="118"/>
      <c r="AG41" s="118"/>
    </row>
    <row r="42" spans="1:33" s="54" customFormat="1" ht="30" hidden="1" customHeight="1" thickBot="1">
      <c r="A42" s="220" t="s">
        <v>22</v>
      </c>
      <c r="B42" s="221" t="s">
        <v>66</v>
      </c>
      <c r="C42" s="222" t="s">
        <v>63</v>
      </c>
      <c r="D42" s="223" t="s">
        <v>64</v>
      </c>
      <c r="E42" s="108"/>
      <c r="F42" s="109"/>
      <c r="G42" s="110">
        <f t="shared" si="43"/>
        <v>0</v>
      </c>
      <c r="H42" s="111"/>
      <c r="I42" s="109"/>
      <c r="J42" s="109">
        <f t="shared" si="44"/>
        <v>0</v>
      </c>
      <c r="K42" s="109"/>
      <c r="L42" s="109"/>
      <c r="M42" s="109">
        <f t="shared" si="45"/>
        <v>0</v>
      </c>
      <c r="N42" s="109"/>
      <c r="O42" s="109"/>
      <c r="P42" s="109">
        <f t="shared" si="46"/>
        <v>0</v>
      </c>
      <c r="Q42" s="109"/>
      <c r="R42" s="109"/>
      <c r="S42" s="109">
        <f t="shared" si="47"/>
        <v>0</v>
      </c>
      <c r="T42" s="109"/>
      <c r="U42" s="109"/>
      <c r="V42" s="112">
        <f t="shared" si="48"/>
        <v>0</v>
      </c>
      <c r="W42" s="113">
        <f t="shared" si="41"/>
        <v>0</v>
      </c>
      <c r="X42" s="114">
        <f t="shared" si="42"/>
        <v>0</v>
      </c>
      <c r="Y42" s="114">
        <f t="shared" si="7"/>
        <v>0</v>
      </c>
      <c r="Z42" s="115" t="e">
        <f t="shared" si="40"/>
        <v>#DIV/0!</v>
      </c>
      <c r="AA42" s="116"/>
      <c r="AB42" s="118"/>
      <c r="AC42" s="118"/>
      <c r="AD42" s="118"/>
      <c r="AE42" s="118"/>
      <c r="AF42" s="118"/>
      <c r="AG42" s="118"/>
    </row>
    <row r="43" spans="1:33" s="54" customFormat="1" ht="30" hidden="1" customHeight="1">
      <c r="A43" s="215" t="s">
        <v>20</v>
      </c>
      <c r="B43" s="216" t="s">
        <v>67</v>
      </c>
      <c r="C43" s="224" t="s">
        <v>68</v>
      </c>
      <c r="D43" s="218"/>
      <c r="E43" s="122">
        <f>SUM(E44:E46)</f>
        <v>0</v>
      </c>
      <c r="F43" s="123"/>
      <c r="G43" s="124">
        <f>SUM(G44:G46)</f>
        <v>0</v>
      </c>
      <c r="H43" s="125">
        <f>SUM(H44:H46)</f>
        <v>0</v>
      </c>
      <c r="I43" s="123"/>
      <c r="J43" s="123">
        <f>SUM(J44:J46)</f>
        <v>0</v>
      </c>
      <c r="K43" s="123">
        <f>SUM(K44:K46)</f>
        <v>0</v>
      </c>
      <c r="L43" s="123"/>
      <c r="M43" s="123">
        <f>SUM(M44:M46)</f>
        <v>0</v>
      </c>
      <c r="N43" s="123">
        <f>SUM(N44:N46)</f>
        <v>0</v>
      </c>
      <c r="O43" s="123"/>
      <c r="P43" s="123">
        <f>SUM(P44:P46)</f>
        <v>0</v>
      </c>
      <c r="Q43" s="123">
        <f>SUM(Q44:Q46)</f>
        <v>0</v>
      </c>
      <c r="R43" s="123"/>
      <c r="S43" s="123">
        <f>SUM(S44:S46)</f>
        <v>0</v>
      </c>
      <c r="T43" s="123">
        <f>SUM(T44:T46)</f>
        <v>0</v>
      </c>
      <c r="U43" s="123"/>
      <c r="V43" s="126">
        <f>SUM(V44:V46)</f>
        <v>0</v>
      </c>
      <c r="W43" s="122">
        <f>SUM(W44:W46)</f>
        <v>0</v>
      </c>
      <c r="X43" s="123">
        <f>SUM(X44:X46)</f>
        <v>0</v>
      </c>
      <c r="Y43" s="123">
        <f t="shared" si="7"/>
        <v>0</v>
      </c>
      <c r="Z43" s="124" t="e">
        <f>Y43/W43</f>
        <v>#DIV/0!</v>
      </c>
      <c r="AA43" s="129"/>
      <c r="AB43" s="104"/>
      <c r="AC43" s="104"/>
      <c r="AD43" s="104"/>
      <c r="AE43" s="104"/>
      <c r="AF43" s="104"/>
      <c r="AG43" s="104"/>
    </row>
    <row r="44" spans="1:33" s="54" customFormat="1" ht="30" hidden="1" customHeight="1">
      <c r="A44" s="220" t="s">
        <v>22</v>
      </c>
      <c r="B44" s="221" t="s">
        <v>69</v>
      </c>
      <c r="C44" s="222" t="s">
        <v>70</v>
      </c>
      <c r="D44" s="223" t="s">
        <v>64</v>
      </c>
      <c r="E44" s="108"/>
      <c r="F44" s="109"/>
      <c r="G44" s="110">
        <f t="shared" ref="G44:G46" si="49">E44*F44</f>
        <v>0</v>
      </c>
      <c r="H44" s="111"/>
      <c r="I44" s="109"/>
      <c r="J44" s="109">
        <f t="shared" ref="J44:J46" si="50">H44*I44</f>
        <v>0</v>
      </c>
      <c r="K44" s="109"/>
      <c r="L44" s="109"/>
      <c r="M44" s="109">
        <f t="shared" ref="M44:M46" si="51">K44*L44</f>
        <v>0</v>
      </c>
      <c r="N44" s="109"/>
      <c r="O44" s="109"/>
      <c r="P44" s="109">
        <f t="shared" ref="P44:P46" si="52">N44*O44</f>
        <v>0</v>
      </c>
      <c r="Q44" s="109"/>
      <c r="R44" s="109"/>
      <c r="S44" s="109">
        <f t="shared" ref="S44:S46" si="53">Q44*R44</f>
        <v>0</v>
      </c>
      <c r="T44" s="109"/>
      <c r="U44" s="109"/>
      <c r="V44" s="112">
        <f t="shared" ref="V44:V46" si="54">T44*U44</f>
        <v>0</v>
      </c>
      <c r="W44" s="113">
        <f>G44+M44+S44</f>
        <v>0</v>
      </c>
      <c r="X44" s="114">
        <f t="shared" si="42"/>
        <v>0</v>
      </c>
      <c r="Y44" s="114">
        <f t="shared" si="7"/>
        <v>0</v>
      </c>
      <c r="Z44" s="115" t="e">
        <f t="shared" si="40"/>
        <v>#DIV/0!</v>
      </c>
      <c r="AA44" s="116"/>
      <c r="AB44" s="117"/>
      <c r="AC44" s="118"/>
      <c r="AD44" s="118"/>
      <c r="AE44" s="118"/>
      <c r="AF44" s="118"/>
      <c r="AG44" s="118"/>
    </row>
    <row r="45" spans="1:33" s="54" customFormat="1" ht="30" hidden="1" customHeight="1">
      <c r="A45" s="220" t="s">
        <v>22</v>
      </c>
      <c r="B45" s="221" t="s">
        <v>71</v>
      </c>
      <c r="C45" s="222" t="s">
        <v>72</v>
      </c>
      <c r="D45" s="223" t="s">
        <v>64</v>
      </c>
      <c r="E45" s="108"/>
      <c r="F45" s="109"/>
      <c r="G45" s="110">
        <f t="shared" si="49"/>
        <v>0</v>
      </c>
      <c r="H45" s="111"/>
      <c r="I45" s="109"/>
      <c r="J45" s="109">
        <f t="shared" si="50"/>
        <v>0</v>
      </c>
      <c r="K45" s="109"/>
      <c r="L45" s="109"/>
      <c r="M45" s="109">
        <f t="shared" si="51"/>
        <v>0</v>
      </c>
      <c r="N45" s="109"/>
      <c r="O45" s="109"/>
      <c r="P45" s="109">
        <f t="shared" si="52"/>
        <v>0</v>
      </c>
      <c r="Q45" s="109"/>
      <c r="R45" s="109"/>
      <c r="S45" s="109">
        <f t="shared" si="53"/>
        <v>0</v>
      </c>
      <c r="T45" s="109"/>
      <c r="U45" s="109"/>
      <c r="V45" s="112">
        <f t="shared" si="54"/>
        <v>0</v>
      </c>
      <c r="W45" s="113">
        <f>G45+M45+S45</f>
        <v>0</v>
      </c>
      <c r="X45" s="114">
        <f t="shared" si="42"/>
        <v>0</v>
      </c>
      <c r="Y45" s="114">
        <f t="shared" si="7"/>
        <v>0</v>
      </c>
      <c r="Z45" s="115" t="e">
        <f t="shared" si="40"/>
        <v>#DIV/0!</v>
      </c>
      <c r="AA45" s="116"/>
      <c r="AB45" s="118"/>
      <c r="AC45" s="118"/>
      <c r="AD45" s="118"/>
      <c r="AE45" s="118"/>
      <c r="AF45" s="118"/>
      <c r="AG45" s="118"/>
    </row>
    <row r="46" spans="1:33" s="54" customFormat="1" ht="30" hidden="1" customHeight="1" thickBot="1">
      <c r="A46" s="220" t="s">
        <v>22</v>
      </c>
      <c r="B46" s="221" t="s">
        <v>73</v>
      </c>
      <c r="C46" s="222" t="s">
        <v>70</v>
      </c>
      <c r="D46" s="223" t="s">
        <v>64</v>
      </c>
      <c r="E46" s="108"/>
      <c r="F46" s="109"/>
      <c r="G46" s="110">
        <f t="shared" si="49"/>
        <v>0</v>
      </c>
      <c r="H46" s="111"/>
      <c r="I46" s="109"/>
      <c r="J46" s="109">
        <f t="shared" si="50"/>
        <v>0</v>
      </c>
      <c r="K46" s="109"/>
      <c r="L46" s="109"/>
      <c r="M46" s="109">
        <f t="shared" si="51"/>
        <v>0</v>
      </c>
      <c r="N46" s="109"/>
      <c r="O46" s="109"/>
      <c r="P46" s="109">
        <f t="shared" si="52"/>
        <v>0</v>
      </c>
      <c r="Q46" s="109"/>
      <c r="R46" s="109"/>
      <c r="S46" s="109">
        <f t="shared" si="53"/>
        <v>0</v>
      </c>
      <c r="T46" s="109"/>
      <c r="U46" s="109"/>
      <c r="V46" s="112">
        <f t="shared" si="54"/>
        <v>0</v>
      </c>
      <c r="W46" s="113">
        <f>G46+M46+S46</f>
        <v>0</v>
      </c>
      <c r="X46" s="114">
        <f t="shared" si="42"/>
        <v>0</v>
      </c>
      <c r="Y46" s="114">
        <f t="shared" si="7"/>
        <v>0</v>
      </c>
      <c r="Z46" s="115" t="e">
        <f t="shared" si="40"/>
        <v>#DIV/0!</v>
      </c>
      <c r="AA46" s="116"/>
      <c r="AB46" s="118"/>
      <c r="AC46" s="118"/>
      <c r="AD46" s="118"/>
      <c r="AE46" s="118"/>
      <c r="AF46" s="118"/>
      <c r="AG46" s="118"/>
    </row>
    <row r="47" spans="1:33" s="54" customFormat="1" ht="30" hidden="1" customHeight="1" thickBot="1">
      <c r="A47" s="227" t="s">
        <v>255</v>
      </c>
      <c r="B47" s="228"/>
      <c r="C47" s="229"/>
      <c r="D47" s="230"/>
      <c r="E47" s="231">
        <f>E43+E39+E35</f>
        <v>0</v>
      </c>
      <c r="F47" s="232"/>
      <c r="G47" s="233">
        <f>G43+G39+G35</f>
        <v>0</v>
      </c>
      <c r="H47" s="234">
        <f>H43+H39+H35</f>
        <v>0</v>
      </c>
      <c r="I47" s="232"/>
      <c r="J47" s="232">
        <f>J43+J39+J35</f>
        <v>0</v>
      </c>
      <c r="K47" s="232">
        <f>K43+K39+K35</f>
        <v>0</v>
      </c>
      <c r="L47" s="232"/>
      <c r="M47" s="232">
        <f>M43+M39+M35</f>
        <v>0</v>
      </c>
      <c r="N47" s="232">
        <f>N43+N39+N35</f>
        <v>0</v>
      </c>
      <c r="O47" s="232"/>
      <c r="P47" s="232">
        <f>P43+P39+P35</f>
        <v>0</v>
      </c>
      <c r="Q47" s="232">
        <f>Q43+Q39+Q35</f>
        <v>0</v>
      </c>
      <c r="R47" s="232"/>
      <c r="S47" s="232">
        <f>S43+S39+S35</f>
        <v>0</v>
      </c>
      <c r="T47" s="232">
        <f>T43+T39+T35</f>
        <v>0</v>
      </c>
      <c r="U47" s="232"/>
      <c r="V47" s="235">
        <f>V43+V39+V35</f>
        <v>0</v>
      </c>
      <c r="W47" s="236">
        <f>W43+W39+W35</f>
        <v>0</v>
      </c>
      <c r="X47" s="237">
        <f>X43+X39+X35</f>
        <v>0</v>
      </c>
      <c r="Y47" s="237">
        <f t="shared" si="7"/>
        <v>0</v>
      </c>
      <c r="Z47" s="238" t="e">
        <f>Y47/W47</f>
        <v>#DIV/0!</v>
      </c>
      <c r="AA47" s="239"/>
      <c r="AB47" s="77"/>
      <c r="AC47" s="77"/>
      <c r="AD47" s="77"/>
      <c r="AE47" s="77"/>
      <c r="AF47" s="77"/>
      <c r="AG47" s="77"/>
    </row>
    <row r="48" spans="1:33" s="54" customFormat="1" ht="30" hidden="1" customHeight="1" thickBot="1">
      <c r="A48" s="240" t="s">
        <v>19</v>
      </c>
      <c r="B48" s="241">
        <v>3</v>
      </c>
      <c r="C48" s="242" t="s">
        <v>74</v>
      </c>
      <c r="D48" s="243"/>
      <c r="E48" s="244"/>
      <c r="F48" s="245"/>
      <c r="G48" s="246"/>
      <c r="H48" s="247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8"/>
      <c r="W48" s="249"/>
      <c r="X48" s="250"/>
      <c r="Y48" s="250"/>
      <c r="Z48" s="251"/>
      <c r="AA48" s="252"/>
      <c r="AB48" s="77"/>
      <c r="AC48" s="77"/>
      <c r="AD48" s="77"/>
      <c r="AE48" s="77"/>
      <c r="AF48" s="77"/>
      <c r="AG48" s="77"/>
    </row>
    <row r="49" spans="1:33" s="54" customFormat="1" ht="45" hidden="1" customHeight="1">
      <c r="A49" s="215" t="s">
        <v>20</v>
      </c>
      <c r="B49" s="216" t="s">
        <v>75</v>
      </c>
      <c r="C49" s="217" t="s">
        <v>76</v>
      </c>
      <c r="D49" s="218"/>
      <c r="E49" s="122">
        <f>SUM(E50:E52)</f>
        <v>0</v>
      </c>
      <c r="F49" s="123"/>
      <c r="G49" s="124">
        <f>SUM(G50:G52)</f>
        <v>0</v>
      </c>
      <c r="H49" s="125">
        <f>SUM(H50:H52)</f>
        <v>0</v>
      </c>
      <c r="I49" s="123"/>
      <c r="J49" s="123">
        <f>SUM(J50:J52)</f>
        <v>0</v>
      </c>
      <c r="K49" s="123">
        <f t="shared" ref="K49" si="55">SUM(K50:K52)</f>
        <v>0</v>
      </c>
      <c r="L49" s="123"/>
      <c r="M49" s="123">
        <f>SUM(M50:M52)</f>
        <v>0</v>
      </c>
      <c r="N49" s="123">
        <f t="shared" ref="N49" si="56">SUM(N50:N52)</f>
        <v>0</v>
      </c>
      <c r="O49" s="123"/>
      <c r="P49" s="123">
        <f>SUM(P50:P52)</f>
        <v>0</v>
      </c>
      <c r="Q49" s="123">
        <f t="shared" ref="Q49" si="57">SUM(Q50:Q52)</f>
        <v>0</v>
      </c>
      <c r="R49" s="123"/>
      <c r="S49" s="123">
        <f>SUM(S50:S52)</f>
        <v>0</v>
      </c>
      <c r="T49" s="123">
        <f t="shared" ref="T49" si="58">SUM(T50:T52)</f>
        <v>0</v>
      </c>
      <c r="U49" s="123"/>
      <c r="V49" s="126">
        <f>SUM(V50:V52)</f>
        <v>0</v>
      </c>
      <c r="W49" s="122">
        <f>SUM(W50:W52)</f>
        <v>0</v>
      </c>
      <c r="X49" s="123">
        <f>SUM(X50:X52)</f>
        <v>0</v>
      </c>
      <c r="Y49" s="131">
        <f t="shared" si="7"/>
        <v>0</v>
      </c>
      <c r="Z49" s="132" t="e">
        <f>Y49/W49</f>
        <v>#DIV/0!</v>
      </c>
      <c r="AA49" s="129"/>
      <c r="AB49" s="104"/>
      <c r="AC49" s="104"/>
      <c r="AD49" s="104"/>
      <c r="AE49" s="104"/>
      <c r="AF49" s="104"/>
      <c r="AG49" s="104"/>
    </row>
    <row r="50" spans="1:33" s="54" customFormat="1" ht="30" hidden="1" customHeight="1">
      <c r="A50" s="220" t="s">
        <v>22</v>
      </c>
      <c r="B50" s="221" t="s">
        <v>77</v>
      </c>
      <c r="C50" s="226" t="s">
        <v>78</v>
      </c>
      <c r="D50" s="223" t="s">
        <v>57</v>
      </c>
      <c r="E50" s="108"/>
      <c r="F50" s="109"/>
      <c r="G50" s="110">
        <f t="shared" ref="G50:G52" si="59">E50*F50</f>
        <v>0</v>
      </c>
      <c r="H50" s="111"/>
      <c r="I50" s="109"/>
      <c r="J50" s="109">
        <f t="shared" ref="J50:J52" si="60">H50*I50</f>
        <v>0</v>
      </c>
      <c r="K50" s="109"/>
      <c r="L50" s="109"/>
      <c r="M50" s="109">
        <f t="shared" ref="M50:M52" si="61">K50*L50</f>
        <v>0</v>
      </c>
      <c r="N50" s="109"/>
      <c r="O50" s="109"/>
      <c r="P50" s="109">
        <f t="shared" ref="P50:P52" si="62">N50*O50</f>
        <v>0</v>
      </c>
      <c r="Q50" s="109"/>
      <c r="R50" s="109"/>
      <c r="S50" s="109">
        <f t="shared" ref="S50:S52" si="63">Q50*R50</f>
        <v>0</v>
      </c>
      <c r="T50" s="109"/>
      <c r="U50" s="109"/>
      <c r="V50" s="112">
        <f t="shared" ref="V50:V52" si="64">T50*U50</f>
        <v>0</v>
      </c>
      <c r="W50" s="113">
        <f>G50+M50+S50</f>
        <v>0</v>
      </c>
      <c r="X50" s="114">
        <f t="shared" ref="X50:X55" si="65">J50+P50+V50</f>
        <v>0</v>
      </c>
      <c r="Y50" s="114">
        <f t="shared" si="7"/>
        <v>0</v>
      </c>
      <c r="Z50" s="115" t="e">
        <f t="shared" ref="Z50:Z55" si="66">Y50/W50</f>
        <v>#DIV/0!</v>
      </c>
      <c r="AA50" s="116"/>
      <c r="AB50" s="118"/>
      <c r="AC50" s="118"/>
      <c r="AD50" s="118"/>
      <c r="AE50" s="118"/>
      <c r="AF50" s="118"/>
      <c r="AG50" s="118"/>
    </row>
    <row r="51" spans="1:33" s="54" customFormat="1" ht="30" hidden="1" customHeight="1">
      <c r="A51" s="220" t="s">
        <v>22</v>
      </c>
      <c r="B51" s="221" t="s">
        <v>79</v>
      </c>
      <c r="C51" s="226" t="s">
        <v>80</v>
      </c>
      <c r="D51" s="223" t="s">
        <v>57</v>
      </c>
      <c r="E51" s="108"/>
      <c r="F51" s="109"/>
      <c r="G51" s="110">
        <f t="shared" si="59"/>
        <v>0</v>
      </c>
      <c r="H51" s="111"/>
      <c r="I51" s="109"/>
      <c r="J51" s="109">
        <f t="shared" si="60"/>
        <v>0</v>
      </c>
      <c r="K51" s="109"/>
      <c r="L51" s="109"/>
      <c r="M51" s="109">
        <f t="shared" si="61"/>
        <v>0</v>
      </c>
      <c r="N51" s="109"/>
      <c r="O51" s="109"/>
      <c r="P51" s="109">
        <f t="shared" si="62"/>
        <v>0</v>
      </c>
      <c r="Q51" s="109"/>
      <c r="R51" s="109"/>
      <c r="S51" s="109">
        <f t="shared" si="63"/>
        <v>0</v>
      </c>
      <c r="T51" s="109"/>
      <c r="U51" s="109"/>
      <c r="V51" s="112">
        <f t="shared" si="64"/>
        <v>0</v>
      </c>
      <c r="W51" s="113">
        <f>G51+M51+S51</f>
        <v>0</v>
      </c>
      <c r="X51" s="114">
        <f t="shared" si="65"/>
        <v>0</v>
      </c>
      <c r="Y51" s="114">
        <f t="shared" si="7"/>
        <v>0</v>
      </c>
      <c r="Z51" s="115" t="e">
        <f t="shared" si="66"/>
        <v>#DIV/0!</v>
      </c>
      <c r="AA51" s="116"/>
      <c r="AB51" s="118"/>
      <c r="AC51" s="118"/>
      <c r="AD51" s="118"/>
      <c r="AE51" s="118"/>
      <c r="AF51" s="118"/>
      <c r="AG51" s="118"/>
    </row>
    <row r="52" spans="1:33" s="54" customFormat="1" ht="30" hidden="1" customHeight="1" thickBot="1">
      <c r="A52" s="220" t="s">
        <v>22</v>
      </c>
      <c r="B52" s="221" t="s">
        <v>81</v>
      </c>
      <c r="C52" s="226" t="s">
        <v>82</v>
      </c>
      <c r="D52" s="223" t="s">
        <v>57</v>
      </c>
      <c r="E52" s="108"/>
      <c r="F52" s="109"/>
      <c r="G52" s="110">
        <f t="shared" si="59"/>
        <v>0</v>
      </c>
      <c r="H52" s="111"/>
      <c r="I52" s="109"/>
      <c r="J52" s="109">
        <f t="shared" si="60"/>
        <v>0</v>
      </c>
      <c r="K52" s="109"/>
      <c r="L52" s="109"/>
      <c r="M52" s="109">
        <f t="shared" si="61"/>
        <v>0</v>
      </c>
      <c r="N52" s="109"/>
      <c r="O52" s="109"/>
      <c r="P52" s="109">
        <f t="shared" si="62"/>
        <v>0</v>
      </c>
      <c r="Q52" s="109"/>
      <c r="R52" s="109"/>
      <c r="S52" s="109">
        <f t="shared" si="63"/>
        <v>0</v>
      </c>
      <c r="T52" s="109"/>
      <c r="U52" s="109"/>
      <c r="V52" s="112">
        <f t="shared" si="64"/>
        <v>0</v>
      </c>
      <c r="W52" s="113">
        <f>G52+M52+S52</f>
        <v>0</v>
      </c>
      <c r="X52" s="114">
        <f t="shared" si="65"/>
        <v>0</v>
      </c>
      <c r="Y52" s="114">
        <f t="shared" si="7"/>
        <v>0</v>
      </c>
      <c r="Z52" s="115" t="e">
        <f t="shared" si="66"/>
        <v>#DIV/0!</v>
      </c>
      <c r="AA52" s="116"/>
      <c r="AB52" s="118"/>
      <c r="AC52" s="118"/>
      <c r="AD52" s="118"/>
      <c r="AE52" s="118"/>
      <c r="AF52" s="118"/>
      <c r="AG52" s="118"/>
    </row>
    <row r="53" spans="1:33" s="54" customFormat="1" ht="47.25" hidden="1" customHeight="1">
      <c r="A53" s="215" t="s">
        <v>20</v>
      </c>
      <c r="B53" s="216" t="s">
        <v>83</v>
      </c>
      <c r="C53" s="217" t="s">
        <v>84</v>
      </c>
      <c r="D53" s="218"/>
      <c r="E53" s="122"/>
      <c r="F53" s="123"/>
      <c r="G53" s="124"/>
      <c r="H53" s="125"/>
      <c r="I53" s="123"/>
      <c r="J53" s="123"/>
      <c r="K53" s="123">
        <f>SUM(K54:K55)</f>
        <v>0</v>
      </c>
      <c r="L53" s="123"/>
      <c r="M53" s="123">
        <f>SUM(M54:M55)</f>
        <v>0</v>
      </c>
      <c r="N53" s="123">
        <f>SUM(N54:N55)</f>
        <v>0</v>
      </c>
      <c r="O53" s="123"/>
      <c r="P53" s="123">
        <f>SUM(P54:P55)</f>
        <v>0</v>
      </c>
      <c r="Q53" s="123">
        <f>SUM(Q54:Q55)</f>
        <v>0</v>
      </c>
      <c r="R53" s="123"/>
      <c r="S53" s="123">
        <f>SUM(S54:S55)</f>
        <v>0</v>
      </c>
      <c r="T53" s="123">
        <f>SUM(T54:T55)</f>
        <v>0</v>
      </c>
      <c r="U53" s="123"/>
      <c r="V53" s="126">
        <f>SUM(V54:V55)</f>
        <v>0</v>
      </c>
      <c r="W53" s="122">
        <f>SUM(W54:W55)</f>
        <v>0</v>
      </c>
      <c r="X53" s="123">
        <f>SUM(X54:X55)</f>
        <v>0</v>
      </c>
      <c r="Y53" s="123">
        <f t="shared" si="7"/>
        <v>0</v>
      </c>
      <c r="Z53" s="124" t="e">
        <f>Y53/W53</f>
        <v>#DIV/0!</v>
      </c>
      <c r="AA53" s="129"/>
      <c r="AB53" s="104"/>
      <c r="AC53" s="104"/>
      <c r="AD53" s="104"/>
      <c r="AE53" s="104"/>
      <c r="AF53" s="104"/>
      <c r="AG53" s="104"/>
    </row>
    <row r="54" spans="1:33" s="54" customFormat="1" ht="30" hidden="1" customHeight="1">
      <c r="A54" s="220" t="s">
        <v>22</v>
      </c>
      <c r="B54" s="221" t="s">
        <v>85</v>
      </c>
      <c r="C54" s="226" t="s">
        <v>86</v>
      </c>
      <c r="D54" s="223" t="s">
        <v>87</v>
      </c>
      <c r="E54" s="491" t="s">
        <v>88</v>
      </c>
      <c r="F54" s="478"/>
      <c r="G54" s="492"/>
      <c r="H54" s="477" t="s">
        <v>88</v>
      </c>
      <c r="I54" s="478"/>
      <c r="J54" s="478"/>
      <c r="K54" s="109"/>
      <c r="L54" s="109"/>
      <c r="M54" s="109">
        <f t="shared" ref="M54:M55" si="67">K54*L54</f>
        <v>0</v>
      </c>
      <c r="N54" s="109"/>
      <c r="O54" s="109"/>
      <c r="P54" s="109">
        <f t="shared" ref="P54:P55" si="68">N54*O54</f>
        <v>0</v>
      </c>
      <c r="Q54" s="109"/>
      <c r="R54" s="109"/>
      <c r="S54" s="109">
        <f t="shared" ref="S54:S55" si="69">Q54*R54</f>
        <v>0</v>
      </c>
      <c r="T54" s="109"/>
      <c r="U54" s="109"/>
      <c r="V54" s="112">
        <f t="shared" ref="V54:V55" si="70">T54*U54</f>
        <v>0</v>
      </c>
      <c r="W54" s="113">
        <f>G54+M54+S54</f>
        <v>0</v>
      </c>
      <c r="X54" s="114">
        <f t="shared" si="65"/>
        <v>0</v>
      </c>
      <c r="Y54" s="114">
        <f t="shared" si="7"/>
        <v>0</v>
      </c>
      <c r="Z54" s="115" t="e">
        <f t="shared" si="66"/>
        <v>#DIV/0!</v>
      </c>
      <c r="AA54" s="116"/>
      <c r="AB54" s="118"/>
      <c r="AC54" s="118"/>
      <c r="AD54" s="118"/>
      <c r="AE54" s="118"/>
      <c r="AF54" s="118"/>
      <c r="AG54" s="118"/>
    </row>
    <row r="55" spans="1:33" s="54" customFormat="1" ht="30" hidden="1" customHeight="1" thickBot="1">
      <c r="A55" s="220" t="s">
        <v>22</v>
      </c>
      <c r="B55" s="221" t="s">
        <v>89</v>
      </c>
      <c r="C55" s="226" t="s">
        <v>90</v>
      </c>
      <c r="D55" s="223" t="s">
        <v>87</v>
      </c>
      <c r="E55" s="493"/>
      <c r="F55" s="478"/>
      <c r="G55" s="492"/>
      <c r="H55" s="479"/>
      <c r="I55" s="478"/>
      <c r="J55" s="478"/>
      <c r="K55" s="109"/>
      <c r="L55" s="109"/>
      <c r="M55" s="109">
        <f t="shared" si="67"/>
        <v>0</v>
      </c>
      <c r="N55" s="109"/>
      <c r="O55" s="109"/>
      <c r="P55" s="109">
        <f t="shared" si="68"/>
        <v>0</v>
      </c>
      <c r="Q55" s="109"/>
      <c r="R55" s="109"/>
      <c r="S55" s="109">
        <f t="shared" si="69"/>
        <v>0</v>
      </c>
      <c r="T55" s="109"/>
      <c r="U55" s="109"/>
      <c r="V55" s="112">
        <f t="shared" si="70"/>
        <v>0</v>
      </c>
      <c r="W55" s="113">
        <f>G55+M55+S55</f>
        <v>0</v>
      </c>
      <c r="X55" s="114">
        <f t="shared" si="65"/>
        <v>0</v>
      </c>
      <c r="Y55" s="114">
        <f t="shared" si="7"/>
        <v>0</v>
      </c>
      <c r="Z55" s="115" t="e">
        <f t="shared" si="66"/>
        <v>#DIV/0!</v>
      </c>
      <c r="AA55" s="116"/>
      <c r="AB55" s="118"/>
      <c r="AC55" s="118"/>
      <c r="AD55" s="118"/>
      <c r="AE55" s="118"/>
      <c r="AF55" s="118"/>
      <c r="AG55" s="118"/>
    </row>
    <row r="56" spans="1:33" s="54" customFormat="1" ht="30" hidden="1" customHeight="1" thickBot="1">
      <c r="A56" s="227" t="s">
        <v>91</v>
      </c>
      <c r="B56" s="228"/>
      <c r="C56" s="229"/>
      <c r="D56" s="230"/>
      <c r="E56" s="231">
        <f>E49</f>
        <v>0</v>
      </c>
      <c r="F56" s="232"/>
      <c r="G56" s="233">
        <f>G49</f>
        <v>0</v>
      </c>
      <c r="H56" s="234">
        <f>H49</f>
        <v>0</v>
      </c>
      <c r="I56" s="232"/>
      <c r="J56" s="232">
        <f>J49</f>
        <v>0</v>
      </c>
      <c r="K56" s="232">
        <f>K53+K49</f>
        <v>0</v>
      </c>
      <c r="L56" s="232"/>
      <c r="M56" s="232">
        <f>M53+M49</f>
        <v>0</v>
      </c>
      <c r="N56" s="232">
        <f>N53+N49</f>
        <v>0</v>
      </c>
      <c r="O56" s="232"/>
      <c r="P56" s="232">
        <f>P53+P49</f>
        <v>0</v>
      </c>
      <c r="Q56" s="232">
        <f>Q53+Q49</f>
        <v>0</v>
      </c>
      <c r="R56" s="232"/>
      <c r="S56" s="232">
        <f>S53+S49</f>
        <v>0</v>
      </c>
      <c r="T56" s="232">
        <f>T53+T49</f>
        <v>0</v>
      </c>
      <c r="U56" s="232"/>
      <c r="V56" s="235">
        <f>V53+V49</f>
        <v>0</v>
      </c>
      <c r="W56" s="236">
        <f>W53+W49</f>
        <v>0</v>
      </c>
      <c r="X56" s="237">
        <f>X53+X49</f>
        <v>0</v>
      </c>
      <c r="Y56" s="237">
        <f t="shared" si="7"/>
        <v>0</v>
      </c>
      <c r="Z56" s="238" t="e">
        <f>Y56/W56</f>
        <v>#DIV/0!</v>
      </c>
      <c r="AA56" s="239"/>
      <c r="AB56" s="118"/>
      <c r="AC56" s="118"/>
      <c r="AD56" s="118"/>
      <c r="AE56" s="77"/>
      <c r="AF56" s="77"/>
      <c r="AG56" s="77"/>
    </row>
    <row r="57" spans="1:33" s="54" customFormat="1" ht="30" hidden="1" customHeight="1" thickBot="1">
      <c r="A57" s="240" t="s">
        <v>19</v>
      </c>
      <c r="B57" s="241">
        <v>4</v>
      </c>
      <c r="C57" s="242" t="s">
        <v>92</v>
      </c>
      <c r="D57" s="243"/>
      <c r="E57" s="244"/>
      <c r="F57" s="245"/>
      <c r="G57" s="246"/>
      <c r="H57" s="247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8"/>
      <c r="W57" s="249"/>
      <c r="X57" s="250"/>
      <c r="Y57" s="253"/>
      <c r="Z57" s="251"/>
      <c r="AA57" s="252"/>
      <c r="AB57" s="77"/>
      <c r="AC57" s="77"/>
      <c r="AD57" s="77"/>
      <c r="AE57" s="77"/>
      <c r="AF57" s="77"/>
      <c r="AG57" s="77"/>
    </row>
    <row r="58" spans="1:33" s="54" customFormat="1" ht="30" hidden="1" customHeight="1">
      <c r="A58" s="215" t="s">
        <v>20</v>
      </c>
      <c r="B58" s="216" t="s">
        <v>93</v>
      </c>
      <c r="C58" s="224" t="s">
        <v>94</v>
      </c>
      <c r="D58" s="218"/>
      <c r="E58" s="122">
        <f>SUM(E59:E61)</f>
        <v>0</v>
      </c>
      <c r="F58" s="123"/>
      <c r="G58" s="124">
        <f>SUM(G59:G61)</f>
        <v>0</v>
      </c>
      <c r="H58" s="125">
        <f>SUM(H59:H61)</f>
        <v>0</v>
      </c>
      <c r="I58" s="123"/>
      <c r="J58" s="123">
        <f>SUM(J59:J61)</f>
        <v>0</v>
      </c>
      <c r="K58" s="123">
        <f>SUM(K59:K61)</f>
        <v>0</v>
      </c>
      <c r="L58" s="123"/>
      <c r="M58" s="123">
        <f>SUM(M59:M61)</f>
        <v>0</v>
      </c>
      <c r="N58" s="123">
        <f>SUM(N59:N61)</f>
        <v>0</v>
      </c>
      <c r="O58" s="123"/>
      <c r="P58" s="123">
        <f>SUM(P59:P61)</f>
        <v>0</v>
      </c>
      <c r="Q58" s="123">
        <f>SUM(Q59:Q61)</f>
        <v>0</v>
      </c>
      <c r="R58" s="123"/>
      <c r="S58" s="123">
        <f>SUM(S59:S61)</f>
        <v>0</v>
      </c>
      <c r="T58" s="123">
        <f>SUM(T59:T61)</f>
        <v>0</v>
      </c>
      <c r="U58" s="123"/>
      <c r="V58" s="126">
        <f>SUM(V59:V61)</f>
        <v>0</v>
      </c>
      <c r="W58" s="122">
        <f>SUM(W59:W61)</f>
        <v>0</v>
      </c>
      <c r="X58" s="123">
        <f>SUM(X59:X61)</f>
        <v>0</v>
      </c>
      <c r="Y58" s="131">
        <f t="shared" si="7"/>
        <v>0</v>
      </c>
      <c r="Z58" s="132" t="e">
        <f>Y58/W58</f>
        <v>#DIV/0!</v>
      </c>
      <c r="AA58" s="129"/>
      <c r="AB58" s="104"/>
      <c r="AC58" s="104"/>
      <c r="AD58" s="104"/>
      <c r="AE58" s="104"/>
      <c r="AF58" s="104"/>
      <c r="AG58" s="104"/>
    </row>
    <row r="59" spans="1:33" s="54" customFormat="1" ht="30" hidden="1" customHeight="1">
      <c r="A59" s="220" t="s">
        <v>22</v>
      </c>
      <c r="B59" s="221" t="s">
        <v>95</v>
      </c>
      <c r="C59" s="226" t="s">
        <v>96</v>
      </c>
      <c r="D59" s="254" t="s">
        <v>97</v>
      </c>
      <c r="E59" s="255"/>
      <c r="F59" s="256"/>
      <c r="G59" s="257">
        <f t="shared" ref="G59:G61" si="71">E59*F59</f>
        <v>0</v>
      </c>
      <c r="H59" s="258"/>
      <c r="I59" s="256"/>
      <c r="J59" s="256">
        <f t="shared" ref="J59:J61" si="72">H59*I59</f>
        <v>0</v>
      </c>
      <c r="K59" s="109"/>
      <c r="L59" s="256"/>
      <c r="M59" s="109">
        <f t="shared" ref="M59:M61" si="73">K59*L59</f>
        <v>0</v>
      </c>
      <c r="N59" s="109"/>
      <c r="O59" s="256"/>
      <c r="P59" s="109">
        <f t="shared" ref="P59:P61" si="74">N59*O59</f>
        <v>0</v>
      </c>
      <c r="Q59" s="109"/>
      <c r="R59" s="256"/>
      <c r="S59" s="109">
        <f t="shared" ref="S59:S61" si="75">Q59*R59</f>
        <v>0</v>
      </c>
      <c r="T59" s="109"/>
      <c r="U59" s="256"/>
      <c r="V59" s="112">
        <f t="shared" ref="V59:V61" si="76">T59*U59</f>
        <v>0</v>
      </c>
      <c r="W59" s="113">
        <f t="shared" ref="W59:W77" si="77">G59+M59+S59</f>
        <v>0</v>
      </c>
      <c r="X59" s="114">
        <f t="shared" ref="X59:X77" si="78">J59+P59+V59</f>
        <v>0</v>
      </c>
      <c r="Y59" s="114">
        <f t="shared" si="7"/>
        <v>0</v>
      </c>
      <c r="Z59" s="115" t="e">
        <f t="shared" ref="Z59:Z77" si="79">Y59/W59</f>
        <v>#DIV/0!</v>
      </c>
      <c r="AA59" s="116"/>
      <c r="AB59" s="118"/>
      <c r="AC59" s="118"/>
      <c r="AD59" s="118"/>
      <c r="AE59" s="118"/>
      <c r="AF59" s="118"/>
      <c r="AG59" s="118"/>
    </row>
    <row r="60" spans="1:33" s="54" customFormat="1" ht="30" hidden="1" customHeight="1">
      <c r="A60" s="220" t="s">
        <v>22</v>
      </c>
      <c r="B60" s="221" t="s">
        <v>98</v>
      </c>
      <c r="C60" s="226" t="s">
        <v>96</v>
      </c>
      <c r="D60" s="254" t="s">
        <v>97</v>
      </c>
      <c r="E60" s="255"/>
      <c r="F60" s="256"/>
      <c r="G60" s="257">
        <f t="shared" si="71"/>
        <v>0</v>
      </c>
      <c r="H60" s="258"/>
      <c r="I60" s="256"/>
      <c r="J60" s="256">
        <f t="shared" si="72"/>
        <v>0</v>
      </c>
      <c r="K60" s="109"/>
      <c r="L60" s="256"/>
      <c r="M60" s="109">
        <f t="shared" si="73"/>
        <v>0</v>
      </c>
      <c r="N60" s="109"/>
      <c r="O60" s="256"/>
      <c r="P60" s="109">
        <f t="shared" si="74"/>
        <v>0</v>
      </c>
      <c r="Q60" s="109"/>
      <c r="R60" s="256"/>
      <c r="S60" s="109">
        <f t="shared" si="75"/>
        <v>0</v>
      </c>
      <c r="T60" s="109"/>
      <c r="U60" s="256"/>
      <c r="V60" s="112">
        <f t="shared" si="76"/>
        <v>0</v>
      </c>
      <c r="W60" s="113">
        <f t="shared" si="77"/>
        <v>0</v>
      </c>
      <c r="X60" s="114">
        <f t="shared" si="78"/>
        <v>0</v>
      </c>
      <c r="Y60" s="114">
        <f t="shared" si="7"/>
        <v>0</v>
      </c>
      <c r="Z60" s="115" t="e">
        <f t="shared" si="79"/>
        <v>#DIV/0!</v>
      </c>
      <c r="AA60" s="116"/>
      <c r="AB60" s="118"/>
      <c r="AC60" s="118"/>
      <c r="AD60" s="118"/>
      <c r="AE60" s="118"/>
      <c r="AF60" s="118"/>
      <c r="AG60" s="118"/>
    </row>
    <row r="61" spans="1:33" s="54" customFormat="1" ht="30" hidden="1" customHeight="1" thickBot="1">
      <c r="A61" s="220" t="s">
        <v>22</v>
      </c>
      <c r="B61" s="221" t="s">
        <v>99</v>
      </c>
      <c r="C61" s="226" t="s">
        <v>96</v>
      </c>
      <c r="D61" s="254" t="s">
        <v>97</v>
      </c>
      <c r="E61" s="255"/>
      <c r="F61" s="256"/>
      <c r="G61" s="257">
        <f t="shared" si="71"/>
        <v>0</v>
      </c>
      <c r="H61" s="258"/>
      <c r="I61" s="256"/>
      <c r="J61" s="256">
        <f t="shared" si="72"/>
        <v>0</v>
      </c>
      <c r="K61" s="109"/>
      <c r="L61" s="256"/>
      <c r="M61" s="109">
        <f t="shared" si="73"/>
        <v>0</v>
      </c>
      <c r="N61" s="109"/>
      <c r="O61" s="256"/>
      <c r="P61" s="109">
        <f t="shared" si="74"/>
        <v>0</v>
      </c>
      <c r="Q61" s="109"/>
      <c r="R61" s="256"/>
      <c r="S61" s="109">
        <f t="shared" si="75"/>
        <v>0</v>
      </c>
      <c r="T61" s="109"/>
      <c r="U61" s="256"/>
      <c r="V61" s="112">
        <f t="shared" si="76"/>
        <v>0</v>
      </c>
      <c r="W61" s="113">
        <f t="shared" si="77"/>
        <v>0</v>
      </c>
      <c r="X61" s="114">
        <f t="shared" si="78"/>
        <v>0</v>
      </c>
      <c r="Y61" s="114">
        <f t="shared" si="7"/>
        <v>0</v>
      </c>
      <c r="Z61" s="115" t="e">
        <f t="shared" si="79"/>
        <v>#DIV/0!</v>
      </c>
      <c r="AA61" s="116"/>
      <c r="AB61" s="118"/>
      <c r="AC61" s="118"/>
      <c r="AD61" s="118"/>
      <c r="AE61" s="118"/>
      <c r="AF61" s="118"/>
      <c r="AG61" s="118"/>
    </row>
    <row r="62" spans="1:33" s="54" customFormat="1" ht="30" hidden="1" customHeight="1">
      <c r="A62" s="215" t="s">
        <v>20</v>
      </c>
      <c r="B62" s="216" t="s">
        <v>100</v>
      </c>
      <c r="C62" s="224" t="s">
        <v>101</v>
      </c>
      <c r="D62" s="218"/>
      <c r="E62" s="122">
        <f>SUM(E63:E65)</f>
        <v>0</v>
      </c>
      <c r="F62" s="123"/>
      <c r="G62" s="124">
        <f>SUM(G63:G65)</f>
        <v>0</v>
      </c>
      <c r="H62" s="125">
        <f>SUM(H63:H65)</f>
        <v>0</v>
      </c>
      <c r="I62" s="123"/>
      <c r="J62" s="123">
        <f>SUM(J63:J65)</f>
        <v>0</v>
      </c>
      <c r="K62" s="123">
        <f>SUM(K63:K65)</f>
        <v>0</v>
      </c>
      <c r="L62" s="123"/>
      <c r="M62" s="123">
        <f>SUM(M63:M65)</f>
        <v>0</v>
      </c>
      <c r="N62" s="123">
        <f>SUM(N63:N65)</f>
        <v>0</v>
      </c>
      <c r="O62" s="123"/>
      <c r="P62" s="123">
        <f>SUM(P63:P65)</f>
        <v>0</v>
      </c>
      <c r="Q62" s="123">
        <f>SUM(Q63:Q65)</f>
        <v>0</v>
      </c>
      <c r="R62" s="123"/>
      <c r="S62" s="123">
        <f>SUM(S63:S65)</f>
        <v>0</v>
      </c>
      <c r="T62" s="123">
        <f>SUM(T63:T65)</f>
        <v>0</v>
      </c>
      <c r="U62" s="123"/>
      <c r="V62" s="126">
        <f>SUM(V63:V65)</f>
        <v>0</v>
      </c>
      <c r="W62" s="122">
        <f>SUM(W63:W65)</f>
        <v>0</v>
      </c>
      <c r="X62" s="123">
        <f>SUM(X63:X65)</f>
        <v>0</v>
      </c>
      <c r="Y62" s="123">
        <f t="shared" si="7"/>
        <v>0</v>
      </c>
      <c r="Z62" s="124" t="e">
        <f>Y62/W62</f>
        <v>#DIV/0!</v>
      </c>
      <c r="AA62" s="129"/>
      <c r="AB62" s="104"/>
      <c r="AC62" s="104"/>
      <c r="AD62" s="104"/>
      <c r="AE62" s="104"/>
      <c r="AF62" s="104"/>
      <c r="AG62" s="104"/>
    </row>
    <row r="63" spans="1:33" s="54" customFormat="1" ht="30" hidden="1" customHeight="1">
      <c r="A63" s="220" t="s">
        <v>22</v>
      </c>
      <c r="B63" s="221" t="s">
        <v>102</v>
      </c>
      <c r="C63" s="259" t="s">
        <v>103</v>
      </c>
      <c r="D63" s="260" t="s">
        <v>268</v>
      </c>
      <c r="E63" s="108"/>
      <c r="F63" s="109"/>
      <c r="G63" s="110">
        <f t="shared" ref="G63:G65" si="80">E63*F63</f>
        <v>0</v>
      </c>
      <c r="H63" s="111"/>
      <c r="I63" s="109"/>
      <c r="J63" s="109">
        <f t="shared" ref="J63:J65" si="81">H63*I63</f>
        <v>0</v>
      </c>
      <c r="K63" s="109"/>
      <c r="L63" s="109"/>
      <c r="M63" s="109">
        <f t="shared" ref="M63:M65" si="82">K63*L63</f>
        <v>0</v>
      </c>
      <c r="N63" s="109"/>
      <c r="O63" s="109"/>
      <c r="P63" s="109">
        <f t="shared" ref="P63:P65" si="83">N63*O63</f>
        <v>0</v>
      </c>
      <c r="Q63" s="109"/>
      <c r="R63" s="109"/>
      <c r="S63" s="109">
        <f t="shared" ref="S63:S65" si="84">Q63*R63</f>
        <v>0</v>
      </c>
      <c r="T63" s="109"/>
      <c r="U63" s="109"/>
      <c r="V63" s="112">
        <f t="shared" ref="V63:V65" si="85">T63*U63</f>
        <v>0</v>
      </c>
      <c r="W63" s="113">
        <f t="shared" si="77"/>
        <v>0</v>
      </c>
      <c r="X63" s="114">
        <f t="shared" si="78"/>
        <v>0</v>
      </c>
      <c r="Y63" s="114">
        <f t="shared" si="7"/>
        <v>0</v>
      </c>
      <c r="Z63" s="115" t="e">
        <f t="shared" si="79"/>
        <v>#DIV/0!</v>
      </c>
      <c r="AA63" s="116"/>
      <c r="AB63" s="118"/>
      <c r="AC63" s="118"/>
      <c r="AD63" s="118"/>
      <c r="AE63" s="118"/>
      <c r="AF63" s="118"/>
      <c r="AG63" s="118"/>
    </row>
    <row r="64" spans="1:33" s="54" customFormat="1" ht="30" hidden="1" customHeight="1">
      <c r="A64" s="220" t="s">
        <v>22</v>
      </c>
      <c r="B64" s="221" t="s">
        <v>104</v>
      </c>
      <c r="C64" s="259" t="s">
        <v>78</v>
      </c>
      <c r="D64" s="260" t="s">
        <v>268</v>
      </c>
      <c r="E64" s="108"/>
      <c r="F64" s="109"/>
      <c r="G64" s="110">
        <f t="shared" si="80"/>
        <v>0</v>
      </c>
      <c r="H64" s="111"/>
      <c r="I64" s="109"/>
      <c r="J64" s="109">
        <f t="shared" si="81"/>
        <v>0</v>
      </c>
      <c r="K64" s="109"/>
      <c r="L64" s="109"/>
      <c r="M64" s="109">
        <f t="shared" si="82"/>
        <v>0</v>
      </c>
      <c r="N64" s="109"/>
      <c r="O64" s="109"/>
      <c r="P64" s="109">
        <f t="shared" si="83"/>
        <v>0</v>
      </c>
      <c r="Q64" s="109"/>
      <c r="R64" s="109"/>
      <c r="S64" s="109">
        <f t="shared" si="84"/>
        <v>0</v>
      </c>
      <c r="T64" s="109"/>
      <c r="U64" s="109"/>
      <c r="V64" s="112">
        <f t="shared" si="85"/>
        <v>0</v>
      </c>
      <c r="W64" s="113">
        <f t="shared" si="77"/>
        <v>0</v>
      </c>
      <c r="X64" s="114">
        <f t="shared" si="78"/>
        <v>0</v>
      </c>
      <c r="Y64" s="114">
        <f t="shared" si="7"/>
        <v>0</v>
      </c>
      <c r="Z64" s="115" t="e">
        <f t="shared" si="79"/>
        <v>#DIV/0!</v>
      </c>
      <c r="AA64" s="116"/>
      <c r="AB64" s="118"/>
      <c r="AC64" s="118"/>
      <c r="AD64" s="118"/>
      <c r="AE64" s="118"/>
      <c r="AF64" s="118"/>
      <c r="AG64" s="118"/>
    </row>
    <row r="65" spans="1:33" s="54" customFormat="1" ht="30" hidden="1" customHeight="1" thickBot="1">
      <c r="A65" s="220" t="s">
        <v>22</v>
      </c>
      <c r="B65" s="221" t="s">
        <v>105</v>
      </c>
      <c r="C65" s="259" t="s">
        <v>80</v>
      </c>
      <c r="D65" s="260" t="s">
        <v>268</v>
      </c>
      <c r="E65" s="108"/>
      <c r="F65" s="109"/>
      <c r="G65" s="110">
        <f t="shared" si="80"/>
        <v>0</v>
      </c>
      <c r="H65" s="111"/>
      <c r="I65" s="109"/>
      <c r="J65" s="109">
        <f t="shared" si="81"/>
        <v>0</v>
      </c>
      <c r="K65" s="109"/>
      <c r="L65" s="109"/>
      <c r="M65" s="109">
        <f t="shared" si="82"/>
        <v>0</v>
      </c>
      <c r="N65" s="109"/>
      <c r="O65" s="109"/>
      <c r="P65" s="109">
        <f t="shared" si="83"/>
        <v>0</v>
      </c>
      <c r="Q65" s="109"/>
      <c r="R65" s="109"/>
      <c r="S65" s="109">
        <f t="shared" si="84"/>
        <v>0</v>
      </c>
      <c r="T65" s="109"/>
      <c r="U65" s="109"/>
      <c r="V65" s="112">
        <f t="shared" si="85"/>
        <v>0</v>
      </c>
      <c r="W65" s="113">
        <f t="shared" si="77"/>
        <v>0</v>
      </c>
      <c r="X65" s="114">
        <f t="shared" si="78"/>
        <v>0</v>
      </c>
      <c r="Y65" s="114">
        <f t="shared" si="7"/>
        <v>0</v>
      </c>
      <c r="Z65" s="115" t="e">
        <f t="shared" si="79"/>
        <v>#DIV/0!</v>
      </c>
      <c r="AA65" s="116"/>
      <c r="AB65" s="118"/>
      <c r="AC65" s="118"/>
      <c r="AD65" s="118"/>
      <c r="AE65" s="118"/>
      <c r="AF65" s="118"/>
      <c r="AG65" s="118"/>
    </row>
    <row r="66" spans="1:33" s="54" customFormat="1" ht="30" hidden="1" customHeight="1">
      <c r="A66" s="215" t="s">
        <v>20</v>
      </c>
      <c r="B66" s="216" t="s">
        <v>106</v>
      </c>
      <c r="C66" s="224" t="s">
        <v>107</v>
      </c>
      <c r="D66" s="218"/>
      <c r="E66" s="122">
        <f>SUM(E67:E69)</f>
        <v>0</v>
      </c>
      <c r="F66" s="123"/>
      <c r="G66" s="124">
        <f>SUM(G67:G69)</f>
        <v>0</v>
      </c>
      <c r="H66" s="125">
        <f>SUM(H67:H69)</f>
        <v>0</v>
      </c>
      <c r="I66" s="123"/>
      <c r="J66" s="123">
        <f>SUM(J67:J69)</f>
        <v>0</v>
      </c>
      <c r="K66" s="123">
        <f>SUM(K67:K69)</f>
        <v>0</v>
      </c>
      <c r="L66" s="123"/>
      <c r="M66" s="123">
        <f>SUM(M67:M69)</f>
        <v>0</v>
      </c>
      <c r="N66" s="123">
        <f>SUM(N67:N69)</f>
        <v>0</v>
      </c>
      <c r="O66" s="123"/>
      <c r="P66" s="123">
        <f>SUM(P67:P69)</f>
        <v>0</v>
      </c>
      <c r="Q66" s="123">
        <f>SUM(Q67:Q69)</f>
        <v>0</v>
      </c>
      <c r="R66" s="123"/>
      <c r="S66" s="123">
        <f>SUM(S67:S69)</f>
        <v>0</v>
      </c>
      <c r="T66" s="123">
        <f>SUM(T67:T69)</f>
        <v>0</v>
      </c>
      <c r="U66" s="123"/>
      <c r="V66" s="126">
        <f>SUM(V67:V69)</f>
        <v>0</v>
      </c>
      <c r="W66" s="122">
        <f>SUM(W67:W69)</f>
        <v>0</v>
      </c>
      <c r="X66" s="123">
        <f>SUM(X67:X69)</f>
        <v>0</v>
      </c>
      <c r="Y66" s="123">
        <f t="shared" si="7"/>
        <v>0</v>
      </c>
      <c r="Z66" s="124" t="e">
        <f>Y66/W66</f>
        <v>#DIV/0!</v>
      </c>
      <c r="AA66" s="129"/>
      <c r="AB66" s="104"/>
      <c r="AC66" s="104"/>
      <c r="AD66" s="104"/>
      <c r="AE66" s="104"/>
      <c r="AF66" s="104"/>
      <c r="AG66" s="104"/>
    </row>
    <row r="67" spans="1:33" s="54" customFormat="1" ht="30" hidden="1" customHeight="1">
      <c r="A67" s="220" t="s">
        <v>22</v>
      </c>
      <c r="B67" s="221" t="s">
        <v>108</v>
      </c>
      <c r="C67" s="259" t="s">
        <v>109</v>
      </c>
      <c r="D67" s="260" t="s">
        <v>110</v>
      </c>
      <c r="E67" s="108"/>
      <c r="F67" s="109"/>
      <c r="G67" s="110">
        <f t="shared" ref="G67:G69" si="86">E67*F67</f>
        <v>0</v>
      </c>
      <c r="H67" s="111"/>
      <c r="I67" s="109"/>
      <c r="J67" s="109">
        <f t="shared" ref="J67:J69" si="87">H67*I67</f>
        <v>0</v>
      </c>
      <c r="K67" s="109"/>
      <c r="L67" s="109"/>
      <c r="M67" s="109">
        <f t="shared" ref="M67:M69" si="88">K67*L67</f>
        <v>0</v>
      </c>
      <c r="N67" s="109"/>
      <c r="O67" s="109"/>
      <c r="P67" s="109">
        <f t="shared" ref="P67:P69" si="89">N67*O67</f>
        <v>0</v>
      </c>
      <c r="Q67" s="109"/>
      <c r="R67" s="109"/>
      <c r="S67" s="109">
        <f t="shared" ref="S67:S69" si="90">Q67*R67</f>
        <v>0</v>
      </c>
      <c r="T67" s="109"/>
      <c r="U67" s="109"/>
      <c r="V67" s="112">
        <f t="shared" ref="V67:V69" si="91">T67*U67</f>
        <v>0</v>
      </c>
      <c r="W67" s="113">
        <f t="shared" si="77"/>
        <v>0</v>
      </c>
      <c r="X67" s="114">
        <f t="shared" si="78"/>
        <v>0</v>
      </c>
      <c r="Y67" s="114">
        <f t="shared" si="7"/>
        <v>0</v>
      </c>
      <c r="Z67" s="115" t="e">
        <f t="shared" si="79"/>
        <v>#DIV/0!</v>
      </c>
      <c r="AA67" s="116"/>
      <c r="AB67" s="118"/>
      <c r="AC67" s="118"/>
      <c r="AD67" s="118"/>
      <c r="AE67" s="118"/>
      <c r="AF67" s="118"/>
      <c r="AG67" s="118"/>
    </row>
    <row r="68" spans="1:33" s="54" customFormat="1" ht="30" hidden="1" customHeight="1">
      <c r="A68" s="220" t="s">
        <v>22</v>
      </c>
      <c r="B68" s="221" t="s">
        <v>111</v>
      </c>
      <c r="C68" s="259" t="s">
        <v>112</v>
      </c>
      <c r="D68" s="260" t="s">
        <v>110</v>
      </c>
      <c r="E68" s="108"/>
      <c r="F68" s="109"/>
      <c r="G68" s="110">
        <f t="shared" si="86"/>
        <v>0</v>
      </c>
      <c r="H68" s="111"/>
      <c r="I68" s="109"/>
      <c r="J68" s="109">
        <f t="shared" si="87"/>
        <v>0</v>
      </c>
      <c r="K68" s="109"/>
      <c r="L68" s="109"/>
      <c r="M68" s="109">
        <f t="shared" si="88"/>
        <v>0</v>
      </c>
      <c r="N68" s="109"/>
      <c r="O68" s="109"/>
      <c r="P68" s="109">
        <f t="shared" si="89"/>
        <v>0</v>
      </c>
      <c r="Q68" s="109"/>
      <c r="R68" s="109"/>
      <c r="S68" s="109">
        <f t="shared" si="90"/>
        <v>0</v>
      </c>
      <c r="T68" s="109"/>
      <c r="U68" s="109"/>
      <c r="V68" s="112">
        <f t="shared" si="91"/>
        <v>0</v>
      </c>
      <c r="W68" s="113">
        <f t="shared" si="77"/>
        <v>0</v>
      </c>
      <c r="X68" s="114">
        <f t="shared" si="78"/>
        <v>0</v>
      </c>
      <c r="Y68" s="114">
        <f t="shared" si="7"/>
        <v>0</v>
      </c>
      <c r="Z68" s="115" t="e">
        <f t="shared" si="79"/>
        <v>#DIV/0!</v>
      </c>
      <c r="AA68" s="116"/>
      <c r="AB68" s="118"/>
      <c r="AC68" s="118"/>
      <c r="AD68" s="118"/>
      <c r="AE68" s="118"/>
      <c r="AF68" s="118"/>
      <c r="AG68" s="118"/>
    </row>
    <row r="69" spans="1:33" s="54" customFormat="1" ht="30" hidden="1" customHeight="1" thickBot="1">
      <c r="A69" s="220" t="s">
        <v>22</v>
      </c>
      <c r="B69" s="221" t="s">
        <v>113</v>
      </c>
      <c r="C69" s="259" t="s">
        <v>114</v>
      </c>
      <c r="D69" s="260" t="s">
        <v>110</v>
      </c>
      <c r="E69" s="108"/>
      <c r="F69" s="109"/>
      <c r="G69" s="110">
        <f t="shared" si="86"/>
        <v>0</v>
      </c>
      <c r="H69" s="111"/>
      <c r="I69" s="109"/>
      <c r="J69" s="109">
        <f t="shared" si="87"/>
        <v>0</v>
      </c>
      <c r="K69" s="109"/>
      <c r="L69" s="109"/>
      <c r="M69" s="109">
        <f t="shared" si="88"/>
        <v>0</v>
      </c>
      <c r="N69" s="109"/>
      <c r="O69" s="109"/>
      <c r="P69" s="109">
        <f t="shared" si="89"/>
        <v>0</v>
      </c>
      <c r="Q69" s="109"/>
      <c r="R69" s="109"/>
      <c r="S69" s="109">
        <f t="shared" si="90"/>
        <v>0</v>
      </c>
      <c r="T69" s="109"/>
      <c r="U69" s="109"/>
      <c r="V69" s="112">
        <f t="shared" si="91"/>
        <v>0</v>
      </c>
      <c r="W69" s="113">
        <f t="shared" si="77"/>
        <v>0</v>
      </c>
      <c r="X69" s="114">
        <f t="shared" si="78"/>
        <v>0</v>
      </c>
      <c r="Y69" s="114">
        <f t="shared" si="7"/>
        <v>0</v>
      </c>
      <c r="Z69" s="115" t="e">
        <f t="shared" si="79"/>
        <v>#DIV/0!</v>
      </c>
      <c r="AA69" s="116"/>
      <c r="AB69" s="118"/>
      <c r="AC69" s="118"/>
      <c r="AD69" s="118"/>
      <c r="AE69" s="118"/>
      <c r="AF69" s="118"/>
      <c r="AG69" s="118"/>
    </row>
    <row r="70" spans="1:33" s="54" customFormat="1" ht="30" hidden="1" customHeight="1">
      <c r="A70" s="215" t="s">
        <v>20</v>
      </c>
      <c r="B70" s="216" t="s">
        <v>115</v>
      </c>
      <c r="C70" s="224" t="s">
        <v>116</v>
      </c>
      <c r="D70" s="218"/>
      <c r="E70" s="122">
        <f>SUM(E71:E73)</f>
        <v>0</v>
      </c>
      <c r="F70" s="123"/>
      <c r="G70" s="124">
        <f>SUM(G71:G73)</f>
        <v>0</v>
      </c>
      <c r="H70" s="125">
        <f>SUM(H71:H73)</f>
        <v>0</v>
      </c>
      <c r="I70" s="123"/>
      <c r="J70" s="123">
        <f>SUM(J71:J73)</f>
        <v>0</v>
      </c>
      <c r="K70" s="123">
        <f>SUM(K71:K73)</f>
        <v>0</v>
      </c>
      <c r="L70" s="123"/>
      <c r="M70" s="123">
        <f>SUM(M71:M73)</f>
        <v>0</v>
      </c>
      <c r="N70" s="123">
        <f>SUM(N71:N73)</f>
        <v>0</v>
      </c>
      <c r="O70" s="123"/>
      <c r="P70" s="123">
        <f>SUM(P71:P73)</f>
        <v>0</v>
      </c>
      <c r="Q70" s="123">
        <f>SUM(Q71:Q73)</f>
        <v>0</v>
      </c>
      <c r="R70" s="123"/>
      <c r="S70" s="123">
        <f>SUM(S71:S73)</f>
        <v>0</v>
      </c>
      <c r="T70" s="123">
        <f>SUM(T71:T73)</f>
        <v>0</v>
      </c>
      <c r="U70" s="123"/>
      <c r="V70" s="126">
        <f>SUM(V71:V73)</f>
        <v>0</v>
      </c>
      <c r="W70" s="122">
        <f>SUM(W71:W73)</f>
        <v>0</v>
      </c>
      <c r="X70" s="123">
        <f>SUM(X71:X73)</f>
        <v>0</v>
      </c>
      <c r="Y70" s="123">
        <f t="shared" si="7"/>
        <v>0</v>
      </c>
      <c r="Z70" s="124" t="e">
        <f>Y70/W70</f>
        <v>#DIV/0!</v>
      </c>
      <c r="AA70" s="129"/>
      <c r="AB70" s="104"/>
      <c r="AC70" s="104"/>
      <c r="AD70" s="104"/>
      <c r="AE70" s="104"/>
      <c r="AF70" s="104"/>
      <c r="AG70" s="104"/>
    </row>
    <row r="71" spans="1:33" s="54" customFormat="1" ht="30" hidden="1" customHeight="1">
      <c r="A71" s="220" t="s">
        <v>22</v>
      </c>
      <c r="B71" s="221" t="s">
        <v>117</v>
      </c>
      <c r="C71" s="226" t="s">
        <v>118</v>
      </c>
      <c r="D71" s="260" t="s">
        <v>57</v>
      </c>
      <c r="E71" s="108"/>
      <c r="F71" s="109"/>
      <c r="G71" s="110">
        <f t="shared" ref="G71:G73" si="92">E71*F71</f>
        <v>0</v>
      </c>
      <c r="H71" s="111"/>
      <c r="I71" s="109"/>
      <c r="J71" s="109">
        <f t="shared" ref="J71:J73" si="93">H71*I71</f>
        <v>0</v>
      </c>
      <c r="K71" s="109"/>
      <c r="L71" s="109"/>
      <c r="M71" s="109">
        <f t="shared" ref="M71:M73" si="94">K71*L71</f>
        <v>0</v>
      </c>
      <c r="N71" s="109"/>
      <c r="O71" s="109"/>
      <c r="P71" s="109">
        <f t="shared" ref="P71:P73" si="95">N71*O71</f>
        <v>0</v>
      </c>
      <c r="Q71" s="109"/>
      <c r="R71" s="109"/>
      <c r="S71" s="109">
        <f t="shared" ref="S71:S73" si="96">Q71*R71</f>
        <v>0</v>
      </c>
      <c r="T71" s="109"/>
      <c r="U71" s="109"/>
      <c r="V71" s="112">
        <f t="shared" ref="V71:V73" si="97">T71*U71</f>
        <v>0</v>
      </c>
      <c r="W71" s="113">
        <f t="shared" si="77"/>
        <v>0</v>
      </c>
      <c r="X71" s="114">
        <f t="shared" si="78"/>
        <v>0</v>
      </c>
      <c r="Y71" s="114">
        <f t="shared" si="7"/>
        <v>0</v>
      </c>
      <c r="Z71" s="115" t="e">
        <f t="shared" si="79"/>
        <v>#DIV/0!</v>
      </c>
      <c r="AA71" s="116"/>
      <c r="AB71" s="118"/>
      <c r="AC71" s="118"/>
      <c r="AD71" s="118"/>
      <c r="AE71" s="118"/>
      <c r="AF71" s="118"/>
      <c r="AG71" s="118"/>
    </row>
    <row r="72" spans="1:33" s="54" customFormat="1" ht="30" hidden="1" customHeight="1">
      <c r="A72" s="220" t="s">
        <v>22</v>
      </c>
      <c r="B72" s="221" t="s">
        <v>119</v>
      </c>
      <c r="C72" s="226" t="s">
        <v>118</v>
      </c>
      <c r="D72" s="260" t="s">
        <v>57</v>
      </c>
      <c r="E72" s="108"/>
      <c r="F72" s="109"/>
      <c r="G72" s="110">
        <f t="shared" si="92"/>
        <v>0</v>
      </c>
      <c r="H72" s="111"/>
      <c r="I72" s="109"/>
      <c r="J72" s="109">
        <f t="shared" si="93"/>
        <v>0</v>
      </c>
      <c r="K72" s="109"/>
      <c r="L72" s="109"/>
      <c r="M72" s="109">
        <f t="shared" si="94"/>
        <v>0</v>
      </c>
      <c r="N72" s="109"/>
      <c r="O72" s="109"/>
      <c r="P72" s="109">
        <f t="shared" si="95"/>
        <v>0</v>
      </c>
      <c r="Q72" s="109"/>
      <c r="R72" s="109"/>
      <c r="S72" s="109">
        <f t="shared" si="96"/>
        <v>0</v>
      </c>
      <c r="T72" s="109"/>
      <c r="U72" s="109"/>
      <c r="V72" s="112">
        <f t="shared" si="97"/>
        <v>0</v>
      </c>
      <c r="W72" s="113">
        <f t="shared" si="77"/>
        <v>0</v>
      </c>
      <c r="X72" s="114">
        <f t="shared" si="78"/>
        <v>0</v>
      </c>
      <c r="Y72" s="114">
        <f t="shared" si="7"/>
        <v>0</v>
      </c>
      <c r="Z72" s="115" t="e">
        <f t="shared" si="79"/>
        <v>#DIV/0!</v>
      </c>
      <c r="AA72" s="116"/>
      <c r="AB72" s="118"/>
      <c r="AC72" s="118"/>
      <c r="AD72" s="118"/>
      <c r="AE72" s="118"/>
      <c r="AF72" s="118"/>
      <c r="AG72" s="118"/>
    </row>
    <row r="73" spans="1:33" s="54" customFormat="1" ht="30" hidden="1" customHeight="1" thickBot="1">
      <c r="A73" s="220" t="s">
        <v>22</v>
      </c>
      <c r="B73" s="221" t="s">
        <v>120</v>
      </c>
      <c r="C73" s="226" t="s">
        <v>118</v>
      </c>
      <c r="D73" s="260" t="s">
        <v>57</v>
      </c>
      <c r="E73" s="108"/>
      <c r="F73" s="109"/>
      <c r="G73" s="110">
        <f t="shared" si="92"/>
        <v>0</v>
      </c>
      <c r="H73" s="111"/>
      <c r="I73" s="109"/>
      <c r="J73" s="109">
        <f t="shared" si="93"/>
        <v>0</v>
      </c>
      <c r="K73" s="109"/>
      <c r="L73" s="109"/>
      <c r="M73" s="109">
        <f t="shared" si="94"/>
        <v>0</v>
      </c>
      <c r="N73" s="109"/>
      <c r="O73" s="109"/>
      <c r="P73" s="109">
        <f t="shared" si="95"/>
        <v>0</v>
      </c>
      <c r="Q73" s="109"/>
      <c r="R73" s="109"/>
      <c r="S73" s="109">
        <f t="shared" si="96"/>
        <v>0</v>
      </c>
      <c r="T73" s="109"/>
      <c r="U73" s="109"/>
      <c r="V73" s="112">
        <f t="shared" si="97"/>
        <v>0</v>
      </c>
      <c r="W73" s="113">
        <f t="shared" si="77"/>
        <v>0</v>
      </c>
      <c r="X73" s="114">
        <f t="shared" si="78"/>
        <v>0</v>
      </c>
      <c r="Y73" s="114">
        <f t="shared" si="7"/>
        <v>0</v>
      </c>
      <c r="Z73" s="115" t="e">
        <f t="shared" si="79"/>
        <v>#DIV/0!</v>
      </c>
      <c r="AA73" s="116"/>
      <c r="AB73" s="118"/>
      <c r="AC73" s="118"/>
      <c r="AD73" s="118"/>
      <c r="AE73" s="118"/>
      <c r="AF73" s="118"/>
      <c r="AG73" s="118"/>
    </row>
    <row r="74" spans="1:33" s="54" customFormat="1" ht="30" hidden="1" customHeight="1">
      <c r="A74" s="215" t="s">
        <v>20</v>
      </c>
      <c r="B74" s="216" t="s">
        <v>121</v>
      </c>
      <c r="C74" s="224" t="s">
        <v>122</v>
      </c>
      <c r="D74" s="218"/>
      <c r="E74" s="122">
        <f>SUM(E75:E77)</f>
        <v>0</v>
      </c>
      <c r="F74" s="123"/>
      <c r="G74" s="124">
        <f>SUM(G75:G77)</f>
        <v>0</v>
      </c>
      <c r="H74" s="125">
        <f>SUM(H75:H77)</f>
        <v>0</v>
      </c>
      <c r="I74" s="123"/>
      <c r="J74" s="123">
        <f>SUM(J75:J77)</f>
        <v>0</v>
      </c>
      <c r="K74" s="123">
        <f>SUM(K75:K77)</f>
        <v>0</v>
      </c>
      <c r="L74" s="123"/>
      <c r="M74" s="123">
        <f>SUM(M75:M77)</f>
        <v>0</v>
      </c>
      <c r="N74" s="123">
        <f>SUM(N75:N77)</f>
        <v>0</v>
      </c>
      <c r="O74" s="123"/>
      <c r="P74" s="123">
        <f>SUM(P75:P77)</f>
        <v>0</v>
      </c>
      <c r="Q74" s="123">
        <f>SUM(Q75:Q77)</f>
        <v>0</v>
      </c>
      <c r="R74" s="123"/>
      <c r="S74" s="123">
        <f>SUM(S75:S77)</f>
        <v>0</v>
      </c>
      <c r="T74" s="123">
        <f>SUM(T75:T77)</f>
        <v>0</v>
      </c>
      <c r="U74" s="123"/>
      <c r="V74" s="126">
        <f>SUM(V75:V77)</f>
        <v>0</v>
      </c>
      <c r="W74" s="122">
        <f>SUM(W75:W77)</f>
        <v>0</v>
      </c>
      <c r="X74" s="123">
        <f>SUM(X75:X77)</f>
        <v>0</v>
      </c>
      <c r="Y74" s="123">
        <f t="shared" si="7"/>
        <v>0</v>
      </c>
      <c r="Z74" s="124" t="e">
        <f>Y74/W74</f>
        <v>#DIV/0!</v>
      </c>
      <c r="AA74" s="129"/>
      <c r="AB74" s="104"/>
      <c r="AC74" s="104"/>
      <c r="AD74" s="104"/>
      <c r="AE74" s="104"/>
      <c r="AF74" s="104"/>
      <c r="AG74" s="104"/>
    </row>
    <row r="75" spans="1:33" s="54" customFormat="1" ht="30" hidden="1" customHeight="1">
      <c r="A75" s="220" t="s">
        <v>22</v>
      </c>
      <c r="B75" s="221" t="s">
        <v>123</v>
      </c>
      <c r="C75" s="226" t="s">
        <v>118</v>
      </c>
      <c r="D75" s="260" t="s">
        <v>57</v>
      </c>
      <c r="E75" s="108"/>
      <c r="F75" s="109"/>
      <c r="G75" s="110">
        <f t="shared" ref="G75:G77" si="98">E75*F75</f>
        <v>0</v>
      </c>
      <c r="H75" s="111"/>
      <c r="I75" s="109"/>
      <c r="J75" s="109">
        <f t="shared" ref="J75:J77" si="99">H75*I75</f>
        <v>0</v>
      </c>
      <c r="K75" s="109"/>
      <c r="L75" s="109"/>
      <c r="M75" s="109">
        <f t="shared" ref="M75:M77" si="100">K75*L75</f>
        <v>0</v>
      </c>
      <c r="N75" s="109"/>
      <c r="O75" s="109"/>
      <c r="P75" s="109">
        <f t="shared" ref="P75:P77" si="101">N75*O75</f>
        <v>0</v>
      </c>
      <c r="Q75" s="109"/>
      <c r="R75" s="109"/>
      <c r="S75" s="109">
        <f t="shared" ref="S75:S77" si="102">Q75*R75</f>
        <v>0</v>
      </c>
      <c r="T75" s="109"/>
      <c r="U75" s="109"/>
      <c r="V75" s="112">
        <f t="shared" ref="V75:V77" si="103">T75*U75</f>
        <v>0</v>
      </c>
      <c r="W75" s="113">
        <f t="shared" si="77"/>
        <v>0</v>
      </c>
      <c r="X75" s="114">
        <f t="shared" si="78"/>
        <v>0</v>
      </c>
      <c r="Y75" s="114">
        <f t="shared" si="7"/>
        <v>0</v>
      </c>
      <c r="Z75" s="115" t="e">
        <f t="shared" si="79"/>
        <v>#DIV/0!</v>
      </c>
      <c r="AA75" s="116"/>
      <c r="AB75" s="118"/>
      <c r="AC75" s="118"/>
      <c r="AD75" s="118"/>
      <c r="AE75" s="118"/>
      <c r="AF75" s="118"/>
      <c r="AG75" s="118"/>
    </row>
    <row r="76" spans="1:33" s="54" customFormat="1" ht="30" hidden="1" customHeight="1">
      <c r="A76" s="220" t="s">
        <v>22</v>
      </c>
      <c r="B76" s="221" t="s">
        <v>124</v>
      </c>
      <c r="C76" s="226" t="s">
        <v>118</v>
      </c>
      <c r="D76" s="260" t="s">
        <v>57</v>
      </c>
      <c r="E76" s="108"/>
      <c r="F76" s="109"/>
      <c r="G76" s="110">
        <f t="shared" si="98"/>
        <v>0</v>
      </c>
      <c r="H76" s="111"/>
      <c r="I76" s="109"/>
      <c r="J76" s="109">
        <f t="shared" si="99"/>
        <v>0</v>
      </c>
      <c r="K76" s="109"/>
      <c r="L76" s="109"/>
      <c r="M76" s="109">
        <f t="shared" si="100"/>
        <v>0</v>
      </c>
      <c r="N76" s="109"/>
      <c r="O76" s="109"/>
      <c r="P76" s="109">
        <f t="shared" si="101"/>
        <v>0</v>
      </c>
      <c r="Q76" s="109"/>
      <c r="R76" s="109"/>
      <c r="S76" s="109">
        <f t="shared" si="102"/>
        <v>0</v>
      </c>
      <c r="T76" s="109"/>
      <c r="U76" s="109"/>
      <c r="V76" s="112">
        <f t="shared" si="103"/>
        <v>0</v>
      </c>
      <c r="W76" s="113">
        <f t="shared" si="77"/>
        <v>0</v>
      </c>
      <c r="X76" s="114">
        <f t="shared" si="78"/>
        <v>0</v>
      </c>
      <c r="Y76" s="114">
        <f t="shared" si="7"/>
        <v>0</v>
      </c>
      <c r="Z76" s="115" t="e">
        <f t="shared" si="79"/>
        <v>#DIV/0!</v>
      </c>
      <c r="AA76" s="116"/>
      <c r="AB76" s="118"/>
      <c r="AC76" s="118"/>
      <c r="AD76" s="118"/>
      <c r="AE76" s="118"/>
      <c r="AF76" s="118"/>
      <c r="AG76" s="118"/>
    </row>
    <row r="77" spans="1:33" s="54" customFormat="1" ht="30" hidden="1" customHeight="1" thickBot="1">
      <c r="A77" s="220" t="s">
        <v>22</v>
      </c>
      <c r="B77" s="221" t="s">
        <v>125</v>
      </c>
      <c r="C77" s="226" t="s">
        <v>118</v>
      </c>
      <c r="D77" s="260" t="s">
        <v>57</v>
      </c>
      <c r="E77" s="108"/>
      <c r="F77" s="109"/>
      <c r="G77" s="110">
        <f t="shared" si="98"/>
        <v>0</v>
      </c>
      <c r="H77" s="111"/>
      <c r="I77" s="109"/>
      <c r="J77" s="109">
        <f t="shared" si="99"/>
        <v>0</v>
      </c>
      <c r="K77" s="109"/>
      <c r="L77" s="109"/>
      <c r="M77" s="109">
        <f t="shared" si="100"/>
        <v>0</v>
      </c>
      <c r="N77" s="109"/>
      <c r="O77" s="109"/>
      <c r="P77" s="109">
        <f t="shared" si="101"/>
        <v>0</v>
      </c>
      <c r="Q77" s="109"/>
      <c r="R77" s="109"/>
      <c r="S77" s="109">
        <f t="shared" si="102"/>
        <v>0</v>
      </c>
      <c r="T77" s="109"/>
      <c r="U77" s="109"/>
      <c r="V77" s="112">
        <f t="shared" si="103"/>
        <v>0</v>
      </c>
      <c r="W77" s="113">
        <f t="shared" si="77"/>
        <v>0</v>
      </c>
      <c r="X77" s="114">
        <f t="shared" si="78"/>
        <v>0</v>
      </c>
      <c r="Y77" s="114">
        <f t="shared" si="7"/>
        <v>0</v>
      </c>
      <c r="Z77" s="115" t="e">
        <f t="shared" si="79"/>
        <v>#DIV/0!</v>
      </c>
      <c r="AA77" s="116"/>
      <c r="AB77" s="118"/>
      <c r="AC77" s="118"/>
      <c r="AD77" s="118"/>
      <c r="AE77" s="118"/>
      <c r="AF77" s="118"/>
      <c r="AG77" s="118"/>
    </row>
    <row r="78" spans="1:33" s="54" customFormat="1" ht="30" hidden="1" customHeight="1" thickBot="1">
      <c r="A78" s="227" t="s">
        <v>126</v>
      </c>
      <c r="B78" s="228"/>
      <c r="C78" s="229"/>
      <c r="D78" s="230"/>
      <c r="E78" s="231">
        <f>E74+E70+E66+E62+E58</f>
        <v>0</v>
      </c>
      <c r="F78" s="232"/>
      <c r="G78" s="233">
        <f>G74+G70+G66+G62+G58</f>
        <v>0</v>
      </c>
      <c r="H78" s="234">
        <f>H74+H70+H66+H62+H58</f>
        <v>0</v>
      </c>
      <c r="I78" s="232"/>
      <c r="J78" s="232">
        <f>J74+J70+J66+J62+J58</f>
        <v>0</v>
      </c>
      <c r="K78" s="232">
        <f t="shared" ref="K78" si="104">K74+K70+K66+K62+K58</f>
        <v>0</v>
      </c>
      <c r="L78" s="232"/>
      <c r="M78" s="232">
        <f>M74+M70+M66+M62+M58</f>
        <v>0</v>
      </c>
      <c r="N78" s="232">
        <f t="shared" ref="N78" si="105">N74+N70+N66+N62+N58</f>
        <v>0</v>
      </c>
      <c r="O78" s="232"/>
      <c r="P78" s="232">
        <f>P74+P70+P66+P62+P58</f>
        <v>0</v>
      </c>
      <c r="Q78" s="232">
        <f t="shared" ref="Q78" si="106">Q74+Q70+Q66+Q62+Q58</f>
        <v>0</v>
      </c>
      <c r="R78" s="232"/>
      <c r="S78" s="232">
        <f>S74+S70+S66+S62+S58</f>
        <v>0</v>
      </c>
      <c r="T78" s="232">
        <f t="shared" ref="T78" si="107">T74+T70+T66+T62+T58</f>
        <v>0</v>
      </c>
      <c r="U78" s="232"/>
      <c r="V78" s="235">
        <f>V74+V70+V66+V62+V58</f>
        <v>0</v>
      </c>
      <c r="W78" s="236">
        <f>W74+W70+W66+W62+W58</f>
        <v>0</v>
      </c>
      <c r="X78" s="237">
        <f>X74+X70+X66+X62+X58</f>
        <v>0</v>
      </c>
      <c r="Y78" s="261">
        <f t="shared" ref="Y78:Y141" si="108">W78-X78</f>
        <v>0</v>
      </c>
      <c r="Z78" s="262" t="e">
        <f>Y78/W78</f>
        <v>#DIV/0!</v>
      </c>
      <c r="AA78" s="239"/>
      <c r="AB78" s="77"/>
      <c r="AC78" s="77"/>
      <c r="AD78" s="77"/>
      <c r="AE78" s="77"/>
      <c r="AF78" s="77"/>
      <c r="AG78" s="77"/>
    </row>
    <row r="79" spans="1:33" s="54" customFormat="1" ht="30" hidden="1" customHeight="1" thickBot="1">
      <c r="A79" s="240" t="s">
        <v>19</v>
      </c>
      <c r="B79" s="241">
        <v>5</v>
      </c>
      <c r="C79" s="242" t="s">
        <v>259</v>
      </c>
      <c r="D79" s="243"/>
      <c r="E79" s="244"/>
      <c r="F79" s="245"/>
      <c r="G79" s="246"/>
      <c r="H79" s="247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8"/>
      <c r="W79" s="249"/>
      <c r="X79" s="250"/>
      <c r="Y79" s="253"/>
      <c r="Z79" s="251"/>
      <c r="AA79" s="252"/>
      <c r="AB79" s="77"/>
      <c r="AC79" s="77"/>
      <c r="AD79" s="77"/>
      <c r="AE79" s="77"/>
      <c r="AF79" s="77"/>
      <c r="AG79" s="77"/>
    </row>
    <row r="80" spans="1:33" s="54" customFormat="1" ht="30" hidden="1" customHeight="1">
      <c r="A80" s="215" t="s">
        <v>20</v>
      </c>
      <c r="B80" s="216" t="s">
        <v>127</v>
      </c>
      <c r="C80" s="217" t="s">
        <v>128</v>
      </c>
      <c r="D80" s="218"/>
      <c r="E80" s="122">
        <f>SUM(E81:E83)</f>
        <v>0</v>
      </c>
      <c r="F80" s="123"/>
      <c r="G80" s="124">
        <f>SUM(G81:G83)</f>
        <v>0</v>
      </c>
      <c r="H80" s="125">
        <f>SUM(H81:H83)</f>
        <v>0</v>
      </c>
      <c r="I80" s="123"/>
      <c r="J80" s="123">
        <f>SUM(J81:J83)</f>
        <v>0</v>
      </c>
      <c r="K80" s="123">
        <f>SUM(K81:K83)</f>
        <v>0</v>
      </c>
      <c r="L80" s="123"/>
      <c r="M80" s="123">
        <f>SUM(M81:M83)</f>
        <v>0</v>
      </c>
      <c r="N80" s="123">
        <f>SUM(N81:N83)</f>
        <v>0</v>
      </c>
      <c r="O80" s="123"/>
      <c r="P80" s="123">
        <f>SUM(P81:P83)</f>
        <v>0</v>
      </c>
      <c r="Q80" s="123">
        <f>SUM(Q81:Q83)</f>
        <v>0</v>
      </c>
      <c r="R80" s="123"/>
      <c r="S80" s="123">
        <f>SUM(S81:S83)</f>
        <v>0</v>
      </c>
      <c r="T80" s="123">
        <f>SUM(T81:T83)</f>
        <v>0</v>
      </c>
      <c r="U80" s="123"/>
      <c r="V80" s="126">
        <f>SUM(V81:V83)</f>
        <v>0</v>
      </c>
      <c r="W80" s="263">
        <f>SUM(W81:W83)</f>
        <v>0</v>
      </c>
      <c r="X80" s="131">
        <f>SUM(X81:X83)</f>
        <v>0</v>
      </c>
      <c r="Y80" s="131">
        <f t="shared" si="108"/>
        <v>0</v>
      </c>
      <c r="Z80" s="132" t="e">
        <f>Y80/W80</f>
        <v>#DIV/0!</v>
      </c>
      <c r="AA80" s="129"/>
      <c r="AB80" s="118"/>
      <c r="AC80" s="118"/>
      <c r="AD80" s="118"/>
      <c r="AE80" s="118"/>
      <c r="AF80" s="118"/>
      <c r="AG80" s="118"/>
    </row>
    <row r="81" spans="1:33" s="54" customFormat="1" ht="30" hidden="1" customHeight="1">
      <c r="A81" s="220" t="s">
        <v>22</v>
      </c>
      <c r="B81" s="221" t="s">
        <v>129</v>
      </c>
      <c r="C81" s="222" t="s">
        <v>130</v>
      </c>
      <c r="D81" s="260" t="s">
        <v>131</v>
      </c>
      <c r="E81" s="108"/>
      <c r="F81" s="109"/>
      <c r="G81" s="110">
        <f t="shared" ref="G81:G83" si="109">E81*F81</f>
        <v>0</v>
      </c>
      <c r="H81" s="111"/>
      <c r="I81" s="109"/>
      <c r="J81" s="109">
        <f t="shared" ref="J81:J83" si="110">H81*I81</f>
        <v>0</v>
      </c>
      <c r="K81" s="109"/>
      <c r="L81" s="109"/>
      <c r="M81" s="109">
        <f t="shared" ref="M81:M83" si="111">K81*L81</f>
        <v>0</v>
      </c>
      <c r="N81" s="109"/>
      <c r="O81" s="109"/>
      <c r="P81" s="109">
        <f t="shared" ref="P81:P83" si="112">N81*O81</f>
        <v>0</v>
      </c>
      <c r="Q81" s="109"/>
      <c r="R81" s="109"/>
      <c r="S81" s="109">
        <f t="shared" ref="S81:S83" si="113">Q81*R81</f>
        <v>0</v>
      </c>
      <c r="T81" s="109"/>
      <c r="U81" s="109"/>
      <c r="V81" s="112">
        <f t="shared" ref="V81:V83" si="114">T81*U81</f>
        <v>0</v>
      </c>
      <c r="W81" s="113">
        <f>G81+M81+S81</f>
        <v>0</v>
      </c>
      <c r="X81" s="114">
        <f t="shared" ref="X81:X91" si="115">J81+P81+V81</f>
        <v>0</v>
      </c>
      <c r="Y81" s="114">
        <f t="shared" si="108"/>
        <v>0</v>
      </c>
      <c r="Z81" s="115" t="e">
        <f t="shared" ref="Z81:Z91" si="116">Y81/W81</f>
        <v>#DIV/0!</v>
      </c>
      <c r="AA81" s="116"/>
      <c r="AB81" s="118"/>
      <c r="AC81" s="118"/>
      <c r="AD81" s="118"/>
      <c r="AE81" s="118"/>
      <c r="AF81" s="118"/>
      <c r="AG81" s="118"/>
    </row>
    <row r="82" spans="1:33" s="54" customFormat="1" ht="30" hidden="1" customHeight="1">
      <c r="A82" s="220" t="s">
        <v>22</v>
      </c>
      <c r="B82" s="221" t="s">
        <v>132</v>
      </c>
      <c r="C82" s="222" t="s">
        <v>130</v>
      </c>
      <c r="D82" s="260" t="s">
        <v>131</v>
      </c>
      <c r="E82" s="108"/>
      <c r="F82" s="109"/>
      <c r="G82" s="110">
        <f t="shared" si="109"/>
        <v>0</v>
      </c>
      <c r="H82" s="111"/>
      <c r="I82" s="109"/>
      <c r="J82" s="109">
        <f t="shared" si="110"/>
        <v>0</v>
      </c>
      <c r="K82" s="109"/>
      <c r="L82" s="109"/>
      <c r="M82" s="109">
        <f t="shared" si="111"/>
        <v>0</v>
      </c>
      <c r="N82" s="109"/>
      <c r="O82" s="109"/>
      <c r="P82" s="109">
        <f t="shared" si="112"/>
        <v>0</v>
      </c>
      <c r="Q82" s="109"/>
      <c r="R82" s="109"/>
      <c r="S82" s="109">
        <f t="shared" si="113"/>
        <v>0</v>
      </c>
      <c r="T82" s="109"/>
      <c r="U82" s="109"/>
      <c r="V82" s="112">
        <f t="shared" si="114"/>
        <v>0</v>
      </c>
      <c r="W82" s="113">
        <f>G82+M82+S82</f>
        <v>0</v>
      </c>
      <c r="X82" s="114">
        <f t="shared" si="115"/>
        <v>0</v>
      </c>
      <c r="Y82" s="114">
        <f t="shared" si="108"/>
        <v>0</v>
      </c>
      <c r="Z82" s="115" t="e">
        <f t="shared" si="116"/>
        <v>#DIV/0!</v>
      </c>
      <c r="AA82" s="116"/>
      <c r="AB82" s="118"/>
      <c r="AC82" s="118"/>
      <c r="AD82" s="118"/>
      <c r="AE82" s="118"/>
      <c r="AF82" s="118"/>
      <c r="AG82" s="118"/>
    </row>
    <row r="83" spans="1:33" s="54" customFormat="1" ht="30" hidden="1" customHeight="1" thickBot="1">
      <c r="A83" s="220" t="s">
        <v>22</v>
      </c>
      <c r="B83" s="221" t="s">
        <v>133</v>
      </c>
      <c r="C83" s="222" t="s">
        <v>130</v>
      </c>
      <c r="D83" s="260" t="s">
        <v>131</v>
      </c>
      <c r="E83" s="108"/>
      <c r="F83" s="109"/>
      <c r="G83" s="110">
        <f t="shared" si="109"/>
        <v>0</v>
      </c>
      <c r="H83" s="111"/>
      <c r="I83" s="109"/>
      <c r="J83" s="109">
        <f t="shared" si="110"/>
        <v>0</v>
      </c>
      <c r="K83" s="109"/>
      <c r="L83" s="109"/>
      <c r="M83" s="109">
        <f t="shared" si="111"/>
        <v>0</v>
      </c>
      <c r="N83" s="109"/>
      <c r="O83" s="109"/>
      <c r="P83" s="109">
        <f t="shared" si="112"/>
        <v>0</v>
      </c>
      <c r="Q83" s="109"/>
      <c r="R83" s="109"/>
      <c r="S83" s="109">
        <f t="shared" si="113"/>
        <v>0</v>
      </c>
      <c r="T83" s="109"/>
      <c r="U83" s="109"/>
      <c r="V83" s="112">
        <f t="shared" si="114"/>
        <v>0</v>
      </c>
      <c r="W83" s="113">
        <f>G83+M83+S83</f>
        <v>0</v>
      </c>
      <c r="X83" s="114">
        <f t="shared" si="115"/>
        <v>0</v>
      </c>
      <c r="Y83" s="114">
        <f t="shared" si="108"/>
        <v>0</v>
      </c>
      <c r="Z83" s="115" t="e">
        <f t="shared" si="116"/>
        <v>#DIV/0!</v>
      </c>
      <c r="AA83" s="116"/>
      <c r="AB83" s="118"/>
      <c r="AC83" s="118"/>
      <c r="AD83" s="118"/>
      <c r="AE83" s="118"/>
      <c r="AF83" s="118"/>
      <c r="AG83" s="118"/>
    </row>
    <row r="84" spans="1:33" s="54" customFormat="1" ht="30" hidden="1" customHeight="1" thickBot="1">
      <c r="A84" s="215" t="s">
        <v>20</v>
      </c>
      <c r="B84" s="216" t="s">
        <v>134</v>
      </c>
      <c r="C84" s="217" t="s">
        <v>135</v>
      </c>
      <c r="D84" s="218"/>
      <c r="E84" s="122">
        <f>SUM(E85:E87)</f>
        <v>0</v>
      </c>
      <c r="F84" s="123"/>
      <c r="G84" s="124">
        <f>SUM(G85:G87)</f>
        <v>0</v>
      </c>
      <c r="H84" s="125">
        <f>SUM(H85:H87)</f>
        <v>0</v>
      </c>
      <c r="I84" s="123"/>
      <c r="J84" s="123">
        <f>SUM(J85:J87)</f>
        <v>0</v>
      </c>
      <c r="K84" s="123">
        <f>SUM(K85:K87)</f>
        <v>0</v>
      </c>
      <c r="L84" s="123"/>
      <c r="M84" s="123">
        <f>SUM(M85:M87)</f>
        <v>0</v>
      </c>
      <c r="N84" s="123">
        <f>SUM(N85:N87)</f>
        <v>0</v>
      </c>
      <c r="O84" s="123"/>
      <c r="P84" s="123">
        <f>SUM(P85:P87)</f>
        <v>0</v>
      </c>
      <c r="Q84" s="123">
        <f>SUM(Q85:Q87)</f>
        <v>0</v>
      </c>
      <c r="R84" s="123"/>
      <c r="S84" s="123">
        <f>SUM(S85:S87)</f>
        <v>0</v>
      </c>
      <c r="T84" s="123">
        <f>SUM(T85:T87)</f>
        <v>0</v>
      </c>
      <c r="U84" s="123"/>
      <c r="V84" s="126">
        <f>SUM(V85:V87)</f>
        <v>0</v>
      </c>
      <c r="W84" s="263">
        <f>SUM(W85:W87)</f>
        <v>0</v>
      </c>
      <c r="X84" s="131">
        <f>SUM(X85:X87)</f>
        <v>0</v>
      </c>
      <c r="Y84" s="131">
        <f t="shared" si="108"/>
        <v>0</v>
      </c>
      <c r="Z84" s="225" t="e">
        <f>Y84/W84</f>
        <v>#DIV/0!</v>
      </c>
      <c r="AA84" s="129"/>
      <c r="AB84" s="118"/>
      <c r="AC84" s="118"/>
      <c r="AD84" s="118"/>
      <c r="AE84" s="118"/>
      <c r="AF84" s="118"/>
      <c r="AG84" s="118"/>
    </row>
    <row r="85" spans="1:33" s="54" customFormat="1" ht="30" hidden="1" customHeight="1">
      <c r="A85" s="220" t="s">
        <v>22</v>
      </c>
      <c r="B85" s="221" t="s">
        <v>136</v>
      </c>
      <c r="C85" s="222" t="s">
        <v>137</v>
      </c>
      <c r="D85" s="260" t="s">
        <v>57</v>
      </c>
      <c r="E85" s="108"/>
      <c r="F85" s="109"/>
      <c r="G85" s="110">
        <f t="shared" ref="G85:G87" si="117">E85*F85</f>
        <v>0</v>
      </c>
      <c r="H85" s="111"/>
      <c r="I85" s="109"/>
      <c r="J85" s="109">
        <f t="shared" ref="J85:J87" si="118">H85*I85</f>
        <v>0</v>
      </c>
      <c r="K85" s="109"/>
      <c r="L85" s="109"/>
      <c r="M85" s="109">
        <f t="shared" ref="M85:M87" si="119">K85*L85</f>
        <v>0</v>
      </c>
      <c r="N85" s="109"/>
      <c r="O85" s="109"/>
      <c r="P85" s="109">
        <f t="shared" ref="P85:P87" si="120">N85*O85</f>
        <v>0</v>
      </c>
      <c r="Q85" s="109"/>
      <c r="R85" s="109"/>
      <c r="S85" s="109">
        <f t="shared" ref="S85:S87" si="121">Q85*R85</f>
        <v>0</v>
      </c>
      <c r="T85" s="109"/>
      <c r="U85" s="109"/>
      <c r="V85" s="112">
        <f t="shared" ref="V85:V87" si="122">T85*U85</f>
        <v>0</v>
      </c>
      <c r="W85" s="113">
        <f>G85+M85+S85</f>
        <v>0</v>
      </c>
      <c r="X85" s="114">
        <f t="shared" si="115"/>
        <v>0</v>
      </c>
      <c r="Y85" s="114">
        <f t="shared" si="108"/>
        <v>0</v>
      </c>
      <c r="Z85" s="115" t="e">
        <f t="shared" si="116"/>
        <v>#DIV/0!</v>
      </c>
      <c r="AA85" s="116"/>
      <c r="AB85" s="118"/>
      <c r="AC85" s="118"/>
      <c r="AD85" s="118"/>
      <c r="AE85" s="118"/>
      <c r="AF85" s="118"/>
      <c r="AG85" s="118"/>
    </row>
    <row r="86" spans="1:33" s="54" customFormat="1" ht="30" hidden="1" customHeight="1">
      <c r="A86" s="220" t="s">
        <v>22</v>
      </c>
      <c r="B86" s="221" t="s">
        <v>138</v>
      </c>
      <c r="C86" s="226" t="s">
        <v>137</v>
      </c>
      <c r="D86" s="260" t="s">
        <v>57</v>
      </c>
      <c r="E86" s="108"/>
      <c r="F86" s="109"/>
      <c r="G86" s="110">
        <f t="shared" si="117"/>
        <v>0</v>
      </c>
      <c r="H86" s="111"/>
      <c r="I86" s="109"/>
      <c r="J86" s="109">
        <f t="shared" si="118"/>
        <v>0</v>
      </c>
      <c r="K86" s="109"/>
      <c r="L86" s="109"/>
      <c r="M86" s="109">
        <f t="shared" si="119"/>
        <v>0</v>
      </c>
      <c r="N86" s="109"/>
      <c r="O86" s="109"/>
      <c r="P86" s="109">
        <f t="shared" si="120"/>
        <v>0</v>
      </c>
      <c r="Q86" s="109"/>
      <c r="R86" s="109"/>
      <c r="S86" s="109">
        <f t="shared" si="121"/>
        <v>0</v>
      </c>
      <c r="T86" s="109"/>
      <c r="U86" s="109"/>
      <c r="V86" s="112">
        <f t="shared" si="122"/>
        <v>0</v>
      </c>
      <c r="W86" s="113">
        <f>G86+M86+S86</f>
        <v>0</v>
      </c>
      <c r="X86" s="114">
        <f t="shared" si="115"/>
        <v>0</v>
      </c>
      <c r="Y86" s="114">
        <f t="shared" si="108"/>
        <v>0</v>
      </c>
      <c r="Z86" s="115" t="e">
        <f t="shared" si="116"/>
        <v>#DIV/0!</v>
      </c>
      <c r="AA86" s="116"/>
      <c r="AB86" s="118"/>
      <c r="AC86" s="118"/>
      <c r="AD86" s="118"/>
      <c r="AE86" s="118"/>
      <c r="AF86" s="118"/>
      <c r="AG86" s="118"/>
    </row>
    <row r="87" spans="1:33" s="54" customFormat="1" ht="30" hidden="1" customHeight="1" thickBot="1">
      <c r="A87" s="220" t="s">
        <v>22</v>
      </c>
      <c r="B87" s="221" t="s">
        <v>139</v>
      </c>
      <c r="C87" s="226" t="s">
        <v>137</v>
      </c>
      <c r="D87" s="260" t="s">
        <v>57</v>
      </c>
      <c r="E87" s="108"/>
      <c r="F87" s="109"/>
      <c r="G87" s="110">
        <f t="shared" si="117"/>
        <v>0</v>
      </c>
      <c r="H87" s="111"/>
      <c r="I87" s="109"/>
      <c r="J87" s="109">
        <f t="shared" si="118"/>
        <v>0</v>
      </c>
      <c r="K87" s="109"/>
      <c r="L87" s="109"/>
      <c r="M87" s="109">
        <f t="shared" si="119"/>
        <v>0</v>
      </c>
      <c r="N87" s="109"/>
      <c r="O87" s="109"/>
      <c r="P87" s="109">
        <f t="shared" si="120"/>
        <v>0</v>
      </c>
      <c r="Q87" s="109"/>
      <c r="R87" s="109"/>
      <c r="S87" s="109">
        <f t="shared" si="121"/>
        <v>0</v>
      </c>
      <c r="T87" s="109"/>
      <c r="U87" s="109"/>
      <c r="V87" s="112">
        <f t="shared" si="122"/>
        <v>0</v>
      </c>
      <c r="W87" s="113">
        <f>G87+M87+S87</f>
        <v>0</v>
      </c>
      <c r="X87" s="114">
        <f t="shared" si="115"/>
        <v>0</v>
      </c>
      <c r="Y87" s="114">
        <f t="shared" si="108"/>
        <v>0</v>
      </c>
      <c r="Z87" s="115" t="e">
        <f t="shared" si="116"/>
        <v>#DIV/0!</v>
      </c>
      <c r="AA87" s="116"/>
      <c r="AB87" s="118"/>
      <c r="AC87" s="118"/>
      <c r="AD87" s="118"/>
      <c r="AE87" s="118"/>
      <c r="AF87" s="118"/>
      <c r="AG87" s="118"/>
    </row>
    <row r="88" spans="1:33" s="54" customFormat="1" ht="30" hidden="1" customHeight="1">
      <c r="A88" s="215" t="s">
        <v>20</v>
      </c>
      <c r="B88" s="216" t="s">
        <v>140</v>
      </c>
      <c r="C88" s="217" t="s">
        <v>141</v>
      </c>
      <c r="D88" s="218"/>
      <c r="E88" s="122">
        <f>SUM(E89:E91)</f>
        <v>0</v>
      </c>
      <c r="F88" s="123"/>
      <c r="G88" s="124">
        <f>SUM(G89:G91)</f>
        <v>0</v>
      </c>
      <c r="H88" s="125">
        <f>SUM(H89:H91)</f>
        <v>0</v>
      </c>
      <c r="I88" s="123"/>
      <c r="J88" s="123">
        <f>SUM(J89:J91)</f>
        <v>0</v>
      </c>
      <c r="K88" s="123">
        <f>SUM(K89:K91)</f>
        <v>0</v>
      </c>
      <c r="L88" s="123"/>
      <c r="M88" s="123">
        <f>SUM(M89:M91)</f>
        <v>0</v>
      </c>
      <c r="N88" s="123">
        <f>SUM(N89:N91)</f>
        <v>0</v>
      </c>
      <c r="O88" s="123"/>
      <c r="P88" s="123">
        <f>SUM(P89:P91)</f>
        <v>0</v>
      </c>
      <c r="Q88" s="123">
        <f>SUM(Q89:Q91)</f>
        <v>0</v>
      </c>
      <c r="R88" s="123"/>
      <c r="S88" s="123">
        <f>SUM(S89:S91)</f>
        <v>0</v>
      </c>
      <c r="T88" s="123">
        <f>SUM(T89:T91)</f>
        <v>0</v>
      </c>
      <c r="U88" s="123"/>
      <c r="V88" s="126">
        <f>SUM(V89:V91)</f>
        <v>0</v>
      </c>
      <c r="W88" s="263">
        <f>SUM(W89:W91)</f>
        <v>0</v>
      </c>
      <c r="X88" s="131">
        <f>SUM(X89:X91)</f>
        <v>0</v>
      </c>
      <c r="Y88" s="131">
        <f t="shared" si="108"/>
        <v>0</v>
      </c>
      <c r="Z88" s="225" t="e">
        <f>Y88/W88</f>
        <v>#DIV/0!</v>
      </c>
      <c r="AA88" s="129"/>
      <c r="AB88" s="118"/>
      <c r="AC88" s="118"/>
      <c r="AD88" s="118"/>
      <c r="AE88" s="118"/>
      <c r="AF88" s="118"/>
      <c r="AG88" s="118"/>
    </row>
    <row r="89" spans="1:33" s="54" customFormat="1" ht="30" hidden="1" customHeight="1">
      <c r="A89" s="220" t="s">
        <v>22</v>
      </c>
      <c r="B89" s="221" t="s">
        <v>142</v>
      </c>
      <c r="C89" s="226" t="s">
        <v>63</v>
      </c>
      <c r="D89" s="260" t="s">
        <v>64</v>
      </c>
      <c r="E89" s="108"/>
      <c r="F89" s="109"/>
      <c r="G89" s="110">
        <f t="shared" ref="G89:G91" si="123">E89*F89</f>
        <v>0</v>
      </c>
      <c r="H89" s="111"/>
      <c r="I89" s="109"/>
      <c r="J89" s="109">
        <f t="shared" ref="J89:J91" si="124">H89*I89</f>
        <v>0</v>
      </c>
      <c r="K89" s="109"/>
      <c r="L89" s="109"/>
      <c r="M89" s="109">
        <f>K89*L89</f>
        <v>0</v>
      </c>
      <c r="N89" s="109"/>
      <c r="O89" s="109"/>
      <c r="P89" s="109">
        <f>N89*O89</f>
        <v>0</v>
      </c>
      <c r="Q89" s="109"/>
      <c r="R89" s="109"/>
      <c r="S89" s="109">
        <f t="shared" ref="S89:S91" si="125">Q89*R89</f>
        <v>0</v>
      </c>
      <c r="T89" s="109"/>
      <c r="U89" s="109"/>
      <c r="V89" s="112">
        <f t="shared" ref="V89:V91" si="126">T89*U89</f>
        <v>0</v>
      </c>
      <c r="W89" s="113">
        <f>G89+M89+S89</f>
        <v>0</v>
      </c>
      <c r="X89" s="114">
        <f t="shared" si="115"/>
        <v>0</v>
      </c>
      <c r="Y89" s="114">
        <f t="shared" si="108"/>
        <v>0</v>
      </c>
      <c r="Z89" s="115" t="e">
        <f t="shared" si="116"/>
        <v>#DIV/0!</v>
      </c>
      <c r="AA89" s="116"/>
      <c r="AB89" s="117"/>
      <c r="AC89" s="118"/>
      <c r="AD89" s="118"/>
      <c r="AE89" s="118"/>
      <c r="AF89" s="118"/>
      <c r="AG89" s="118"/>
    </row>
    <row r="90" spans="1:33" s="54" customFormat="1" ht="30" hidden="1" customHeight="1">
      <c r="A90" s="220" t="s">
        <v>22</v>
      </c>
      <c r="B90" s="221" t="s">
        <v>143</v>
      </c>
      <c r="C90" s="226" t="s">
        <v>63</v>
      </c>
      <c r="D90" s="260" t="s">
        <v>64</v>
      </c>
      <c r="E90" s="108"/>
      <c r="F90" s="109"/>
      <c r="G90" s="110">
        <f t="shared" si="123"/>
        <v>0</v>
      </c>
      <c r="H90" s="111"/>
      <c r="I90" s="109"/>
      <c r="J90" s="109">
        <f t="shared" si="124"/>
        <v>0</v>
      </c>
      <c r="K90" s="109"/>
      <c r="L90" s="109"/>
      <c r="M90" s="109">
        <f t="shared" ref="M90:M91" si="127">K90*L90</f>
        <v>0</v>
      </c>
      <c r="N90" s="109"/>
      <c r="O90" s="109"/>
      <c r="P90" s="109">
        <f t="shared" ref="P90:P91" si="128">N90*O90</f>
        <v>0</v>
      </c>
      <c r="Q90" s="109"/>
      <c r="R90" s="109"/>
      <c r="S90" s="109">
        <f t="shared" si="125"/>
        <v>0</v>
      </c>
      <c r="T90" s="109"/>
      <c r="U90" s="109"/>
      <c r="V90" s="112">
        <f t="shared" si="126"/>
        <v>0</v>
      </c>
      <c r="W90" s="113">
        <f>G90+M90+S90</f>
        <v>0</v>
      </c>
      <c r="X90" s="114">
        <f t="shared" si="115"/>
        <v>0</v>
      </c>
      <c r="Y90" s="114">
        <f t="shared" si="108"/>
        <v>0</v>
      </c>
      <c r="Z90" s="115" t="e">
        <f t="shared" si="116"/>
        <v>#DIV/0!</v>
      </c>
      <c r="AA90" s="116"/>
      <c r="AB90" s="118"/>
      <c r="AC90" s="118"/>
      <c r="AD90" s="118"/>
      <c r="AE90" s="118"/>
      <c r="AF90" s="118"/>
      <c r="AG90" s="118"/>
    </row>
    <row r="91" spans="1:33" s="54" customFormat="1" ht="30" hidden="1" customHeight="1" thickBot="1">
      <c r="A91" s="220" t="s">
        <v>22</v>
      </c>
      <c r="B91" s="221" t="s">
        <v>144</v>
      </c>
      <c r="C91" s="226" t="s">
        <v>63</v>
      </c>
      <c r="D91" s="260" t="s">
        <v>64</v>
      </c>
      <c r="E91" s="108"/>
      <c r="F91" s="109"/>
      <c r="G91" s="110">
        <f t="shared" si="123"/>
        <v>0</v>
      </c>
      <c r="H91" s="111"/>
      <c r="I91" s="109"/>
      <c r="J91" s="109">
        <f t="shared" si="124"/>
        <v>0</v>
      </c>
      <c r="K91" s="109"/>
      <c r="L91" s="109"/>
      <c r="M91" s="109">
        <f t="shared" si="127"/>
        <v>0</v>
      </c>
      <c r="N91" s="109"/>
      <c r="O91" s="109"/>
      <c r="P91" s="109">
        <f t="shared" si="128"/>
        <v>0</v>
      </c>
      <c r="Q91" s="109"/>
      <c r="R91" s="109"/>
      <c r="S91" s="109">
        <f t="shared" si="125"/>
        <v>0</v>
      </c>
      <c r="T91" s="109"/>
      <c r="U91" s="109"/>
      <c r="V91" s="112">
        <f t="shared" si="126"/>
        <v>0</v>
      </c>
      <c r="W91" s="113">
        <f>G91+M91+S91</f>
        <v>0</v>
      </c>
      <c r="X91" s="114">
        <f t="shared" si="115"/>
        <v>0</v>
      </c>
      <c r="Y91" s="114">
        <f t="shared" si="108"/>
        <v>0</v>
      </c>
      <c r="Z91" s="115" t="e">
        <f t="shared" si="116"/>
        <v>#DIV/0!</v>
      </c>
      <c r="AA91" s="116"/>
      <c r="AB91" s="118"/>
      <c r="AC91" s="118"/>
      <c r="AD91" s="118"/>
      <c r="AE91" s="118"/>
      <c r="AF91" s="118"/>
      <c r="AG91" s="118"/>
    </row>
    <row r="92" spans="1:33" s="54" customFormat="1" ht="39.75" hidden="1" customHeight="1" thickBot="1">
      <c r="A92" s="494" t="s">
        <v>267</v>
      </c>
      <c r="B92" s="495"/>
      <c r="C92" s="495"/>
      <c r="D92" s="496"/>
      <c r="E92" s="231"/>
      <c r="F92" s="232"/>
      <c r="G92" s="233">
        <f>G80+G84+G88</f>
        <v>0</v>
      </c>
      <c r="H92" s="234"/>
      <c r="I92" s="232"/>
      <c r="J92" s="232">
        <f>J80+J84+J88</f>
        <v>0</v>
      </c>
      <c r="K92" s="232"/>
      <c r="L92" s="232"/>
      <c r="M92" s="232">
        <f>M80+M84+M88</f>
        <v>0</v>
      </c>
      <c r="N92" s="232"/>
      <c r="O92" s="232"/>
      <c r="P92" s="232">
        <f>P80+P84+P88</f>
        <v>0</v>
      </c>
      <c r="Q92" s="232"/>
      <c r="R92" s="232"/>
      <c r="S92" s="232">
        <f>S80+S84+S88</f>
        <v>0</v>
      </c>
      <c r="T92" s="232"/>
      <c r="U92" s="232"/>
      <c r="V92" s="235">
        <f>V80+V84+V88</f>
        <v>0</v>
      </c>
      <c r="W92" s="236">
        <f>W80+W84+W88</f>
        <v>0</v>
      </c>
      <c r="X92" s="237">
        <f>X80+X84+X88</f>
        <v>0</v>
      </c>
      <c r="Y92" s="237">
        <f t="shared" si="108"/>
        <v>0</v>
      </c>
      <c r="Z92" s="238" t="e">
        <f>Y92/W92</f>
        <v>#DIV/0!</v>
      </c>
      <c r="AA92" s="239"/>
      <c r="AC92" s="77"/>
      <c r="AD92" s="77"/>
      <c r="AE92" s="77"/>
      <c r="AF92" s="77"/>
      <c r="AG92" s="77"/>
    </row>
    <row r="93" spans="1:33" s="54" customFormat="1" ht="30" hidden="1" customHeight="1" thickBot="1">
      <c r="A93" s="240" t="s">
        <v>19</v>
      </c>
      <c r="B93" s="241">
        <v>6</v>
      </c>
      <c r="C93" s="242" t="s">
        <v>145</v>
      </c>
      <c r="D93" s="243"/>
      <c r="E93" s="244"/>
      <c r="F93" s="245"/>
      <c r="G93" s="246"/>
      <c r="H93" s="247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8"/>
      <c r="W93" s="249"/>
      <c r="X93" s="250"/>
      <c r="Y93" s="253"/>
      <c r="Z93" s="251"/>
      <c r="AA93" s="252"/>
      <c r="AB93" s="77"/>
      <c r="AC93" s="77"/>
      <c r="AD93" s="77"/>
      <c r="AE93" s="77"/>
      <c r="AF93" s="77"/>
      <c r="AG93" s="77"/>
    </row>
    <row r="94" spans="1:33" s="54" customFormat="1" ht="30" hidden="1" customHeight="1">
      <c r="A94" s="215" t="s">
        <v>20</v>
      </c>
      <c r="B94" s="216" t="s">
        <v>146</v>
      </c>
      <c r="C94" s="264" t="s">
        <v>147</v>
      </c>
      <c r="D94" s="218"/>
      <c r="E94" s="122">
        <f>SUM(E95:E97)</f>
        <v>0</v>
      </c>
      <c r="F94" s="123"/>
      <c r="G94" s="124">
        <f>SUM(G95:G97)</f>
        <v>0</v>
      </c>
      <c r="H94" s="125">
        <f>SUM(H95:H97)</f>
        <v>0</v>
      </c>
      <c r="I94" s="123"/>
      <c r="J94" s="123">
        <f>SUM(J95:J97)</f>
        <v>0</v>
      </c>
      <c r="K94" s="123">
        <f>SUM(K95:K97)</f>
        <v>0</v>
      </c>
      <c r="L94" s="123"/>
      <c r="M94" s="123">
        <f>SUM(M95:M97)</f>
        <v>0</v>
      </c>
      <c r="N94" s="123">
        <f>SUM(N95:N97)</f>
        <v>0</v>
      </c>
      <c r="O94" s="123"/>
      <c r="P94" s="123">
        <f>SUM(P95:P97)</f>
        <v>0</v>
      </c>
      <c r="Q94" s="123">
        <f>SUM(Q95:Q97)</f>
        <v>0</v>
      </c>
      <c r="R94" s="123"/>
      <c r="S94" s="123">
        <f>SUM(S95:S97)</f>
        <v>0</v>
      </c>
      <c r="T94" s="123">
        <f>SUM(T95:T97)</f>
        <v>0</v>
      </c>
      <c r="U94" s="123"/>
      <c r="V94" s="126">
        <f>SUM(V95:V97)</f>
        <v>0</v>
      </c>
      <c r="W94" s="122">
        <f>SUM(W95:W97)</f>
        <v>0</v>
      </c>
      <c r="X94" s="123">
        <f>SUM(X95:X97)</f>
        <v>0</v>
      </c>
      <c r="Y94" s="123">
        <f t="shared" si="108"/>
        <v>0</v>
      </c>
      <c r="Z94" s="132" t="e">
        <f>Y94/W94</f>
        <v>#DIV/0!</v>
      </c>
      <c r="AA94" s="129"/>
      <c r="AB94" s="104"/>
      <c r="AC94" s="104"/>
      <c r="AD94" s="104"/>
      <c r="AE94" s="104"/>
      <c r="AF94" s="104"/>
      <c r="AG94" s="104"/>
    </row>
    <row r="95" spans="1:33" s="54" customFormat="1" ht="30" hidden="1" customHeight="1">
      <c r="A95" s="220" t="s">
        <v>22</v>
      </c>
      <c r="B95" s="221" t="s">
        <v>148</v>
      </c>
      <c r="C95" s="226" t="s">
        <v>149</v>
      </c>
      <c r="D95" s="223" t="s">
        <v>57</v>
      </c>
      <c r="E95" s="108"/>
      <c r="F95" s="109"/>
      <c r="G95" s="110">
        <f t="shared" ref="G95:G97" si="129">E95*F95</f>
        <v>0</v>
      </c>
      <c r="H95" s="111"/>
      <c r="I95" s="109"/>
      <c r="J95" s="109">
        <f t="shared" ref="J95:J97" si="130">H95*I95</f>
        <v>0</v>
      </c>
      <c r="K95" s="109"/>
      <c r="L95" s="109"/>
      <c r="M95" s="109">
        <f t="shared" ref="M95:M97" si="131">K95*L95</f>
        <v>0</v>
      </c>
      <c r="N95" s="109"/>
      <c r="O95" s="109"/>
      <c r="P95" s="109">
        <f t="shared" ref="P95:P97" si="132">N95*O95</f>
        <v>0</v>
      </c>
      <c r="Q95" s="109"/>
      <c r="R95" s="109"/>
      <c r="S95" s="109">
        <f t="shared" ref="S95:S97" si="133">Q95*R95</f>
        <v>0</v>
      </c>
      <c r="T95" s="109"/>
      <c r="U95" s="109"/>
      <c r="V95" s="112">
        <f t="shared" ref="V95:V97" si="134">T95*U95</f>
        <v>0</v>
      </c>
      <c r="W95" s="113">
        <f t="shared" ref="W95:W101" si="135">G95+M95+S95</f>
        <v>0</v>
      </c>
      <c r="X95" s="114">
        <f t="shared" ref="X95:X105" si="136">J95+P95+V95</f>
        <v>0</v>
      </c>
      <c r="Y95" s="114">
        <f t="shared" si="108"/>
        <v>0</v>
      </c>
      <c r="Z95" s="115" t="e">
        <f t="shared" ref="Z95:Z105" si="137">Y95/W95</f>
        <v>#DIV/0!</v>
      </c>
      <c r="AA95" s="116"/>
      <c r="AB95" s="118"/>
      <c r="AC95" s="118"/>
      <c r="AD95" s="118"/>
      <c r="AE95" s="118"/>
      <c r="AF95" s="118"/>
      <c r="AG95" s="118"/>
    </row>
    <row r="96" spans="1:33" s="54" customFormat="1" ht="30" hidden="1" customHeight="1">
      <c r="A96" s="220" t="s">
        <v>22</v>
      </c>
      <c r="B96" s="221" t="s">
        <v>150</v>
      </c>
      <c r="C96" s="226" t="s">
        <v>149</v>
      </c>
      <c r="D96" s="223" t="s">
        <v>57</v>
      </c>
      <c r="E96" s="108"/>
      <c r="F96" s="109"/>
      <c r="G96" s="110">
        <f t="shared" si="129"/>
        <v>0</v>
      </c>
      <c r="H96" s="111"/>
      <c r="I96" s="109"/>
      <c r="J96" s="109">
        <f t="shared" si="130"/>
        <v>0</v>
      </c>
      <c r="K96" s="109"/>
      <c r="L96" s="109"/>
      <c r="M96" s="109">
        <f t="shared" si="131"/>
        <v>0</v>
      </c>
      <c r="N96" s="109"/>
      <c r="O96" s="109"/>
      <c r="P96" s="109">
        <f t="shared" si="132"/>
        <v>0</v>
      </c>
      <c r="Q96" s="109"/>
      <c r="R96" s="109"/>
      <c r="S96" s="109">
        <f t="shared" si="133"/>
        <v>0</v>
      </c>
      <c r="T96" s="109"/>
      <c r="U96" s="109"/>
      <c r="V96" s="112">
        <f t="shared" si="134"/>
        <v>0</v>
      </c>
      <c r="W96" s="113">
        <f t="shared" si="135"/>
        <v>0</v>
      </c>
      <c r="X96" s="114">
        <f t="shared" si="136"/>
        <v>0</v>
      </c>
      <c r="Y96" s="114">
        <f t="shared" si="108"/>
        <v>0</v>
      </c>
      <c r="Z96" s="115" t="e">
        <f t="shared" si="137"/>
        <v>#DIV/0!</v>
      </c>
      <c r="AA96" s="116"/>
      <c r="AB96" s="118"/>
      <c r="AC96" s="118"/>
      <c r="AD96" s="118"/>
      <c r="AE96" s="118"/>
      <c r="AF96" s="118"/>
      <c r="AG96" s="118"/>
    </row>
    <row r="97" spans="1:33" s="54" customFormat="1" ht="30" hidden="1" customHeight="1" thickBot="1">
      <c r="A97" s="220" t="s">
        <v>22</v>
      </c>
      <c r="B97" s="221" t="s">
        <v>151</v>
      </c>
      <c r="C97" s="226" t="s">
        <v>149</v>
      </c>
      <c r="D97" s="223" t="s">
        <v>57</v>
      </c>
      <c r="E97" s="108"/>
      <c r="F97" s="109"/>
      <c r="G97" s="110">
        <f t="shared" si="129"/>
        <v>0</v>
      </c>
      <c r="H97" s="111"/>
      <c r="I97" s="109"/>
      <c r="J97" s="109">
        <f t="shared" si="130"/>
        <v>0</v>
      </c>
      <c r="K97" s="109"/>
      <c r="L97" s="109"/>
      <c r="M97" s="109">
        <f t="shared" si="131"/>
        <v>0</v>
      </c>
      <c r="N97" s="109"/>
      <c r="O97" s="109"/>
      <c r="P97" s="109">
        <f t="shared" si="132"/>
        <v>0</v>
      </c>
      <c r="Q97" s="109"/>
      <c r="R97" s="109"/>
      <c r="S97" s="109">
        <f t="shared" si="133"/>
        <v>0</v>
      </c>
      <c r="T97" s="109"/>
      <c r="U97" s="109"/>
      <c r="V97" s="112">
        <f t="shared" si="134"/>
        <v>0</v>
      </c>
      <c r="W97" s="113">
        <f t="shared" si="135"/>
        <v>0</v>
      </c>
      <c r="X97" s="114">
        <f t="shared" si="136"/>
        <v>0</v>
      </c>
      <c r="Y97" s="114">
        <f t="shared" si="108"/>
        <v>0</v>
      </c>
      <c r="Z97" s="115" t="e">
        <f t="shared" si="137"/>
        <v>#DIV/0!</v>
      </c>
      <c r="AA97" s="116"/>
      <c r="AB97" s="118"/>
      <c r="AC97" s="118"/>
      <c r="AD97" s="118"/>
      <c r="AE97" s="118"/>
      <c r="AF97" s="118"/>
      <c r="AG97" s="118"/>
    </row>
    <row r="98" spans="1:33" s="54" customFormat="1" ht="30" hidden="1" customHeight="1">
      <c r="A98" s="215" t="s">
        <v>19</v>
      </c>
      <c r="B98" s="216" t="s">
        <v>152</v>
      </c>
      <c r="C98" s="264" t="s">
        <v>153</v>
      </c>
      <c r="D98" s="218"/>
      <c r="E98" s="122">
        <f>SUM(E99:E101)</f>
        <v>0</v>
      </c>
      <c r="F98" s="123"/>
      <c r="G98" s="124">
        <f>SUM(G99:G101)</f>
        <v>0</v>
      </c>
      <c r="H98" s="125">
        <f>SUM(H99:H101)</f>
        <v>0</v>
      </c>
      <c r="I98" s="123"/>
      <c r="J98" s="123">
        <f>SUM(J99:J101)</f>
        <v>0</v>
      </c>
      <c r="K98" s="123">
        <f>SUM(K99:K101)</f>
        <v>0</v>
      </c>
      <c r="L98" s="123"/>
      <c r="M98" s="123">
        <f>SUM(M99:M101)</f>
        <v>0</v>
      </c>
      <c r="N98" s="123">
        <f>SUM(N99:N101)</f>
        <v>0</v>
      </c>
      <c r="O98" s="123"/>
      <c r="P98" s="123">
        <f>SUM(P99:P101)</f>
        <v>0</v>
      </c>
      <c r="Q98" s="123">
        <f>SUM(Q99:Q101)</f>
        <v>0</v>
      </c>
      <c r="R98" s="123"/>
      <c r="S98" s="123">
        <f>SUM(S99:S101)</f>
        <v>0</v>
      </c>
      <c r="T98" s="123">
        <f>SUM(T99:T101)</f>
        <v>0</v>
      </c>
      <c r="U98" s="123"/>
      <c r="V98" s="126">
        <f>SUM(V99:V101)</f>
        <v>0</v>
      </c>
      <c r="W98" s="122">
        <f>SUM(W99:W101)</f>
        <v>0</v>
      </c>
      <c r="X98" s="123">
        <f>SUM(X99:X101)</f>
        <v>0</v>
      </c>
      <c r="Y98" s="123">
        <f t="shared" si="108"/>
        <v>0</v>
      </c>
      <c r="Z98" s="124" t="e">
        <f>Y98/W98</f>
        <v>#DIV/0!</v>
      </c>
      <c r="AA98" s="129"/>
      <c r="AB98" s="104"/>
      <c r="AC98" s="104"/>
      <c r="AD98" s="104"/>
      <c r="AE98" s="104"/>
      <c r="AF98" s="104"/>
      <c r="AG98" s="104"/>
    </row>
    <row r="99" spans="1:33" s="54" customFormat="1" ht="30" hidden="1" customHeight="1">
      <c r="A99" s="220" t="s">
        <v>22</v>
      </c>
      <c r="B99" s="221" t="s">
        <v>154</v>
      </c>
      <c r="C99" s="226" t="s">
        <v>149</v>
      </c>
      <c r="D99" s="223" t="s">
        <v>57</v>
      </c>
      <c r="E99" s="108"/>
      <c r="F99" s="109"/>
      <c r="G99" s="110">
        <f t="shared" ref="G99:G101" si="138">E99*F99</f>
        <v>0</v>
      </c>
      <c r="H99" s="111"/>
      <c r="I99" s="109"/>
      <c r="J99" s="109">
        <f t="shared" ref="J99:J101" si="139">H99*I99</f>
        <v>0</v>
      </c>
      <c r="K99" s="109"/>
      <c r="L99" s="109"/>
      <c r="M99" s="109">
        <f t="shared" ref="M99:M101" si="140">K99*L99</f>
        <v>0</v>
      </c>
      <c r="N99" s="109"/>
      <c r="O99" s="109"/>
      <c r="P99" s="109">
        <f t="shared" ref="P99:P101" si="141">N99*O99</f>
        <v>0</v>
      </c>
      <c r="Q99" s="109"/>
      <c r="R99" s="109"/>
      <c r="S99" s="109">
        <f t="shared" ref="S99:S101" si="142">Q99*R99</f>
        <v>0</v>
      </c>
      <c r="T99" s="109"/>
      <c r="U99" s="109"/>
      <c r="V99" s="112">
        <f t="shared" ref="V99:V101" si="143">T99*U99</f>
        <v>0</v>
      </c>
      <c r="W99" s="113">
        <f t="shared" si="135"/>
        <v>0</v>
      </c>
      <c r="X99" s="114">
        <f t="shared" si="136"/>
        <v>0</v>
      </c>
      <c r="Y99" s="114">
        <f t="shared" si="108"/>
        <v>0</v>
      </c>
      <c r="Z99" s="115" t="e">
        <f t="shared" si="137"/>
        <v>#DIV/0!</v>
      </c>
      <c r="AA99" s="116"/>
      <c r="AB99" s="118"/>
      <c r="AC99" s="118"/>
      <c r="AD99" s="118"/>
      <c r="AE99" s="118"/>
      <c r="AF99" s="118"/>
      <c r="AG99" s="118"/>
    </row>
    <row r="100" spans="1:33" s="54" customFormat="1" ht="30" hidden="1" customHeight="1">
      <c r="A100" s="220" t="s">
        <v>22</v>
      </c>
      <c r="B100" s="221" t="s">
        <v>155</v>
      </c>
      <c r="C100" s="226" t="s">
        <v>149</v>
      </c>
      <c r="D100" s="223" t="s">
        <v>57</v>
      </c>
      <c r="E100" s="108"/>
      <c r="F100" s="109"/>
      <c r="G100" s="110">
        <f t="shared" si="138"/>
        <v>0</v>
      </c>
      <c r="H100" s="111"/>
      <c r="I100" s="109"/>
      <c r="J100" s="109">
        <f t="shared" si="139"/>
        <v>0</v>
      </c>
      <c r="K100" s="109"/>
      <c r="L100" s="109"/>
      <c r="M100" s="109">
        <f t="shared" si="140"/>
        <v>0</v>
      </c>
      <c r="N100" s="109"/>
      <c r="O100" s="109"/>
      <c r="P100" s="109">
        <f t="shared" si="141"/>
        <v>0</v>
      </c>
      <c r="Q100" s="109"/>
      <c r="R100" s="109"/>
      <c r="S100" s="109">
        <f t="shared" si="142"/>
        <v>0</v>
      </c>
      <c r="T100" s="109"/>
      <c r="U100" s="109"/>
      <c r="V100" s="112">
        <f t="shared" si="143"/>
        <v>0</v>
      </c>
      <c r="W100" s="113">
        <f t="shared" si="135"/>
        <v>0</v>
      </c>
      <c r="X100" s="114">
        <f t="shared" si="136"/>
        <v>0</v>
      </c>
      <c r="Y100" s="114">
        <f t="shared" si="108"/>
        <v>0</v>
      </c>
      <c r="Z100" s="115" t="e">
        <f t="shared" si="137"/>
        <v>#DIV/0!</v>
      </c>
      <c r="AA100" s="116"/>
      <c r="AB100" s="118"/>
      <c r="AC100" s="118"/>
      <c r="AD100" s="118"/>
      <c r="AE100" s="118"/>
      <c r="AF100" s="118"/>
      <c r="AG100" s="118"/>
    </row>
    <row r="101" spans="1:33" s="54" customFormat="1" ht="30" hidden="1" customHeight="1" thickBot="1">
      <c r="A101" s="220" t="s">
        <v>22</v>
      </c>
      <c r="B101" s="221" t="s">
        <v>156</v>
      </c>
      <c r="C101" s="226" t="s">
        <v>149</v>
      </c>
      <c r="D101" s="223" t="s">
        <v>57</v>
      </c>
      <c r="E101" s="108"/>
      <c r="F101" s="109"/>
      <c r="G101" s="110">
        <f t="shared" si="138"/>
        <v>0</v>
      </c>
      <c r="H101" s="111"/>
      <c r="I101" s="109"/>
      <c r="J101" s="109">
        <f t="shared" si="139"/>
        <v>0</v>
      </c>
      <c r="K101" s="109"/>
      <c r="L101" s="109"/>
      <c r="M101" s="109">
        <f t="shared" si="140"/>
        <v>0</v>
      </c>
      <c r="N101" s="109"/>
      <c r="O101" s="109"/>
      <c r="P101" s="109">
        <f t="shared" si="141"/>
        <v>0</v>
      </c>
      <c r="Q101" s="109"/>
      <c r="R101" s="109"/>
      <c r="S101" s="109">
        <f t="shared" si="142"/>
        <v>0</v>
      </c>
      <c r="T101" s="109"/>
      <c r="U101" s="109"/>
      <c r="V101" s="112">
        <f t="shared" si="143"/>
        <v>0</v>
      </c>
      <c r="W101" s="113">
        <f t="shared" si="135"/>
        <v>0</v>
      </c>
      <c r="X101" s="114">
        <f t="shared" si="136"/>
        <v>0</v>
      </c>
      <c r="Y101" s="114">
        <f t="shared" si="108"/>
        <v>0</v>
      </c>
      <c r="Z101" s="115" t="e">
        <f t="shared" si="137"/>
        <v>#DIV/0!</v>
      </c>
      <c r="AA101" s="116"/>
      <c r="AB101" s="118"/>
      <c r="AC101" s="118"/>
      <c r="AD101" s="118"/>
      <c r="AE101" s="118"/>
      <c r="AF101" s="118"/>
      <c r="AG101" s="118"/>
    </row>
    <row r="102" spans="1:33" s="54" customFormat="1" ht="30" hidden="1" customHeight="1">
      <c r="A102" s="215" t="s">
        <v>19</v>
      </c>
      <c r="B102" s="216" t="s">
        <v>157</v>
      </c>
      <c r="C102" s="264" t="s">
        <v>158</v>
      </c>
      <c r="D102" s="218"/>
      <c r="E102" s="122">
        <f>SUM(E103:E105)</f>
        <v>0</v>
      </c>
      <c r="F102" s="123"/>
      <c r="G102" s="124">
        <f>SUM(G103:G105)</f>
        <v>0</v>
      </c>
      <c r="H102" s="125">
        <f>SUM(H103:H105)</f>
        <v>0</v>
      </c>
      <c r="I102" s="123"/>
      <c r="J102" s="123">
        <f>SUM(J103:J105)</f>
        <v>0</v>
      </c>
      <c r="K102" s="123">
        <f>SUM(K103:K105)</f>
        <v>0</v>
      </c>
      <c r="L102" s="123"/>
      <c r="M102" s="123">
        <f>SUM(M103:M105)</f>
        <v>0</v>
      </c>
      <c r="N102" s="123">
        <f>SUM(N103:N105)</f>
        <v>0</v>
      </c>
      <c r="O102" s="123"/>
      <c r="P102" s="123">
        <f>SUM(P103:P105)</f>
        <v>0</v>
      </c>
      <c r="Q102" s="123">
        <f>SUM(Q103:Q105)</f>
        <v>0</v>
      </c>
      <c r="R102" s="123"/>
      <c r="S102" s="123">
        <f>SUM(S103:S105)</f>
        <v>0</v>
      </c>
      <c r="T102" s="123">
        <f>SUM(T103:T105)</f>
        <v>0</v>
      </c>
      <c r="U102" s="123"/>
      <c r="V102" s="126">
        <f>SUM(V103:V105)</f>
        <v>0</v>
      </c>
      <c r="W102" s="122">
        <f>SUM(W103:W105)</f>
        <v>0</v>
      </c>
      <c r="X102" s="123">
        <f>SUM(X103:X105)</f>
        <v>0</v>
      </c>
      <c r="Y102" s="123">
        <f t="shared" si="108"/>
        <v>0</v>
      </c>
      <c r="Z102" s="124" t="e">
        <f>Y102/W102</f>
        <v>#DIV/0!</v>
      </c>
      <c r="AA102" s="129"/>
      <c r="AB102" s="104"/>
      <c r="AC102" s="104"/>
      <c r="AD102" s="104"/>
      <c r="AE102" s="104"/>
      <c r="AF102" s="104"/>
      <c r="AG102" s="104"/>
    </row>
    <row r="103" spans="1:33" s="54" customFormat="1" ht="30" hidden="1" customHeight="1">
      <c r="A103" s="220" t="s">
        <v>22</v>
      </c>
      <c r="B103" s="221" t="s">
        <v>159</v>
      </c>
      <c r="C103" s="226" t="s">
        <v>149</v>
      </c>
      <c r="D103" s="223" t="s">
        <v>57</v>
      </c>
      <c r="E103" s="108"/>
      <c r="F103" s="109"/>
      <c r="G103" s="110">
        <f t="shared" ref="G103:G105" si="144">E103*F103</f>
        <v>0</v>
      </c>
      <c r="H103" s="111"/>
      <c r="I103" s="109"/>
      <c r="J103" s="109">
        <f t="shared" ref="J103:J105" si="145">H103*I103</f>
        <v>0</v>
      </c>
      <c r="K103" s="109"/>
      <c r="L103" s="109"/>
      <c r="M103" s="109">
        <f t="shared" ref="M103:M105" si="146">K103*L103</f>
        <v>0</v>
      </c>
      <c r="N103" s="109"/>
      <c r="O103" s="109"/>
      <c r="P103" s="109">
        <f t="shared" ref="P103:P105" si="147">N103*O103</f>
        <v>0</v>
      </c>
      <c r="Q103" s="109"/>
      <c r="R103" s="109"/>
      <c r="S103" s="109">
        <f t="shared" ref="S103:S105" si="148">Q103*R103</f>
        <v>0</v>
      </c>
      <c r="T103" s="109"/>
      <c r="U103" s="109"/>
      <c r="V103" s="112">
        <f t="shared" ref="V103:V105" si="149">T103*U103</f>
        <v>0</v>
      </c>
      <c r="W103" s="113">
        <f>G103+M103+S103</f>
        <v>0</v>
      </c>
      <c r="X103" s="114">
        <f t="shared" si="136"/>
        <v>0</v>
      </c>
      <c r="Y103" s="114">
        <f t="shared" si="108"/>
        <v>0</v>
      </c>
      <c r="Z103" s="115" t="e">
        <f t="shared" si="137"/>
        <v>#DIV/0!</v>
      </c>
      <c r="AA103" s="116"/>
      <c r="AB103" s="118"/>
      <c r="AC103" s="118"/>
      <c r="AD103" s="118"/>
      <c r="AE103" s="118"/>
      <c r="AF103" s="118"/>
      <c r="AG103" s="118"/>
    </row>
    <row r="104" spans="1:33" s="54" customFormat="1" ht="30" hidden="1" customHeight="1">
      <c r="A104" s="220" t="s">
        <v>22</v>
      </c>
      <c r="B104" s="221" t="s">
        <v>160</v>
      </c>
      <c r="C104" s="226" t="s">
        <v>149</v>
      </c>
      <c r="D104" s="223" t="s">
        <v>57</v>
      </c>
      <c r="E104" s="108"/>
      <c r="F104" s="109"/>
      <c r="G104" s="110">
        <f t="shared" si="144"/>
        <v>0</v>
      </c>
      <c r="H104" s="111"/>
      <c r="I104" s="109"/>
      <c r="J104" s="109">
        <f t="shared" si="145"/>
        <v>0</v>
      </c>
      <c r="K104" s="109"/>
      <c r="L104" s="109"/>
      <c r="M104" s="109">
        <f t="shared" si="146"/>
        <v>0</v>
      </c>
      <c r="N104" s="109"/>
      <c r="O104" s="109"/>
      <c r="P104" s="109">
        <f t="shared" si="147"/>
        <v>0</v>
      </c>
      <c r="Q104" s="109"/>
      <c r="R104" s="109"/>
      <c r="S104" s="109">
        <f t="shared" si="148"/>
        <v>0</v>
      </c>
      <c r="T104" s="109"/>
      <c r="U104" s="109"/>
      <c r="V104" s="112">
        <f t="shared" si="149"/>
        <v>0</v>
      </c>
      <c r="W104" s="113">
        <f>G104+M104+S104</f>
        <v>0</v>
      </c>
      <c r="X104" s="114">
        <f t="shared" si="136"/>
        <v>0</v>
      </c>
      <c r="Y104" s="114">
        <f t="shared" si="108"/>
        <v>0</v>
      </c>
      <c r="Z104" s="115" t="e">
        <f t="shared" si="137"/>
        <v>#DIV/0!</v>
      </c>
      <c r="AA104" s="116"/>
      <c r="AB104" s="118"/>
      <c r="AC104" s="118"/>
      <c r="AD104" s="118"/>
      <c r="AE104" s="118"/>
      <c r="AF104" s="118"/>
      <c r="AG104" s="118"/>
    </row>
    <row r="105" spans="1:33" s="54" customFormat="1" ht="30" hidden="1" customHeight="1" thickBot="1">
      <c r="A105" s="220" t="s">
        <v>22</v>
      </c>
      <c r="B105" s="221" t="s">
        <v>161</v>
      </c>
      <c r="C105" s="226" t="s">
        <v>149</v>
      </c>
      <c r="D105" s="223" t="s">
        <v>57</v>
      </c>
      <c r="E105" s="108"/>
      <c r="F105" s="109"/>
      <c r="G105" s="110">
        <f t="shared" si="144"/>
        <v>0</v>
      </c>
      <c r="H105" s="111"/>
      <c r="I105" s="109"/>
      <c r="J105" s="109">
        <f t="shared" si="145"/>
        <v>0</v>
      </c>
      <c r="K105" s="109"/>
      <c r="L105" s="109"/>
      <c r="M105" s="109">
        <f t="shared" si="146"/>
        <v>0</v>
      </c>
      <c r="N105" s="109"/>
      <c r="O105" s="109"/>
      <c r="P105" s="109">
        <f t="shared" si="147"/>
        <v>0</v>
      </c>
      <c r="Q105" s="109"/>
      <c r="R105" s="109"/>
      <c r="S105" s="109">
        <f t="shared" si="148"/>
        <v>0</v>
      </c>
      <c r="T105" s="109"/>
      <c r="U105" s="109"/>
      <c r="V105" s="112">
        <f t="shared" si="149"/>
        <v>0</v>
      </c>
      <c r="W105" s="113">
        <f>G105+M105+S105</f>
        <v>0</v>
      </c>
      <c r="X105" s="114">
        <f t="shared" si="136"/>
        <v>0</v>
      </c>
      <c r="Y105" s="114">
        <f t="shared" si="108"/>
        <v>0</v>
      </c>
      <c r="Z105" s="115" t="e">
        <f t="shared" si="137"/>
        <v>#DIV/0!</v>
      </c>
      <c r="AA105" s="116"/>
      <c r="AB105" s="118"/>
      <c r="AC105" s="118"/>
      <c r="AD105" s="118"/>
      <c r="AE105" s="118"/>
      <c r="AF105" s="118"/>
      <c r="AG105" s="118"/>
    </row>
    <row r="106" spans="1:33" s="54" customFormat="1" ht="30" hidden="1" customHeight="1" thickBot="1">
      <c r="A106" s="227" t="s">
        <v>162</v>
      </c>
      <c r="B106" s="228"/>
      <c r="C106" s="229"/>
      <c r="D106" s="230"/>
      <c r="E106" s="231">
        <f>E102+E98+E94</f>
        <v>0</v>
      </c>
      <c r="F106" s="232"/>
      <c r="G106" s="233">
        <f>G102+G98+G94</f>
        <v>0</v>
      </c>
      <c r="H106" s="234">
        <f>H102+H98+H94</f>
        <v>0</v>
      </c>
      <c r="I106" s="232"/>
      <c r="J106" s="232">
        <f>J102+J98+J94</f>
        <v>0</v>
      </c>
      <c r="K106" s="232">
        <f>K102+K98+K94</f>
        <v>0</v>
      </c>
      <c r="L106" s="232"/>
      <c r="M106" s="232">
        <f>M102+M98+M94</f>
        <v>0</v>
      </c>
      <c r="N106" s="232">
        <f>N102+N98+N94</f>
        <v>0</v>
      </c>
      <c r="O106" s="232"/>
      <c r="P106" s="232">
        <f>P102+P98+P94</f>
        <v>0</v>
      </c>
      <c r="Q106" s="232">
        <f>Q102+Q98+Q94</f>
        <v>0</v>
      </c>
      <c r="R106" s="232"/>
      <c r="S106" s="232">
        <f>S102+S98+S94</f>
        <v>0</v>
      </c>
      <c r="T106" s="232">
        <f>T102+T98+T94</f>
        <v>0</v>
      </c>
      <c r="U106" s="232"/>
      <c r="V106" s="235">
        <f>V102+V98+V94</f>
        <v>0</v>
      </c>
      <c r="W106" s="236">
        <f>W102+W98+W94</f>
        <v>0</v>
      </c>
      <c r="X106" s="237">
        <f>X102+X98+X94</f>
        <v>0</v>
      </c>
      <c r="Y106" s="237">
        <f t="shared" si="108"/>
        <v>0</v>
      </c>
      <c r="Z106" s="238" t="e">
        <f>Y106/W106</f>
        <v>#DIV/0!</v>
      </c>
      <c r="AA106" s="239"/>
      <c r="AB106" s="77"/>
      <c r="AC106" s="77"/>
      <c r="AD106" s="77"/>
      <c r="AE106" s="77"/>
      <c r="AF106" s="77"/>
      <c r="AG106" s="77"/>
    </row>
    <row r="107" spans="1:33" s="54" customFormat="1" ht="30" hidden="1" customHeight="1" thickBot="1">
      <c r="A107" s="240" t="s">
        <v>19</v>
      </c>
      <c r="B107" s="241">
        <v>7</v>
      </c>
      <c r="C107" s="242" t="s">
        <v>163</v>
      </c>
      <c r="D107" s="243"/>
      <c r="E107" s="244"/>
      <c r="F107" s="245"/>
      <c r="G107" s="246"/>
      <c r="H107" s="247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8"/>
      <c r="W107" s="249"/>
      <c r="X107" s="250"/>
      <c r="Y107" s="253"/>
      <c r="Z107" s="251"/>
      <c r="AA107" s="252"/>
      <c r="AB107" s="77"/>
      <c r="AC107" s="77"/>
      <c r="AD107" s="77"/>
      <c r="AE107" s="77"/>
      <c r="AF107" s="77"/>
      <c r="AG107" s="77"/>
    </row>
    <row r="108" spans="1:33" s="54" customFormat="1" ht="30" hidden="1" customHeight="1">
      <c r="A108" s="220" t="s">
        <v>22</v>
      </c>
      <c r="B108" s="221" t="s">
        <v>164</v>
      </c>
      <c r="C108" s="226" t="s">
        <v>165</v>
      </c>
      <c r="D108" s="223" t="s">
        <v>57</v>
      </c>
      <c r="E108" s="108"/>
      <c r="F108" s="109"/>
      <c r="G108" s="110">
        <f t="shared" ref="G108:G118" si="150">E108*F108</f>
        <v>0</v>
      </c>
      <c r="H108" s="111"/>
      <c r="I108" s="109"/>
      <c r="J108" s="109">
        <f t="shared" ref="J108:J118" si="151">H108*I108</f>
        <v>0</v>
      </c>
      <c r="K108" s="109"/>
      <c r="L108" s="109"/>
      <c r="M108" s="109">
        <f t="shared" ref="M108:M118" si="152">K108*L108</f>
        <v>0</v>
      </c>
      <c r="N108" s="109"/>
      <c r="O108" s="109"/>
      <c r="P108" s="109">
        <f t="shared" ref="P108:P118" si="153">N108*O108</f>
        <v>0</v>
      </c>
      <c r="Q108" s="109"/>
      <c r="R108" s="109"/>
      <c r="S108" s="109">
        <f t="shared" ref="S108:S118" si="154">Q108*R108</f>
        <v>0</v>
      </c>
      <c r="T108" s="109"/>
      <c r="U108" s="109"/>
      <c r="V108" s="112">
        <f t="shared" ref="V108:V118" si="155">T108*U108</f>
        <v>0</v>
      </c>
      <c r="W108" s="113">
        <f t="shared" ref="W108:W118" si="156">G108+M108+S108</f>
        <v>0</v>
      </c>
      <c r="X108" s="114">
        <f t="shared" ref="X108:X118" si="157">J108+P108+V108</f>
        <v>0</v>
      </c>
      <c r="Y108" s="114">
        <f t="shared" si="108"/>
        <v>0</v>
      </c>
      <c r="Z108" s="115" t="e">
        <f t="shared" ref="Z108:Z118" si="158">Y108/W108</f>
        <v>#DIV/0!</v>
      </c>
      <c r="AA108" s="116"/>
      <c r="AB108" s="118"/>
      <c r="AC108" s="118"/>
      <c r="AD108" s="118"/>
      <c r="AE108" s="118"/>
      <c r="AF108" s="118"/>
      <c r="AG108" s="118"/>
    </row>
    <row r="109" spans="1:33" s="54" customFormat="1" ht="30" hidden="1" customHeight="1">
      <c r="A109" s="220" t="s">
        <v>22</v>
      </c>
      <c r="B109" s="221" t="s">
        <v>166</v>
      </c>
      <c r="C109" s="226" t="s">
        <v>167</v>
      </c>
      <c r="D109" s="223" t="s">
        <v>57</v>
      </c>
      <c r="E109" s="108"/>
      <c r="F109" s="109"/>
      <c r="G109" s="110">
        <f t="shared" si="150"/>
        <v>0</v>
      </c>
      <c r="H109" s="111"/>
      <c r="I109" s="109"/>
      <c r="J109" s="109">
        <f t="shared" si="151"/>
        <v>0</v>
      </c>
      <c r="K109" s="109"/>
      <c r="L109" s="109"/>
      <c r="M109" s="109">
        <f t="shared" si="152"/>
        <v>0</v>
      </c>
      <c r="N109" s="109"/>
      <c r="O109" s="109"/>
      <c r="P109" s="109">
        <f t="shared" si="153"/>
        <v>0</v>
      </c>
      <c r="Q109" s="109"/>
      <c r="R109" s="109"/>
      <c r="S109" s="109">
        <f t="shared" si="154"/>
        <v>0</v>
      </c>
      <c r="T109" s="109"/>
      <c r="U109" s="109"/>
      <c r="V109" s="112">
        <f t="shared" si="155"/>
        <v>0</v>
      </c>
      <c r="W109" s="113">
        <f t="shared" si="156"/>
        <v>0</v>
      </c>
      <c r="X109" s="114">
        <f t="shared" si="157"/>
        <v>0</v>
      </c>
      <c r="Y109" s="114">
        <f t="shared" si="108"/>
        <v>0</v>
      </c>
      <c r="Z109" s="115" t="e">
        <f t="shared" si="158"/>
        <v>#DIV/0!</v>
      </c>
      <c r="AA109" s="116"/>
      <c r="AB109" s="118"/>
      <c r="AC109" s="118"/>
      <c r="AD109" s="118"/>
      <c r="AE109" s="118"/>
      <c r="AF109" s="118"/>
      <c r="AG109" s="118"/>
    </row>
    <row r="110" spans="1:33" s="54" customFormat="1" ht="30" hidden="1" customHeight="1">
      <c r="A110" s="220" t="s">
        <v>22</v>
      </c>
      <c r="B110" s="221" t="s">
        <v>168</v>
      </c>
      <c r="C110" s="226" t="s">
        <v>169</v>
      </c>
      <c r="D110" s="223" t="s">
        <v>57</v>
      </c>
      <c r="E110" s="108"/>
      <c r="F110" s="109"/>
      <c r="G110" s="110">
        <f t="shared" si="150"/>
        <v>0</v>
      </c>
      <c r="H110" s="111"/>
      <c r="I110" s="109"/>
      <c r="J110" s="109">
        <f t="shared" si="151"/>
        <v>0</v>
      </c>
      <c r="K110" s="109"/>
      <c r="L110" s="109"/>
      <c r="M110" s="109">
        <f t="shared" si="152"/>
        <v>0</v>
      </c>
      <c r="N110" s="109"/>
      <c r="O110" s="109"/>
      <c r="P110" s="109">
        <f t="shared" si="153"/>
        <v>0</v>
      </c>
      <c r="Q110" s="109"/>
      <c r="R110" s="109"/>
      <c r="S110" s="109">
        <f t="shared" si="154"/>
        <v>0</v>
      </c>
      <c r="T110" s="109"/>
      <c r="U110" s="109"/>
      <c r="V110" s="112">
        <f t="shared" si="155"/>
        <v>0</v>
      </c>
      <c r="W110" s="113">
        <f t="shared" si="156"/>
        <v>0</v>
      </c>
      <c r="X110" s="114">
        <f t="shared" si="157"/>
        <v>0</v>
      </c>
      <c r="Y110" s="114">
        <f t="shared" si="108"/>
        <v>0</v>
      </c>
      <c r="Z110" s="115" t="e">
        <f t="shared" si="158"/>
        <v>#DIV/0!</v>
      </c>
      <c r="AA110" s="116"/>
      <c r="AB110" s="118"/>
      <c r="AC110" s="118"/>
      <c r="AD110" s="118"/>
      <c r="AE110" s="118"/>
      <c r="AF110" s="118"/>
      <c r="AG110" s="118"/>
    </row>
    <row r="111" spans="1:33" s="54" customFormat="1" ht="30" hidden="1" customHeight="1">
      <c r="A111" s="220" t="s">
        <v>22</v>
      </c>
      <c r="B111" s="221" t="s">
        <v>170</v>
      </c>
      <c r="C111" s="226" t="s">
        <v>171</v>
      </c>
      <c r="D111" s="223" t="s">
        <v>57</v>
      </c>
      <c r="E111" s="108"/>
      <c r="F111" s="109"/>
      <c r="G111" s="110">
        <f t="shared" si="150"/>
        <v>0</v>
      </c>
      <c r="H111" s="111"/>
      <c r="I111" s="109"/>
      <c r="J111" s="109">
        <f t="shared" si="151"/>
        <v>0</v>
      </c>
      <c r="K111" s="109"/>
      <c r="L111" s="109"/>
      <c r="M111" s="109">
        <f t="shared" si="152"/>
        <v>0</v>
      </c>
      <c r="N111" s="109"/>
      <c r="O111" s="109"/>
      <c r="P111" s="109">
        <f t="shared" si="153"/>
        <v>0</v>
      </c>
      <c r="Q111" s="109"/>
      <c r="R111" s="109"/>
      <c r="S111" s="109">
        <f t="shared" si="154"/>
        <v>0</v>
      </c>
      <c r="T111" s="109"/>
      <c r="U111" s="109"/>
      <c r="V111" s="112">
        <f t="shared" si="155"/>
        <v>0</v>
      </c>
      <c r="W111" s="113">
        <f t="shared" si="156"/>
        <v>0</v>
      </c>
      <c r="X111" s="114">
        <f t="shared" si="157"/>
        <v>0</v>
      </c>
      <c r="Y111" s="114">
        <f t="shared" si="108"/>
        <v>0</v>
      </c>
      <c r="Z111" s="115" t="e">
        <f t="shared" si="158"/>
        <v>#DIV/0!</v>
      </c>
      <c r="AA111" s="116"/>
      <c r="AB111" s="118"/>
      <c r="AC111" s="118"/>
      <c r="AD111" s="118"/>
      <c r="AE111" s="118"/>
      <c r="AF111" s="118"/>
      <c r="AG111" s="118"/>
    </row>
    <row r="112" spans="1:33" s="54" customFormat="1" ht="30" hidden="1" customHeight="1">
      <c r="A112" s="220" t="s">
        <v>22</v>
      </c>
      <c r="B112" s="221" t="s">
        <v>172</v>
      </c>
      <c r="C112" s="226" t="s">
        <v>173</v>
      </c>
      <c r="D112" s="223" t="s">
        <v>57</v>
      </c>
      <c r="E112" s="108"/>
      <c r="F112" s="109"/>
      <c r="G112" s="110">
        <f t="shared" si="150"/>
        <v>0</v>
      </c>
      <c r="H112" s="111"/>
      <c r="I112" s="109"/>
      <c r="J112" s="109">
        <f t="shared" si="151"/>
        <v>0</v>
      </c>
      <c r="K112" s="109"/>
      <c r="L112" s="109"/>
      <c r="M112" s="109">
        <f t="shared" si="152"/>
        <v>0</v>
      </c>
      <c r="N112" s="109"/>
      <c r="O112" s="109"/>
      <c r="P112" s="109">
        <f t="shared" si="153"/>
        <v>0</v>
      </c>
      <c r="Q112" s="109"/>
      <c r="R112" s="109"/>
      <c r="S112" s="109">
        <f t="shared" si="154"/>
        <v>0</v>
      </c>
      <c r="T112" s="109"/>
      <c r="U112" s="109"/>
      <c r="V112" s="112">
        <f t="shared" si="155"/>
        <v>0</v>
      </c>
      <c r="W112" s="113">
        <f t="shared" si="156"/>
        <v>0</v>
      </c>
      <c r="X112" s="114">
        <f t="shared" si="157"/>
        <v>0</v>
      </c>
      <c r="Y112" s="114">
        <f t="shared" si="108"/>
        <v>0</v>
      </c>
      <c r="Z112" s="115" t="e">
        <f t="shared" si="158"/>
        <v>#DIV/0!</v>
      </c>
      <c r="AA112" s="116"/>
      <c r="AB112" s="118"/>
      <c r="AC112" s="118"/>
      <c r="AD112" s="118"/>
      <c r="AE112" s="118"/>
      <c r="AF112" s="118"/>
      <c r="AG112" s="118"/>
    </row>
    <row r="113" spans="1:33" s="54" customFormat="1" ht="30" hidden="1" customHeight="1">
      <c r="A113" s="220" t="s">
        <v>22</v>
      </c>
      <c r="B113" s="221" t="s">
        <v>174</v>
      </c>
      <c r="C113" s="226" t="s">
        <v>175</v>
      </c>
      <c r="D113" s="223" t="s">
        <v>57</v>
      </c>
      <c r="E113" s="108"/>
      <c r="F113" s="109"/>
      <c r="G113" s="110">
        <f t="shared" si="150"/>
        <v>0</v>
      </c>
      <c r="H113" s="111"/>
      <c r="I113" s="109"/>
      <c r="J113" s="109">
        <f t="shared" si="151"/>
        <v>0</v>
      </c>
      <c r="K113" s="109"/>
      <c r="L113" s="109"/>
      <c r="M113" s="109">
        <f t="shared" si="152"/>
        <v>0</v>
      </c>
      <c r="N113" s="109"/>
      <c r="O113" s="109"/>
      <c r="P113" s="109">
        <f t="shared" si="153"/>
        <v>0</v>
      </c>
      <c r="Q113" s="109"/>
      <c r="R113" s="109"/>
      <c r="S113" s="109">
        <f t="shared" si="154"/>
        <v>0</v>
      </c>
      <c r="T113" s="109"/>
      <c r="U113" s="109"/>
      <c r="V113" s="112">
        <f t="shared" si="155"/>
        <v>0</v>
      </c>
      <c r="W113" s="113">
        <f t="shared" si="156"/>
        <v>0</v>
      </c>
      <c r="X113" s="114">
        <f t="shared" si="157"/>
        <v>0</v>
      </c>
      <c r="Y113" s="114">
        <f t="shared" si="108"/>
        <v>0</v>
      </c>
      <c r="Z113" s="115" t="e">
        <f t="shared" si="158"/>
        <v>#DIV/0!</v>
      </c>
      <c r="AA113" s="116"/>
      <c r="AB113" s="118"/>
      <c r="AC113" s="118"/>
      <c r="AD113" s="118"/>
      <c r="AE113" s="118"/>
      <c r="AF113" s="118"/>
      <c r="AG113" s="118"/>
    </row>
    <row r="114" spans="1:33" s="54" customFormat="1" ht="30" hidden="1" customHeight="1">
      <c r="A114" s="220" t="s">
        <v>22</v>
      </c>
      <c r="B114" s="221" t="s">
        <v>176</v>
      </c>
      <c r="C114" s="226" t="s">
        <v>177</v>
      </c>
      <c r="D114" s="223" t="s">
        <v>57</v>
      </c>
      <c r="E114" s="108"/>
      <c r="F114" s="109"/>
      <c r="G114" s="110">
        <f t="shared" si="150"/>
        <v>0</v>
      </c>
      <c r="H114" s="111"/>
      <c r="I114" s="109"/>
      <c r="J114" s="109">
        <f t="shared" si="151"/>
        <v>0</v>
      </c>
      <c r="K114" s="109"/>
      <c r="L114" s="109"/>
      <c r="M114" s="109">
        <f t="shared" si="152"/>
        <v>0</v>
      </c>
      <c r="N114" s="109"/>
      <c r="O114" s="109"/>
      <c r="P114" s="109">
        <f t="shared" si="153"/>
        <v>0</v>
      </c>
      <c r="Q114" s="109"/>
      <c r="R114" s="109"/>
      <c r="S114" s="109">
        <f t="shared" si="154"/>
        <v>0</v>
      </c>
      <c r="T114" s="109"/>
      <c r="U114" s="109"/>
      <c r="V114" s="112">
        <f t="shared" si="155"/>
        <v>0</v>
      </c>
      <c r="W114" s="113">
        <f t="shared" si="156"/>
        <v>0</v>
      </c>
      <c r="X114" s="114">
        <f t="shared" si="157"/>
        <v>0</v>
      </c>
      <c r="Y114" s="114">
        <f t="shared" si="108"/>
        <v>0</v>
      </c>
      <c r="Z114" s="115" t="e">
        <f t="shared" si="158"/>
        <v>#DIV/0!</v>
      </c>
      <c r="AA114" s="116"/>
      <c r="AB114" s="118"/>
      <c r="AC114" s="118"/>
      <c r="AD114" s="118"/>
      <c r="AE114" s="118"/>
      <c r="AF114" s="118"/>
      <c r="AG114" s="118"/>
    </row>
    <row r="115" spans="1:33" s="54" customFormat="1" ht="30" hidden="1" customHeight="1">
      <c r="A115" s="220" t="s">
        <v>22</v>
      </c>
      <c r="B115" s="221" t="s">
        <v>178</v>
      </c>
      <c r="C115" s="226" t="s">
        <v>179</v>
      </c>
      <c r="D115" s="223" t="s">
        <v>57</v>
      </c>
      <c r="E115" s="108"/>
      <c r="F115" s="109"/>
      <c r="G115" s="110">
        <f t="shared" si="150"/>
        <v>0</v>
      </c>
      <c r="H115" s="111"/>
      <c r="I115" s="109"/>
      <c r="J115" s="109">
        <f t="shared" si="151"/>
        <v>0</v>
      </c>
      <c r="K115" s="109"/>
      <c r="L115" s="109"/>
      <c r="M115" s="109">
        <f t="shared" si="152"/>
        <v>0</v>
      </c>
      <c r="N115" s="109"/>
      <c r="O115" s="109"/>
      <c r="P115" s="109">
        <f t="shared" si="153"/>
        <v>0</v>
      </c>
      <c r="Q115" s="109"/>
      <c r="R115" s="109"/>
      <c r="S115" s="109">
        <f t="shared" si="154"/>
        <v>0</v>
      </c>
      <c r="T115" s="109"/>
      <c r="U115" s="109"/>
      <c r="V115" s="112">
        <f t="shared" si="155"/>
        <v>0</v>
      </c>
      <c r="W115" s="113">
        <f t="shared" si="156"/>
        <v>0</v>
      </c>
      <c r="X115" s="114">
        <f t="shared" si="157"/>
        <v>0</v>
      </c>
      <c r="Y115" s="114">
        <f t="shared" si="108"/>
        <v>0</v>
      </c>
      <c r="Z115" s="115" t="e">
        <f t="shared" si="158"/>
        <v>#DIV/0!</v>
      </c>
      <c r="AA115" s="116"/>
      <c r="AB115" s="118"/>
      <c r="AC115" s="118"/>
      <c r="AD115" s="118"/>
      <c r="AE115" s="118"/>
      <c r="AF115" s="118"/>
      <c r="AG115" s="118"/>
    </row>
    <row r="116" spans="1:33" s="54" customFormat="1" ht="30" hidden="1" customHeight="1">
      <c r="A116" s="220" t="s">
        <v>22</v>
      </c>
      <c r="B116" s="221" t="s">
        <v>180</v>
      </c>
      <c r="C116" s="226" t="s">
        <v>181</v>
      </c>
      <c r="D116" s="223" t="s">
        <v>57</v>
      </c>
      <c r="E116" s="108"/>
      <c r="F116" s="109"/>
      <c r="G116" s="110">
        <f t="shared" si="150"/>
        <v>0</v>
      </c>
      <c r="H116" s="111"/>
      <c r="I116" s="109"/>
      <c r="J116" s="109">
        <f t="shared" si="151"/>
        <v>0</v>
      </c>
      <c r="K116" s="109"/>
      <c r="L116" s="109"/>
      <c r="M116" s="109">
        <f t="shared" si="152"/>
        <v>0</v>
      </c>
      <c r="N116" s="109"/>
      <c r="O116" s="109"/>
      <c r="P116" s="109">
        <f t="shared" si="153"/>
        <v>0</v>
      </c>
      <c r="Q116" s="109"/>
      <c r="R116" s="109"/>
      <c r="S116" s="109">
        <f t="shared" si="154"/>
        <v>0</v>
      </c>
      <c r="T116" s="109"/>
      <c r="U116" s="109"/>
      <c r="V116" s="112">
        <f t="shared" si="155"/>
        <v>0</v>
      </c>
      <c r="W116" s="113">
        <f t="shared" si="156"/>
        <v>0</v>
      </c>
      <c r="X116" s="114">
        <f t="shared" si="157"/>
        <v>0</v>
      </c>
      <c r="Y116" s="114">
        <f t="shared" si="108"/>
        <v>0</v>
      </c>
      <c r="Z116" s="115" t="e">
        <f t="shared" si="158"/>
        <v>#DIV/0!</v>
      </c>
      <c r="AA116" s="116"/>
      <c r="AB116" s="118"/>
      <c r="AC116" s="118"/>
      <c r="AD116" s="118"/>
      <c r="AE116" s="118"/>
      <c r="AF116" s="118"/>
      <c r="AG116" s="118"/>
    </row>
    <row r="117" spans="1:33" s="54" customFormat="1" ht="30" hidden="1" customHeight="1">
      <c r="A117" s="220" t="s">
        <v>22</v>
      </c>
      <c r="B117" s="221" t="s">
        <v>182</v>
      </c>
      <c r="C117" s="226" t="s">
        <v>183</v>
      </c>
      <c r="D117" s="223" t="s">
        <v>57</v>
      </c>
      <c r="E117" s="108"/>
      <c r="F117" s="109"/>
      <c r="G117" s="110">
        <f t="shared" si="150"/>
        <v>0</v>
      </c>
      <c r="H117" s="111"/>
      <c r="I117" s="109"/>
      <c r="J117" s="109">
        <f t="shared" si="151"/>
        <v>0</v>
      </c>
      <c r="K117" s="109"/>
      <c r="L117" s="109"/>
      <c r="M117" s="109">
        <f t="shared" si="152"/>
        <v>0</v>
      </c>
      <c r="N117" s="109"/>
      <c r="O117" s="109"/>
      <c r="P117" s="109">
        <f t="shared" si="153"/>
        <v>0</v>
      </c>
      <c r="Q117" s="109"/>
      <c r="R117" s="109"/>
      <c r="S117" s="109">
        <f t="shared" si="154"/>
        <v>0</v>
      </c>
      <c r="T117" s="109"/>
      <c r="U117" s="109"/>
      <c r="V117" s="112">
        <f t="shared" si="155"/>
        <v>0</v>
      </c>
      <c r="W117" s="113">
        <f t="shared" si="156"/>
        <v>0</v>
      </c>
      <c r="X117" s="114">
        <f t="shared" si="157"/>
        <v>0</v>
      </c>
      <c r="Y117" s="114">
        <f t="shared" si="108"/>
        <v>0</v>
      </c>
      <c r="Z117" s="115" t="e">
        <f t="shared" si="158"/>
        <v>#DIV/0!</v>
      </c>
      <c r="AA117" s="116"/>
      <c r="AB117" s="118"/>
      <c r="AC117" s="118"/>
      <c r="AD117" s="118"/>
      <c r="AE117" s="118"/>
      <c r="AF117" s="118"/>
      <c r="AG117" s="118"/>
    </row>
    <row r="118" spans="1:33" s="54" customFormat="1" ht="30" hidden="1" customHeight="1" thickBot="1">
      <c r="A118" s="220" t="s">
        <v>22</v>
      </c>
      <c r="B118" s="221" t="s">
        <v>184</v>
      </c>
      <c r="C118" s="222" t="s">
        <v>256</v>
      </c>
      <c r="D118" s="223"/>
      <c r="E118" s="108"/>
      <c r="F118" s="109">
        <v>0.22</v>
      </c>
      <c r="G118" s="110">
        <f t="shared" si="150"/>
        <v>0</v>
      </c>
      <c r="H118" s="111"/>
      <c r="I118" s="109">
        <v>0.22</v>
      </c>
      <c r="J118" s="109">
        <f t="shared" si="151"/>
        <v>0</v>
      </c>
      <c r="K118" s="109"/>
      <c r="L118" s="109">
        <v>0.22</v>
      </c>
      <c r="M118" s="109">
        <f t="shared" si="152"/>
        <v>0</v>
      </c>
      <c r="N118" s="109"/>
      <c r="O118" s="109">
        <v>0.22</v>
      </c>
      <c r="P118" s="109">
        <f t="shared" si="153"/>
        <v>0</v>
      </c>
      <c r="Q118" s="109"/>
      <c r="R118" s="109">
        <v>0.22</v>
      </c>
      <c r="S118" s="109">
        <f t="shared" si="154"/>
        <v>0</v>
      </c>
      <c r="T118" s="109"/>
      <c r="U118" s="109">
        <v>0.22</v>
      </c>
      <c r="V118" s="112">
        <f t="shared" si="155"/>
        <v>0</v>
      </c>
      <c r="W118" s="113">
        <f t="shared" si="156"/>
        <v>0</v>
      </c>
      <c r="X118" s="114">
        <f t="shared" si="157"/>
        <v>0</v>
      </c>
      <c r="Y118" s="114">
        <f t="shared" si="108"/>
        <v>0</v>
      </c>
      <c r="Z118" s="115" t="e">
        <f t="shared" si="158"/>
        <v>#DIV/0!</v>
      </c>
      <c r="AA118" s="116"/>
      <c r="AB118" s="77"/>
      <c r="AC118" s="77"/>
      <c r="AD118" s="77"/>
      <c r="AE118" s="77"/>
      <c r="AF118" s="77"/>
      <c r="AG118" s="77"/>
    </row>
    <row r="119" spans="1:33" s="54" customFormat="1" ht="30" hidden="1" customHeight="1" thickBot="1">
      <c r="A119" s="265" t="s">
        <v>185</v>
      </c>
      <c r="B119" s="266"/>
      <c r="C119" s="267"/>
      <c r="D119" s="268"/>
      <c r="E119" s="269">
        <f>SUM(E108:E117)</f>
        <v>0</v>
      </c>
      <c r="F119" s="270"/>
      <c r="G119" s="271">
        <f>SUM(G108:G118)</f>
        <v>0</v>
      </c>
      <c r="H119" s="272">
        <f>SUM(H108:H117)</f>
        <v>0</v>
      </c>
      <c r="I119" s="270"/>
      <c r="J119" s="270">
        <f>SUM(J108:J118)</f>
        <v>0</v>
      </c>
      <c r="K119" s="270">
        <f>SUM(K108:K117)</f>
        <v>0</v>
      </c>
      <c r="L119" s="270"/>
      <c r="M119" s="270">
        <f>SUM(M108:M118)</f>
        <v>0</v>
      </c>
      <c r="N119" s="270">
        <f>SUM(N108:N117)</f>
        <v>0</v>
      </c>
      <c r="O119" s="270"/>
      <c r="P119" s="270">
        <f>SUM(P108:P118)</f>
        <v>0</v>
      </c>
      <c r="Q119" s="270">
        <f>SUM(Q108:Q117)</f>
        <v>0</v>
      </c>
      <c r="R119" s="270"/>
      <c r="S119" s="270">
        <f>SUM(S108:S118)</f>
        <v>0</v>
      </c>
      <c r="T119" s="270">
        <f>SUM(T108:T117)</f>
        <v>0</v>
      </c>
      <c r="U119" s="270"/>
      <c r="V119" s="273">
        <f>SUM(V108:V118)</f>
        <v>0</v>
      </c>
      <c r="W119" s="274">
        <f>SUM(W108:W118)</f>
        <v>0</v>
      </c>
      <c r="X119" s="275">
        <f>SUM(X108:X118)</f>
        <v>0</v>
      </c>
      <c r="Y119" s="275">
        <f t="shared" si="108"/>
        <v>0</v>
      </c>
      <c r="Z119" s="276" t="e">
        <f>Y119/W119</f>
        <v>#DIV/0!</v>
      </c>
      <c r="AA119" s="277"/>
      <c r="AB119" s="77"/>
      <c r="AC119" s="77"/>
      <c r="AD119" s="77"/>
      <c r="AE119" s="77"/>
      <c r="AF119" s="77"/>
      <c r="AG119" s="77"/>
    </row>
    <row r="120" spans="1:33" s="54" customFormat="1" ht="30" customHeight="1" thickBot="1">
      <c r="A120" s="78" t="s">
        <v>19</v>
      </c>
      <c r="B120" s="278">
        <v>8</v>
      </c>
      <c r="C120" s="80" t="s">
        <v>186</v>
      </c>
      <c r="D120" s="279"/>
      <c r="E120" s="82"/>
      <c r="F120" s="83"/>
      <c r="G120" s="84"/>
      <c r="H120" s="85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6"/>
      <c r="W120" s="87"/>
      <c r="X120" s="88"/>
      <c r="Y120" s="280"/>
      <c r="Z120" s="89"/>
      <c r="AA120" s="90"/>
      <c r="AB120" s="104"/>
      <c r="AC120" s="104"/>
      <c r="AD120" s="104"/>
      <c r="AE120" s="104"/>
      <c r="AF120" s="104"/>
      <c r="AG120" s="104"/>
    </row>
    <row r="121" spans="1:33" s="54" customFormat="1" ht="37.5" customHeight="1">
      <c r="A121" s="34" t="s">
        <v>22</v>
      </c>
      <c r="B121" s="155" t="s">
        <v>187</v>
      </c>
      <c r="C121" s="281" t="s">
        <v>188</v>
      </c>
      <c r="D121" s="282" t="s">
        <v>189</v>
      </c>
      <c r="E121" s="158">
        <v>15</v>
      </c>
      <c r="F121" s="159">
        <v>200</v>
      </c>
      <c r="G121" s="160">
        <f t="shared" ref="G121:G126" si="159">E121*F121</f>
        <v>3000</v>
      </c>
      <c r="H121" s="161">
        <v>15</v>
      </c>
      <c r="I121" s="159">
        <v>200</v>
      </c>
      <c r="J121" s="159">
        <f t="shared" ref="J121:J126" si="160">H121*I121</f>
        <v>3000</v>
      </c>
      <c r="K121" s="159"/>
      <c r="L121" s="159"/>
      <c r="M121" s="159">
        <f t="shared" ref="M121:M126" si="161">K121*L121</f>
        <v>0</v>
      </c>
      <c r="N121" s="159"/>
      <c r="O121" s="159"/>
      <c r="P121" s="159">
        <f t="shared" ref="P121:P126" si="162">N121*O121</f>
        <v>0</v>
      </c>
      <c r="Q121" s="159"/>
      <c r="R121" s="159"/>
      <c r="S121" s="159">
        <f t="shared" ref="S121:S126" si="163">Q121*R121</f>
        <v>0</v>
      </c>
      <c r="T121" s="159"/>
      <c r="U121" s="159"/>
      <c r="V121" s="162">
        <f t="shared" ref="V121:V126" si="164">T121*U121</f>
        <v>0</v>
      </c>
      <c r="W121" s="163">
        <f t="shared" ref="W121:W126" si="165">G121+M121+S121</f>
        <v>3000</v>
      </c>
      <c r="X121" s="164">
        <f t="shared" ref="X121:X126" si="166">J121+P121+V121</f>
        <v>3000</v>
      </c>
      <c r="Y121" s="164">
        <f t="shared" si="108"/>
        <v>0</v>
      </c>
      <c r="Z121" s="165">
        <f t="shared" ref="Z121:Z126" si="167">Y121/W121</f>
        <v>0</v>
      </c>
      <c r="AA121" s="166"/>
      <c r="AB121" s="118"/>
      <c r="AC121" s="118"/>
      <c r="AD121" s="118"/>
      <c r="AE121" s="118"/>
      <c r="AF121" s="118"/>
      <c r="AG121" s="118"/>
    </row>
    <row r="122" spans="1:33" s="54" customFormat="1" ht="43.5" customHeight="1" thickBot="1">
      <c r="A122" s="35" t="s">
        <v>22</v>
      </c>
      <c r="B122" s="105" t="s">
        <v>190</v>
      </c>
      <c r="C122" s="283" t="s">
        <v>334</v>
      </c>
      <c r="D122" s="284" t="s">
        <v>189</v>
      </c>
      <c r="E122" s="108">
        <v>15</v>
      </c>
      <c r="F122" s="109">
        <v>500</v>
      </c>
      <c r="G122" s="110">
        <f t="shared" si="159"/>
        <v>7500</v>
      </c>
      <c r="H122" s="111">
        <v>15</v>
      </c>
      <c r="I122" s="109">
        <v>500</v>
      </c>
      <c r="J122" s="109">
        <f t="shared" si="160"/>
        <v>7500</v>
      </c>
      <c r="K122" s="109"/>
      <c r="L122" s="109"/>
      <c r="M122" s="109">
        <f t="shared" si="161"/>
        <v>0</v>
      </c>
      <c r="N122" s="109"/>
      <c r="O122" s="109"/>
      <c r="P122" s="109">
        <f t="shared" si="162"/>
        <v>0</v>
      </c>
      <c r="Q122" s="109"/>
      <c r="R122" s="109"/>
      <c r="S122" s="109">
        <f t="shared" si="163"/>
        <v>0</v>
      </c>
      <c r="T122" s="109"/>
      <c r="U122" s="109"/>
      <c r="V122" s="112">
        <f t="shared" si="164"/>
        <v>0</v>
      </c>
      <c r="W122" s="113">
        <f t="shared" si="165"/>
        <v>7500</v>
      </c>
      <c r="X122" s="114">
        <f t="shared" si="166"/>
        <v>7500</v>
      </c>
      <c r="Y122" s="114">
        <f t="shared" si="108"/>
        <v>0</v>
      </c>
      <c r="Z122" s="115">
        <f t="shared" si="167"/>
        <v>0</v>
      </c>
      <c r="AA122" s="116"/>
      <c r="AB122" s="118"/>
      <c r="AC122" s="118"/>
      <c r="AD122" s="118"/>
      <c r="AE122" s="118"/>
      <c r="AF122" s="118"/>
      <c r="AG122" s="118"/>
    </row>
    <row r="123" spans="1:33" s="54" customFormat="1" ht="30" hidden="1" customHeight="1">
      <c r="A123" s="35" t="s">
        <v>22</v>
      </c>
      <c r="B123" s="105" t="s">
        <v>191</v>
      </c>
      <c r="C123" s="283" t="s">
        <v>192</v>
      </c>
      <c r="D123" s="284" t="s">
        <v>193</v>
      </c>
      <c r="E123" s="285"/>
      <c r="F123" s="286"/>
      <c r="G123" s="110">
        <f t="shared" si="159"/>
        <v>0</v>
      </c>
      <c r="H123" s="287"/>
      <c r="I123" s="286"/>
      <c r="J123" s="109">
        <f t="shared" si="160"/>
        <v>0</v>
      </c>
      <c r="K123" s="109"/>
      <c r="L123" s="109"/>
      <c r="M123" s="109">
        <f t="shared" si="161"/>
        <v>0</v>
      </c>
      <c r="N123" s="109"/>
      <c r="O123" s="109"/>
      <c r="P123" s="109">
        <f t="shared" si="162"/>
        <v>0</v>
      </c>
      <c r="Q123" s="109"/>
      <c r="R123" s="109"/>
      <c r="S123" s="109">
        <f t="shared" si="163"/>
        <v>0</v>
      </c>
      <c r="T123" s="109"/>
      <c r="U123" s="109"/>
      <c r="V123" s="112">
        <f t="shared" si="164"/>
        <v>0</v>
      </c>
      <c r="W123" s="113">
        <f t="shared" si="165"/>
        <v>0</v>
      </c>
      <c r="X123" s="114">
        <f t="shared" si="166"/>
        <v>0</v>
      </c>
      <c r="Y123" s="114">
        <f t="shared" si="108"/>
        <v>0</v>
      </c>
      <c r="Z123" s="115" t="e">
        <f t="shared" si="167"/>
        <v>#DIV/0!</v>
      </c>
      <c r="AA123" s="116"/>
      <c r="AB123" s="118"/>
      <c r="AC123" s="118"/>
      <c r="AD123" s="118"/>
      <c r="AE123" s="118"/>
      <c r="AF123" s="118"/>
      <c r="AG123" s="118"/>
    </row>
    <row r="124" spans="1:33" s="54" customFormat="1" ht="30" hidden="1" customHeight="1">
      <c r="A124" s="35" t="s">
        <v>22</v>
      </c>
      <c r="B124" s="105" t="s">
        <v>194</v>
      </c>
      <c r="C124" s="283" t="s">
        <v>264</v>
      </c>
      <c r="D124" s="288" t="s">
        <v>193</v>
      </c>
      <c r="E124" s="108"/>
      <c r="F124" s="109"/>
      <c r="G124" s="110">
        <f t="shared" si="159"/>
        <v>0</v>
      </c>
      <c r="H124" s="111"/>
      <c r="I124" s="109"/>
      <c r="J124" s="109">
        <f t="shared" si="160"/>
        <v>0</v>
      </c>
      <c r="K124" s="286"/>
      <c r="L124" s="286"/>
      <c r="M124" s="109">
        <f t="shared" si="161"/>
        <v>0</v>
      </c>
      <c r="N124" s="286"/>
      <c r="O124" s="286"/>
      <c r="P124" s="109">
        <f t="shared" si="162"/>
        <v>0</v>
      </c>
      <c r="Q124" s="286"/>
      <c r="R124" s="286"/>
      <c r="S124" s="109">
        <f t="shared" si="163"/>
        <v>0</v>
      </c>
      <c r="T124" s="286"/>
      <c r="U124" s="286"/>
      <c r="V124" s="112">
        <f t="shared" si="164"/>
        <v>0</v>
      </c>
      <c r="W124" s="113">
        <f t="shared" si="165"/>
        <v>0</v>
      </c>
      <c r="X124" s="114">
        <f t="shared" si="166"/>
        <v>0</v>
      </c>
      <c r="Y124" s="114">
        <f t="shared" si="108"/>
        <v>0</v>
      </c>
      <c r="Z124" s="115" t="e">
        <f t="shared" si="167"/>
        <v>#DIV/0!</v>
      </c>
      <c r="AA124" s="116"/>
      <c r="AB124" s="118"/>
      <c r="AC124" s="118"/>
      <c r="AD124" s="118"/>
      <c r="AE124" s="118"/>
      <c r="AF124" s="118"/>
      <c r="AG124" s="118"/>
    </row>
    <row r="125" spans="1:33" s="54" customFormat="1" ht="45" customHeight="1" thickBot="1">
      <c r="A125" s="35" t="s">
        <v>22</v>
      </c>
      <c r="B125" s="167" t="s">
        <v>195</v>
      </c>
      <c r="C125" s="289" t="s">
        <v>335</v>
      </c>
      <c r="D125" s="290" t="s">
        <v>193</v>
      </c>
      <c r="E125" s="108">
        <v>1</v>
      </c>
      <c r="F125" s="109">
        <v>3600</v>
      </c>
      <c r="G125" s="110">
        <f t="shared" si="159"/>
        <v>3600</v>
      </c>
      <c r="H125" s="111">
        <v>1</v>
      </c>
      <c r="I125" s="109">
        <v>3600</v>
      </c>
      <c r="J125" s="109">
        <f t="shared" si="160"/>
        <v>3600</v>
      </c>
      <c r="K125" s="109"/>
      <c r="L125" s="109"/>
      <c r="M125" s="109">
        <f t="shared" si="161"/>
        <v>0</v>
      </c>
      <c r="N125" s="109"/>
      <c r="O125" s="109"/>
      <c r="P125" s="109">
        <f t="shared" si="162"/>
        <v>0</v>
      </c>
      <c r="Q125" s="109"/>
      <c r="R125" s="109"/>
      <c r="S125" s="109">
        <f t="shared" si="163"/>
        <v>0</v>
      </c>
      <c r="T125" s="109"/>
      <c r="U125" s="109"/>
      <c r="V125" s="112">
        <f t="shared" si="164"/>
        <v>0</v>
      </c>
      <c r="W125" s="113">
        <f t="shared" si="165"/>
        <v>3600</v>
      </c>
      <c r="X125" s="114">
        <f t="shared" si="166"/>
        <v>3600</v>
      </c>
      <c r="Y125" s="114">
        <f t="shared" si="108"/>
        <v>0</v>
      </c>
      <c r="Z125" s="115">
        <f t="shared" si="167"/>
        <v>0</v>
      </c>
      <c r="AA125" s="116"/>
      <c r="AB125" s="118"/>
      <c r="AC125" s="118"/>
      <c r="AD125" s="118"/>
      <c r="AE125" s="118"/>
      <c r="AF125" s="118"/>
      <c r="AG125" s="118"/>
    </row>
    <row r="126" spans="1:33" s="54" customFormat="1" ht="30" hidden="1" customHeight="1" thickBot="1">
      <c r="A126" s="177" t="s">
        <v>22</v>
      </c>
      <c r="B126" s="178" t="s">
        <v>196</v>
      </c>
      <c r="C126" s="291" t="s">
        <v>197</v>
      </c>
      <c r="D126" s="292"/>
      <c r="E126" s="137"/>
      <c r="F126" s="138">
        <v>0.22</v>
      </c>
      <c r="G126" s="139">
        <f t="shared" si="159"/>
        <v>0</v>
      </c>
      <c r="H126" s="140"/>
      <c r="I126" s="138">
        <v>0.22</v>
      </c>
      <c r="J126" s="138">
        <f t="shared" si="160"/>
        <v>0</v>
      </c>
      <c r="K126" s="138"/>
      <c r="L126" s="138">
        <v>0.22</v>
      </c>
      <c r="M126" s="138">
        <f t="shared" si="161"/>
        <v>0</v>
      </c>
      <c r="N126" s="138"/>
      <c r="O126" s="138">
        <v>0.22</v>
      </c>
      <c r="P126" s="138">
        <f t="shared" si="162"/>
        <v>0</v>
      </c>
      <c r="Q126" s="138"/>
      <c r="R126" s="138">
        <v>0.22</v>
      </c>
      <c r="S126" s="138">
        <f t="shared" si="163"/>
        <v>0</v>
      </c>
      <c r="T126" s="138"/>
      <c r="U126" s="138">
        <v>0.22</v>
      </c>
      <c r="V126" s="141">
        <f t="shared" si="164"/>
        <v>0</v>
      </c>
      <c r="W126" s="142">
        <f t="shared" si="165"/>
        <v>0</v>
      </c>
      <c r="X126" s="143">
        <f t="shared" si="166"/>
        <v>0</v>
      </c>
      <c r="Y126" s="143">
        <f t="shared" si="108"/>
        <v>0</v>
      </c>
      <c r="Z126" s="144" t="e">
        <f t="shared" si="167"/>
        <v>#DIV/0!</v>
      </c>
      <c r="AA126" s="145"/>
      <c r="AB126" s="77"/>
      <c r="AC126" s="77"/>
      <c r="AD126" s="77"/>
      <c r="AE126" s="77"/>
      <c r="AF126" s="77"/>
      <c r="AG126" s="77"/>
    </row>
    <row r="127" spans="1:33" s="54" customFormat="1" ht="35.25" customHeight="1" thickBot="1">
      <c r="A127" s="189" t="s">
        <v>198</v>
      </c>
      <c r="B127" s="190"/>
      <c r="C127" s="191"/>
      <c r="D127" s="192"/>
      <c r="E127" s="199">
        <f>SUM(E121:E125)</f>
        <v>31</v>
      </c>
      <c r="F127" s="194"/>
      <c r="G127" s="195">
        <f>SUM(G121:G126)</f>
        <v>14100</v>
      </c>
      <c r="H127" s="293">
        <f>SUM(H121:H125)</f>
        <v>31</v>
      </c>
      <c r="I127" s="194"/>
      <c r="J127" s="194">
        <f>SUM(J121:J126)</f>
        <v>14100</v>
      </c>
      <c r="K127" s="194">
        <f>SUM(K121:K125)</f>
        <v>0</v>
      </c>
      <c r="L127" s="194"/>
      <c r="M127" s="194">
        <f>SUM(M121:M126)</f>
        <v>0</v>
      </c>
      <c r="N127" s="194">
        <f>SUM(N121:N125)</f>
        <v>0</v>
      </c>
      <c r="O127" s="194"/>
      <c r="P127" s="194">
        <f>SUM(P121:P126)</f>
        <v>0</v>
      </c>
      <c r="Q127" s="194">
        <f>SUM(Q121:Q125)</f>
        <v>0</v>
      </c>
      <c r="R127" s="194"/>
      <c r="S127" s="194">
        <f>SUM(S121:S126)</f>
        <v>0</v>
      </c>
      <c r="T127" s="194">
        <f>SUM(T121:T125)</f>
        <v>0</v>
      </c>
      <c r="U127" s="194"/>
      <c r="V127" s="198">
        <f>SUM(V121:V126)</f>
        <v>0</v>
      </c>
      <c r="W127" s="294">
        <f>SUM(W121:W126)</f>
        <v>14100</v>
      </c>
      <c r="X127" s="295">
        <f>SUM(X121:X126)</f>
        <v>14100</v>
      </c>
      <c r="Y127" s="295">
        <f t="shared" si="108"/>
        <v>0</v>
      </c>
      <c r="Z127" s="296">
        <f>Y127/W127</f>
        <v>0</v>
      </c>
      <c r="AA127" s="200"/>
      <c r="AB127" s="77"/>
      <c r="AC127" s="77"/>
      <c r="AD127" s="77"/>
      <c r="AE127" s="77"/>
      <c r="AF127" s="77"/>
      <c r="AG127" s="77"/>
    </row>
    <row r="128" spans="1:33" s="54" customFormat="1" ht="30" customHeight="1" thickBot="1">
      <c r="A128" s="78" t="s">
        <v>19</v>
      </c>
      <c r="B128" s="278">
        <v>9</v>
      </c>
      <c r="C128" s="297" t="s">
        <v>199</v>
      </c>
      <c r="D128" s="298"/>
      <c r="E128" s="82"/>
      <c r="F128" s="83"/>
      <c r="G128" s="84"/>
      <c r="H128" s="85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6"/>
      <c r="W128" s="87"/>
      <c r="X128" s="88"/>
      <c r="Y128" s="280"/>
      <c r="Z128" s="89"/>
      <c r="AA128" s="90"/>
      <c r="AB128" s="77"/>
      <c r="AC128" s="77"/>
      <c r="AD128" s="77"/>
      <c r="AE128" s="77"/>
      <c r="AF128" s="77"/>
      <c r="AG128" s="77"/>
    </row>
    <row r="129" spans="1:33" s="54" customFormat="1" ht="30" customHeight="1">
      <c r="A129" s="34" t="s">
        <v>22</v>
      </c>
      <c r="B129" s="299">
        <v>43839</v>
      </c>
      <c r="C129" s="300" t="s">
        <v>336</v>
      </c>
      <c r="D129" s="301" t="s">
        <v>64</v>
      </c>
      <c r="E129" s="158">
        <v>3</v>
      </c>
      <c r="F129" s="159">
        <v>1300</v>
      </c>
      <c r="G129" s="160">
        <f t="shared" ref="G129:G134" si="168">E129*F129</f>
        <v>3900</v>
      </c>
      <c r="H129" s="161">
        <v>3</v>
      </c>
      <c r="I129" s="159">
        <v>1300</v>
      </c>
      <c r="J129" s="159">
        <f t="shared" ref="J129:J134" si="169">H129*I129</f>
        <v>3900</v>
      </c>
      <c r="K129" s="159"/>
      <c r="L129" s="159"/>
      <c r="M129" s="159">
        <f t="shared" ref="M129:M134" si="170">K129*L129</f>
        <v>0</v>
      </c>
      <c r="N129" s="159"/>
      <c r="O129" s="159"/>
      <c r="P129" s="159">
        <f t="shared" ref="P129:P134" si="171">N129*O129</f>
        <v>0</v>
      </c>
      <c r="Q129" s="159"/>
      <c r="R129" s="159"/>
      <c r="S129" s="159">
        <f t="shared" ref="S129:S134" si="172">Q129*R129</f>
        <v>0</v>
      </c>
      <c r="T129" s="159"/>
      <c r="U129" s="159"/>
      <c r="V129" s="162">
        <f t="shared" ref="V129:V134" si="173">T129*U129</f>
        <v>0</v>
      </c>
      <c r="W129" s="163">
        <f t="shared" ref="W129:W134" si="174">G129+M129+S129</f>
        <v>3900</v>
      </c>
      <c r="X129" s="164">
        <f t="shared" ref="X129:X134" si="175">J129+P129+V129</f>
        <v>3900</v>
      </c>
      <c r="Y129" s="164">
        <f t="shared" si="108"/>
        <v>0</v>
      </c>
      <c r="Z129" s="165">
        <f t="shared" ref="Z129:Z134" si="176">Y129/W129</f>
        <v>0</v>
      </c>
      <c r="AA129" s="166"/>
      <c r="AB129" s="117"/>
      <c r="AC129" s="118"/>
      <c r="AD129" s="118"/>
      <c r="AE129" s="118"/>
      <c r="AF129" s="118"/>
      <c r="AG129" s="118"/>
    </row>
    <row r="130" spans="1:33" s="54" customFormat="1" ht="30" customHeight="1" thickBot="1">
      <c r="A130" s="35" t="s">
        <v>22</v>
      </c>
      <c r="B130" s="302">
        <v>43870</v>
      </c>
      <c r="C130" s="303" t="s">
        <v>337</v>
      </c>
      <c r="D130" s="304" t="s">
        <v>64</v>
      </c>
      <c r="E130" s="108">
        <v>3</v>
      </c>
      <c r="F130" s="109">
        <v>4000</v>
      </c>
      <c r="G130" s="110">
        <f t="shared" si="168"/>
        <v>12000</v>
      </c>
      <c r="H130" s="111">
        <v>3</v>
      </c>
      <c r="I130" s="109">
        <v>4000</v>
      </c>
      <c r="J130" s="109">
        <f t="shared" si="169"/>
        <v>12000</v>
      </c>
      <c r="K130" s="109"/>
      <c r="L130" s="109"/>
      <c r="M130" s="109">
        <f t="shared" si="170"/>
        <v>0</v>
      </c>
      <c r="N130" s="109"/>
      <c r="O130" s="109"/>
      <c r="P130" s="109">
        <f t="shared" si="171"/>
        <v>0</v>
      </c>
      <c r="Q130" s="109"/>
      <c r="R130" s="109"/>
      <c r="S130" s="109">
        <f t="shared" si="172"/>
        <v>0</v>
      </c>
      <c r="T130" s="109"/>
      <c r="U130" s="109"/>
      <c r="V130" s="112">
        <f t="shared" si="173"/>
        <v>0</v>
      </c>
      <c r="W130" s="113">
        <f t="shared" si="174"/>
        <v>12000</v>
      </c>
      <c r="X130" s="114">
        <f t="shared" si="175"/>
        <v>12000</v>
      </c>
      <c r="Y130" s="114">
        <f t="shared" si="108"/>
        <v>0</v>
      </c>
      <c r="Z130" s="115">
        <f t="shared" si="176"/>
        <v>0</v>
      </c>
      <c r="AA130" s="116"/>
      <c r="AB130" s="118"/>
      <c r="AC130" s="118"/>
      <c r="AD130" s="118"/>
      <c r="AE130" s="118"/>
      <c r="AF130" s="118"/>
      <c r="AG130" s="118"/>
    </row>
    <row r="131" spans="1:33" s="54" customFormat="1" ht="30" hidden="1" customHeight="1">
      <c r="A131" s="220" t="s">
        <v>22</v>
      </c>
      <c r="B131" s="305">
        <v>43899</v>
      </c>
      <c r="C131" s="306" t="s">
        <v>263</v>
      </c>
      <c r="D131" s="304"/>
      <c r="E131" s="108"/>
      <c r="F131" s="109"/>
      <c r="G131" s="110">
        <f t="shared" si="168"/>
        <v>0</v>
      </c>
      <c r="H131" s="111"/>
      <c r="I131" s="109"/>
      <c r="J131" s="109">
        <f t="shared" si="169"/>
        <v>0</v>
      </c>
      <c r="K131" s="109"/>
      <c r="L131" s="109"/>
      <c r="M131" s="109">
        <f t="shared" si="170"/>
        <v>0</v>
      </c>
      <c r="N131" s="109"/>
      <c r="O131" s="109"/>
      <c r="P131" s="109">
        <f t="shared" si="171"/>
        <v>0</v>
      </c>
      <c r="Q131" s="109"/>
      <c r="R131" s="109"/>
      <c r="S131" s="109">
        <f t="shared" si="172"/>
        <v>0</v>
      </c>
      <c r="T131" s="109"/>
      <c r="U131" s="109"/>
      <c r="V131" s="112">
        <f t="shared" si="173"/>
        <v>0</v>
      </c>
      <c r="W131" s="113">
        <f t="shared" si="174"/>
        <v>0</v>
      </c>
      <c r="X131" s="114">
        <f t="shared" si="175"/>
        <v>0</v>
      </c>
      <c r="Y131" s="114">
        <f t="shared" si="108"/>
        <v>0</v>
      </c>
      <c r="Z131" s="115" t="e">
        <f t="shared" si="176"/>
        <v>#DIV/0!</v>
      </c>
      <c r="AA131" s="116"/>
      <c r="AB131" s="118"/>
      <c r="AC131" s="118"/>
      <c r="AD131" s="118"/>
      <c r="AE131" s="118"/>
      <c r="AF131" s="118"/>
      <c r="AG131" s="118"/>
    </row>
    <row r="132" spans="1:33" s="54" customFormat="1" ht="30" hidden="1" customHeight="1">
      <c r="A132" s="220" t="s">
        <v>22</v>
      </c>
      <c r="B132" s="307">
        <v>43930</v>
      </c>
      <c r="C132" s="306" t="s">
        <v>200</v>
      </c>
      <c r="D132" s="304"/>
      <c r="E132" s="108"/>
      <c r="F132" s="109"/>
      <c r="G132" s="110">
        <f t="shared" si="168"/>
        <v>0</v>
      </c>
      <c r="H132" s="111"/>
      <c r="I132" s="109"/>
      <c r="J132" s="109">
        <f t="shared" si="169"/>
        <v>0</v>
      </c>
      <c r="K132" s="109"/>
      <c r="L132" s="109"/>
      <c r="M132" s="109">
        <f t="shared" si="170"/>
        <v>0</v>
      </c>
      <c r="N132" s="109"/>
      <c r="O132" s="109"/>
      <c r="P132" s="109">
        <f t="shared" si="171"/>
        <v>0</v>
      </c>
      <c r="Q132" s="109"/>
      <c r="R132" s="109"/>
      <c r="S132" s="109">
        <f t="shared" si="172"/>
        <v>0</v>
      </c>
      <c r="T132" s="109"/>
      <c r="U132" s="109"/>
      <c r="V132" s="112">
        <f t="shared" si="173"/>
        <v>0</v>
      </c>
      <c r="W132" s="113">
        <f t="shared" si="174"/>
        <v>0</v>
      </c>
      <c r="X132" s="114">
        <f t="shared" si="175"/>
        <v>0</v>
      </c>
      <c r="Y132" s="114">
        <f t="shared" si="108"/>
        <v>0</v>
      </c>
      <c r="Z132" s="115" t="e">
        <f t="shared" si="176"/>
        <v>#DIV/0!</v>
      </c>
      <c r="AA132" s="116"/>
      <c r="AB132" s="118"/>
      <c r="AC132" s="118"/>
      <c r="AD132" s="118"/>
      <c r="AE132" s="118"/>
      <c r="AF132" s="118"/>
      <c r="AG132" s="118"/>
    </row>
    <row r="133" spans="1:33" s="54" customFormat="1" ht="30" hidden="1" customHeight="1">
      <c r="A133" s="220" t="s">
        <v>22</v>
      </c>
      <c r="B133" s="307">
        <v>43960</v>
      </c>
      <c r="C133" s="306" t="s">
        <v>201</v>
      </c>
      <c r="D133" s="304"/>
      <c r="E133" s="108"/>
      <c r="F133" s="109"/>
      <c r="G133" s="110">
        <f t="shared" si="168"/>
        <v>0</v>
      </c>
      <c r="H133" s="111"/>
      <c r="I133" s="109"/>
      <c r="J133" s="109">
        <f t="shared" si="169"/>
        <v>0</v>
      </c>
      <c r="K133" s="109"/>
      <c r="L133" s="109"/>
      <c r="M133" s="109">
        <f t="shared" si="170"/>
        <v>0</v>
      </c>
      <c r="N133" s="109"/>
      <c r="O133" s="109"/>
      <c r="P133" s="109">
        <f t="shared" si="171"/>
        <v>0</v>
      </c>
      <c r="Q133" s="109"/>
      <c r="R133" s="109"/>
      <c r="S133" s="109">
        <f t="shared" si="172"/>
        <v>0</v>
      </c>
      <c r="T133" s="109"/>
      <c r="U133" s="109"/>
      <c r="V133" s="112">
        <f t="shared" si="173"/>
        <v>0</v>
      </c>
      <c r="W133" s="113">
        <f t="shared" si="174"/>
        <v>0</v>
      </c>
      <c r="X133" s="114">
        <f t="shared" si="175"/>
        <v>0</v>
      </c>
      <c r="Y133" s="114">
        <f t="shared" si="108"/>
        <v>0</v>
      </c>
      <c r="Z133" s="115" t="e">
        <f t="shared" si="176"/>
        <v>#DIV/0!</v>
      </c>
      <c r="AA133" s="116"/>
      <c r="AB133" s="118"/>
      <c r="AC133" s="118"/>
      <c r="AD133" s="118"/>
      <c r="AE133" s="118"/>
      <c r="AF133" s="118"/>
      <c r="AG133" s="118"/>
    </row>
    <row r="134" spans="1:33" s="54" customFormat="1" ht="30" hidden="1" customHeight="1" thickBot="1">
      <c r="A134" s="177" t="s">
        <v>22</v>
      </c>
      <c r="B134" s="308">
        <v>43991</v>
      </c>
      <c r="C134" s="309" t="s">
        <v>202</v>
      </c>
      <c r="D134" s="292"/>
      <c r="E134" s="137"/>
      <c r="F134" s="138">
        <v>0.22</v>
      </c>
      <c r="G134" s="139">
        <f t="shared" si="168"/>
        <v>0</v>
      </c>
      <c r="H134" s="140"/>
      <c r="I134" s="138">
        <v>0.22</v>
      </c>
      <c r="J134" s="138">
        <f t="shared" si="169"/>
        <v>0</v>
      </c>
      <c r="K134" s="138"/>
      <c r="L134" s="138">
        <v>0.22</v>
      </c>
      <c r="M134" s="138">
        <f t="shared" si="170"/>
        <v>0</v>
      </c>
      <c r="N134" s="138"/>
      <c r="O134" s="138">
        <v>0.22</v>
      </c>
      <c r="P134" s="138">
        <f t="shared" si="171"/>
        <v>0</v>
      </c>
      <c r="Q134" s="138"/>
      <c r="R134" s="138">
        <v>0.22</v>
      </c>
      <c r="S134" s="138">
        <f t="shared" si="172"/>
        <v>0</v>
      </c>
      <c r="T134" s="138"/>
      <c r="U134" s="138">
        <v>0.22</v>
      </c>
      <c r="V134" s="141">
        <f t="shared" si="173"/>
        <v>0</v>
      </c>
      <c r="W134" s="142">
        <f t="shared" si="174"/>
        <v>0</v>
      </c>
      <c r="X134" s="143">
        <f t="shared" si="175"/>
        <v>0</v>
      </c>
      <c r="Y134" s="143">
        <f t="shared" si="108"/>
        <v>0</v>
      </c>
      <c r="Z134" s="144" t="e">
        <f t="shared" si="176"/>
        <v>#DIV/0!</v>
      </c>
      <c r="AA134" s="145"/>
      <c r="AB134" s="77"/>
      <c r="AC134" s="77"/>
      <c r="AD134" s="77"/>
      <c r="AE134" s="77"/>
      <c r="AF134" s="77"/>
      <c r="AG134" s="77"/>
    </row>
    <row r="135" spans="1:33" s="54" customFormat="1" ht="30" customHeight="1" thickBot="1">
      <c r="A135" s="189" t="s">
        <v>203</v>
      </c>
      <c r="B135" s="190"/>
      <c r="C135" s="191"/>
      <c r="D135" s="192"/>
      <c r="E135" s="199">
        <f>SUM(E129:E133)</f>
        <v>6</v>
      </c>
      <c r="F135" s="194"/>
      <c r="G135" s="195">
        <f>SUM(G129:G134)</f>
        <v>15900</v>
      </c>
      <c r="H135" s="293">
        <f>SUM(H129:H133)</f>
        <v>6</v>
      </c>
      <c r="I135" s="194"/>
      <c r="J135" s="194">
        <f>SUM(J129:J134)</f>
        <v>15900</v>
      </c>
      <c r="K135" s="194">
        <f>SUM(K129:K133)</f>
        <v>0</v>
      </c>
      <c r="L135" s="194"/>
      <c r="M135" s="194">
        <f>SUM(M129:M134)</f>
        <v>0</v>
      </c>
      <c r="N135" s="194">
        <f>SUM(N129:N133)</f>
        <v>0</v>
      </c>
      <c r="O135" s="194"/>
      <c r="P135" s="194">
        <f>SUM(P129:P134)</f>
        <v>0</v>
      </c>
      <c r="Q135" s="194">
        <f>SUM(Q129:Q133)</f>
        <v>0</v>
      </c>
      <c r="R135" s="194"/>
      <c r="S135" s="194">
        <f>SUM(S129:S134)</f>
        <v>0</v>
      </c>
      <c r="T135" s="194">
        <f>SUM(T129:T133)</f>
        <v>0</v>
      </c>
      <c r="U135" s="194"/>
      <c r="V135" s="198">
        <f>SUM(V129:V134)</f>
        <v>0</v>
      </c>
      <c r="W135" s="294">
        <f>SUM(W129:W134)</f>
        <v>15900</v>
      </c>
      <c r="X135" s="295">
        <f>SUM(X129:X134)</f>
        <v>15900</v>
      </c>
      <c r="Y135" s="295">
        <f t="shared" si="108"/>
        <v>0</v>
      </c>
      <c r="Z135" s="296">
        <f>Y135/W135</f>
        <v>0</v>
      </c>
      <c r="AA135" s="200"/>
      <c r="AB135" s="77"/>
      <c r="AC135" s="77"/>
      <c r="AD135" s="77"/>
      <c r="AE135" s="77"/>
      <c r="AF135" s="77"/>
      <c r="AG135" s="77"/>
    </row>
    <row r="136" spans="1:33" s="54" customFormat="1" ht="30" hidden="1" customHeight="1" thickBot="1">
      <c r="A136" s="201" t="s">
        <v>19</v>
      </c>
      <c r="B136" s="202">
        <v>10</v>
      </c>
      <c r="C136" s="310" t="s">
        <v>204</v>
      </c>
      <c r="D136" s="204"/>
      <c r="E136" s="205"/>
      <c r="F136" s="206"/>
      <c r="G136" s="207"/>
      <c r="H136" s="208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9"/>
      <c r="W136" s="210"/>
      <c r="X136" s="211"/>
      <c r="Y136" s="311"/>
      <c r="Z136" s="213"/>
      <c r="AA136" s="214"/>
      <c r="AB136" s="77"/>
      <c r="AC136" s="77"/>
      <c r="AD136" s="77"/>
      <c r="AE136" s="77"/>
      <c r="AF136" s="77"/>
      <c r="AG136" s="77"/>
    </row>
    <row r="137" spans="1:33" s="54" customFormat="1" ht="30" hidden="1" customHeight="1">
      <c r="A137" s="220" t="s">
        <v>22</v>
      </c>
      <c r="B137" s="307">
        <v>43840</v>
      </c>
      <c r="C137" s="226" t="s">
        <v>205</v>
      </c>
      <c r="D137" s="223"/>
      <c r="E137" s="108"/>
      <c r="F137" s="109"/>
      <c r="G137" s="110">
        <f t="shared" ref="G137:G141" si="177">E137*F137</f>
        <v>0</v>
      </c>
      <c r="H137" s="111"/>
      <c r="I137" s="109"/>
      <c r="J137" s="109">
        <f t="shared" ref="J137:J141" si="178">H137*I137</f>
        <v>0</v>
      </c>
      <c r="K137" s="109"/>
      <c r="L137" s="109"/>
      <c r="M137" s="109">
        <f t="shared" ref="M137:M141" si="179">K137*L137</f>
        <v>0</v>
      </c>
      <c r="N137" s="109"/>
      <c r="O137" s="109"/>
      <c r="P137" s="109">
        <f t="shared" ref="P137:P141" si="180">N137*O137</f>
        <v>0</v>
      </c>
      <c r="Q137" s="109"/>
      <c r="R137" s="109"/>
      <c r="S137" s="109">
        <f t="shared" ref="S137:S141" si="181">Q137*R137</f>
        <v>0</v>
      </c>
      <c r="T137" s="109"/>
      <c r="U137" s="109"/>
      <c r="V137" s="112">
        <f t="shared" ref="V137:V141" si="182">T137*U137</f>
        <v>0</v>
      </c>
      <c r="W137" s="113">
        <f>G137+M137+S137</f>
        <v>0</v>
      </c>
      <c r="X137" s="114">
        <f t="shared" ref="X137:X141" si="183">J137+P137+V137</f>
        <v>0</v>
      </c>
      <c r="Y137" s="114">
        <f t="shared" si="108"/>
        <v>0</v>
      </c>
      <c r="Z137" s="115" t="e">
        <f t="shared" ref="Z137:Z141" si="184">Y137/W137</f>
        <v>#DIV/0!</v>
      </c>
      <c r="AA137" s="116"/>
      <c r="AB137" s="118"/>
      <c r="AC137" s="118"/>
      <c r="AD137" s="118"/>
      <c r="AE137" s="118"/>
      <c r="AF137" s="118"/>
      <c r="AG137" s="118"/>
    </row>
    <row r="138" spans="1:33" s="54" customFormat="1" ht="30" hidden="1" customHeight="1">
      <c r="A138" s="220" t="s">
        <v>22</v>
      </c>
      <c r="B138" s="307">
        <v>43871</v>
      </c>
      <c r="C138" s="226" t="s">
        <v>205</v>
      </c>
      <c r="D138" s="223"/>
      <c r="E138" s="108"/>
      <c r="F138" s="109"/>
      <c r="G138" s="110">
        <f t="shared" si="177"/>
        <v>0</v>
      </c>
      <c r="H138" s="111"/>
      <c r="I138" s="109"/>
      <c r="J138" s="109">
        <f t="shared" si="178"/>
        <v>0</v>
      </c>
      <c r="K138" s="109"/>
      <c r="L138" s="109"/>
      <c r="M138" s="109">
        <f t="shared" si="179"/>
        <v>0</v>
      </c>
      <c r="N138" s="109"/>
      <c r="O138" s="109"/>
      <c r="P138" s="109">
        <f t="shared" si="180"/>
        <v>0</v>
      </c>
      <c r="Q138" s="109"/>
      <c r="R138" s="109"/>
      <c r="S138" s="109">
        <f t="shared" si="181"/>
        <v>0</v>
      </c>
      <c r="T138" s="109"/>
      <c r="U138" s="109"/>
      <c r="V138" s="112">
        <f t="shared" si="182"/>
        <v>0</v>
      </c>
      <c r="W138" s="113">
        <f>G138+M138+S138</f>
        <v>0</v>
      </c>
      <c r="X138" s="114">
        <f t="shared" si="183"/>
        <v>0</v>
      </c>
      <c r="Y138" s="114">
        <f t="shared" si="108"/>
        <v>0</v>
      </c>
      <c r="Z138" s="115" t="e">
        <f t="shared" si="184"/>
        <v>#DIV/0!</v>
      </c>
      <c r="AA138" s="116"/>
      <c r="AB138" s="118"/>
      <c r="AC138" s="118"/>
      <c r="AD138" s="118"/>
      <c r="AE138" s="118"/>
      <c r="AF138" s="118"/>
      <c r="AG138" s="118"/>
    </row>
    <row r="139" spans="1:33" s="54" customFormat="1" ht="30" hidden="1" customHeight="1">
      <c r="A139" s="220" t="s">
        <v>22</v>
      </c>
      <c r="B139" s="307">
        <v>43900</v>
      </c>
      <c r="C139" s="226" t="s">
        <v>205</v>
      </c>
      <c r="D139" s="223"/>
      <c r="E139" s="108"/>
      <c r="F139" s="109"/>
      <c r="G139" s="110">
        <f t="shared" si="177"/>
        <v>0</v>
      </c>
      <c r="H139" s="111"/>
      <c r="I139" s="109"/>
      <c r="J139" s="109">
        <f t="shared" si="178"/>
        <v>0</v>
      </c>
      <c r="K139" s="109"/>
      <c r="L139" s="109"/>
      <c r="M139" s="109">
        <f t="shared" si="179"/>
        <v>0</v>
      </c>
      <c r="N139" s="109"/>
      <c r="O139" s="109"/>
      <c r="P139" s="109">
        <f t="shared" si="180"/>
        <v>0</v>
      </c>
      <c r="Q139" s="109"/>
      <c r="R139" s="109"/>
      <c r="S139" s="109">
        <f t="shared" si="181"/>
        <v>0</v>
      </c>
      <c r="T139" s="109"/>
      <c r="U139" s="109"/>
      <c r="V139" s="112">
        <f t="shared" si="182"/>
        <v>0</v>
      </c>
      <c r="W139" s="113">
        <f>G139+M139+S139</f>
        <v>0</v>
      </c>
      <c r="X139" s="114">
        <f t="shared" si="183"/>
        <v>0</v>
      </c>
      <c r="Y139" s="114">
        <f t="shared" si="108"/>
        <v>0</v>
      </c>
      <c r="Z139" s="115" t="e">
        <f t="shared" si="184"/>
        <v>#DIV/0!</v>
      </c>
      <c r="AA139" s="116"/>
      <c r="AB139" s="118"/>
      <c r="AC139" s="118"/>
      <c r="AD139" s="118"/>
      <c r="AE139" s="118"/>
      <c r="AF139" s="118"/>
      <c r="AG139" s="118"/>
    </row>
    <row r="140" spans="1:33" s="54" customFormat="1" ht="30" hidden="1" customHeight="1">
      <c r="A140" s="220" t="s">
        <v>22</v>
      </c>
      <c r="B140" s="307">
        <v>43931</v>
      </c>
      <c r="C140" s="226" t="s">
        <v>262</v>
      </c>
      <c r="D140" s="223" t="s">
        <v>25</v>
      </c>
      <c r="E140" s="108"/>
      <c r="F140" s="109"/>
      <c r="G140" s="110">
        <f t="shared" si="177"/>
        <v>0</v>
      </c>
      <c r="H140" s="111"/>
      <c r="I140" s="109"/>
      <c r="J140" s="109">
        <f t="shared" si="178"/>
        <v>0</v>
      </c>
      <c r="K140" s="109"/>
      <c r="L140" s="109"/>
      <c r="M140" s="109">
        <f t="shared" si="179"/>
        <v>0</v>
      </c>
      <c r="N140" s="109"/>
      <c r="O140" s="109"/>
      <c r="P140" s="109">
        <f t="shared" si="180"/>
        <v>0</v>
      </c>
      <c r="Q140" s="109"/>
      <c r="R140" s="109"/>
      <c r="S140" s="109">
        <f t="shared" si="181"/>
        <v>0</v>
      </c>
      <c r="T140" s="109"/>
      <c r="U140" s="109"/>
      <c r="V140" s="112">
        <f t="shared" si="182"/>
        <v>0</v>
      </c>
      <c r="W140" s="113">
        <f>G140+M140+S140</f>
        <v>0</v>
      </c>
      <c r="X140" s="114">
        <f t="shared" si="183"/>
        <v>0</v>
      </c>
      <c r="Y140" s="114">
        <f t="shared" si="108"/>
        <v>0</v>
      </c>
      <c r="Z140" s="115" t="e">
        <f t="shared" si="184"/>
        <v>#DIV/0!</v>
      </c>
      <c r="AA140" s="116"/>
      <c r="AB140" s="118"/>
      <c r="AC140" s="118"/>
      <c r="AD140" s="118"/>
      <c r="AE140" s="118"/>
      <c r="AF140" s="118"/>
      <c r="AG140" s="118"/>
    </row>
    <row r="141" spans="1:33" s="54" customFormat="1" ht="30" hidden="1" customHeight="1" thickBot="1">
      <c r="A141" s="220" t="s">
        <v>22</v>
      </c>
      <c r="B141" s="307">
        <v>43961</v>
      </c>
      <c r="C141" s="222" t="s">
        <v>206</v>
      </c>
      <c r="D141" s="223"/>
      <c r="E141" s="108"/>
      <c r="F141" s="109">
        <v>0.22</v>
      </c>
      <c r="G141" s="110">
        <f t="shared" si="177"/>
        <v>0</v>
      </c>
      <c r="H141" s="111"/>
      <c r="I141" s="109">
        <v>0.22</v>
      </c>
      <c r="J141" s="109">
        <f t="shared" si="178"/>
        <v>0</v>
      </c>
      <c r="K141" s="109"/>
      <c r="L141" s="109">
        <v>0.22</v>
      </c>
      <c r="M141" s="109">
        <f t="shared" si="179"/>
        <v>0</v>
      </c>
      <c r="N141" s="109"/>
      <c r="O141" s="109">
        <v>0.22</v>
      </c>
      <c r="P141" s="109">
        <f t="shared" si="180"/>
        <v>0</v>
      </c>
      <c r="Q141" s="109"/>
      <c r="R141" s="109">
        <v>0.22</v>
      </c>
      <c r="S141" s="109">
        <f t="shared" si="181"/>
        <v>0</v>
      </c>
      <c r="T141" s="109"/>
      <c r="U141" s="109">
        <v>0.22</v>
      </c>
      <c r="V141" s="112">
        <f t="shared" si="182"/>
        <v>0</v>
      </c>
      <c r="W141" s="113">
        <f>G141+M141+S141</f>
        <v>0</v>
      </c>
      <c r="X141" s="114">
        <f t="shared" si="183"/>
        <v>0</v>
      </c>
      <c r="Y141" s="114">
        <f t="shared" si="108"/>
        <v>0</v>
      </c>
      <c r="Z141" s="115" t="e">
        <f t="shared" si="184"/>
        <v>#DIV/0!</v>
      </c>
      <c r="AA141" s="116"/>
      <c r="AB141" s="77"/>
      <c r="AC141" s="77"/>
      <c r="AD141" s="77"/>
      <c r="AE141" s="77"/>
      <c r="AF141" s="77"/>
      <c r="AG141" s="77"/>
    </row>
    <row r="142" spans="1:33" s="54" customFormat="1" ht="30" hidden="1" customHeight="1" thickBot="1">
      <c r="A142" s="227" t="s">
        <v>207</v>
      </c>
      <c r="B142" s="228"/>
      <c r="C142" s="229"/>
      <c r="D142" s="230"/>
      <c r="E142" s="231">
        <f>SUM(E137:E140)</f>
        <v>0</v>
      </c>
      <c r="F142" s="232"/>
      <c r="G142" s="233">
        <f>SUM(G137:G141)</f>
        <v>0</v>
      </c>
      <c r="H142" s="234">
        <f>SUM(H137:H140)</f>
        <v>0</v>
      </c>
      <c r="I142" s="232"/>
      <c r="J142" s="232">
        <f>SUM(J137:J141)</f>
        <v>0</v>
      </c>
      <c r="K142" s="232">
        <f>SUM(K137:K140)</f>
        <v>0</v>
      </c>
      <c r="L142" s="232"/>
      <c r="M142" s="232">
        <f>SUM(M137:M141)</f>
        <v>0</v>
      </c>
      <c r="N142" s="232">
        <f>SUM(N137:N140)</f>
        <v>0</v>
      </c>
      <c r="O142" s="232"/>
      <c r="P142" s="232">
        <f>SUM(P137:P141)</f>
        <v>0</v>
      </c>
      <c r="Q142" s="232">
        <f>SUM(Q137:Q140)</f>
        <v>0</v>
      </c>
      <c r="R142" s="232"/>
      <c r="S142" s="232">
        <f>SUM(S137:S141)</f>
        <v>0</v>
      </c>
      <c r="T142" s="232">
        <f>SUM(T137:T140)</f>
        <v>0</v>
      </c>
      <c r="U142" s="232"/>
      <c r="V142" s="235">
        <f>SUM(V137:V141)</f>
        <v>0</v>
      </c>
      <c r="W142" s="236">
        <f>SUM(W137:W141)</f>
        <v>0</v>
      </c>
      <c r="X142" s="237">
        <f>SUM(X137:X141)</f>
        <v>0</v>
      </c>
      <c r="Y142" s="237">
        <f t="shared" ref="Y142:Y177" si="185">W142-X142</f>
        <v>0</v>
      </c>
      <c r="Z142" s="238" t="e">
        <f>Y142/W142</f>
        <v>#DIV/0!</v>
      </c>
      <c r="AA142" s="239"/>
      <c r="AB142" s="77"/>
      <c r="AC142" s="77"/>
      <c r="AD142" s="77"/>
      <c r="AE142" s="77"/>
      <c r="AF142" s="77"/>
      <c r="AG142" s="77"/>
    </row>
    <row r="143" spans="1:33" s="54" customFormat="1" ht="30" hidden="1" customHeight="1" thickBot="1">
      <c r="A143" s="240" t="s">
        <v>19</v>
      </c>
      <c r="B143" s="241">
        <v>11</v>
      </c>
      <c r="C143" s="242" t="s">
        <v>208</v>
      </c>
      <c r="D143" s="243"/>
      <c r="E143" s="244"/>
      <c r="F143" s="245"/>
      <c r="G143" s="246"/>
      <c r="H143" s="247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8"/>
      <c r="W143" s="249"/>
      <c r="X143" s="250"/>
      <c r="Y143" s="253"/>
      <c r="Z143" s="251"/>
      <c r="AA143" s="252"/>
      <c r="AB143" s="77"/>
      <c r="AC143" s="77"/>
      <c r="AD143" s="77"/>
      <c r="AE143" s="77"/>
      <c r="AF143" s="77"/>
      <c r="AG143" s="77"/>
    </row>
    <row r="144" spans="1:33" s="54" customFormat="1" ht="30" hidden="1" customHeight="1">
      <c r="A144" s="220" t="s">
        <v>22</v>
      </c>
      <c r="B144" s="307">
        <v>43841</v>
      </c>
      <c r="C144" s="226" t="s">
        <v>209</v>
      </c>
      <c r="D144" s="223" t="s">
        <v>57</v>
      </c>
      <c r="E144" s="108"/>
      <c r="F144" s="109"/>
      <c r="G144" s="110">
        <f t="shared" ref="G144" si="186">E144*F144</f>
        <v>0</v>
      </c>
      <c r="H144" s="111"/>
      <c r="I144" s="109"/>
      <c r="J144" s="109">
        <f t="shared" ref="J144" si="187">H144*I144</f>
        <v>0</v>
      </c>
      <c r="K144" s="109"/>
      <c r="L144" s="109"/>
      <c r="M144" s="109">
        <f t="shared" ref="M144" si="188">K144*L144</f>
        <v>0</v>
      </c>
      <c r="N144" s="109"/>
      <c r="O144" s="109"/>
      <c r="P144" s="109">
        <f t="shared" ref="P144" si="189">N144*O144</f>
        <v>0</v>
      </c>
      <c r="Q144" s="109"/>
      <c r="R144" s="109"/>
      <c r="S144" s="109">
        <f t="shared" ref="S144" si="190">Q144*R144</f>
        <v>0</v>
      </c>
      <c r="T144" s="109"/>
      <c r="U144" s="109"/>
      <c r="V144" s="112">
        <f t="shared" ref="V144" si="191">T144*U144</f>
        <v>0</v>
      </c>
      <c r="W144" s="113">
        <f>G144+M144+S144</f>
        <v>0</v>
      </c>
      <c r="X144" s="114">
        <f t="shared" ref="X144:X145" si="192">J144+P144+V144</f>
        <v>0</v>
      </c>
      <c r="Y144" s="114">
        <f t="shared" si="185"/>
        <v>0</v>
      </c>
      <c r="Z144" s="115" t="e">
        <f t="shared" ref="Z144:Z145" si="193">Y144/W144</f>
        <v>#DIV/0!</v>
      </c>
      <c r="AA144" s="116"/>
      <c r="AB144" s="118"/>
      <c r="AC144" s="118"/>
      <c r="AD144" s="118"/>
      <c r="AE144" s="118"/>
      <c r="AF144" s="118"/>
      <c r="AG144" s="118"/>
    </row>
    <row r="145" spans="1:33" s="54" customFormat="1" ht="30" hidden="1" customHeight="1" thickBot="1">
      <c r="A145" s="220" t="s">
        <v>22</v>
      </c>
      <c r="B145" s="307">
        <v>43872</v>
      </c>
      <c r="C145" s="226" t="s">
        <v>209</v>
      </c>
      <c r="D145" s="223" t="s">
        <v>57</v>
      </c>
      <c r="E145" s="108"/>
      <c r="F145" s="109"/>
      <c r="G145" s="110">
        <f>E145*F145</f>
        <v>0</v>
      </c>
      <c r="H145" s="111"/>
      <c r="I145" s="109"/>
      <c r="J145" s="109">
        <f>H145*I145</f>
        <v>0</v>
      </c>
      <c r="K145" s="109"/>
      <c r="L145" s="109"/>
      <c r="M145" s="109">
        <f>K145*L145</f>
        <v>0</v>
      </c>
      <c r="N145" s="109"/>
      <c r="O145" s="109"/>
      <c r="P145" s="109">
        <f>N145*O145</f>
        <v>0</v>
      </c>
      <c r="Q145" s="109"/>
      <c r="R145" s="109"/>
      <c r="S145" s="109">
        <f>Q145*R145</f>
        <v>0</v>
      </c>
      <c r="T145" s="109"/>
      <c r="U145" s="109"/>
      <c r="V145" s="112">
        <f>T145*U145</f>
        <v>0</v>
      </c>
      <c r="W145" s="113">
        <f>G145+M145+S145</f>
        <v>0</v>
      </c>
      <c r="X145" s="114">
        <f t="shared" si="192"/>
        <v>0</v>
      </c>
      <c r="Y145" s="114">
        <f t="shared" si="185"/>
        <v>0</v>
      </c>
      <c r="Z145" s="115" t="e">
        <f t="shared" si="193"/>
        <v>#DIV/0!</v>
      </c>
      <c r="AA145" s="116"/>
      <c r="AB145" s="117"/>
      <c r="AC145" s="118"/>
      <c r="AD145" s="118"/>
      <c r="AE145" s="118"/>
      <c r="AF145" s="118"/>
      <c r="AG145" s="118"/>
    </row>
    <row r="146" spans="1:33" s="54" customFormat="1" ht="30" hidden="1" customHeight="1" thickBot="1">
      <c r="A146" s="484" t="s">
        <v>210</v>
      </c>
      <c r="B146" s="485"/>
      <c r="C146" s="485"/>
      <c r="D146" s="486"/>
      <c r="E146" s="269">
        <f>SUM(E144:E145)</f>
        <v>0</v>
      </c>
      <c r="F146" s="270"/>
      <c r="G146" s="271">
        <f>SUM(G144:G145)</f>
        <v>0</v>
      </c>
      <c r="H146" s="272">
        <f>SUM(H144:H145)</f>
        <v>0</v>
      </c>
      <c r="I146" s="270"/>
      <c r="J146" s="270">
        <f>SUM(J144:J145)</f>
        <v>0</v>
      </c>
      <c r="K146" s="270">
        <f>SUM(K144:K145)</f>
        <v>0</v>
      </c>
      <c r="L146" s="270"/>
      <c r="M146" s="270">
        <f>SUM(M144:M145)</f>
        <v>0</v>
      </c>
      <c r="N146" s="270">
        <f>SUM(N144:N145)</f>
        <v>0</v>
      </c>
      <c r="O146" s="270"/>
      <c r="P146" s="270">
        <f>SUM(P144:P145)</f>
        <v>0</v>
      </c>
      <c r="Q146" s="270">
        <f>SUM(Q144:Q145)</f>
        <v>0</v>
      </c>
      <c r="R146" s="270"/>
      <c r="S146" s="270">
        <f>SUM(S144:S145)</f>
        <v>0</v>
      </c>
      <c r="T146" s="270">
        <f>SUM(T144:T145)</f>
        <v>0</v>
      </c>
      <c r="U146" s="270"/>
      <c r="V146" s="273">
        <f>SUM(V144:V145)</f>
        <v>0</v>
      </c>
      <c r="W146" s="274">
        <f>SUM(W144:W145)</f>
        <v>0</v>
      </c>
      <c r="X146" s="275">
        <f>SUM(X144:X145)</f>
        <v>0</v>
      </c>
      <c r="Y146" s="275">
        <f t="shared" si="185"/>
        <v>0</v>
      </c>
      <c r="Z146" s="276" t="e">
        <f>Y146/W146</f>
        <v>#DIV/0!</v>
      </c>
      <c r="AA146" s="277"/>
      <c r="AB146" s="77"/>
      <c r="AC146" s="77"/>
      <c r="AD146" s="77"/>
      <c r="AE146" s="77"/>
      <c r="AF146" s="77"/>
      <c r="AG146" s="77"/>
    </row>
    <row r="147" spans="1:33" s="54" customFormat="1" ht="37.5" customHeight="1" thickBot="1">
      <c r="A147" s="31" t="s">
        <v>19</v>
      </c>
      <c r="B147" s="312">
        <v>12</v>
      </c>
      <c r="C147" s="313" t="s">
        <v>211</v>
      </c>
      <c r="D147" s="298"/>
      <c r="E147" s="82"/>
      <c r="F147" s="83"/>
      <c r="G147" s="84"/>
      <c r="H147" s="85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6"/>
      <c r="W147" s="87"/>
      <c r="X147" s="88"/>
      <c r="Y147" s="280"/>
      <c r="Z147" s="89"/>
      <c r="AA147" s="90"/>
      <c r="AB147" s="77"/>
      <c r="AC147" s="77"/>
      <c r="AD147" s="77"/>
      <c r="AE147" s="77"/>
      <c r="AF147" s="77"/>
      <c r="AG147" s="77"/>
    </row>
    <row r="148" spans="1:33" s="54" customFormat="1" ht="51" customHeight="1">
      <c r="A148" s="34" t="s">
        <v>22</v>
      </c>
      <c r="B148" s="299">
        <v>43873</v>
      </c>
      <c r="C148" s="300" t="s">
        <v>338</v>
      </c>
      <c r="D148" s="301" t="s">
        <v>189</v>
      </c>
      <c r="E148" s="158">
        <v>75</v>
      </c>
      <c r="F148" s="159">
        <v>480</v>
      </c>
      <c r="G148" s="160">
        <f t="shared" ref="G148:G150" si="194">E148*F148</f>
        <v>36000</v>
      </c>
      <c r="H148" s="161">
        <v>75</v>
      </c>
      <c r="I148" s="159">
        <v>480</v>
      </c>
      <c r="J148" s="159">
        <f t="shared" ref="J148:J150" si="195">H148*I148</f>
        <v>36000</v>
      </c>
      <c r="K148" s="159"/>
      <c r="L148" s="159"/>
      <c r="M148" s="159">
        <f t="shared" ref="M148:M150" si="196">K148*L148</f>
        <v>0</v>
      </c>
      <c r="N148" s="159"/>
      <c r="O148" s="159"/>
      <c r="P148" s="159">
        <f t="shared" ref="P148:P150" si="197">N148*O148</f>
        <v>0</v>
      </c>
      <c r="Q148" s="159"/>
      <c r="R148" s="159"/>
      <c r="S148" s="159">
        <f t="shared" ref="S148:S151" si="198">Q148*R148</f>
        <v>0</v>
      </c>
      <c r="T148" s="159"/>
      <c r="U148" s="159"/>
      <c r="V148" s="162">
        <f t="shared" ref="V148:V151" si="199">T148*U148</f>
        <v>0</v>
      </c>
      <c r="W148" s="163">
        <f>G148+M148+S148</f>
        <v>36000</v>
      </c>
      <c r="X148" s="164">
        <f t="shared" ref="X148:X151" si="200">J148+P148+V148</f>
        <v>36000</v>
      </c>
      <c r="Y148" s="164">
        <f t="shared" si="185"/>
        <v>0</v>
      </c>
      <c r="Z148" s="165">
        <f t="shared" ref="Z148:Z151" si="201">Y148/W148</f>
        <v>0</v>
      </c>
      <c r="AA148" s="166"/>
      <c r="AB148" s="117"/>
      <c r="AC148" s="118"/>
      <c r="AD148" s="118"/>
      <c r="AE148" s="118"/>
      <c r="AF148" s="118"/>
      <c r="AG148" s="118"/>
    </row>
    <row r="149" spans="1:33" s="54" customFormat="1" ht="43.5" customHeight="1" thickBot="1">
      <c r="A149" s="35" t="s">
        <v>22</v>
      </c>
      <c r="B149" s="302">
        <v>43902</v>
      </c>
      <c r="C149" s="303" t="s">
        <v>213</v>
      </c>
      <c r="D149" s="304" t="s">
        <v>189</v>
      </c>
      <c r="E149" s="108">
        <v>75</v>
      </c>
      <c r="F149" s="109">
        <v>120</v>
      </c>
      <c r="G149" s="110">
        <f t="shared" si="194"/>
        <v>9000</v>
      </c>
      <c r="H149" s="111">
        <v>75</v>
      </c>
      <c r="I149" s="109">
        <v>120</v>
      </c>
      <c r="J149" s="109">
        <f t="shared" si="195"/>
        <v>9000</v>
      </c>
      <c r="K149" s="109"/>
      <c r="L149" s="109"/>
      <c r="M149" s="109">
        <f t="shared" si="196"/>
        <v>0</v>
      </c>
      <c r="N149" s="109"/>
      <c r="O149" s="109"/>
      <c r="P149" s="109">
        <f t="shared" si="197"/>
        <v>0</v>
      </c>
      <c r="Q149" s="109"/>
      <c r="R149" s="109"/>
      <c r="S149" s="109">
        <f t="shared" si="198"/>
        <v>0</v>
      </c>
      <c r="T149" s="109"/>
      <c r="U149" s="109"/>
      <c r="V149" s="112">
        <f t="shared" si="199"/>
        <v>0</v>
      </c>
      <c r="W149" s="113">
        <f>G149+M149+S149</f>
        <v>9000</v>
      </c>
      <c r="X149" s="114">
        <f t="shared" si="200"/>
        <v>9000</v>
      </c>
      <c r="Y149" s="114">
        <f t="shared" si="185"/>
        <v>0</v>
      </c>
      <c r="Z149" s="115">
        <f t="shared" si="201"/>
        <v>0</v>
      </c>
      <c r="AA149" s="116"/>
      <c r="AB149" s="118"/>
      <c r="AC149" s="118"/>
      <c r="AD149" s="118"/>
      <c r="AE149" s="118"/>
      <c r="AF149" s="118"/>
      <c r="AG149" s="118"/>
    </row>
    <row r="150" spans="1:33" s="54" customFormat="1" ht="30" hidden="1" customHeight="1">
      <c r="A150" s="220" t="s">
        <v>22</v>
      </c>
      <c r="B150" s="305">
        <v>43902</v>
      </c>
      <c r="C150" s="306" t="s">
        <v>213</v>
      </c>
      <c r="D150" s="304" t="s">
        <v>189</v>
      </c>
      <c r="E150" s="108"/>
      <c r="F150" s="109"/>
      <c r="G150" s="110">
        <f t="shared" si="194"/>
        <v>0</v>
      </c>
      <c r="H150" s="111"/>
      <c r="I150" s="109"/>
      <c r="J150" s="109">
        <f t="shared" si="195"/>
        <v>0</v>
      </c>
      <c r="K150" s="109"/>
      <c r="L150" s="109"/>
      <c r="M150" s="109">
        <f t="shared" si="196"/>
        <v>0</v>
      </c>
      <c r="N150" s="109"/>
      <c r="O150" s="109"/>
      <c r="P150" s="109">
        <f t="shared" si="197"/>
        <v>0</v>
      </c>
      <c r="Q150" s="109"/>
      <c r="R150" s="109"/>
      <c r="S150" s="109">
        <f t="shared" si="198"/>
        <v>0</v>
      </c>
      <c r="T150" s="109"/>
      <c r="U150" s="109"/>
      <c r="V150" s="112">
        <f t="shared" si="199"/>
        <v>0</v>
      </c>
      <c r="W150" s="113">
        <f>G150+M150+S150</f>
        <v>0</v>
      </c>
      <c r="X150" s="114">
        <f t="shared" si="200"/>
        <v>0</v>
      </c>
      <c r="Y150" s="114">
        <f t="shared" si="185"/>
        <v>0</v>
      </c>
      <c r="Z150" s="115" t="e">
        <f t="shared" si="201"/>
        <v>#DIV/0!</v>
      </c>
      <c r="AA150" s="116"/>
      <c r="AB150" s="118"/>
      <c r="AC150" s="118"/>
      <c r="AD150" s="118"/>
      <c r="AE150" s="118"/>
      <c r="AF150" s="118"/>
      <c r="AG150" s="118"/>
    </row>
    <row r="151" spans="1:33" s="54" customFormat="1" ht="30" hidden="1" customHeight="1" thickBot="1">
      <c r="A151" s="177" t="s">
        <v>22</v>
      </c>
      <c r="B151" s="308">
        <v>43933</v>
      </c>
      <c r="C151" s="309" t="s">
        <v>270</v>
      </c>
      <c r="D151" s="292"/>
      <c r="E151" s="137"/>
      <c r="F151" s="138">
        <v>0.22</v>
      </c>
      <c r="G151" s="139">
        <f>E151*F151</f>
        <v>0</v>
      </c>
      <c r="H151" s="140"/>
      <c r="I151" s="138">
        <v>0.22</v>
      </c>
      <c r="J151" s="138">
        <f>H151*I151</f>
        <v>0</v>
      </c>
      <c r="K151" s="138"/>
      <c r="L151" s="138">
        <v>0.22</v>
      </c>
      <c r="M151" s="138">
        <f>K151*L151</f>
        <v>0</v>
      </c>
      <c r="N151" s="138"/>
      <c r="O151" s="138">
        <v>0.22</v>
      </c>
      <c r="P151" s="138">
        <f>N151*O151</f>
        <v>0</v>
      </c>
      <c r="Q151" s="138"/>
      <c r="R151" s="138">
        <v>0.22</v>
      </c>
      <c r="S151" s="138">
        <f t="shared" si="198"/>
        <v>0</v>
      </c>
      <c r="T151" s="138"/>
      <c r="U151" s="138">
        <v>0.22</v>
      </c>
      <c r="V151" s="141">
        <f t="shared" si="199"/>
        <v>0</v>
      </c>
      <c r="W151" s="142">
        <f>G151+M151+S151</f>
        <v>0</v>
      </c>
      <c r="X151" s="143">
        <f t="shared" si="200"/>
        <v>0</v>
      </c>
      <c r="Y151" s="143">
        <f t="shared" si="185"/>
        <v>0</v>
      </c>
      <c r="Z151" s="144" t="e">
        <f t="shared" si="201"/>
        <v>#DIV/0!</v>
      </c>
      <c r="AA151" s="145"/>
      <c r="AB151" s="77"/>
      <c r="AC151" s="77"/>
      <c r="AD151" s="77"/>
      <c r="AE151" s="77"/>
      <c r="AF151" s="77"/>
      <c r="AG151" s="77"/>
    </row>
    <row r="152" spans="1:33" s="54" customFormat="1" ht="30" customHeight="1" thickBot="1">
      <c r="A152" s="189" t="s">
        <v>214</v>
      </c>
      <c r="B152" s="190"/>
      <c r="C152" s="191"/>
      <c r="D152" s="192"/>
      <c r="E152" s="199">
        <f>SUM(E148:E150)</f>
        <v>150</v>
      </c>
      <c r="F152" s="194"/>
      <c r="G152" s="195">
        <f>SUM(G148:G151)</f>
        <v>45000</v>
      </c>
      <c r="H152" s="293">
        <f>SUM(H148:H150)</f>
        <v>150</v>
      </c>
      <c r="I152" s="194"/>
      <c r="J152" s="194">
        <f>SUM(J148:J151)</f>
        <v>45000</v>
      </c>
      <c r="K152" s="194">
        <f>SUM(K148:K150)</f>
        <v>0</v>
      </c>
      <c r="L152" s="194"/>
      <c r="M152" s="194">
        <f>SUM(M148:M151)</f>
        <v>0</v>
      </c>
      <c r="N152" s="194">
        <f>SUM(N148:N150)</f>
        <v>0</v>
      </c>
      <c r="O152" s="194"/>
      <c r="P152" s="194">
        <f>SUM(P148:P151)</f>
        <v>0</v>
      </c>
      <c r="Q152" s="194">
        <f>SUM(Q148:Q150)</f>
        <v>0</v>
      </c>
      <c r="R152" s="194"/>
      <c r="S152" s="194">
        <f>SUM(S148:S151)</f>
        <v>0</v>
      </c>
      <c r="T152" s="194">
        <f>SUM(T148:T150)</f>
        <v>0</v>
      </c>
      <c r="U152" s="194"/>
      <c r="V152" s="198">
        <f>SUM(V148:V151)</f>
        <v>0</v>
      </c>
      <c r="W152" s="294">
        <f t="shared" ref="W152:X152" si="202">SUM(W148:W151)</f>
        <v>45000</v>
      </c>
      <c r="X152" s="295">
        <f t="shared" si="202"/>
        <v>45000</v>
      </c>
      <c r="Y152" s="295">
        <f t="shared" si="185"/>
        <v>0</v>
      </c>
      <c r="Z152" s="296">
        <f>Y152/W152</f>
        <v>0</v>
      </c>
      <c r="AA152" s="200"/>
      <c r="AB152" s="77"/>
      <c r="AC152" s="77"/>
      <c r="AD152" s="77"/>
      <c r="AE152" s="77"/>
      <c r="AF152" s="77"/>
      <c r="AG152" s="77"/>
    </row>
    <row r="153" spans="1:33" s="54" customFormat="1" ht="30" customHeight="1" thickBot="1">
      <c r="A153" s="78" t="s">
        <v>19</v>
      </c>
      <c r="B153" s="278">
        <v>13</v>
      </c>
      <c r="C153" s="297" t="s">
        <v>215</v>
      </c>
      <c r="D153" s="298"/>
      <c r="E153" s="82"/>
      <c r="F153" s="83"/>
      <c r="G153" s="84"/>
      <c r="H153" s="85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6"/>
      <c r="W153" s="87"/>
      <c r="X153" s="88"/>
      <c r="Y153" s="280"/>
      <c r="Z153" s="89"/>
      <c r="AA153" s="90"/>
      <c r="AB153" s="91"/>
      <c r="AC153" s="77"/>
      <c r="AD153" s="77"/>
      <c r="AE153" s="77"/>
      <c r="AF153" s="77"/>
      <c r="AG153" s="77"/>
    </row>
    <row r="154" spans="1:33" s="54" customFormat="1" ht="30" customHeight="1" thickBot="1">
      <c r="A154" s="33" t="s">
        <v>20</v>
      </c>
      <c r="B154" s="146" t="s">
        <v>216</v>
      </c>
      <c r="C154" s="314" t="s">
        <v>217</v>
      </c>
      <c r="D154" s="315"/>
      <c r="E154" s="149">
        <f>SUM(E155:E157)</f>
        <v>2</v>
      </c>
      <c r="F154" s="150"/>
      <c r="G154" s="151">
        <f>SUM(G155:G158)</f>
        <v>30000</v>
      </c>
      <c r="H154" s="152">
        <f>SUM(H155:H157)</f>
        <v>2</v>
      </c>
      <c r="I154" s="150"/>
      <c r="J154" s="150">
        <f>SUM(J155:J158)</f>
        <v>30000</v>
      </c>
      <c r="K154" s="150">
        <f>SUM(K155:K157)</f>
        <v>0</v>
      </c>
      <c r="L154" s="150"/>
      <c r="M154" s="150">
        <f>SUM(M155:M158)</f>
        <v>0</v>
      </c>
      <c r="N154" s="150">
        <f>SUM(N155:N157)</f>
        <v>0</v>
      </c>
      <c r="O154" s="150"/>
      <c r="P154" s="150">
        <f>SUM(P155:P158)</f>
        <v>0</v>
      </c>
      <c r="Q154" s="150">
        <f>SUM(Q155:Q157)</f>
        <v>0</v>
      </c>
      <c r="R154" s="150"/>
      <c r="S154" s="150">
        <f>SUM(S155:S158)</f>
        <v>0</v>
      </c>
      <c r="T154" s="150">
        <f>SUM(T155:T157)</f>
        <v>0</v>
      </c>
      <c r="U154" s="150"/>
      <c r="V154" s="153">
        <f>SUM(V155:V158)</f>
        <v>0</v>
      </c>
      <c r="W154" s="149">
        <f>SUM(W155:W158)</f>
        <v>30000</v>
      </c>
      <c r="X154" s="150">
        <f>SUM(X155:X158)</f>
        <v>30000</v>
      </c>
      <c r="Y154" s="150">
        <f t="shared" si="185"/>
        <v>0</v>
      </c>
      <c r="Z154" s="151">
        <f>Y154/W154</f>
        <v>0</v>
      </c>
      <c r="AA154" s="154"/>
      <c r="AB154" s="104"/>
      <c r="AC154" s="104"/>
      <c r="AD154" s="104"/>
      <c r="AE154" s="104"/>
      <c r="AF154" s="104"/>
      <c r="AG154" s="104"/>
    </row>
    <row r="155" spans="1:33" s="54" customFormat="1" ht="42.75" customHeight="1">
      <c r="A155" s="34" t="s">
        <v>22</v>
      </c>
      <c r="B155" s="155" t="s">
        <v>218</v>
      </c>
      <c r="C155" s="281" t="s">
        <v>219</v>
      </c>
      <c r="D155" s="282" t="s">
        <v>87</v>
      </c>
      <c r="E155" s="158">
        <v>1</v>
      </c>
      <c r="F155" s="159">
        <v>16000</v>
      </c>
      <c r="G155" s="160">
        <f t="shared" ref="G155:G157" si="203">E155*F155</f>
        <v>16000</v>
      </c>
      <c r="H155" s="161">
        <v>1</v>
      </c>
      <c r="I155" s="159">
        <v>16000</v>
      </c>
      <c r="J155" s="159">
        <f t="shared" ref="J155:J157" si="204">H155*I155</f>
        <v>16000</v>
      </c>
      <c r="K155" s="159"/>
      <c r="L155" s="159"/>
      <c r="M155" s="159">
        <f t="shared" ref="M155:M158" si="205">K155*L155</f>
        <v>0</v>
      </c>
      <c r="N155" s="159"/>
      <c r="O155" s="159"/>
      <c r="P155" s="159">
        <f t="shared" ref="P155:P158" si="206">N155*O155</f>
        <v>0</v>
      </c>
      <c r="Q155" s="159"/>
      <c r="R155" s="159"/>
      <c r="S155" s="159">
        <f t="shared" ref="S155:S158" si="207">Q155*R155</f>
        <v>0</v>
      </c>
      <c r="T155" s="159"/>
      <c r="U155" s="159"/>
      <c r="V155" s="162">
        <f t="shared" ref="V155:V158" si="208">T155*U155</f>
        <v>0</v>
      </c>
      <c r="W155" s="163">
        <f t="shared" ref="W155:W176" si="209">G155+M155+S155</f>
        <v>16000</v>
      </c>
      <c r="X155" s="164">
        <f t="shared" ref="X155:X176" si="210">J155+P155+V155</f>
        <v>16000</v>
      </c>
      <c r="Y155" s="164">
        <f t="shared" si="185"/>
        <v>0</v>
      </c>
      <c r="Z155" s="165">
        <f t="shared" ref="Z155:Z176" si="211">Y155/W155</f>
        <v>0</v>
      </c>
      <c r="AA155" s="166"/>
      <c r="AB155" s="118"/>
      <c r="AC155" s="118"/>
      <c r="AD155" s="118"/>
      <c r="AE155" s="118"/>
      <c r="AF155" s="118"/>
      <c r="AG155" s="118"/>
    </row>
    <row r="156" spans="1:33" s="54" customFormat="1" ht="39" customHeight="1" thickBot="1">
      <c r="A156" s="35" t="s">
        <v>22</v>
      </c>
      <c r="B156" s="105" t="s">
        <v>220</v>
      </c>
      <c r="C156" s="283" t="s">
        <v>221</v>
      </c>
      <c r="D156" s="284" t="s">
        <v>87</v>
      </c>
      <c r="E156" s="108">
        <v>1</v>
      </c>
      <c r="F156" s="109">
        <v>14000</v>
      </c>
      <c r="G156" s="110">
        <f t="shared" si="203"/>
        <v>14000</v>
      </c>
      <c r="H156" s="111">
        <v>1</v>
      </c>
      <c r="I156" s="109">
        <v>14000</v>
      </c>
      <c r="J156" s="109">
        <f t="shared" si="204"/>
        <v>14000</v>
      </c>
      <c r="K156" s="109"/>
      <c r="L156" s="109"/>
      <c r="M156" s="109">
        <f t="shared" si="205"/>
        <v>0</v>
      </c>
      <c r="N156" s="109"/>
      <c r="O156" s="109"/>
      <c r="P156" s="109">
        <f t="shared" si="206"/>
        <v>0</v>
      </c>
      <c r="Q156" s="109"/>
      <c r="R156" s="109"/>
      <c r="S156" s="109">
        <f t="shared" si="207"/>
        <v>0</v>
      </c>
      <c r="T156" s="109"/>
      <c r="U156" s="109"/>
      <c r="V156" s="112">
        <f t="shared" si="208"/>
        <v>0</v>
      </c>
      <c r="W156" s="113">
        <f t="shared" si="209"/>
        <v>14000</v>
      </c>
      <c r="X156" s="114">
        <f t="shared" si="210"/>
        <v>14000</v>
      </c>
      <c r="Y156" s="114">
        <f t="shared" si="185"/>
        <v>0</v>
      </c>
      <c r="Z156" s="115">
        <f t="shared" si="211"/>
        <v>0</v>
      </c>
      <c r="AA156" s="116"/>
      <c r="AB156" s="118"/>
      <c r="AC156" s="118"/>
      <c r="AD156" s="118"/>
      <c r="AE156" s="118"/>
      <c r="AF156" s="118"/>
      <c r="AG156" s="118"/>
    </row>
    <row r="157" spans="1:33" s="54" customFormat="1" ht="39" hidden="1" customHeight="1">
      <c r="A157" s="35" t="s">
        <v>22</v>
      </c>
      <c r="B157" s="105" t="s">
        <v>222</v>
      </c>
      <c r="C157" s="283" t="s">
        <v>223</v>
      </c>
      <c r="D157" s="284" t="s">
        <v>87</v>
      </c>
      <c r="E157" s="108"/>
      <c r="F157" s="109"/>
      <c r="G157" s="110">
        <f t="shared" si="203"/>
        <v>0</v>
      </c>
      <c r="H157" s="111"/>
      <c r="I157" s="109"/>
      <c r="J157" s="109">
        <f t="shared" si="204"/>
        <v>0</v>
      </c>
      <c r="K157" s="109"/>
      <c r="L157" s="109"/>
      <c r="M157" s="109">
        <f t="shared" si="205"/>
        <v>0</v>
      </c>
      <c r="N157" s="109"/>
      <c r="O157" s="109"/>
      <c r="P157" s="109">
        <f t="shared" si="206"/>
        <v>0</v>
      </c>
      <c r="Q157" s="109"/>
      <c r="R157" s="109"/>
      <c r="S157" s="109">
        <f t="shared" si="207"/>
        <v>0</v>
      </c>
      <c r="T157" s="109"/>
      <c r="U157" s="109"/>
      <c r="V157" s="112">
        <f t="shared" si="208"/>
        <v>0</v>
      </c>
      <c r="W157" s="113">
        <f t="shared" si="209"/>
        <v>0</v>
      </c>
      <c r="X157" s="114">
        <f t="shared" si="210"/>
        <v>0</v>
      </c>
      <c r="Y157" s="114">
        <f t="shared" si="185"/>
        <v>0</v>
      </c>
      <c r="Z157" s="115" t="e">
        <f t="shared" si="211"/>
        <v>#DIV/0!</v>
      </c>
      <c r="AA157" s="116"/>
      <c r="AB157" s="118"/>
      <c r="AC157" s="118"/>
      <c r="AD157" s="118"/>
      <c r="AE157" s="118"/>
      <c r="AF157" s="118"/>
      <c r="AG157" s="118"/>
    </row>
    <row r="158" spans="1:33" s="54" customFormat="1" ht="39" hidden="1" customHeight="1" thickBot="1">
      <c r="A158" s="42" t="s">
        <v>22</v>
      </c>
      <c r="B158" s="134" t="s">
        <v>224</v>
      </c>
      <c r="C158" s="135" t="s">
        <v>225</v>
      </c>
      <c r="D158" s="288"/>
      <c r="E158" s="137"/>
      <c r="F158" s="316">
        <v>0.22</v>
      </c>
      <c r="G158" s="139">
        <f>E158*F158</f>
        <v>0</v>
      </c>
      <c r="H158" s="140"/>
      <c r="I158" s="316">
        <v>0.22</v>
      </c>
      <c r="J158" s="138">
        <f>H158*I158</f>
        <v>0</v>
      </c>
      <c r="K158" s="138"/>
      <c r="L158" s="316">
        <v>0.22</v>
      </c>
      <c r="M158" s="138">
        <f t="shared" si="205"/>
        <v>0</v>
      </c>
      <c r="N158" s="138"/>
      <c r="O158" s="316">
        <v>0.22</v>
      </c>
      <c r="P158" s="138">
        <f t="shared" si="206"/>
        <v>0</v>
      </c>
      <c r="Q158" s="138"/>
      <c r="R158" s="316">
        <v>0.22</v>
      </c>
      <c r="S158" s="138">
        <f t="shared" si="207"/>
        <v>0</v>
      </c>
      <c r="T158" s="138"/>
      <c r="U158" s="316">
        <v>0.22</v>
      </c>
      <c r="V158" s="141">
        <f t="shared" si="208"/>
        <v>0</v>
      </c>
      <c r="W158" s="142">
        <f t="shared" si="209"/>
        <v>0</v>
      </c>
      <c r="X158" s="143">
        <f t="shared" si="210"/>
        <v>0</v>
      </c>
      <c r="Y158" s="143">
        <f t="shared" si="185"/>
        <v>0</v>
      </c>
      <c r="Z158" s="144" t="e">
        <f t="shared" si="211"/>
        <v>#DIV/0!</v>
      </c>
      <c r="AA158" s="145"/>
      <c r="AB158" s="118"/>
      <c r="AC158" s="118"/>
      <c r="AD158" s="118"/>
      <c r="AE158" s="118"/>
      <c r="AF158" s="118"/>
      <c r="AG158" s="118"/>
    </row>
    <row r="159" spans="1:33" s="54" customFormat="1" ht="39" customHeight="1" thickBot="1">
      <c r="A159" s="33" t="s">
        <v>20</v>
      </c>
      <c r="B159" s="146" t="s">
        <v>216</v>
      </c>
      <c r="C159" s="314" t="s">
        <v>226</v>
      </c>
      <c r="D159" s="315"/>
      <c r="E159" s="149">
        <f>SUM(E160:E162)</f>
        <v>16</v>
      </c>
      <c r="F159" s="150"/>
      <c r="G159" s="151">
        <f>SUM(G160:G163)</f>
        <v>12950</v>
      </c>
      <c r="H159" s="152">
        <f>SUM(H160:H162)</f>
        <v>16</v>
      </c>
      <c r="I159" s="150"/>
      <c r="J159" s="150">
        <f>SUM(J160:J163)</f>
        <v>12950</v>
      </c>
      <c r="K159" s="150">
        <f>SUM(K160:K162)</f>
        <v>0</v>
      </c>
      <c r="L159" s="150"/>
      <c r="M159" s="150">
        <f>SUM(M160:M163)</f>
        <v>0</v>
      </c>
      <c r="N159" s="150">
        <f>SUM(N160:N162)</f>
        <v>0</v>
      </c>
      <c r="O159" s="150"/>
      <c r="P159" s="150">
        <f>SUM(P160:P163)</f>
        <v>0</v>
      </c>
      <c r="Q159" s="150">
        <f>SUM(Q160:Q162)</f>
        <v>0</v>
      </c>
      <c r="R159" s="150"/>
      <c r="S159" s="150">
        <f>SUM(S160:S163)</f>
        <v>0</v>
      </c>
      <c r="T159" s="150">
        <f>SUM(T160:T162)</f>
        <v>0</v>
      </c>
      <c r="U159" s="150"/>
      <c r="V159" s="153">
        <f>SUM(V160:V163)</f>
        <v>0</v>
      </c>
      <c r="W159" s="149">
        <f>SUM(W160:W163)</f>
        <v>12950</v>
      </c>
      <c r="X159" s="150">
        <f>SUM(X160:X163)</f>
        <v>12950</v>
      </c>
      <c r="Y159" s="150">
        <f t="shared" si="185"/>
        <v>0</v>
      </c>
      <c r="Z159" s="151">
        <f>Y159/W159</f>
        <v>0</v>
      </c>
      <c r="AA159" s="317"/>
      <c r="AB159" s="104"/>
      <c r="AC159" s="104"/>
      <c r="AD159" s="104"/>
      <c r="AE159" s="104"/>
      <c r="AF159" s="104"/>
      <c r="AG159" s="104"/>
    </row>
    <row r="160" spans="1:33" s="54" customFormat="1" ht="63.75" customHeight="1">
      <c r="A160" s="34" t="s">
        <v>22</v>
      </c>
      <c r="B160" s="155" t="s">
        <v>227</v>
      </c>
      <c r="C160" s="281" t="s">
        <v>339</v>
      </c>
      <c r="D160" s="282" t="s">
        <v>87</v>
      </c>
      <c r="E160" s="158">
        <v>15</v>
      </c>
      <c r="F160" s="159">
        <v>230</v>
      </c>
      <c r="G160" s="160">
        <f t="shared" ref="G160:G163" si="212">E160*F160</f>
        <v>3450</v>
      </c>
      <c r="H160" s="161">
        <v>15</v>
      </c>
      <c r="I160" s="159">
        <v>230</v>
      </c>
      <c r="J160" s="159">
        <f t="shared" ref="J160:J163" si="213">H160*I160</f>
        <v>3450</v>
      </c>
      <c r="K160" s="159"/>
      <c r="L160" s="159"/>
      <c r="M160" s="159">
        <f t="shared" ref="M160:M163" si="214">K160*L160</f>
        <v>0</v>
      </c>
      <c r="N160" s="159"/>
      <c r="O160" s="159"/>
      <c r="P160" s="159">
        <f t="shared" ref="P160:P163" si="215">N160*O160</f>
        <v>0</v>
      </c>
      <c r="Q160" s="159"/>
      <c r="R160" s="159"/>
      <c r="S160" s="159">
        <f t="shared" ref="S160:S163" si="216">Q160*R160</f>
        <v>0</v>
      </c>
      <c r="T160" s="159"/>
      <c r="U160" s="159"/>
      <c r="V160" s="162">
        <f t="shared" ref="V160:V163" si="217">T160*U160</f>
        <v>0</v>
      </c>
      <c r="W160" s="163">
        <f t="shared" si="209"/>
        <v>3450</v>
      </c>
      <c r="X160" s="164">
        <f t="shared" si="210"/>
        <v>3450</v>
      </c>
      <c r="Y160" s="164">
        <f t="shared" si="185"/>
        <v>0</v>
      </c>
      <c r="Z160" s="165">
        <f t="shared" si="211"/>
        <v>0</v>
      </c>
      <c r="AA160" s="166"/>
      <c r="AB160" s="118"/>
      <c r="AC160" s="118"/>
      <c r="AD160" s="118"/>
      <c r="AE160" s="118"/>
      <c r="AF160" s="118"/>
      <c r="AG160" s="118"/>
    </row>
    <row r="161" spans="1:33" s="54" customFormat="1" ht="63.75" customHeight="1" thickBot="1">
      <c r="A161" s="35" t="s">
        <v>22</v>
      </c>
      <c r="B161" s="105" t="s">
        <v>229</v>
      </c>
      <c r="C161" s="283" t="s">
        <v>340</v>
      </c>
      <c r="D161" s="284" t="s">
        <v>87</v>
      </c>
      <c r="E161" s="108">
        <v>1</v>
      </c>
      <c r="F161" s="109">
        <v>9500</v>
      </c>
      <c r="G161" s="110">
        <f t="shared" si="212"/>
        <v>9500</v>
      </c>
      <c r="H161" s="111">
        <v>1</v>
      </c>
      <c r="I161" s="109">
        <v>9500</v>
      </c>
      <c r="J161" s="109">
        <f t="shared" si="213"/>
        <v>9500</v>
      </c>
      <c r="K161" s="109"/>
      <c r="L161" s="109"/>
      <c r="M161" s="109">
        <f t="shared" si="214"/>
        <v>0</v>
      </c>
      <c r="N161" s="109"/>
      <c r="O161" s="109"/>
      <c r="P161" s="109">
        <f t="shared" si="215"/>
        <v>0</v>
      </c>
      <c r="Q161" s="109"/>
      <c r="R161" s="109"/>
      <c r="S161" s="109">
        <f t="shared" si="216"/>
        <v>0</v>
      </c>
      <c r="T161" s="109"/>
      <c r="U161" s="109"/>
      <c r="V161" s="112">
        <f t="shared" si="217"/>
        <v>0</v>
      </c>
      <c r="W161" s="113">
        <f t="shared" si="209"/>
        <v>9500</v>
      </c>
      <c r="X161" s="114">
        <f t="shared" si="210"/>
        <v>9500</v>
      </c>
      <c r="Y161" s="114">
        <f t="shared" si="185"/>
        <v>0</v>
      </c>
      <c r="Z161" s="115">
        <f t="shared" si="211"/>
        <v>0</v>
      </c>
      <c r="AA161" s="116"/>
      <c r="AB161" s="118"/>
      <c r="AC161" s="118"/>
      <c r="AD161" s="118"/>
      <c r="AE161" s="118"/>
      <c r="AF161" s="118"/>
      <c r="AG161" s="118"/>
    </row>
    <row r="162" spans="1:33" s="54" customFormat="1" ht="63.75" hidden="1" customHeight="1">
      <c r="A162" s="35" t="s">
        <v>22</v>
      </c>
      <c r="B162" s="105" t="s">
        <v>230</v>
      </c>
      <c r="C162" s="283" t="s">
        <v>228</v>
      </c>
      <c r="D162" s="284"/>
      <c r="E162" s="108"/>
      <c r="F162" s="109"/>
      <c r="G162" s="110">
        <f t="shared" si="212"/>
        <v>0</v>
      </c>
      <c r="H162" s="111"/>
      <c r="I162" s="109"/>
      <c r="J162" s="109">
        <f t="shared" si="213"/>
        <v>0</v>
      </c>
      <c r="K162" s="109"/>
      <c r="L162" s="109"/>
      <c r="M162" s="109">
        <f t="shared" si="214"/>
        <v>0</v>
      </c>
      <c r="N162" s="109"/>
      <c r="O162" s="109"/>
      <c r="P162" s="109">
        <f t="shared" si="215"/>
        <v>0</v>
      </c>
      <c r="Q162" s="109"/>
      <c r="R162" s="109"/>
      <c r="S162" s="109">
        <f t="shared" si="216"/>
        <v>0</v>
      </c>
      <c r="T162" s="109"/>
      <c r="U162" s="109"/>
      <c r="V162" s="112">
        <f t="shared" si="217"/>
        <v>0</v>
      </c>
      <c r="W162" s="113">
        <f t="shared" si="209"/>
        <v>0</v>
      </c>
      <c r="X162" s="114">
        <f t="shared" si="210"/>
        <v>0</v>
      </c>
      <c r="Y162" s="114">
        <f t="shared" si="185"/>
        <v>0</v>
      </c>
      <c r="Z162" s="115" t="e">
        <f t="shared" si="211"/>
        <v>#DIV/0!</v>
      </c>
      <c r="AA162" s="116"/>
      <c r="AB162" s="118"/>
      <c r="AC162" s="118"/>
      <c r="AD162" s="118"/>
      <c r="AE162" s="118"/>
      <c r="AF162" s="118"/>
      <c r="AG162" s="118"/>
    </row>
    <row r="163" spans="1:33" s="54" customFormat="1" ht="63.75" hidden="1" customHeight="1" thickBot="1">
      <c r="A163" s="35" t="s">
        <v>22</v>
      </c>
      <c r="B163" s="105" t="s">
        <v>231</v>
      </c>
      <c r="C163" s="106" t="s">
        <v>232</v>
      </c>
      <c r="D163" s="284"/>
      <c r="E163" s="318"/>
      <c r="F163" s="109">
        <v>0.22</v>
      </c>
      <c r="G163" s="110">
        <f t="shared" si="212"/>
        <v>0</v>
      </c>
      <c r="H163" s="319"/>
      <c r="I163" s="109">
        <v>0.22</v>
      </c>
      <c r="J163" s="109">
        <f t="shared" si="213"/>
        <v>0</v>
      </c>
      <c r="K163" s="320"/>
      <c r="L163" s="109">
        <v>0.22</v>
      </c>
      <c r="M163" s="109">
        <f t="shared" si="214"/>
        <v>0</v>
      </c>
      <c r="N163" s="320"/>
      <c r="O163" s="109">
        <v>0.22</v>
      </c>
      <c r="P163" s="109">
        <f t="shared" si="215"/>
        <v>0</v>
      </c>
      <c r="Q163" s="320"/>
      <c r="R163" s="109">
        <v>0.22</v>
      </c>
      <c r="S163" s="109">
        <f t="shared" si="216"/>
        <v>0</v>
      </c>
      <c r="T163" s="320"/>
      <c r="U163" s="109">
        <v>0.22</v>
      </c>
      <c r="V163" s="112">
        <f t="shared" si="217"/>
        <v>0</v>
      </c>
      <c r="W163" s="113">
        <f t="shared" si="209"/>
        <v>0</v>
      </c>
      <c r="X163" s="114">
        <f t="shared" si="210"/>
        <v>0</v>
      </c>
      <c r="Y163" s="114">
        <f t="shared" si="185"/>
        <v>0</v>
      </c>
      <c r="Z163" s="115" t="e">
        <f t="shared" si="211"/>
        <v>#DIV/0!</v>
      </c>
      <c r="AA163" s="116"/>
      <c r="AB163" s="118"/>
      <c r="AC163" s="118"/>
      <c r="AD163" s="118"/>
      <c r="AE163" s="118"/>
      <c r="AF163" s="118"/>
      <c r="AG163" s="118"/>
    </row>
    <row r="164" spans="1:33" s="54" customFormat="1" ht="63.75" hidden="1" customHeight="1">
      <c r="A164" s="41" t="s">
        <v>20</v>
      </c>
      <c r="B164" s="133" t="s">
        <v>233</v>
      </c>
      <c r="C164" s="321" t="s">
        <v>234</v>
      </c>
      <c r="D164" s="322"/>
      <c r="E164" s="122">
        <f>SUM(E165:E167)</f>
        <v>0</v>
      </c>
      <c r="F164" s="123"/>
      <c r="G164" s="124">
        <f>SUM(G165:G167)</f>
        <v>0</v>
      </c>
      <c r="H164" s="125">
        <f>SUM(H165:H167)</f>
        <v>0</v>
      </c>
      <c r="I164" s="123"/>
      <c r="J164" s="123">
        <f>SUM(J165:J167)</f>
        <v>0</v>
      </c>
      <c r="K164" s="123">
        <f>SUM(K165:K167)</f>
        <v>0</v>
      </c>
      <c r="L164" s="123"/>
      <c r="M164" s="123">
        <f>SUM(M165:M167)</f>
        <v>0</v>
      </c>
      <c r="N164" s="123">
        <f>SUM(N165:N167)</f>
        <v>0</v>
      </c>
      <c r="O164" s="123"/>
      <c r="P164" s="123">
        <f>SUM(P165:P167)</f>
        <v>0</v>
      </c>
      <c r="Q164" s="123">
        <f>SUM(Q165:Q167)</f>
        <v>0</v>
      </c>
      <c r="R164" s="123"/>
      <c r="S164" s="123">
        <f>SUM(S165:S167)</f>
        <v>0</v>
      </c>
      <c r="T164" s="123">
        <f>SUM(T165:T167)</f>
        <v>0</v>
      </c>
      <c r="U164" s="123"/>
      <c r="V164" s="126">
        <f>SUM(V165:V167)</f>
        <v>0</v>
      </c>
      <c r="W164" s="122">
        <f>SUM(W165:W167)</f>
        <v>0</v>
      </c>
      <c r="X164" s="123">
        <f>SUM(X165:X167)</f>
        <v>0</v>
      </c>
      <c r="Y164" s="123">
        <f t="shared" si="185"/>
        <v>0</v>
      </c>
      <c r="Z164" s="124" t="e">
        <f>Y164/W164</f>
        <v>#DIV/0!</v>
      </c>
      <c r="AA164" s="129"/>
      <c r="AB164" s="104"/>
      <c r="AC164" s="104"/>
      <c r="AD164" s="104"/>
      <c r="AE164" s="104"/>
      <c r="AF164" s="104"/>
      <c r="AG164" s="104"/>
    </row>
    <row r="165" spans="1:33" s="54" customFormat="1" ht="63.75" hidden="1" customHeight="1">
      <c r="A165" s="35" t="s">
        <v>22</v>
      </c>
      <c r="B165" s="105" t="s">
        <v>235</v>
      </c>
      <c r="C165" s="283" t="s">
        <v>236</v>
      </c>
      <c r="D165" s="284"/>
      <c r="E165" s="108"/>
      <c r="F165" s="109"/>
      <c r="G165" s="110">
        <f t="shared" ref="G165:G167" si="218">E165*F165</f>
        <v>0</v>
      </c>
      <c r="H165" s="111"/>
      <c r="I165" s="109"/>
      <c r="J165" s="109">
        <f t="shared" ref="J165:J167" si="219">H165*I165</f>
        <v>0</v>
      </c>
      <c r="K165" s="109"/>
      <c r="L165" s="109"/>
      <c r="M165" s="109">
        <f t="shared" ref="M165:M167" si="220">K165*L165</f>
        <v>0</v>
      </c>
      <c r="N165" s="109"/>
      <c r="O165" s="109"/>
      <c r="P165" s="109">
        <f t="shared" ref="P165:P167" si="221">N165*O165</f>
        <v>0</v>
      </c>
      <c r="Q165" s="109"/>
      <c r="R165" s="109"/>
      <c r="S165" s="109">
        <f t="shared" ref="S165:S167" si="222">Q165*R165</f>
        <v>0</v>
      </c>
      <c r="T165" s="109"/>
      <c r="U165" s="109"/>
      <c r="V165" s="112">
        <f t="shared" ref="V165:V167" si="223">T165*U165</f>
        <v>0</v>
      </c>
      <c r="W165" s="113">
        <f t="shared" si="209"/>
        <v>0</v>
      </c>
      <c r="X165" s="114">
        <f t="shared" si="210"/>
        <v>0</v>
      </c>
      <c r="Y165" s="114">
        <f t="shared" si="185"/>
        <v>0</v>
      </c>
      <c r="Z165" s="115" t="e">
        <f t="shared" si="211"/>
        <v>#DIV/0!</v>
      </c>
      <c r="AA165" s="116"/>
      <c r="AB165" s="118"/>
      <c r="AC165" s="118"/>
      <c r="AD165" s="118"/>
      <c r="AE165" s="118"/>
      <c r="AF165" s="118"/>
      <c r="AG165" s="118"/>
    </row>
    <row r="166" spans="1:33" s="54" customFormat="1" ht="63.75" hidden="1" customHeight="1">
      <c r="A166" s="35" t="s">
        <v>22</v>
      </c>
      <c r="B166" s="105" t="s">
        <v>237</v>
      </c>
      <c r="C166" s="283" t="s">
        <v>236</v>
      </c>
      <c r="D166" s="284"/>
      <c r="E166" s="108"/>
      <c r="F166" s="109"/>
      <c r="G166" s="110">
        <f t="shared" si="218"/>
        <v>0</v>
      </c>
      <c r="H166" s="111"/>
      <c r="I166" s="109"/>
      <c r="J166" s="109">
        <f t="shared" si="219"/>
        <v>0</v>
      </c>
      <c r="K166" s="109"/>
      <c r="L166" s="109"/>
      <c r="M166" s="109">
        <f t="shared" si="220"/>
        <v>0</v>
      </c>
      <c r="N166" s="109"/>
      <c r="O166" s="109"/>
      <c r="P166" s="109">
        <f t="shared" si="221"/>
        <v>0</v>
      </c>
      <c r="Q166" s="109"/>
      <c r="R166" s="109"/>
      <c r="S166" s="109">
        <f t="shared" si="222"/>
        <v>0</v>
      </c>
      <c r="T166" s="109"/>
      <c r="U166" s="109"/>
      <c r="V166" s="112">
        <f t="shared" si="223"/>
        <v>0</v>
      </c>
      <c r="W166" s="113">
        <f t="shared" si="209"/>
        <v>0</v>
      </c>
      <c r="X166" s="114">
        <f t="shared" si="210"/>
        <v>0</v>
      </c>
      <c r="Y166" s="114">
        <f t="shared" si="185"/>
        <v>0</v>
      </c>
      <c r="Z166" s="115" t="e">
        <f t="shared" si="211"/>
        <v>#DIV/0!</v>
      </c>
      <c r="AA166" s="116"/>
      <c r="AB166" s="118"/>
      <c r="AC166" s="118"/>
      <c r="AD166" s="118"/>
      <c r="AE166" s="118"/>
      <c r="AF166" s="118"/>
      <c r="AG166" s="118"/>
    </row>
    <row r="167" spans="1:33" s="54" customFormat="1" ht="63.75" hidden="1" customHeight="1" thickBot="1">
      <c r="A167" s="42" t="s">
        <v>22</v>
      </c>
      <c r="B167" s="134" t="s">
        <v>238</v>
      </c>
      <c r="C167" s="135" t="s">
        <v>236</v>
      </c>
      <c r="D167" s="288"/>
      <c r="E167" s="137"/>
      <c r="F167" s="138"/>
      <c r="G167" s="139">
        <f t="shared" si="218"/>
        <v>0</v>
      </c>
      <c r="H167" s="140"/>
      <c r="I167" s="138"/>
      <c r="J167" s="138">
        <f t="shared" si="219"/>
        <v>0</v>
      </c>
      <c r="K167" s="138"/>
      <c r="L167" s="138"/>
      <c r="M167" s="138">
        <f t="shared" si="220"/>
        <v>0</v>
      </c>
      <c r="N167" s="138"/>
      <c r="O167" s="138"/>
      <c r="P167" s="138">
        <f t="shared" si="221"/>
        <v>0</v>
      </c>
      <c r="Q167" s="138"/>
      <c r="R167" s="138"/>
      <c r="S167" s="138">
        <f t="shared" si="222"/>
        <v>0</v>
      </c>
      <c r="T167" s="138"/>
      <c r="U167" s="138"/>
      <c r="V167" s="141">
        <f t="shared" si="223"/>
        <v>0</v>
      </c>
      <c r="W167" s="142">
        <f t="shared" si="209"/>
        <v>0</v>
      </c>
      <c r="X167" s="143">
        <f t="shared" si="210"/>
        <v>0</v>
      </c>
      <c r="Y167" s="143">
        <f t="shared" si="185"/>
        <v>0</v>
      </c>
      <c r="Z167" s="144" t="e">
        <f t="shared" si="211"/>
        <v>#DIV/0!</v>
      </c>
      <c r="AA167" s="145"/>
      <c r="AB167" s="118"/>
      <c r="AC167" s="118"/>
      <c r="AD167" s="118"/>
      <c r="AE167" s="118"/>
      <c r="AF167" s="118"/>
      <c r="AG167" s="118"/>
    </row>
    <row r="168" spans="1:33" s="54" customFormat="1" ht="39.75" customHeight="1" thickBot="1">
      <c r="A168" s="33" t="s">
        <v>20</v>
      </c>
      <c r="B168" s="146" t="s">
        <v>239</v>
      </c>
      <c r="C168" s="323" t="s">
        <v>215</v>
      </c>
      <c r="D168" s="315"/>
      <c r="E168" s="149">
        <f>SUM(E169:E175)</f>
        <v>13</v>
      </c>
      <c r="F168" s="150"/>
      <c r="G168" s="151">
        <f>SUM(G169:G176)</f>
        <v>56800</v>
      </c>
      <c r="H168" s="152">
        <f>SUM(H169:H175)</f>
        <v>13</v>
      </c>
      <c r="I168" s="150"/>
      <c r="J168" s="150">
        <f>SUM(J169:J176)</f>
        <v>56800</v>
      </c>
      <c r="K168" s="150">
        <f>SUM(K169:K175)</f>
        <v>0</v>
      </c>
      <c r="L168" s="150"/>
      <c r="M168" s="150">
        <f>SUM(M169:M176)</f>
        <v>0</v>
      </c>
      <c r="N168" s="150">
        <f>SUM(N169:N175)</f>
        <v>0</v>
      </c>
      <c r="O168" s="150"/>
      <c r="P168" s="150">
        <f>SUM(P169:P176)</f>
        <v>0</v>
      </c>
      <c r="Q168" s="150">
        <f>SUM(Q169:Q175)</f>
        <v>0</v>
      </c>
      <c r="R168" s="150"/>
      <c r="S168" s="150">
        <f>SUM(S169:S176)</f>
        <v>0</v>
      </c>
      <c r="T168" s="150">
        <f>SUM(T169:T175)</f>
        <v>0</v>
      </c>
      <c r="U168" s="150"/>
      <c r="V168" s="153">
        <f>SUM(V169:V176)</f>
        <v>0</v>
      </c>
      <c r="W168" s="149">
        <f>SUM(W169:W176)</f>
        <v>56800</v>
      </c>
      <c r="X168" s="150">
        <f>SUM(X169:X176)</f>
        <v>56800</v>
      </c>
      <c r="Y168" s="150">
        <f t="shared" si="185"/>
        <v>0</v>
      </c>
      <c r="Z168" s="151">
        <f>Y168/W168</f>
        <v>0</v>
      </c>
      <c r="AA168" s="154"/>
      <c r="AB168" s="104"/>
      <c r="AC168" s="104"/>
      <c r="AD168" s="104"/>
      <c r="AE168" s="104"/>
      <c r="AF168" s="104"/>
      <c r="AG168" s="104"/>
    </row>
    <row r="169" spans="1:33" s="54" customFormat="1" ht="30" hidden="1" customHeight="1">
      <c r="A169" s="34" t="s">
        <v>22</v>
      </c>
      <c r="B169" s="155" t="s">
        <v>240</v>
      </c>
      <c r="C169" s="281" t="s">
        <v>261</v>
      </c>
      <c r="D169" s="282"/>
      <c r="E169" s="158"/>
      <c r="F169" s="159"/>
      <c r="G169" s="160">
        <f t="shared" ref="G169:G172" si="224">E169*F169</f>
        <v>0</v>
      </c>
      <c r="H169" s="161"/>
      <c r="I169" s="159"/>
      <c r="J169" s="159">
        <f t="shared" ref="J169:J172" si="225">H169*I169</f>
        <v>0</v>
      </c>
      <c r="K169" s="159"/>
      <c r="L169" s="159"/>
      <c r="M169" s="159">
        <f t="shared" ref="M169:M175" si="226">K169*L169</f>
        <v>0</v>
      </c>
      <c r="N169" s="159"/>
      <c r="O169" s="159"/>
      <c r="P169" s="159">
        <f t="shared" ref="P169:P175" si="227">N169*O169</f>
        <v>0</v>
      </c>
      <c r="Q169" s="159"/>
      <c r="R169" s="159"/>
      <c r="S169" s="159">
        <f t="shared" ref="S169:S176" si="228">Q169*R169</f>
        <v>0</v>
      </c>
      <c r="T169" s="159"/>
      <c r="U169" s="159"/>
      <c r="V169" s="162">
        <f t="shared" ref="V169:V176" si="229">T169*U169</f>
        <v>0</v>
      </c>
      <c r="W169" s="163">
        <f t="shared" si="209"/>
        <v>0</v>
      </c>
      <c r="X169" s="164">
        <f t="shared" si="210"/>
        <v>0</v>
      </c>
      <c r="Y169" s="164">
        <f t="shared" si="185"/>
        <v>0</v>
      </c>
      <c r="Z169" s="165" t="e">
        <f t="shared" si="211"/>
        <v>#DIV/0!</v>
      </c>
      <c r="AA169" s="166"/>
      <c r="AB169" s="118"/>
      <c r="AC169" s="118"/>
      <c r="AD169" s="118"/>
      <c r="AE169" s="118"/>
      <c r="AF169" s="118"/>
      <c r="AG169" s="118"/>
    </row>
    <row r="170" spans="1:33" s="54" customFormat="1" ht="30" hidden="1" customHeight="1">
      <c r="A170" s="35" t="s">
        <v>22</v>
      </c>
      <c r="B170" s="105" t="s">
        <v>241</v>
      </c>
      <c r="C170" s="283" t="s">
        <v>242</v>
      </c>
      <c r="D170" s="284"/>
      <c r="E170" s="108"/>
      <c r="F170" s="109"/>
      <c r="G170" s="110">
        <f t="shared" si="224"/>
        <v>0</v>
      </c>
      <c r="H170" s="111"/>
      <c r="I170" s="109"/>
      <c r="J170" s="109">
        <f t="shared" si="225"/>
        <v>0</v>
      </c>
      <c r="K170" s="109"/>
      <c r="L170" s="109"/>
      <c r="M170" s="109">
        <f t="shared" si="226"/>
        <v>0</v>
      </c>
      <c r="N170" s="109"/>
      <c r="O170" s="109"/>
      <c r="P170" s="109">
        <f t="shared" si="227"/>
        <v>0</v>
      </c>
      <c r="Q170" s="109"/>
      <c r="R170" s="109"/>
      <c r="S170" s="109">
        <f t="shared" si="228"/>
        <v>0</v>
      </c>
      <c r="T170" s="109"/>
      <c r="U170" s="109"/>
      <c r="V170" s="112">
        <f t="shared" si="229"/>
        <v>0</v>
      </c>
      <c r="W170" s="113">
        <f t="shared" si="209"/>
        <v>0</v>
      </c>
      <c r="X170" s="114">
        <f t="shared" si="210"/>
        <v>0</v>
      </c>
      <c r="Y170" s="114">
        <f t="shared" si="185"/>
        <v>0</v>
      </c>
      <c r="Z170" s="115" t="e">
        <f t="shared" si="211"/>
        <v>#DIV/0!</v>
      </c>
      <c r="AA170" s="116"/>
      <c r="AB170" s="118"/>
      <c r="AC170" s="118"/>
      <c r="AD170" s="118"/>
      <c r="AE170" s="118"/>
      <c r="AF170" s="118"/>
      <c r="AG170" s="118"/>
    </row>
    <row r="171" spans="1:33" s="54" customFormat="1" ht="30" hidden="1" customHeight="1">
      <c r="A171" s="35" t="s">
        <v>22</v>
      </c>
      <c r="B171" s="105" t="s">
        <v>243</v>
      </c>
      <c r="C171" s="283" t="s">
        <v>244</v>
      </c>
      <c r="D171" s="284"/>
      <c r="E171" s="108"/>
      <c r="F171" s="109"/>
      <c r="G171" s="110">
        <f t="shared" si="224"/>
        <v>0</v>
      </c>
      <c r="H171" s="111"/>
      <c r="I171" s="109"/>
      <c r="J171" s="109">
        <f t="shared" si="225"/>
        <v>0</v>
      </c>
      <c r="K171" s="109"/>
      <c r="L171" s="109"/>
      <c r="M171" s="109">
        <f t="shared" si="226"/>
        <v>0</v>
      </c>
      <c r="N171" s="109"/>
      <c r="O171" s="109"/>
      <c r="P171" s="109">
        <f t="shared" si="227"/>
        <v>0</v>
      </c>
      <c r="Q171" s="109"/>
      <c r="R171" s="109"/>
      <c r="S171" s="109">
        <f t="shared" si="228"/>
        <v>0</v>
      </c>
      <c r="T171" s="109"/>
      <c r="U171" s="109"/>
      <c r="V171" s="112">
        <f t="shared" si="229"/>
        <v>0</v>
      </c>
      <c r="W171" s="113">
        <f t="shared" si="209"/>
        <v>0</v>
      </c>
      <c r="X171" s="114">
        <f t="shared" si="210"/>
        <v>0</v>
      </c>
      <c r="Y171" s="114">
        <f t="shared" si="185"/>
        <v>0</v>
      </c>
      <c r="Z171" s="115" t="e">
        <f t="shared" si="211"/>
        <v>#DIV/0!</v>
      </c>
      <c r="AA171" s="116"/>
      <c r="AB171" s="118"/>
      <c r="AC171" s="118"/>
      <c r="AD171" s="118"/>
      <c r="AE171" s="118"/>
      <c r="AF171" s="118"/>
      <c r="AG171" s="118"/>
    </row>
    <row r="172" spans="1:33" s="54" customFormat="1" ht="2.25" customHeight="1">
      <c r="A172" s="35" t="s">
        <v>22</v>
      </c>
      <c r="B172" s="105" t="s">
        <v>245</v>
      </c>
      <c r="C172" s="283" t="s">
        <v>246</v>
      </c>
      <c r="D172" s="284"/>
      <c r="E172" s="108"/>
      <c r="F172" s="109"/>
      <c r="G172" s="110">
        <f t="shared" si="224"/>
        <v>0</v>
      </c>
      <c r="H172" s="111"/>
      <c r="I172" s="109"/>
      <c r="J172" s="109">
        <f t="shared" si="225"/>
        <v>0</v>
      </c>
      <c r="K172" s="109"/>
      <c r="L172" s="109"/>
      <c r="M172" s="109">
        <f t="shared" si="226"/>
        <v>0</v>
      </c>
      <c r="N172" s="109"/>
      <c r="O172" s="109"/>
      <c r="P172" s="109">
        <f t="shared" si="227"/>
        <v>0</v>
      </c>
      <c r="Q172" s="109"/>
      <c r="R172" s="109"/>
      <c r="S172" s="109">
        <f t="shared" si="228"/>
        <v>0</v>
      </c>
      <c r="T172" s="109"/>
      <c r="U172" s="109"/>
      <c r="V172" s="112">
        <f t="shared" si="229"/>
        <v>0</v>
      </c>
      <c r="W172" s="113">
        <f t="shared" si="209"/>
        <v>0</v>
      </c>
      <c r="X172" s="114">
        <f t="shared" si="210"/>
        <v>0</v>
      </c>
      <c r="Y172" s="114">
        <f t="shared" si="185"/>
        <v>0</v>
      </c>
      <c r="Z172" s="115" t="e">
        <f t="shared" si="211"/>
        <v>#DIV/0!</v>
      </c>
      <c r="AA172" s="116"/>
      <c r="AB172" s="118"/>
      <c r="AC172" s="118"/>
      <c r="AD172" s="118"/>
      <c r="AE172" s="118"/>
      <c r="AF172" s="118"/>
      <c r="AG172" s="118"/>
    </row>
    <row r="173" spans="1:33" s="54" customFormat="1" ht="54.75" customHeight="1">
      <c r="A173" s="35" t="s">
        <v>22</v>
      </c>
      <c r="B173" s="105" t="s">
        <v>247</v>
      </c>
      <c r="C173" s="283" t="s">
        <v>341</v>
      </c>
      <c r="D173" s="284" t="s">
        <v>87</v>
      </c>
      <c r="E173" s="108">
        <v>1</v>
      </c>
      <c r="F173" s="109">
        <v>16000</v>
      </c>
      <c r="G173" s="110">
        <f t="shared" ref="G173:G174" si="230">E173*F173</f>
        <v>16000</v>
      </c>
      <c r="H173" s="111">
        <v>1</v>
      </c>
      <c r="I173" s="109">
        <v>16000</v>
      </c>
      <c r="J173" s="109">
        <f t="shared" ref="J173:J174" si="231">H173*I173</f>
        <v>16000</v>
      </c>
      <c r="K173" s="109"/>
      <c r="L173" s="109"/>
      <c r="M173" s="109">
        <f t="shared" si="226"/>
        <v>0</v>
      </c>
      <c r="N173" s="109"/>
      <c r="O173" s="109"/>
      <c r="P173" s="109">
        <f t="shared" si="227"/>
        <v>0</v>
      </c>
      <c r="Q173" s="109"/>
      <c r="R173" s="109"/>
      <c r="S173" s="109">
        <f t="shared" si="228"/>
        <v>0</v>
      </c>
      <c r="T173" s="109"/>
      <c r="U173" s="109"/>
      <c r="V173" s="112">
        <f t="shared" si="229"/>
        <v>0</v>
      </c>
      <c r="W173" s="113">
        <f t="shared" si="209"/>
        <v>16000</v>
      </c>
      <c r="X173" s="114">
        <f t="shared" si="210"/>
        <v>16000</v>
      </c>
      <c r="Y173" s="114">
        <f t="shared" si="185"/>
        <v>0</v>
      </c>
      <c r="Z173" s="115">
        <f t="shared" si="211"/>
        <v>0</v>
      </c>
      <c r="AA173" s="116"/>
      <c r="AB173" s="117"/>
      <c r="AC173" s="118"/>
      <c r="AD173" s="118"/>
      <c r="AE173" s="118"/>
      <c r="AF173" s="118"/>
      <c r="AG173" s="118"/>
    </row>
    <row r="174" spans="1:33" s="54" customFormat="1" ht="41.25" customHeight="1" thickBot="1">
      <c r="A174" s="35" t="s">
        <v>22</v>
      </c>
      <c r="B174" s="167" t="s">
        <v>248</v>
      </c>
      <c r="C174" s="324" t="s">
        <v>342</v>
      </c>
      <c r="D174" s="284" t="s">
        <v>212</v>
      </c>
      <c r="E174" s="108">
        <v>12</v>
      </c>
      <c r="F174" s="109">
        <v>3400</v>
      </c>
      <c r="G174" s="110">
        <f t="shared" si="230"/>
        <v>40800</v>
      </c>
      <c r="H174" s="111">
        <v>12</v>
      </c>
      <c r="I174" s="109">
        <v>3400</v>
      </c>
      <c r="J174" s="109">
        <f t="shared" si="231"/>
        <v>40800</v>
      </c>
      <c r="K174" s="109"/>
      <c r="L174" s="109"/>
      <c r="M174" s="109">
        <f t="shared" si="226"/>
        <v>0</v>
      </c>
      <c r="N174" s="109"/>
      <c r="O174" s="109"/>
      <c r="P174" s="109">
        <f t="shared" si="227"/>
        <v>0</v>
      </c>
      <c r="Q174" s="109"/>
      <c r="R174" s="109"/>
      <c r="S174" s="109">
        <f t="shared" si="228"/>
        <v>0</v>
      </c>
      <c r="T174" s="109"/>
      <c r="U174" s="109"/>
      <c r="V174" s="112">
        <f t="shared" si="229"/>
        <v>0</v>
      </c>
      <c r="W174" s="113">
        <f t="shared" si="209"/>
        <v>40800</v>
      </c>
      <c r="X174" s="114">
        <f t="shared" si="210"/>
        <v>40800</v>
      </c>
      <c r="Y174" s="114">
        <f t="shared" si="185"/>
        <v>0</v>
      </c>
      <c r="Z174" s="115">
        <f t="shared" si="211"/>
        <v>0</v>
      </c>
      <c r="AA174" s="116"/>
      <c r="AB174" s="118"/>
      <c r="AC174" s="118"/>
      <c r="AD174" s="118"/>
      <c r="AE174" s="118"/>
      <c r="AF174" s="118"/>
      <c r="AG174" s="118"/>
    </row>
    <row r="175" spans="1:33" s="54" customFormat="1" ht="30" hidden="1" customHeight="1">
      <c r="A175" s="220" t="s">
        <v>22</v>
      </c>
      <c r="B175" s="325" t="s">
        <v>249</v>
      </c>
      <c r="C175" s="326" t="s">
        <v>260</v>
      </c>
      <c r="D175" s="223"/>
      <c r="E175" s="108"/>
      <c r="F175" s="109"/>
      <c r="G175" s="110">
        <f>E175*F175</f>
        <v>0</v>
      </c>
      <c r="H175" s="111"/>
      <c r="I175" s="109"/>
      <c r="J175" s="109">
        <f>H175*I175</f>
        <v>0</v>
      </c>
      <c r="K175" s="109"/>
      <c r="L175" s="109"/>
      <c r="M175" s="109">
        <f t="shared" si="226"/>
        <v>0</v>
      </c>
      <c r="N175" s="109"/>
      <c r="O175" s="109"/>
      <c r="P175" s="109">
        <f t="shared" si="227"/>
        <v>0</v>
      </c>
      <c r="Q175" s="109"/>
      <c r="R175" s="109"/>
      <c r="S175" s="109">
        <f t="shared" si="228"/>
        <v>0</v>
      </c>
      <c r="T175" s="109"/>
      <c r="U175" s="109"/>
      <c r="V175" s="112">
        <f t="shared" si="229"/>
        <v>0</v>
      </c>
      <c r="W175" s="113">
        <f t="shared" si="209"/>
        <v>0</v>
      </c>
      <c r="X175" s="114">
        <f t="shared" si="210"/>
        <v>0</v>
      </c>
      <c r="Y175" s="114">
        <f t="shared" si="185"/>
        <v>0</v>
      </c>
      <c r="Z175" s="115" t="e">
        <f t="shared" si="211"/>
        <v>#DIV/0!</v>
      </c>
      <c r="AA175" s="116"/>
      <c r="AB175" s="118"/>
      <c r="AC175" s="118"/>
      <c r="AD175" s="118"/>
      <c r="AE175" s="118"/>
      <c r="AF175" s="118"/>
      <c r="AG175" s="118"/>
    </row>
    <row r="176" spans="1:33" s="54" customFormat="1" ht="30" hidden="1" customHeight="1" thickBot="1">
      <c r="A176" s="177" t="s">
        <v>22</v>
      </c>
      <c r="B176" s="327" t="s">
        <v>250</v>
      </c>
      <c r="C176" s="328" t="s">
        <v>251</v>
      </c>
      <c r="D176" s="329"/>
      <c r="E176" s="330"/>
      <c r="F176" s="138">
        <v>0.22</v>
      </c>
      <c r="G176" s="139">
        <f>E176*F176</f>
        <v>0</v>
      </c>
      <c r="H176" s="331"/>
      <c r="I176" s="138">
        <v>0.22</v>
      </c>
      <c r="J176" s="138">
        <f>H176*I176</f>
        <v>0</v>
      </c>
      <c r="K176" s="316"/>
      <c r="L176" s="138">
        <v>0.22</v>
      </c>
      <c r="M176" s="138">
        <f>K176*L176</f>
        <v>0</v>
      </c>
      <c r="N176" s="316"/>
      <c r="O176" s="138">
        <v>0.22</v>
      </c>
      <c r="P176" s="138">
        <f>N176*O176</f>
        <v>0</v>
      </c>
      <c r="Q176" s="316"/>
      <c r="R176" s="138">
        <v>0.22</v>
      </c>
      <c r="S176" s="138">
        <f t="shared" si="228"/>
        <v>0</v>
      </c>
      <c r="T176" s="316"/>
      <c r="U176" s="138">
        <v>0.22</v>
      </c>
      <c r="V176" s="141">
        <f t="shared" si="229"/>
        <v>0</v>
      </c>
      <c r="W176" s="142">
        <f t="shared" si="209"/>
        <v>0</v>
      </c>
      <c r="X176" s="143">
        <f t="shared" si="210"/>
        <v>0</v>
      </c>
      <c r="Y176" s="143">
        <f t="shared" si="185"/>
        <v>0</v>
      </c>
      <c r="Z176" s="144" t="e">
        <f t="shared" si="211"/>
        <v>#DIV/0!</v>
      </c>
      <c r="AA176" s="145"/>
      <c r="AB176" s="77"/>
      <c r="AC176" s="77"/>
      <c r="AD176" s="77"/>
      <c r="AE176" s="77"/>
      <c r="AF176" s="77"/>
      <c r="AG176" s="77"/>
    </row>
    <row r="177" spans="1:33" s="54" customFormat="1" ht="30" customHeight="1" thickBot="1">
      <c r="A177" s="189" t="s">
        <v>252</v>
      </c>
      <c r="B177" s="190"/>
      <c r="C177" s="332"/>
      <c r="D177" s="333"/>
      <c r="E177" s="199">
        <f>E168+E164+E159+E154</f>
        <v>31</v>
      </c>
      <c r="F177" s="194"/>
      <c r="G177" s="195">
        <f>G168+G164+G159+G154</f>
        <v>99750</v>
      </c>
      <c r="H177" s="293">
        <f>H168+H164+H159+H154</f>
        <v>31</v>
      </c>
      <c r="I177" s="194"/>
      <c r="J177" s="194">
        <f>J168+J164+J159+J154</f>
        <v>99750</v>
      </c>
      <c r="K177" s="194">
        <f>K168+K164+K159+K154</f>
        <v>0</v>
      </c>
      <c r="L177" s="194"/>
      <c r="M177" s="194">
        <f>M168+M164+M159+M154</f>
        <v>0</v>
      </c>
      <c r="N177" s="194">
        <f>N168+N164+N159+N154</f>
        <v>0</v>
      </c>
      <c r="O177" s="194"/>
      <c r="P177" s="194">
        <f>P168+P164+P159+P154</f>
        <v>0</v>
      </c>
      <c r="Q177" s="194">
        <f>Q168+Q164+Q159+Q154</f>
        <v>0</v>
      </c>
      <c r="R177" s="194"/>
      <c r="S177" s="194">
        <f>S168+S164+S159+S154</f>
        <v>0</v>
      </c>
      <c r="T177" s="194">
        <f>T168+T164+T159+T154</f>
        <v>0</v>
      </c>
      <c r="U177" s="194"/>
      <c r="V177" s="198">
        <f>V168+V164+V159+V154</f>
        <v>0</v>
      </c>
      <c r="W177" s="294">
        <f>W168+W154+W164+W159</f>
        <v>99750</v>
      </c>
      <c r="X177" s="295">
        <f>X168+X154+X164+X159</f>
        <v>99750</v>
      </c>
      <c r="Y177" s="295">
        <f t="shared" si="185"/>
        <v>0</v>
      </c>
      <c r="Z177" s="296">
        <f>Y177/W177</f>
        <v>0</v>
      </c>
      <c r="AA177" s="200"/>
      <c r="AB177" s="77"/>
      <c r="AC177" s="77"/>
      <c r="AD177" s="77"/>
      <c r="AE177" s="77"/>
      <c r="AF177" s="77"/>
      <c r="AG177" s="77"/>
    </row>
    <row r="178" spans="1:33" s="54" customFormat="1" ht="39" customHeight="1" thickBot="1">
      <c r="A178" s="334" t="s">
        <v>253</v>
      </c>
      <c r="B178" s="335"/>
      <c r="C178" s="336"/>
      <c r="D178" s="337"/>
      <c r="E178" s="338"/>
      <c r="F178" s="339"/>
      <c r="G178" s="340">
        <f>G33+G47+G56+G78+G92+G106+G119+G127+G135+G142+G146+G152+G177</f>
        <v>378750</v>
      </c>
      <c r="H178" s="341"/>
      <c r="I178" s="339"/>
      <c r="J178" s="339">
        <f>J33+J47+J56+J78+J92+J106+J119+J127+J135+J142+J146+J152+J177</f>
        <v>378750</v>
      </c>
      <c r="K178" s="339"/>
      <c r="L178" s="339"/>
      <c r="M178" s="339">
        <f>M33+M47+M56+M78+M92+M106+M119+M127+M135+M142+M146+M152+M177</f>
        <v>0</v>
      </c>
      <c r="N178" s="339"/>
      <c r="O178" s="339"/>
      <c r="P178" s="339">
        <f>P33+P47+P56+P78+P92+P106+P119+P127+P135+P142+P146+P152+P177</f>
        <v>0</v>
      </c>
      <c r="Q178" s="339"/>
      <c r="R178" s="339"/>
      <c r="S178" s="339">
        <f>S33+S47+S56+S78+S92+S106+S119+S127+S135+S142+S146+S152+S177</f>
        <v>0</v>
      </c>
      <c r="T178" s="339"/>
      <c r="U178" s="339"/>
      <c r="V178" s="342">
        <f>V33+V47+V56+V78+V92+V106+V119+V127+V135+V142+V146+V152+V177</f>
        <v>0</v>
      </c>
      <c r="W178" s="338">
        <f>W33+W47+W56+W78+W92+W106+W119+W127+W135+W142+W146+W152+W177</f>
        <v>378750</v>
      </c>
      <c r="X178" s="339">
        <f>X33+X47+X56+X78+X92+X106+X119+X127+X135+X142+X146+X152+X177</f>
        <v>378750</v>
      </c>
      <c r="Y178" s="339">
        <f>Y33+Y47+Y56+Y78+Y92+Y106+Y119+Y127+Y135+Y142+Y146+Y152+Y177</f>
        <v>0</v>
      </c>
      <c r="Z178" s="343">
        <f>Y178/W178</f>
        <v>0</v>
      </c>
      <c r="AA178" s="344"/>
      <c r="AB178" s="77"/>
      <c r="AC178" s="77"/>
      <c r="AD178" s="77"/>
      <c r="AE178" s="77"/>
      <c r="AF178" s="77"/>
      <c r="AG178" s="77"/>
    </row>
    <row r="179" spans="1:33" s="54" customFormat="1" ht="15" customHeight="1" thickBot="1">
      <c r="A179" s="487"/>
      <c r="B179" s="488"/>
      <c r="C179" s="488"/>
      <c r="D179" s="345"/>
      <c r="E179" s="346"/>
      <c r="F179" s="347"/>
      <c r="G179" s="348"/>
      <c r="H179" s="349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50"/>
      <c r="W179" s="351"/>
      <c r="X179" s="352"/>
      <c r="Y179" s="352"/>
      <c r="Z179" s="353"/>
      <c r="AA179" s="354"/>
      <c r="AB179" s="77"/>
      <c r="AC179" s="77"/>
      <c r="AD179" s="77"/>
      <c r="AE179" s="77"/>
      <c r="AF179" s="77"/>
      <c r="AG179" s="77"/>
    </row>
    <row r="180" spans="1:33" s="54" customFormat="1" ht="37.5" customHeight="1" thickBot="1">
      <c r="A180" s="489" t="s">
        <v>254</v>
      </c>
      <c r="B180" s="490"/>
      <c r="C180" s="490"/>
      <c r="D180" s="337"/>
      <c r="E180" s="338"/>
      <c r="F180" s="339"/>
      <c r="G180" s="340">
        <f>Фінансування!C27-'Кошторис  витрат'!G178</f>
        <v>0</v>
      </c>
      <c r="H180" s="341"/>
      <c r="I180" s="339"/>
      <c r="J180" s="339">
        <f>Фінансування!C28-'Кошторис  витрат'!J178</f>
        <v>0</v>
      </c>
      <c r="K180" s="339"/>
      <c r="L180" s="339"/>
      <c r="M180" s="339">
        <f>'Кошторис  витрат'!J27-'Кошторис  витрат'!M178</f>
        <v>0</v>
      </c>
      <c r="N180" s="339"/>
      <c r="O180" s="339"/>
      <c r="P180" s="339">
        <f>'Кошторис  витрат'!J28-'Кошторис  витрат'!P178</f>
        <v>0</v>
      </c>
      <c r="Q180" s="339"/>
      <c r="R180" s="339"/>
      <c r="S180" s="339">
        <f>Фінансування!L27-'Кошторис  витрат'!S178</f>
        <v>0</v>
      </c>
      <c r="T180" s="339"/>
      <c r="U180" s="339"/>
      <c r="V180" s="342">
        <f>Фінансування!L28-'Кошторис  витрат'!V178</f>
        <v>0</v>
      </c>
      <c r="W180" s="355">
        <f>Фінансування!N27-'Кошторис  витрат'!W178</f>
        <v>0</v>
      </c>
      <c r="X180" s="356">
        <f>Фінансування!N28-'Кошторис  витрат'!X178</f>
        <v>0</v>
      </c>
      <c r="Y180" s="356"/>
      <c r="Z180" s="357"/>
      <c r="AA180" s="344"/>
      <c r="AB180" s="77"/>
      <c r="AC180" s="77"/>
      <c r="AD180" s="77"/>
      <c r="AE180" s="77"/>
      <c r="AF180" s="77"/>
      <c r="AG180" s="77"/>
    </row>
    <row r="181" spans="1:33" s="54" customFormat="1" ht="15.75" customHeight="1">
      <c r="A181" s="358"/>
      <c r="B181" s="359"/>
      <c r="C181" s="360"/>
      <c r="D181" s="361"/>
      <c r="E181" s="362"/>
      <c r="F181" s="362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2"/>
      <c r="U181" s="362"/>
      <c r="V181" s="362"/>
      <c r="W181" s="363"/>
      <c r="X181" s="363"/>
      <c r="Y181" s="363"/>
      <c r="Z181" s="363"/>
      <c r="AA181" s="364"/>
      <c r="AB181" s="53"/>
      <c r="AC181" s="53"/>
      <c r="AD181" s="53"/>
      <c r="AE181" s="53"/>
      <c r="AF181" s="53"/>
      <c r="AG181" s="53"/>
    </row>
    <row r="182" spans="1:33" s="54" customFormat="1" ht="15.75" customHeight="1">
      <c r="A182" s="53"/>
      <c r="B182" s="365"/>
      <c r="C182" s="366"/>
      <c r="D182" s="367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5"/>
      <c r="X182" s="45"/>
      <c r="Y182" s="45"/>
      <c r="Z182" s="45"/>
      <c r="AA182" s="368"/>
      <c r="AB182" s="53"/>
      <c r="AC182" s="53"/>
      <c r="AD182" s="53"/>
      <c r="AE182" s="53"/>
      <c r="AF182" s="53"/>
      <c r="AG182" s="53"/>
    </row>
    <row r="183" spans="1:33" s="54" customFormat="1" ht="15.75" customHeight="1">
      <c r="A183" s="53"/>
      <c r="B183" s="365"/>
      <c r="C183" s="366"/>
      <c r="D183" s="367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5"/>
      <c r="X183" s="45"/>
      <c r="Y183" s="45"/>
      <c r="Z183" s="45"/>
      <c r="AA183" s="368"/>
      <c r="AB183" s="53"/>
      <c r="AC183" s="53"/>
      <c r="AD183" s="53"/>
      <c r="AE183" s="53"/>
      <c r="AF183" s="53"/>
      <c r="AG183" s="53"/>
    </row>
    <row r="184" spans="1:33" s="54" customFormat="1" ht="43.5" customHeight="1">
      <c r="A184" s="476" t="s">
        <v>343</v>
      </c>
      <c r="B184" s="476"/>
      <c r="C184" s="476"/>
      <c r="D184" s="367"/>
      <c r="E184" s="369"/>
      <c r="F184" s="369"/>
      <c r="G184" s="44"/>
      <c r="H184" s="369"/>
      <c r="I184" s="369"/>
      <c r="J184" s="44"/>
      <c r="K184" s="370"/>
      <c r="L184" s="371"/>
      <c r="M184" s="369"/>
      <c r="N184" s="370"/>
      <c r="O184" s="371"/>
      <c r="P184" s="369"/>
      <c r="Q184" s="44"/>
      <c r="R184" s="44"/>
      <c r="S184" s="44"/>
      <c r="T184" s="44"/>
      <c r="U184" s="44"/>
      <c r="V184" s="44"/>
      <c r="W184" s="45"/>
      <c r="X184" s="45"/>
      <c r="Y184" s="45"/>
      <c r="Z184" s="45"/>
      <c r="AA184" s="368"/>
      <c r="AB184" s="53"/>
      <c r="AC184" s="366"/>
      <c r="AD184" s="53"/>
      <c r="AE184" s="53"/>
      <c r="AF184" s="53"/>
      <c r="AG184" s="53"/>
    </row>
    <row r="185" spans="1:33" s="54" customFormat="1" ht="30.75" customHeight="1">
      <c r="A185" s="372"/>
      <c r="B185" s="373"/>
      <c r="C185" s="374" t="s">
        <v>7</v>
      </c>
      <c r="D185" s="375"/>
      <c r="E185" s="376"/>
      <c r="F185" s="377" t="s">
        <v>345</v>
      </c>
      <c r="G185" s="376"/>
      <c r="H185" s="376"/>
      <c r="I185" s="377" t="s">
        <v>8</v>
      </c>
      <c r="J185" s="376"/>
      <c r="K185" s="378"/>
      <c r="L185" s="379" t="s">
        <v>9</v>
      </c>
      <c r="M185" s="376"/>
      <c r="N185" s="378"/>
      <c r="O185" s="379" t="s">
        <v>9</v>
      </c>
      <c r="P185" s="376"/>
      <c r="Q185" s="376"/>
      <c r="R185" s="376"/>
      <c r="S185" s="376"/>
      <c r="T185" s="376"/>
      <c r="U185" s="376"/>
      <c r="V185" s="376"/>
      <c r="W185" s="380"/>
      <c r="X185" s="380"/>
      <c r="Y185" s="380"/>
      <c r="Z185" s="380"/>
      <c r="AA185" s="381"/>
      <c r="AB185" s="382"/>
      <c r="AC185" s="383"/>
      <c r="AD185" s="382"/>
      <c r="AE185" s="382"/>
      <c r="AF185" s="382"/>
      <c r="AG185" s="382"/>
    </row>
    <row r="186" spans="1:33" s="54" customFormat="1" ht="15.75" customHeight="1">
      <c r="A186" s="53"/>
      <c r="B186" s="365"/>
      <c r="C186" s="366"/>
      <c r="D186" s="367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5"/>
      <c r="X186" s="45"/>
      <c r="Y186" s="45"/>
      <c r="Z186" s="45"/>
      <c r="AA186" s="368"/>
      <c r="AB186" s="53"/>
      <c r="AC186" s="53"/>
      <c r="AD186" s="53"/>
      <c r="AE186" s="53"/>
      <c r="AF186" s="53"/>
      <c r="AG186" s="53"/>
    </row>
    <row r="187" spans="1:33" s="54" customFormat="1" ht="15.75" customHeight="1">
      <c r="A187" s="53"/>
      <c r="B187" s="365"/>
      <c r="C187" s="366"/>
      <c r="D187" s="367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5"/>
      <c r="X187" s="45"/>
      <c r="Y187" s="45"/>
      <c r="Z187" s="45"/>
      <c r="AA187" s="368"/>
      <c r="AB187" s="53"/>
      <c r="AC187" s="53"/>
      <c r="AD187" s="53"/>
      <c r="AE187" s="53"/>
      <c r="AF187" s="53"/>
      <c r="AG187" s="53"/>
    </row>
    <row r="188" spans="1:33" s="54" customFormat="1" ht="15.75" customHeight="1">
      <c r="A188" s="53"/>
      <c r="B188" s="365"/>
      <c r="C188" s="366"/>
      <c r="D188" s="367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5"/>
      <c r="X188" s="45"/>
      <c r="Y188" s="45"/>
      <c r="Z188" s="45"/>
      <c r="AA188" s="368"/>
      <c r="AB188" s="53"/>
      <c r="AC188" s="53"/>
      <c r="AD188" s="53"/>
      <c r="AE188" s="53"/>
      <c r="AF188" s="53"/>
      <c r="AG188" s="53"/>
    </row>
    <row r="189" spans="1:33" s="54" customFormat="1" ht="15.75" customHeight="1">
      <c r="A189" s="53"/>
      <c r="B189" s="365"/>
      <c r="C189" s="366"/>
      <c r="D189" s="367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384"/>
      <c r="X189" s="384"/>
      <c r="Y189" s="384"/>
      <c r="Z189" s="384"/>
      <c r="AA189" s="368"/>
      <c r="AB189" s="53"/>
      <c r="AC189" s="53"/>
      <c r="AD189" s="53"/>
      <c r="AE189" s="53"/>
      <c r="AF189" s="53"/>
      <c r="AG189" s="53"/>
    </row>
    <row r="190" spans="1:33" s="54" customFormat="1" ht="15.75" customHeight="1">
      <c r="A190" s="53"/>
      <c r="B190" s="365"/>
      <c r="C190" s="366"/>
      <c r="D190" s="367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384"/>
      <c r="X190" s="384"/>
      <c r="Y190" s="384"/>
      <c r="Z190" s="384"/>
      <c r="AA190" s="368"/>
      <c r="AB190" s="53"/>
      <c r="AC190" s="53"/>
      <c r="AD190" s="53"/>
      <c r="AE190" s="53"/>
      <c r="AF190" s="53"/>
      <c r="AG190" s="53"/>
    </row>
    <row r="191" spans="1:33" s="54" customFormat="1" ht="15.75" customHeight="1">
      <c r="A191" s="53"/>
      <c r="B191" s="365"/>
      <c r="C191" s="366"/>
      <c r="D191" s="367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384"/>
      <c r="X191" s="384"/>
      <c r="Y191" s="384"/>
      <c r="Z191" s="384"/>
      <c r="AA191" s="368"/>
      <c r="AB191" s="53"/>
      <c r="AC191" s="53"/>
      <c r="AD191" s="53"/>
      <c r="AE191" s="53"/>
      <c r="AF191" s="53"/>
      <c r="AG191" s="53"/>
    </row>
    <row r="192" spans="1:33" s="54" customFormat="1" ht="15.75" customHeight="1">
      <c r="A192" s="53"/>
      <c r="B192" s="365"/>
      <c r="C192" s="366"/>
      <c r="D192" s="367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384"/>
      <c r="X192" s="384"/>
      <c r="Y192" s="384"/>
      <c r="Z192" s="384"/>
      <c r="AA192" s="368"/>
      <c r="AB192" s="53"/>
      <c r="AC192" s="53"/>
      <c r="AD192" s="53"/>
      <c r="AE192" s="53"/>
      <c r="AF192" s="53"/>
      <c r="AG192" s="53"/>
    </row>
    <row r="193" spans="1:33" s="54" customFormat="1" ht="15.75" customHeight="1">
      <c r="A193" s="53"/>
      <c r="B193" s="365"/>
      <c r="C193" s="366"/>
      <c r="D193" s="367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384"/>
      <c r="X193" s="384"/>
      <c r="Y193" s="384"/>
      <c r="Z193" s="384"/>
      <c r="AA193" s="368"/>
      <c r="AB193" s="53"/>
      <c r="AC193" s="53"/>
      <c r="AD193" s="53"/>
      <c r="AE193" s="53"/>
      <c r="AF193" s="53"/>
      <c r="AG193" s="53"/>
    </row>
    <row r="194" spans="1:33" s="54" customFormat="1" ht="15.75" customHeight="1">
      <c r="A194" s="53"/>
      <c r="B194" s="365"/>
      <c r="C194" s="366"/>
      <c r="D194" s="367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384"/>
      <c r="X194" s="384"/>
      <c r="Y194" s="384"/>
      <c r="Z194" s="384"/>
      <c r="AA194" s="368"/>
      <c r="AB194" s="53"/>
      <c r="AC194" s="53"/>
      <c r="AD194" s="53"/>
      <c r="AE194" s="53"/>
      <c r="AF194" s="53"/>
      <c r="AG194" s="53"/>
    </row>
    <row r="195" spans="1:33" s="54" customFormat="1" ht="15.75" customHeight="1">
      <c r="A195" s="53"/>
      <c r="B195" s="365"/>
      <c r="C195" s="366"/>
      <c r="D195" s="367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384"/>
      <c r="X195" s="384"/>
      <c r="Y195" s="384"/>
      <c r="Z195" s="384"/>
      <c r="AA195" s="368"/>
      <c r="AB195" s="53"/>
      <c r="AC195" s="53"/>
      <c r="AD195" s="53"/>
      <c r="AE195" s="53"/>
      <c r="AF195" s="53"/>
      <c r="AG195" s="53"/>
    </row>
    <row r="196" spans="1:33" s="54" customFormat="1" ht="15.75" customHeight="1">
      <c r="A196" s="53"/>
      <c r="B196" s="365"/>
      <c r="C196" s="366"/>
      <c r="D196" s="367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384"/>
      <c r="X196" s="384"/>
      <c r="Y196" s="384"/>
      <c r="Z196" s="384"/>
      <c r="AA196" s="368"/>
      <c r="AB196" s="53"/>
      <c r="AC196" s="53"/>
      <c r="AD196" s="53"/>
      <c r="AE196" s="53"/>
      <c r="AF196" s="53"/>
      <c r="AG196" s="53"/>
    </row>
    <row r="197" spans="1:33" s="54" customFormat="1" ht="15.75" customHeight="1">
      <c r="A197" s="53"/>
      <c r="B197" s="365"/>
      <c r="C197" s="366"/>
      <c r="D197" s="367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384"/>
      <c r="X197" s="384"/>
      <c r="Y197" s="384"/>
      <c r="Z197" s="384"/>
      <c r="AA197" s="368"/>
      <c r="AB197" s="53"/>
      <c r="AC197" s="53"/>
      <c r="AD197" s="53"/>
      <c r="AE197" s="53"/>
      <c r="AF197" s="53"/>
      <c r="AG197" s="53"/>
    </row>
    <row r="198" spans="1:33" s="54" customFormat="1" ht="15.75" customHeight="1">
      <c r="A198" s="53"/>
      <c r="B198" s="365"/>
      <c r="C198" s="366"/>
      <c r="D198" s="367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384"/>
      <c r="X198" s="384"/>
      <c r="Y198" s="384"/>
      <c r="Z198" s="384"/>
      <c r="AA198" s="368"/>
      <c r="AB198" s="53"/>
      <c r="AC198" s="53"/>
      <c r="AD198" s="53"/>
      <c r="AE198" s="53"/>
      <c r="AF198" s="53"/>
      <c r="AG198" s="53"/>
    </row>
    <row r="199" spans="1:33" s="54" customFormat="1" ht="15.75" customHeight="1">
      <c r="A199" s="53"/>
      <c r="B199" s="365"/>
      <c r="C199" s="366"/>
      <c r="D199" s="367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384"/>
      <c r="X199" s="384"/>
      <c r="Y199" s="384"/>
      <c r="Z199" s="384"/>
      <c r="AA199" s="368"/>
      <c r="AB199" s="53"/>
      <c r="AC199" s="53"/>
      <c r="AD199" s="53"/>
      <c r="AE199" s="53"/>
      <c r="AF199" s="53"/>
      <c r="AG199" s="53"/>
    </row>
    <row r="200" spans="1:33" s="54" customFormat="1" ht="15.75" customHeight="1">
      <c r="A200" s="53"/>
      <c r="B200" s="365"/>
      <c r="C200" s="366"/>
      <c r="D200" s="367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384"/>
      <c r="X200" s="384"/>
      <c r="Y200" s="384"/>
      <c r="Z200" s="384"/>
      <c r="AA200" s="368"/>
      <c r="AB200" s="53"/>
      <c r="AC200" s="53"/>
      <c r="AD200" s="53"/>
      <c r="AE200" s="53"/>
      <c r="AF200" s="53"/>
      <c r="AG200" s="53"/>
    </row>
    <row r="201" spans="1:33" s="54" customFormat="1" ht="15.75" customHeight="1">
      <c r="A201" s="53"/>
      <c r="B201" s="365"/>
      <c r="C201" s="366"/>
      <c r="D201" s="367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384"/>
      <c r="X201" s="384"/>
      <c r="Y201" s="384"/>
      <c r="Z201" s="384"/>
      <c r="AA201" s="368"/>
      <c r="AB201" s="53"/>
      <c r="AC201" s="53"/>
      <c r="AD201" s="53"/>
      <c r="AE201" s="53"/>
      <c r="AF201" s="53"/>
      <c r="AG201" s="53"/>
    </row>
    <row r="202" spans="1:33" s="54" customFormat="1" ht="15.75" customHeight="1">
      <c r="A202" s="53"/>
      <c r="B202" s="365"/>
      <c r="C202" s="366"/>
      <c r="D202" s="367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384"/>
      <c r="X202" s="384"/>
      <c r="Y202" s="384"/>
      <c r="Z202" s="384"/>
      <c r="AA202" s="368"/>
      <c r="AB202" s="53"/>
      <c r="AC202" s="53"/>
      <c r="AD202" s="53"/>
      <c r="AE202" s="53"/>
      <c r="AF202" s="53"/>
      <c r="AG202" s="53"/>
    </row>
    <row r="203" spans="1:33" s="54" customFormat="1" ht="15.75" customHeight="1">
      <c r="A203" s="53"/>
      <c r="B203" s="365"/>
      <c r="C203" s="366"/>
      <c r="D203" s="367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384"/>
      <c r="X203" s="384"/>
      <c r="Y203" s="384"/>
      <c r="Z203" s="384"/>
      <c r="AA203" s="368"/>
      <c r="AB203" s="53"/>
      <c r="AC203" s="53"/>
      <c r="AD203" s="53"/>
      <c r="AE203" s="53"/>
      <c r="AF203" s="53"/>
      <c r="AG203" s="53"/>
    </row>
    <row r="204" spans="1:33" s="54" customFormat="1" ht="15.75" customHeight="1">
      <c r="A204" s="53"/>
      <c r="B204" s="365"/>
      <c r="C204" s="366"/>
      <c r="D204" s="367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384"/>
      <c r="X204" s="384"/>
      <c r="Y204" s="384"/>
      <c r="Z204" s="384"/>
      <c r="AA204" s="368"/>
      <c r="AB204" s="53"/>
      <c r="AC204" s="53"/>
      <c r="AD204" s="53"/>
      <c r="AE204" s="53"/>
      <c r="AF204" s="53"/>
      <c r="AG204" s="53"/>
    </row>
    <row r="205" spans="1:33" s="54" customFormat="1" ht="15.75" customHeight="1">
      <c r="A205" s="53"/>
      <c r="B205" s="365"/>
      <c r="C205" s="366"/>
      <c r="D205" s="367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384"/>
      <c r="X205" s="384"/>
      <c r="Y205" s="384"/>
      <c r="Z205" s="384"/>
      <c r="AA205" s="368"/>
      <c r="AB205" s="53"/>
      <c r="AC205" s="53"/>
      <c r="AD205" s="53"/>
      <c r="AE205" s="53"/>
      <c r="AF205" s="53"/>
      <c r="AG205" s="53"/>
    </row>
    <row r="206" spans="1:33" s="54" customFormat="1" ht="15.75" customHeight="1">
      <c r="A206" s="53"/>
      <c r="B206" s="365"/>
      <c r="C206" s="366"/>
      <c r="D206" s="367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384"/>
      <c r="X206" s="384"/>
      <c r="Y206" s="384"/>
      <c r="Z206" s="384"/>
      <c r="AA206" s="368"/>
      <c r="AB206" s="53"/>
      <c r="AC206" s="53"/>
      <c r="AD206" s="53"/>
      <c r="AE206" s="53"/>
      <c r="AF206" s="53"/>
      <c r="AG206" s="53"/>
    </row>
    <row r="207" spans="1:33" s="54" customFormat="1" ht="15.75" customHeight="1">
      <c r="A207" s="53"/>
      <c r="B207" s="365"/>
      <c r="C207" s="366"/>
      <c r="D207" s="367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384"/>
      <c r="X207" s="384"/>
      <c r="Y207" s="384"/>
      <c r="Z207" s="384"/>
      <c r="AA207" s="368"/>
      <c r="AB207" s="53"/>
      <c r="AC207" s="53"/>
      <c r="AD207" s="53"/>
      <c r="AE207" s="53"/>
      <c r="AF207" s="53"/>
      <c r="AG207" s="53"/>
    </row>
    <row r="208" spans="1:33" s="54" customFormat="1" ht="15.75" customHeight="1">
      <c r="A208" s="53"/>
      <c r="B208" s="365"/>
      <c r="C208" s="366"/>
      <c r="D208" s="367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384"/>
      <c r="X208" s="384"/>
      <c r="Y208" s="384"/>
      <c r="Z208" s="384"/>
      <c r="AA208" s="368"/>
      <c r="AB208" s="53"/>
      <c r="AC208" s="53"/>
      <c r="AD208" s="53"/>
      <c r="AE208" s="53"/>
      <c r="AF208" s="53"/>
      <c r="AG208" s="53"/>
    </row>
    <row r="209" spans="1:33" s="54" customFormat="1" ht="15.75" customHeight="1">
      <c r="A209" s="53"/>
      <c r="B209" s="365"/>
      <c r="C209" s="366"/>
      <c r="D209" s="367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384"/>
      <c r="X209" s="384"/>
      <c r="Y209" s="384"/>
      <c r="Z209" s="384"/>
      <c r="AA209" s="368"/>
      <c r="AB209" s="53"/>
      <c r="AC209" s="53"/>
      <c r="AD209" s="53"/>
      <c r="AE209" s="53"/>
      <c r="AF209" s="53"/>
      <c r="AG209" s="53"/>
    </row>
    <row r="210" spans="1:33" s="54" customFormat="1" ht="15.75" customHeight="1">
      <c r="A210" s="53"/>
      <c r="B210" s="365"/>
      <c r="C210" s="366"/>
      <c r="D210" s="367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384"/>
      <c r="X210" s="384"/>
      <c r="Y210" s="384"/>
      <c r="Z210" s="384"/>
      <c r="AA210" s="368"/>
      <c r="AB210" s="53"/>
      <c r="AC210" s="53"/>
      <c r="AD210" s="53"/>
      <c r="AE210" s="53"/>
      <c r="AF210" s="53"/>
      <c r="AG210" s="53"/>
    </row>
    <row r="211" spans="1:33" s="54" customFormat="1" ht="15.75" customHeight="1">
      <c r="A211" s="53"/>
      <c r="B211" s="365"/>
      <c r="C211" s="366"/>
      <c r="D211" s="367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384"/>
      <c r="X211" s="384"/>
      <c r="Y211" s="384"/>
      <c r="Z211" s="384"/>
      <c r="AA211" s="368"/>
      <c r="AB211" s="53"/>
      <c r="AC211" s="53"/>
      <c r="AD211" s="53"/>
      <c r="AE211" s="53"/>
      <c r="AF211" s="53"/>
      <c r="AG211" s="53"/>
    </row>
    <row r="212" spans="1:33" s="54" customFormat="1" ht="15.75" customHeight="1">
      <c r="A212" s="53"/>
      <c r="B212" s="365"/>
      <c r="C212" s="366"/>
      <c r="D212" s="367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384"/>
      <c r="X212" s="384"/>
      <c r="Y212" s="384"/>
      <c r="Z212" s="384"/>
      <c r="AA212" s="368"/>
      <c r="AB212" s="53"/>
      <c r="AC212" s="53"/>
      <c r="AD212" s="53"/>
      <c r="AE212" s="53"/>
      <c r="AF212" s="53"/>
      <c r="AG212" s="53"/>
    </row>
    <row r="213" spans="1:33" s="54" customFormat="1" ht="15.75" customHeight="1">
      <c r="A213" s="53"/>
      <c r="B213" s="365"/>
      <c r="C213" s="366"/>
      <c r="D213" s="367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384"/>
      <c r="X213" s="384"/>
      <c r="Y213" s="384"/>
      <c r="Z213" s="384"/>
      <c r="AA213" s="368"/>
      <c r="AB213" s="53"/>
      <c r="AC213" s="53"/>
      <c r="AD213" s="53"/>
      <c r="AE213" s="53"/>
      <c r="AF213" s="53"/>
      <c r="AG213" s="53"/>
    </row>
    <row r="214" spans="1:33" s="54" customFormat="1" ht="15.75" customHeight="1">
      <c r="A214" s="53"/>
      <c r="B214" s="365"/>
      <c r="C214" s="366"/>
      <c r="D214" s="367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384"/>
      <c r="X214" s="384"/>
      <c r="Y214" s="384"/>
      <c r="Z214" s="384"/>
      <c r="AA214" s="368"/>
      <c r="AB214" s="53"/>
      <c r="AC214" s="53"/>
      <c r="AD214" s="53"/>
      <c r="AE214" s="53"/>
      <c r="AF214" s="53"/>
      <c r="AG214" s="53"/>
    </row>
    <row r="215" spans="1:33" s="54" customFormat="1" ht="15.75" customHeight="1">
      <c r="A215" s="53"/>
      <c r="B215" s="365"/>
      <c r="C215" s="366"/>
      <c r="D215" s="367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384"/>
      <c r="X215" s="384"/>
      <c r="Y215" s="384"/>
      <c r="Z215" s="384"/>
      <c r="AA215" s="368"/>
      <c r="AB215" s="53"/>
      <c r="AC215" s="53"/>
      <c r="AD215" s="53"/>
      <c r="AE215" s="53"/>
      <c r="AF215" s="53"/>
      <c r="AG215" s="53"/>
    </row>
    <row r="216" spans="1:33" s="54" customFormat="1" ht="15.75" customHeight="1">
      <c r="A216" s="53"/>
      <c r="B216" s="365"/>
      <c r="C216" s="366"/>
      <c r="D216" s="367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384"/>
      <c r="X216" s="384"/>
      <c r="Y216" s="384"/>
      <c r="Z216" s="384"/>
      <c r="AA216" s="368"/>
      <c r="AB216" s="53"/>
      <c r="AC216" s="53"/>
      <c r="AD216" s="53"/>
      <c r="AE216" s="53"/>
      <c r="AF216" s="53"/>
      <c r="AG216" s="53"/>
    </row>
    <row r="217" spans="1:33" s="54" customFormat="1" ht="15.75" customHeight="1">
      <c r="A217" s="53"/>
      <c r="B217" s="365"/>
      <c r="C217" s="366"/>
      <c r="D217" s="367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384"/>
      <c r="X217" s="384"/>
      <c r="Y217" s="384"/>
      <c r="Z217" s="384"/>
      <c r="AA217" s="368"/>
      <c r="AB217" s="53"/>
      <c r="AC217" s="53"/>
      <c r="AD217" s="53"/>
      <c r="AE217" s="53"/>
      <c r="AF217" s="53"/>
      <c r="AG217" s="53"/>
    </row>
    <row r="218" spans="1:33" s="54" customFormat="1" ht="15.75" customHeight="1">
      <c r="A218" s="53"/>
      <c r="B218" s="365"/>
      <c r="C218" s="366"/>
      <c r="D218" s="367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384"/>
      <c r="X218" s="384"/>
      <c r="Y218" s="384"/>
      <c r="Z218" s="384"/>
      <c r="AA218" s="368"/>
      <c r="AB218" s="53"/>
      <c r="AC218" s="53"/>
      <c r="AD218" s="53"/>
      <c r="AE218" s="53"/>
      <c r="AF218" s="53"/>
      <c r="AG218" s="53"/>
    </row>
    <row r="219" spans="1:33" s="54" customFormat="1" ht="15.75" customHeight="1">
      <c r="A219" s="53"/>
      <c r="B219" s="365"/>
      <c r="C219" s="366"/>
      <c r="D219" s="367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384"/>
      <c r="X219" s="384"/>
      <c r="Y219" s="384"/>
      <c r="Z219" s="384"/>
      <c r="AA219" s="368"/>
      <c r="AB219" s="53"/>
      <c r="AC219" s="53"/>
      <c r="AD219" s="53"/>
      <c r="AE219" s="53"/>
      <c r="AF219" s="53"/>
      <c r="AG219" s="53"/>
    </row>
    <row r="220" spans="1:33" s="54" customFormat="1" ht="15.75" customHeight="1">
      <c r="A220" s="53"/>
      <c r="B220" s="365"/>
      <c r="C220" s="366"/>
      <c r="D220" s="367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384"/>
      <c r="X220" s="384"/>
      <c r="Y220" s="384"/>
      <c r="Z220" s="384"/>
      <c r="AA220" s="368"/>
      <c r="AB220" s="53"/>
      <c r="AC220" s="53"/>
      <c r="AD220" s="53"/>
      <c r="AE220" s="53"/>
      <c r="AF220" s="53"/>
      <c r="AG220" s="53"/>
    </row>
    <row r="221" spans="1:33" s="54" customFormat="1" ht="15.75" customHeight="1">
      <c r="A221" s="53"/>
      <c r="B221" s="365"/>
      <c r="C221" s="366"/>
      <c r="D221" s="367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384"/>
      <c r="X221" s="384"/>
      <c r="Y221" s="384"/>
      <c r="Z221" s="384"/>
      <c r="AA221" s="368"/>
      <c r="AB221" s="53"/>
      <c r="AC221" s="53"/>
      <c r="AD221" s="53"/>
      <c r="AE221" s="53"/>
      <c r="AF221" s="53"/>
      <c r="AG221" s="53"/>
    </row>
    <row r="222" spans="1:33" s="54" customFormat="1" ht="15.75" customHeight="1">
      <c r="A222" s="53"/>
      <c r="B222" s="365"/>
      <c r="C222" s="366"/>
      <c r="D222" s="367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384"/>
      <c r="X222" s="384"/>
      <c r="Y222" s="384"/>
      <c r="Z222" s="384"/>
      <c r="AA222" s="368"/>
      <c r="AB222" s="53"/>
      <c r="AC222" s="53"/>
      <c r="AD222" s="53"/>
      <c r="AE222" s="53"/>
      <c r="AF222" s="53"/>
      <c r="AG222" s="53"/>
    </row>
    <row r="223" spans="1:33" s="54" customFormat="1" ht="15.75" customHeight="1">
      <c r="A223" s="53"/>
      <c r="B223" s="365"/>
      <c r="C223" s="366"/>
      <c r="D223" s="367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384"/>
      <c r="X223" s="384"/>
      <c r="Y223" s="384"/>
      <c r="Z223" s="384"/>
      <c r="AA223" s="368"/>
      <c r="AB223" s="53"/>
      <c r="AC223" s="53"/>
      <c r="AD223" s="53"/>
      <c r="AE223" s="53"/>
      <c r="AF223" s="53"/>
      <c r="AG223" s="53"/>
    </row>
    <row r="224" spans="1:33" s="54" customFormat="1" ht="15.75" customHeight="1">
      <c r="A224" s="53"/>
      <c r="B224" s="365"/>
      <c r="C224" s="366"/>
      <c r="D224" s="367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384"/>
      <c r="X224" s="384"/>
      <c r="Y224" s="384"/>
      <c r="Z224" s="384"/>
      <c r="AA224" s="368"/>
      <c r="AB224" s="53"/>
      <c r="AC224" s="53"/>
      <c r="AD224" s="53"/>
      <c r="AE224" s="53"/>
      <c r="AF224" s="53"/>
      <c r="AG224" s="53"/>
    </row>
    <row r="225" spans="1:33" s="54" customFormat="1" ht="15.75" customHeight="1">
      <c r="A225" s="53"/>
      <c r="B225" s="365"/>
      <c r="C225" s="366"/>
      <c r="D225" s="367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384"/>
      <c r="X225" s="384"/>
      <c r="Y225" s="384"/>
      <c r="Z225" s="384"/>
      <c r="AA225" s="368"/>
      <c r="AB225" s="53"/>
      <c r="AC225" s="53"/>
      <c r="AD225" s="53"/>
      <c r="AE225" s="53"/>
      <c r="AF225" s="53"/>
      <c r="AG225" s="53"/>
    </row>
    <row r="226" spans="1:33" s="54" customFormat="1" ht="15.75" customHeight="1">
      <c r="A226" s="53"/>
      <c r="B226" s="365"/>
      <c r="C226" s="366"/>
      <c r="D226" s="367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384"/>
      <c r="X226" s="384"/>
      <c r="Y226" s="384"/>
      <c r="Z226" s="384"/>
      <c r="AA226" s="368"/>
      <c r="AB226" s="53"/>
      <c r="AC226" s="53"/>
      <c r="AD226" s="53"/>
      <c r="AE226" s="53"/>
      <c r="AF226" s="53"/>
      <c r="AG226" s="53"/>
    </row>
    <row r="227" spans="1:33" s="54" customFormat="1" ht="15.75" customHeight="1">
      <c r="A227" s="53"/>
      <c r="B227" s="365"/>
      <c r="C227" s="366"/>
      <c r="D227" s="367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384"/>
      <c r="X227" s="384"/>
      <c r="Y227" s="384"/>
      <c r="Z227" s="384"/>
      <c r="AA227" s="368"/>
      <c r="AB227" s="53"/>
      <c r="AC227" s="53"/>
      <c r="AD227" s="53"/>
      <c r="AE227" s="53"/>
      <c r="AF227" s="53"/>
      <c r="AG227" s="53"/>
    </row>
    <row r="228" spans="1:33" s="54" customFormat="1" ht="15.75" customHeight="1">
      <c r="A228" s="53"/>
      <c r="B228" s="365"/>
      <c r="C228" s="366"/>
      <c r="D228" s="367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384"/>
      <c r="X228" s="384"/>
      <c r="Y228" s="384"/>
      <c r="Z228" s="384"/>
      <c r="AA228" s="368"/>
      <c r="AB228" s="53"/>
      <c r="AC228" s="53"/>
      <c r="AD228" s="53"/>
      <c r="AE228" s="53"/>
      <c r="AF228" s="53"/>
      <c r="AG228" s="53"/>
    </row>
    <row r="229" spans="1:33" s="54" customFormat="1" ht="15.75" customHeight="1">
      <c r="A229" s="53"/>
      <c r="B229" s="365"/>
      <c r="C229" s="366"/>
      <c r="D229" s="367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384"/>
      <c r="X229" s="384"/>
      <c r="Y229" s="384"/>
      <c r="Z229" s="384"/>
      <c r="AA229" s="368"/>
      <c r="AB229" s="53"/>
      <c r="AC229" s="53"/>
      <c r="AD229" s="53"/>
      <c r="AE229" s="53"/>
      <c r="AF229" s="53"/>
      <c r="AG229" s="53"/>
    </row>
    <row r="230" spans="1:33" s="54" customFormat="1" ht="15.75" customHeight="1">
      <c r="A230" s="53"/>
      <c r="B230" s="365"/>
      <c r="C230" s="366"/>
      <c r="D230" s="367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384"/>
      <c r="X230" s="384"/>
      <c r="Y230" s="384"/>
      <c r="Z230" s="384"/>
      <c r="AA230" s="368"/>
      <c r="AB230" s="53"/>
      <c r="AC230" s="53"/>
      <c r="AD230" s="53"/>
      <c r="AE230" s="53"/>
      <c r="AF230" s="53"/>
      <c r="AG230" s="53"/>
    </row>
    <row r="231" spans="1:33" s="54" customFormat="1" ht="15.75" customHeight="1">
      <c r="A231" s="53"/>
      <c r="B231" s="365"/>
      <c r="C231" s="366"/>
      <c r="D231" s="367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384"/>
      <c r="X231" s="384"/>
      <c r="Y231" s="384"/>
      <c r="Z231" s="384"/>
      <c r="AA231" s="368"/>
      <c r="AB231" s="53"/>
      <c r="AC231" s="53"/>
      <c r="AD231" s="53"/>
      <c r="AE231" s="53"/>
      <c r="AF231" s="53"/>
      <c r="AG231" s="53"/>
    </row>
    <row r="232" spans="1:33" s="54" customFormat="1" ht="15.75" customHeight="1">
      <c r="A232" s="53"/>
      <c r="B232" s="365"/>
      <c r="C232" s="366"/>
      <c r="D232" s="367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384"/>
      <c r="X232" s="384"/>
      <c r="Y232" s="384"/>
      <c r="Z232" s="384"/>
      <c r="AA232" s="368"/>
      <c r="AB232" s="53"/>
      <c r="AC232" s="53"/>
      <c r="AD232" s="53"/>
      <c r="AE232" s="53"/>
      <c r="AF232" s="53"/>
      <c r="AG232" s="53"/>
    </row>
    <row r="233" spans="1:33" s="54" customFormat="1" ht="15.75" customHeight="1">
      <c r="A233" s="53"/>
      <c r="B233" s="365"/>
      <c r="C233" s="366"/>
      <c r="D233" s="367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384"/>
      <c r="X233" s="384"/>
      <c r="Y233" s="384"/>
      <c r="Z233" s="384"/>
      <c r="AA233" s="368"/>
      <c r="AB233" s="53"/>
      <c r="AC233" s="53"/>
      <c r="AD233" s="53"/>
      <c r="AE233" s="53"/>
      <c r="AF233" s="53"/>
      <c r="AG233" s="53"/>
    </row>
    <row r="234" spans="1:33" s="54" customFormat="1" ht="15.75" customHeight="1">
      <c r="A234" s="53"/>
      <c r="B234" s="365"/>
      <c r="C234" s="366"/>
      <c r="D234" s="367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384"/>
      <c r="X234" s="384"/>
      <c r="Y234" s="384"/>
      <c r="Z234" s="384"/>
      <c r="AA234" s="368"/>
      <c r="AB234" s="53"/>
      <c r="AC234" s="53"/>
      <c r="AD234" s="53"/>
      <c r="AE234" s="53"/>
      <c r="AF234" s="53"/>
      <c r="AG234" s="53"/>
    </row>
    <row r="235" spans="1:33" s="54" customFormat="1" ht="15.75" customHeight="1">
      <c r="A235" s="53"/>
      <c r="B235" s="365"/>
      <c r="C235" s="366"/>
      <c r="D235" s="367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384"/>
      <c r="X235" s="384"/>
      <c r="Y235" s="384"/>
      <c r="Z235" s="384"/>
      <c r="AA235" s="368"/>
      <c r="AB235" s="53"/>
      <c r="AC235" s="53"/>
      <c r="AD235" s="53"/>
      <c r="AE235" s="53"/>
      <c r="AF235" s="53"/>
      <c r="AG235" s="53"/>
    </row>
    <row r="236" spans="1:33" s="54" customFormat="1" ht="15.75" customHeight="1">
      <c r="A236" s="53"/>
      <c r="B236" s="365"/>
      <c r="C236" s="366"/>
      <c r="D236" s="367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384"/>
      <c r="X236" s="384"/>
      <c r="Y236" s="384"/>
      <c r="Z236" s="384"/>
      <c r="AA236" s="368"/>
      <c r="AB236" s="53"/>
      <c r="AC236" s="53"/>
      <c r="AD236" s="53"/>
      <c r="AE236" s="53"/>
      <c r="AF236" s="53"/>
      <c r="AG236" s="53"/>
    </row>
    <row r="237" spans="1:33" s="54" customFormat="1" ht="15.75" customHeight="1">
      <c r="A237" s="53"/>
      <c r="B237" s="365"/>
      <c r="C237" s="366"/>
      <c r="D237" s="367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384"/>
      <c r="X237" s="384"/>
      <c r="Y237" s="384"/>
      <c r="Z237" s="384"/>
      <c r="AA237" s="368"/>
      <c r="AB237" s="53"/>
      <c r="AC237" s="53"/>
      <c r="AD237" s="53"/>
      <c r="AE237" s="53"/>
      <c r="AF237" s="53"/>
      <c r="AG237" s="53"/>
    </row>
    <row r="238" spans="1:33" s="54" customFormat="1" ht="15.75" customHeight="1">
      <c r="A238" s="53"/>
      <c r="B238" s="365"/>
      <c r="C238" s="366"/>
      <c r="D238" s="367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384"/>
      <c r="X238" s="384"/>
      <c r="Y238" s="384"/>
      <c r="Z238" s="384"/>
      <c r="AA238" s="368"/>
      <c r="AB238" s="53"/>
      <c r="AC238" s="53"/>
      <c r="AD238" s="53"/>
      <c r="AE238" s="53"/>
      <c r="AF238" s="53"/>
      <c r="AG238" s="53"/>
    </row>
    <row r="239" spans="1:33" s="54" customFormat="1" ht="15.75" customHeight="1">
      <c r="A239" s="53"/>
      <c r="B239" s="365"/>
      <c r="C239" s="366"/>
      <c r="D239" s="367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384"/>
      <c r="X239" s="384"/>
      <c r="Y239" s="384"/>
      <c r="Z239" s="384"/>
      <c r="AA239" s="368"/>
      <c r="AB239" s="53"/>
      <c r="AC239" s="53"/>
      <c r="AD239" s="53"/>
      <c r="AE239" s="53"/>
      <c r="AF239" s="53"/>
      <c r="AG239" s="53"/>
    </row>
    <row r="240" spans="1:33" s="54" customFormat="1" ht="15.75" customHeight="1">
      <c r="A240" s="53"/>
      <c r="B240" s="365"/>
      <c r="C240" s="366"/>
      <c r="D240" s="367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384"/>
      <c r="X240" s="384"/>
      <c r="Y240" s="384"/>
      <c r="Z240" s="384"/>
      <c r="AA240" s="368"/>
      <c r="AB240" s="53"/>
      <c r="AC240" s="53"/>
      <c r="AD240" s="53"/>
      <c r="AE240" s="53"/>
      <c r="AF240" s="53"/>
      <c r="AG240" s="53"/>
    </row>
    <row r="241" spans="1:33" s="54" customFormat="1" ht="15.75" customHeight="1">
      <c r="A241" s="53"/>
      <c r="B241" s="365"/>
      <c r="C241" s="366"/>
      <c r="D241" s="367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384"/>
      <c r="X241" s="384"/>
      <c r="Y241" s="384"/>
      <c r="Z241" s="384"/>
      <c r="AA241" s="368"/>
      <c r="AB241" s="53"/>
      <c r="AC241" s="53"/>
      <c r="AD241" s="53"/>
      <c r="AE241" s="53"/>
      <c r="AF241" s="53"/>
      <c r="AG241" s="53"/>
    </row>
    <row r="242" spans="1:33" s="54" customFormat="1" ht="15.75" customHeight="1">
      <c r="A242" s="53"/>
      <c r="B242" s="365"/>
      <c r="C242" s="366"/>
      <c r="D242" s="367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384"/>
      <c r="X242" s="384"/>
      <c r="Y242" s="384"/>
      <c r="Z242" s="384"/>
      <c r="AA242" s="368"/>
      <c r="AB242" s="53"/>
      <c r="AC242" s="53"/>
      <c r="AD242" s="53"/>
      <c r="AE242" s="53"/>
      <c r="AF242" s="53"/>
      <c r="AG242" s="53"/>
    </row>
    <row r="243" spans="1:33" s="54" customFormat="1" ht="15.75" customHeight="1">
      <c r="A243" s="53"/>
      <c r="B243" s="365"/>
      <c r="C243" s="366"/>
      <c r="D243" s="367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384"/>
      <c r="X243" s="384"/>
      <c r="Y243" s="384"/>
      <c r="Z243" s="384"/>
      <c r="AA243" s="368"/>
      <c r="AB243" s="53"/>
      <c r="AC243" s="53"/>
      <c r="AD243" s="53"/>
      <c r="AE243" s="53"/>
      <c r="AF243" s="53"/>
      <c r="AG243" s="53"/>
    </row>
    <row r="244" spans="1:33" s="54" customFormat="1" ht="15.75" customHeight="1">
      <c r="A244" s="53"/>
      <c r="B244" s="365"/>
      <c r="C244" s="366"/>
      <c r="D244" s="367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384"/>
      <c r="X244" s="384"/>
      <c r="Y244" s="384"/>
      <c r="Z244" s="384"/>
      <c r="AA244" s="368"/>
      <c r="AB244" s="53"/>
      <c r="AC244" s="53"/>
      <c r="AD244" s="53"/>
      <c r="AE244" s="53"/>
      <c r="AF244" s="53"/>
      <c r="AG244" s="53"/>
    </row>
    <row r="245" spans="1:33" s="54" customFormat="1" ht="15.75" customHeight="1">
      <c r="A245" s="53"/>
      <c r="B245" s="365"/>
      <c r="C245" s="366"/>
      <c r="D245" s="367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384"/>
      <c r="X245" s="384"/>
      <c r="Y245" s="384"/>
      <c r="Z245" s="384"/>
      <c r="AA245" s="368"/>
      <c r="AB245" s="53"/>
      <c r="AC245" s="53"/>
      <c r="AD245" s="53"/>
      <c r="AE245" s="53"/>
      <c r="AF245" s="53"/>
      <c r="AG245" s="53"/>
    </row>
    <row r="246" spans="1:33" s="54" customFormat="1" ht="15.75" customHeight="1">
      <c r="A246" s="53"/>
      <c r="B246" s="365"/>
      <c r="C246" s="366"/>
      <c r="D246" s="367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384"/>
      <c r="X246" s="384"/>
      <c r="Y246" s="384"/>
      <c r="Z246" s="384"/>
      <c r="AA246" s="368"/>
      <c r="AB246" s="53"/>
      <c r="AC246" s="53"/>
      <c r="AD246" s="53"/>
      <c r="AE246" s="53"/>
      <c r="AF246" s="53"/>
      <c r="AG246" s="53"/>
    </row>
    <row r="247" spans="1:33" s="54" customFormat="1" ht="15.75" customHeight="1">
      <c r="A247" s="53"/>
      <c r="B247" s="365"/>
      <c r="C247" s="366"/>
      <c r="D247" s="367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384"/>
      <c r="X247" s="384"/>
      <c r="Y247" s="384"/>
      <c r="Z247" s="384"/>
      <c r="AA247" s="368"/>
      <c r="AB247" s="53"/>
      <c r="AC247" s="53"/>
      <c r="AD247" s="53"/>
      <c r="AE247" s="53"/>
      <c r="AF247" s="53"/>
      <c r="AG247" s="53"/>
    </row>
    <row r="248" spans="1:33" s="54" customFormat="1" ht="15.75" customHeight="1">
      <c r="A248" s="53"/>
      <c r="B248" s="365"/>
      <c r="C248" s="366"/>
      <c r="D248" s="367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384"/>
      <c r="X248" s="384"/>
      <c r="Y248" s="384"/>
      <c r="Z248" s="384"/>
      <c r="AA248" s="368"/>
      <c r="AB248" s="53"/>
      <c r="AC248" s="53"/>
      <c r="AD248" s="53"/>
      <c r="AE248" s="53"/>
      <c r="AF248" s="53"/>
      <c r="AG248" s="53"/>
    </row>
    <row r="249" spans="1:33" s="54" customFormat="1" ht="15.75" customHeight="1">
      <c r="A249" s="53"/>
      <c r="B249" s="365"/>
      <c r="C249" s="366"/>
      <c r="D249" s="367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384"/>
      <c r="X249" s="384"/>
      <c r="Y249" s="384"/>
      <c r="Z249" s="384"/>
      <c r="AA249" s="368"/>
      <c r="AB249" s="53"/>
      <c r="AC249" s="53"/>
      <c r="AD249" s="53"/>
      <c r="AE249" s="53"/>
      <c r="AF249" s="53"/>
      <c r="AG249" s="53"/>
    </row>
    <row r="250" spans="1:33" ht="15.75" customHeight="1">
      <c r="A250" s="1"/>
      <c r="B250" s="4"/>
      <c r="C250" s="2"/>
      <c r="D250" s="5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6"/>
      <c r="X250" s="6"/>
      <c r="Y250" s="6"/>
      <c r="Z250" s="6"/>
      <c r="AA250" s="7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4"/>
      <c r="C251" s="2"/>
      <c r="D251" s="5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6"/>
      <c r="X251" s="6"/>
      <c r="Y251" s="6"/>
      <c r="Z251" s="6"/>
      <c r="AA251" s="7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4"/>
      <c r="C252" s="2"/>
      <c r="D252" s="5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6"/>
      <c r="X252" s="6"/>
      <c r="Y252" s="6"/>
      <c r="Z252" s="6"/>
      <c r="AA252" s="7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4"/>
      <c r="C253" s="2"/>
      <c r="D253" s="5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6"/>
      <c r="X253" s="6"/>
      <c r="Y253" s="6"/>
      <c r="Z253" s="6"/>
      <c r="AA253" s="7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4"/>
      <c r="C254" s="2"/>
      <c r="D254" s="5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6"/>
      <c r="X254" s="6"/>
      <c r="Y254" s="6"/>
      <c r="Z254" s="6"/>
      <c r="AA254" s="7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4"/>
      <c r="C255" s="2"/>
      <c r="D255" s="5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6"/>
      <c r="X255" s="6"/>
      <c r="Y255" s="6"/>
      <c r="Z255" s="6"/>
      <c r="AA255" s="7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4"/>
      <c r="C256" s="2"/>
      <c r="D256" s="5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6"/>
      <c r="X256" s="6"/>
      <c r="Y256" s="6"/>
      <c r="Z256" s="6"/>
      <c r="AA256" s="7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4"/>
      <c r="C257" s="2"/>
      <c r="D257" s="5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6"/>
      <c r="X257" s="6"/>
      <c r="Y257" s="6"/>
      <c r="Z257" s="6"/>
      <c r="AA257" s="7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4"/>
      <c r="C258" s="2"/>
      <c r="D258" s="5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6"/>
      <c r="X258" s="6"/>
      <c r="Y258" s="6"/>
      <c r="Z258" s="6"/>
      <c r="AA258" s="7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4"/>
      <c r="C259" s="2"/>
      <c r="D259" s="5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6"/>
      <c r="X259" s="6"/>
      <c r="Y259" s="6"/>
      <c r="Z259" s="6"/>
      <c r="AA259" s="7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4"/>
      <c r="C260" s="2"/>
      <c r="D260" s="5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6"/>
      <c r="X260" s="6"/>
      <c r="Y260" s="6"/>
      <c r="Z260" s="6"/>
      <c r="AA260" s="7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4"/>
      <c r="C261" s="2"/>
      <c r="D261" s="5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6"/>
      <c r="X261" s="6"/>
      <c r="Y261" s="6"/>
      <c r="Z261" s="6"/>
      <c r="AA261" s="7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4"/>
      <c r="C262" s="2"/>
      <c r="D262" s="5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6"/>
      <c r="X262" s="6"/>
      <c r="Y262" s="6"/>
      <c r="Z262" s="6"/>
      <c r="AA262" s="7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4"/>
      <c r="C263" s="2"/>
      <c r="D263" s="5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6"/>
      <c r="X263" s="6"/>
      <c r="Y263" s="6"/>
      <c r="Z263" s="6"/>
      <c r="AA263" s="7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4"/>
      <c r="C264" s="2"/>
      <c r="D264" s="5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6"/>
      <c r="X264" s="6"/>
      <c r="Y264" s="6"/>
      <c r="Z264" s="6"/>
      <c r="AA264" s="7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4"/>
      <c r="C265" s="2"/>
      <c r="D265" s="5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6"/>
      <c r="X265" s="6"/>
      <c r="Y265" s="6"/>
      <c r="Z265" s="6"/>
      <c r="AA265" s="7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4"/>
      <c r="C266" s="2"/>
      <c r="D266" s="5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6"/>
      <c r="X266" s="6"/>
      <c r="Y266" s="6"/>
      <c r="Z266" s="6"/>
      <c r="AA266" s="7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4"/>
      <c r="C267" s="2"/>
      <c r="D267" s="5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6"/>
      <c r="X267" s="6"/>
      <c r="Y267" s="6"/>
      <c r="Z267" s="6"/>
      <c r="AA267" s="7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4"/>
      <c r="C268" s="2"/>
      <c r="D268" s="5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6"/>
      <c r="X268" s="6"/>
      <c r="Y268" s="6"/>
      <c r="Z268" s="6"/>
      <c r="AA268" s="7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4"/>
      <c r="C269" s="2"/>
      <c r="D269" s="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6"/>
      <c r="X269" s="6"/>
      <c r="Y269" s="6"/>
      <c r="Z269" s="6"/>
      <c r="AA269" s="7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4"/>
      <c r="C270" s="2"/>
      <c r="D270" s="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6"/>
      <c r="X270" s="6"/>
      <c r="Y270" s="6"/>
      <c r="Z270" s="6"/>
      <c r="AA270" s="7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4"/>
      <c r="C271" s="2"/>
      <c r="D271" s="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6"/>
      <c r="X271" s="6"/>
      <c r="Y271" s="6"/>
      <c r="Z271" s="6"/>
      <c r="AA271" s="7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4"/>
      <c r="C272" s="2"/>
      <c r="D272" s="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6"/>
      <c r="X272" s="6"/>
      <c r="Y272" s="6"/>
      <c r="Z272" s="6"/>
      <c r="AA272" s="7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4"/>
      <c r="C273" s="2"/>
      <c r="D273" s="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6"/>
      <c r="X273" s="6"/>
      <c r="Y273" s="6"/>
      <c r="Z273" s="6"/>
      <c r="AA273" s="7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4"/>
      <c r="C274" s="2"/>
      <c r="D274" s="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6"/>
      <c r="X274" s="6"/>
      <c r="Y274" s="6"/>
      <c r="Z274" s="6"/>
      <c r="AA274" s="7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4"/>
      <c r="C275" s="2"/>
      <c r="D275" s="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6"/>
      <c r="X275" s="6"/>
      <c r="Y275" s="6"/>
      <c r="Z275" s="6"/>
      <c r="AA275" s="7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4"/>
      <c r="C276" s="2"/>
      <c r="D276" s="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6"/>
      <c r="X276" s="6"/>
      <c r="Y276" s="6"/>
      <c r="Z276" s="6"/>
      <c r="AA276" s="7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4"/>
      <c r="C277" s="2"/>
      <c r="D277" s="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6"/>
      <c r="X277" s="6"/>
      <c r="Y277" s="6"/>
      <c r="Z277" s="6"/>
      <c r="AA277" s="7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4"/>
      <c r="C278" s="2"/>
      <c r="D278" s="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6"/>
      <c r="X278" s="6"/>
      <c r="Y278" s="6"/>
      <c r="Z278" s="6"/>
      <c r="AA278" s="7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4"/>
      <c r="C279" s="2"/>
      <c r="D279" s="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6"/>
      <c r="X279" s="6"/>
      <c r="Y279" s="6"/>
      <c r="Z279" s="6"/>
      <c r="AA279" s="7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4"/>
      <c r="C280" s="2"/>
      <c r="D280" s="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6"/>
      <c r="X280" s="6"/>
      <c r="Y280" s="6"/>
      <c r="Z280" s="6"/>
      <c r="AA280" s="7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4"/>
      <c r="C281" s="2"/>
      <c r="D281" s="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6"/>
      <c r="X281" s="6"/>
      <c r="Y281" s="6"/>
      <c r="Z281" s="6"/>
      <c r="AA281" s="7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4"/>
      <c r="C282" s="2"/>
      <c r="D282" s="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6"/>
      <c r="X282" s="6"/>
      <c r="Y282" s="6"/>
      <c r="Z282" s="6"/>
      <c r="AA282" s="7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4"/>
      <c r="C283" s="2"/>
      <c r="D283" s="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6"/>
      <c r="X283" s="6"/>
      <c r="Y283" s="6"/>
      <c r="Z283" s="6"/>
      <c r="AA283" s="7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4"/>
      <c r="C284" s="2"/>
      <c r="D284" s="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6"/>
      <c r="X284" s="6"/>
      <c r="Y284" s="6"/>
      <c r="Z284" s="6"/>
      <c r="AA284" s="7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4"/>
      <c r="C285" s="2"/>
      <c r="D285" s="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6"/>
      <c r="X285" s="6"/>
      <c r="Y285" s="6"/>
      <c r="Z285" s="6"/>
      <c r="AA285" s="7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4"/>
      <c r="C286" s="2"/>
      <c r="D286" s="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6"/>
      <c r="X286" s="6"/>
      <c r="Y286" s="6"/>
      <c r="Z286" s="6"/>
      <c r="AA286" s="7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4"/>
      <c r="C287" s="2"/>
      <c r="D287" s="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6"/>
      <c r="X287" s="6"/>
      <c r="Y287" s="6"/>
      <c r="Z287" s="6"/>
      <c r="AA287" s="7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4"/>
      <c r="C288" s="2"/>
      <c r="D288" s="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6"/>
      <c r="X288" s="6"/>
      <c r="Y288" s="6"/>
      <c r="Z288" s="6"/>
      <c r="AA288" s="7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4"/>
      <c r="C289" s="2"/>
      <c r="D289" s="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6"/>
      <c r="X289" s="6"/>
      <c r="Y289" s="6"/>
      <c r="Z289" s="6"/>
      <c r="AA289" s="7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4"/>
      <c r="C290" s="2"/>
      <c r="D290" s="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6"/>
      <c r="X290" s="6"/>
      <c r="Y290" s="6"/>
      <c r="Z290" s="6"/>
      <c r="AA290" s="7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4"/>
      <c r="C291" s="2"/>
      <c r="D291" s="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6"/>
      <c r="X291" s="6"/>
      <c r="Y291" s="6"/>
      <c r="Z291" s="6"/>
      <c r="AA291" s="7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4"/>
      <c r="C292" s="2"/>
      <c r="D292" s="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6"/>
      <c r="X292" s="6"/>
      <c r="Y292" s="6"/>
      <c r="Z292" s="6"/>
      <c r="AA292" s="7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4"/>
      <c r="C293" s="2"/>
      <c r="D293" s="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6"/>
      <c r="X293" s="6"/>
      <c r="Y293" s="6"/>
      <c r="Z293" s="6"/>
      <c r="AA293" s="7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4"/>
      <c r="C294" s="2"/>
      <c r="D294" s="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6"/>
      <c r="X294" s="6"/>
      <c r="Y294" s="6"/>
      <c r="Z294" s="6"/>
      <c r="AA294" s="7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4"/>
      <c r="C295" s="2"/>
      <c r="D295" s="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6"/>
      <c r="X295" s="6"/>
      <c r="Y295" s="6"/>
      <c r="Z295" s="6"/>
      <c r="AA295" s="7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4"/>
      <c r="C296" s="2"/>
      <c r="D296" s="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6"/>
      <c r="X296" s="6"/>
      <c r="Y296" s="6"/>
      <c r="Z296" s="6"/>
      <c r="AA296" s="7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4"/>
      <c r="C297" s="2"/>
      <c r="D297" s="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6"/>
      <c r="X297" s="6"/>
      <c r="Y297" s="6"/>
      <c r="Z297" s="6"/>
      <c r="AA297" s="7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4"/>
      <c r="C298" s="2"/>
      <c r="D298" s="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6"/>
      <c r="X298" s="6"/>
      <c r="Y298" s="6"/>
      <c r="Z298" s="6"/>
      <c r="AA298" s="7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4"/>
      <c r="C299" s="2"/>
      <c r="D299" s="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6"/>
      <c r="X299" s="6"/>
      <c r="Y299" s="6"/>
      <c r="Z299" s="6"/>
      <c r="AA299" s="7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4"/>
      <c r="C300" s="2"/>
      <c r="D300" s="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6"/>
      <c r="X300" s="6"/>
      <c r="Y300" s="6"/>
      <c r="Z300" s="6"/>
      <c r="AA300" s="7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4"/>
      <c r="C301" s="2"/>
      <c r="D301" s="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6"/>
      <c r="X301" s="6"/>
      <c r="Y301" s="6"/>
      <c r="Z301" s="6"/>
      <c r="AA301" s="7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4"/>
      <c r="C302" s="2"/>
      <c r="D302" s="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6"/>
      <c r="X302" s="6"/>
      <c r="Y302" s="6"/>
      <c r="Z302" s="6"/>
      <c r="AA302" s="7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4"/>
      <c r="C303" s="2"/>
      <c r="D303" s="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6"/>
      <c r="X303" s="6"/>
      <c r="Y303" s="6"/>
      <c r="Z303" s="6"/>
      <c r="AA303" s="7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4"/>
      <c r="C304" s="2"/>
      <c r="D304" s="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6"/>
      <c r="X304" s="6"/>
      <c r="Y304" s="6"/>
      <c r="Z304" s="6"/>
      <c r="AA304" s="7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4"/>
      <c r="C305" s="2"/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6"/>
      <c r="X305" s="6"/>
      <c r="Y305" s="6"/>
      <c r="Z305" s="6"/>
      <c r="AA305" s="7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4"/>
      <c r="C306" s="2"/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6"/>
      <c r="X306" s="6"/>
      <c r="Y306" s="6"/>
      <c r="Z306" s="6"/>
      <c r="AA306" s="7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4"/>
      <c r="C307" s="2"/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6"/>
      <c r="X307" s="6"/>
      <c r="Y307" s="6"/>
      <c r="Z307" s="6"/>
      <c r="AA307" s="7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4"/>
      <c r="C308" s="2"/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6"/>
      <c r="X308" s="6"/>
      <c r="Y308" s="6"/>
      <c r="Z308" s="6"/>
      <c r="AA308" s="7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4"/>
      <c r="C309" s="2"/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6"/>
      <c r="X309" s="6"/>
      <c r="Y309" s="6"/>
      <c r="Z309" s="6"/>
      <c r="AA309" s="7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4"/>
      <c r="C310" s="2"/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6"/>
      <c r="X310" s="6"/>
      <c r="Y310" s="6"/>
      <c r="Z310" s="6"/>
      <c r="AA310" s="7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4"/>
      <c r="C311" s="2"/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6"/>
      <c r="X311" s="6"/>
      <c r="Y311" s="6"/>
      <c r="Z311" s="6"/>
      <c r="AA311" s="7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4"/>
      <c r="C312" s="2"/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6"/>
      <c r="X312" s="6"/>
      <c r="Y312" s="6"/>
      <c r="Z312" s="6"/>
      <c r="AA312" s="7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4"/>
      <c r="C313" s="2"/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6"/>
      <c r="X313" s="6"/>
      <c r="Y313" s="6"/>
      <c r="Z313" s="6"/>
      <c r="AA313" s="7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4"/>
      <c r="C314" s="2"/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6"/>
      <c r="X314" s="6"/>
      <c r="Y314" s="6"/>
      <c r="Z314" s="6"/>
      <c r="AA314" s="7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4"/>
      <c r="C315" s="2"/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6"/>
      <c r="X315" s="6"/>
      <c r="Y315" s="6"/>
      <c r="Z315" s="6"/>
      <c r="AA315" s="7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4"/>
      <c r="C316" s="2"/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6"/>
      <c r="X316" s="6"/>
      <c r="Y316" s="6"/>
      <c r="Z316" s="6"/>
      <c r="AA316" s="7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4"/>
      <c r="C317" s="2"/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6"/>
      <c r="X317" s="6"/>
      <c r="Y317" s="6"/>
      <c r="Z317" s="6"/>
      <c r="AA317" s="7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4"/>
      <c r="C318" s="2"/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6"/>
      <c r="X318" s="6"/>
      <c r="Y318" s="6"/>
      <c r="Z318" s="6"/>
      <c r="AA318" s="7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4"/>
      <c r="C319" s="2"/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6"/>
      <c r="X319" s="6"/>
      <c r="Y319" s="6"/>
      <c r="Z319" s="6"/>
      <c r="AA319" s="7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4"/>
      <c r="C320" s="2"/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6"/>
      <c r="X320" s="6"/>
      <c r="Y320" s="6"/>
      <c r="Z320" s="6"/>
      <c r="AA320" s="7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4"/>
      <c r="C321" s="2"/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6"/>
      <c r="X321" s="6"/>
      <c r="Y321" s="6"/>
      <c r="Z321" s="6"/>
      <c r="AA321" s="7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4"/>
      <c r="C322" s="2"/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6"/>
      <c r="X322" s="6"/>
      <c r="Y322" s="6"/>
      <c r="Z322" s="6"/>
      <c r="AA322" s="7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4"/>
      <c r="C323" s="2"/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6"/>
      <c r="X323" s="6"/>
      <c r="Y323" s="6"/>
      <c r="Z323" s="6"/>
      <c r="AA323" s="7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4"/>
      <c r="C324" s="2"/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6"/>
      <c r="X324" s="6"/>
      <c r="Y324" s="6"/>
      <c r="Z324" s="6"/>
      <c r="AA324" s="7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4"/>
      <c r="C325" s="2"/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6"/>
      <c r="X325" s="6"/>
      <c r="Y325" s="6"/>
      <c r="Z325" s="6"/>
      <c r="AA325" s="7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4"/>
      <c r="C326" s="2"/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6"/>
      <c r="X326" s="6"/>
      <c r="Y326" s="6"/>
      <c r="Z326" s="6"/>
      <c r="AA326" s="7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4"/>
      <c r="C327" s="2"/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6"/>
      <c r="X327" s="6"/>
      <c r="Y327" s="6"/>
      <c r="Z327" s="6"/>
      <c r="AA327" s="7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4"/>
      <c r="C328" s="2"/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6"/>
      <c r="X328" s="6"/>
      <c r="Y328" s="6"/>
      <c r="Z328" s="6"/>
      <c r="AA328" s="7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4"/>
      <c r="C329" s="2"/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6"/>
      <c r="X329" s="6"/>
      <c r="Y329" s="6"/>
      <c r="Z329" s="6"/>
      <c r="AA329" s="7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4"/>
      <c r="C330" s="2"/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6"/>
      <c r="X330" s="6"/>
      <c r="Y330" s="6"/>
      <c r="Z330" s="6"/>
      <c r="AA330" s="7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4"/>
      <c r="C331" s="2"/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6"/>
      <c r="X331" s="6"/>
      <c r="Y331" s="6"/>
      <c r="Z331" s="6"/>
      <c r="AA331" s="7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4"/>
      <c r="C332" s="2"/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6"/>
      <c r="X332" s="6"/>
      <c r="Y332" s="6"/>
      <c r="Z332" s="6"/>
      <c r="AA332" s="7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4"/>
      <c r="C333" s="2"/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6"/>
      <c r="X333" s="6"/>
      <c r="Y333" s="6"/>
      <c r="Z333" s="6"/>
      <c r="AA333" s="7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4"/>
      <c r="C334" s="2"/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6"/>
      <c r="X334" s="6"/>
      <c r="Y334" s="6"/>
      <c r="Z334" s="6"/>
      <c r="AA334" s="7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4"/>
      <c r="C335" s="2"/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6"/>
      <c r="X335" s="6"/>
      <c r="Y335" s="6"/>
      <c r="Z335" s="6"/>
      <c r="AA335" s="7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4"/>
      <c r="C336" s="2"/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6"/>
      <c r="X336" s="6"/>
      <c r="Y336" s="6"/>
      <c r="Z336" s="6"/>
      <c r="AA336" s="7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4"/>
      <c r="C337" s="2"/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6"/>
      <c r="X337" s="6"/>
      <c r="Y337" s="6"/>
      <c r="Z337" s="6"/>
      <c r="AA337" s="7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4"/>
      <c r="C338" s="2"/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6"/>
      <c r="X338" s="6"/>
      <c r="Y338" s="6"/>
      <c r="Z338" s="6"/>
      <c r="AA338" s="7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4"/>
      <c r="C339" s="2"/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6"/>
      <c r="X339" s="6"/>
      <c r="Y339" s="6"/>
      <c r="Z339" s="6"/>
      <c r="AA339" s="7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4"/>
      <c r="C340" s="2"/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6"/>
      <c r="X340" s="6"/>
      <c r="Y340" s="6"/>
      <c r="Z340" s="6"/>
      <c r="AA340" s="7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4"/>
      <c r="C341" s="2"/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6"/>
      <c r="X341" s="6"/>
      <c r="Y341" s="6"/>
      <c r="Z341" s="6"/>
      <c r="AA341" s="7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4"/>
      <c r="C342" s="2"/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6"/>
      <c r="X342" s="6"/>
      <c r="Y342" s="6"/>
      <c r="Z342" s="6"/>
      <c r="AA342" s="7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4"/>
      <c r="C343" s="2"/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6"/>
      <c r="X343" s="6"/>
      <c r="Y343" s="6"/>
      <c r="Z343" s="6"/>
      <c r="AA343" s="7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4"/>
      <c r="C344" s="2"/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6"/>
      <c r="X344" s="6"/>
      <c r="Y344" s="6"/>
      <c r="Z344" s="6"/>
      <c r="AA344" s="7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4"/>
      <c r="C345" s="2"/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6"/>
      <c r="X345" s="6"/>
      <c r="Y345" s="6"/>
      <c r="Z345" s="6"/>
      <c r="AA345" s="7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4"/>
      <c r="C346" s="2"/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6"/>
      <c r="X346" s="6"/>
      <c r="Y346" s="6"/>
      <c r="Z346" s="6"/>
      <c r="AA346" s="7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4"/>
      <c r="C347" s="2"/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6"/>
      <c r="X347" s="6"/>
      <c r="Y347" s="6"/>
      <c r="Z347" s="6"/>
      <c r="AA347" s="7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4"/>
      <c r="C348" s="2"/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6"/>
      <c r="X348" s="6"/>
      <c r="Y348" s="6"/>
      <c r="Z348" s="6"/>
      <c r="AA348" s="7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4"/>
      <c r="C349" s="2"/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6"/>
      <c r="X349" s="6"/>
      <c r="Y349" s="6"/>
      <c r="Z349" s="6"/>
      <c r="AA349" s="7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4"/>
      <c r="C350" s="2"/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6"/>
      <c r="X350" s="6"/>
      <c r="Y350" s="6"/>
      <c r="Z350" s="6"/>
      <c r="AA350" s="7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4"/>
      <c r="C351" s="2"/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6"/>
      <c r="X351" s="6"/>
      <c r="Y351" s="6"/>
      <c r="Z351" s="6"/>
      <c r="AA351" s="7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4"/>
      <c r="C352" s="2"/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6"/>
      <c r="X352" s="6"/>
      <c r="Y352" s="6"/>
      <c r="Z352" s="6"/>
      <c r="AA352" s="7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4"/>
      <c r="C353" s="2"/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6"/>
      <c r="X353" s="6"/>
      <c r="Y353" s="6"/>
      <c r="Z353" s="6"/>
      <c r="AA353" s="7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4"/>
      <c r="C354" s="2"/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6"/>
      <c r="X354" s="6"/>
      <c r="Y354" s="6"/>
      <c r="Z354" s="6"/>
      <c r="AA354" s="7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4"/>
      <c r="C355" s="2"/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6"/>
      <c r="X355" s="6"/>
      <c r="Y355" s="6"/>
      <c r="Z355" s="6"/>
      <c r="AA355" s="7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4"/>
      <c r="C356" s="2"/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6"/>
      <c r="X356" s="6"/>
      <c r="Y356" s="6"/>
      <c r="Z356" s="6"/>
      <c r="AA356" s="7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4"/>
      <c r="C357" s="2"/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6"/>
      <c r="X357" s="6"/>
      <c r="Y357" s="6"/>
      <c r="Z357" s="6"/>
      <c r="AA357" s="7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4"/>
      <c r="C358" s="2"/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6"/>
      <c r="X358" s="6"/>
      <c r="Y358" s="6"/>
      <c r="Z358" s="6"/>
      <c r="AA358" s="7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4"/>
      <c r="C359" s="2"/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6"/>
      <c r="X359" s="6"/>
      <c r="Y359" s="6"/>
      <c r="Z359" s="6"/>
      <c r="AA359" s="7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4"/>
      <c r="C360" s="2"/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6"/>
      <c r="X360" s="6"/>
      <c r="Y360" s="6"/>
      <c r="Z360" s="6"/>
      <c r="AA360" s="7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4"/>
      <c r="C361" s="2"/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6"/>
      <c r="X361" s="6"/>
      <c r="Y361" s="6"/>
      <c r="Z361" s="6"/>
      <c r="AA361" s="7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4"/>
      <c r="C362" s="2"/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6"/>
      <c r="X362" s="6"/>
      <c r="Y362" s="6"/>
      <c r="Z362" s="6"/>
      <c r="AA362" s="7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4"/>
      <c r="C363" s="2"/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6"/>
      <c r="X363" s="6"/>
      <c r="Y363" s="6"/>
      <c r="Z363" s="6"/>
      <c r="AA363" s="7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4"/>
      <c r="C364" s="2"/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6"/>
      <c r="X364" s="6"/>
      <c r="Y364" s="6"/>
      <c r="Z364" s="6"/>
      <c r="AA364" s="7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4"/>
      <c r="C365" s="2"/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6"/>
      <c r="X365" s="6"/>
      <c r="Y365" s="6"/>
      <c r="Z365" s="6"/>
      <c r="AA365" s="7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4"/>
      <c r="C366" s="2"/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6"/>
      <c r="X366" s="6"/>
      <c r="Y366" s="6"/>
      <c r="Z366" s="6"/>
      <c r="AA366" s="7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4"/>
      <c r="C367" s="2"/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6"/>
      <c r="X367" s="6"/>
      <c r="Y367" s="6"/>
      <c r="Z367" s="6"/>
      <c r="AA367" s="7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4"/>
      <c r="C368" s="2"/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6"/>
      <c r="X368" s="6"/>
      <c r="Y368" s="6"/>
      <c r="Z368" s="6"/>
      <c r="AA368" s="7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4"/>
      <c r="C369" s="2"/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6"/>
      <c r="X369" s="6"/>
      <c r="Y369" s="6"/>
      <c r="Z369" s="6"/>
      <c r="AA369" s="7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4"/>
      <c r="C370" s="2"/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6"/>
      <c r="X370" s="6"/>
      <c r="Y370" s="6"/>
      <c r="Z370" s="6"/>
      <c r="AA370" s="7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4"/>
      <c r="C371" s="2"/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6"/>
      <c r="X371" s="6"/>
      <c r="Y371" s="6"/>
      <c r="Z371" s="6"/>
      <c r="AA371" s="7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4"/>
      <c r="C372" s="2"/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6"/>
      <c r="X372" s="6"/>
      <c r="Y372" s="6"/>
      <c r="Z372" s="6"/>
      <c r="AA372" s="7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4"/>
      <c r="C373" s="2"/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6"/>
      <c r="X373" s="6"/>
      <c r="Y373" s="6"/>
      <c r="Z373" s="6"/>
      <c r="AA373" s="7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4"/>
      <c r="C374" s="2"/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6"/>
      <c r="X374" s="6"/>
      <c r="Y374" s="6"/>
      <c r="Z374" s="6"/>
      <c r="AA374" s="7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4"/>
      <c r="C375" s="2"/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6"/>
      <c r="X375" s="6"/>
      <c r="Y375" s="6"/>
      <c r="Z375" s="6"/>
      <c r="AA375" s="7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4"/>
      <c r="C376" s="2"/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6"/>
      <c r="X376" s="6"/>
      <c r="Y376" s="6"/>
      <c r="Z376" s="6"/>
      <c r="AA376" s="7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4"/>
      <c r="C377" s="2"/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6"/>
      <c r="X377" s="6"/>
      <c r="Y377" s="6"/>
      <c r="Z377" s="6"/>
      <c r="AA377" s="7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4"/>
      <c r="C378" s="2"/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6"/>
      <c r="X378" s="6"/>
      <c r="Y378" s="6"/>
      <c r="Z378" s="6"/>
      <c r="AA378" s="7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4"/>
      <c r="C379" s="2"/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6"/>
      <c r="X379" s="6"/>
      <c r="Y379" s="6"/>
      <c r="Z379" s="6"/>
      <c r="AA379" s="7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4"/>
      <c r="C380" s="2"/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6"/>
      <c r="X380" s="6"/>
      <c r="Y380" s="6"/>
      <c r="Z380" s="6"/>
      <c r="AA380" s="7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"/>
      <c r="C381" s="2"/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6"/>
      <c r="X381" s="6"/>
      <c r="Y381" s="6"/>
      <c r="Z381" s="6"/>
      <c r="AA381" s="7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"/>
      <c r="C382" s="2"/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6"/>
      <c r="X382" s="6"/>
      <c r="Y382" s="6"/>
      <c r="Z382" s="6"/>
      <c r="AA382" s="7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2"/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6"/>
      <c r="X383" s="6"/>
      <c r="Y383" s="6"/>
      <c r="Z383" s="6"/>
      <c r="AA383" s="7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6"/>
      <c r="X384" s="6"/>
      <c r="Y384" s="6"/>
      <c r="Z384" s="6"/>
      <c r="AA384" s="7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6"/>
      <c r="X385" s="6"/>
      <c r="Y385" s="6"/>
      <c r="Z385" s="6"/>
      <c r="AA385" s="7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6"/>
      <c r="X386" s="6"/>
      <c r="Y386" s="6"/>
      <c r="Z386" s="6"/>
      <c r="AA386" s="7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2"/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6"/>
      <c r="X387" s="6"/>
      <c r="Y387" s="6"/>
      <c r="Z387" s="6"/>
      <c r="AA387" s="7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2"/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6"/>
      <c r="X388" s="6"/>
      <c r="Y388" s="6"/>
      <c r="Z388" s="6"/>
      <c r="AA388" s="7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6"/>
      <c r="X389" s="6"/>
      <c r="Y389" s="6"/>
      <c r="Z389" s="6"/>
      <c r="AA389" s="7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2"/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6"/>
      <c r="X390" s="6"/>
      <c r="Y390" s="6"/>
      <c r="Z390" s="6"/>
      <c r="AA390" s="7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2"/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6"/>
      <c r="X391" s="6"/>
      <c r="Y391" s="6"/>
      <c r="Z391" s="6"/>
      <c r="AA391" s="7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2"/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6"/>
      <c r="X392" s="6"/>
      <c r="Y392" s="6"/>
      <c r="Z392" s="6"/>
      <c r="AA392" s="7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6"/>
      <c r="X393" s="6"/>
      <c r="Y393" s="6"/>
      <c r="Z393" s="6"/>
      <c r="AA393" s="7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2"/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6"/>
      <c r="X394" s="6"/>
      <c r="Y394" s="6"/>
      <c r="Z394" s="6"/>
      <c r="AA394" s="7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2"/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6"/>
      <c r="X395" s="6"/>
      <c r="Y395" s="6"/>
      <c r="Z395" s="6"/>
      <c r="AA395" s="7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2"/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6"/>
      <c r="X396" s="6"/>
      <c r="Y396" s="6"/>
      <c r="Z396" s="6"/>
      <c r="AA396" s="7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2"/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6"/>
      <c r="X397" s="6"/>
      <c r="Y397" s="6"/>
      <c r="Z397" s="6"/>
      <c r="AA397" s="7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2"/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6"/>
      <c r="X398" s="6"/>
      <c r="Y398" s="6"/>
      <c r="Z398" s="6"/>
      <c r="AA398" s="7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"/>
      <c r="C399" s="2"/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6"/>
      <c r="X399" s="6"/>
      <c r="Y399" s="6"/>
      <c r="Z399" s="6"/>
      <c r="AA399" s="7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"/>
      <c r="C400" s="2"/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6"/>
      <c r="X400" s="6"/>
      <c r="Y400" s="6"/>
      <c r="Z400" s="6"/>
      <c r="AA400" s="7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"/>
      <c r="C401" s="2"/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6"/>
      <c r="X401" s="6"/>
      <c r="Y401" s="6"/>
      <c r="Z401" s="6"/>
      <c r="AA401" s="7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"/>
      <c r="C402" s="2"/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6"/>
      <c r="X402" s="6"/>
      <c r="Y402" s="6"/>
      <c r="Z402" s="6"/>
      <c r="AA402" s="7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"/>
      <c r="C403" s="2"/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6"/>
      <c r="X403" s="6"/>
      <c r="Y403" s="6"/>
      <c r="Z403" s="6"/>
      <c r="AA403" s="7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"/>
      <c r="C404" s="2"/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6"/>
      <c r="X404" s="6"/>
      <c r="Y404" s="6"/>
      <c r="Z404" s="6"/>
      <c r="AA404" s="7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2"/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6"/>
      <c r="X405" s="6"/>
      <c r="Y405" s="6"/>
      <c r="Z405" s="6"/>
      <c r="AA405" s="7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2"/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6"/>
      <c r="X406" s="6"/>
      <c r="Y406" s="6"/>
      <c r="Z406" s="6"/>
      <c r="AA406" s="7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2"/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6"/>
      <c r="X407" s="6"/>
      <c r="Y407" s="6"/>
      <c r="Z407" s="6"/>
      <c r="AA407" s="7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"/>
      <c r="C408" s="2"/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6"/>
      <c r="X408" s="6"/>
      <c r="Y408" s="6"/>
      <c r="Z408" s="6"/>
      <c r="AA408" s="7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2"/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6"/>
      <c r="X409" s="6"/>
      <c r="Y409" s="6"/>
      <c r="Z409" s="6"/>
      <c r="AA409" s="7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2"/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6"/>
      <c r="X410" s="6"/>
      <c r="Y410" s="6"/>
      <c r="Z410" s="6"/>
      <c r="AA410" s="7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2"/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6"/>
      <c r="X411" s="6"/>
      <c r="Y411" s="6"/>
      <c r="Z411" s="6"/>
      <c r="AA411" s="7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2"/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6"/>
      <c r="X412" s="6"/>
      <c r="Y412" s="6"/>
      <c r="Z412" s="6"/>
      <c r="AA412" s="7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2"/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6"/>
      <c r="X413" s="6"/>
      <c r="Y413" s="6"/>
      <c r="Z413" s="6"/>
      <c r="AA413" s="7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2"/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6"/>
      <c r="X414" s="6"/>
      <c r="Y414" s="6"/>
      <c r="Z414" s="6"/>
      <c r="AA414" s="7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2"/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6"/>
      <c r="X415" s="6"/>
      <c r="Y415" s="6"/>
      <c r="Z415" s="6"/>
      <c r="AA415" s="7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6"/>
      <c r="X416" s="6"/>
      <c r="Y416" s="6"/>
      <c r="Z416" s="6"/>
      <c r="AA416" s="7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6"/>
      <c r="X417" s="6"/>
      <c r="Y417" s="6"/>
      <c r="Z417" s="6"/>
      <c r="AA417" s="7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6"/>
      <c r="X418" s="6"/>
      <c r="Y418" s="6"/>
      <c r="Z418" s="6"/>
      <c r="AA418" s="7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6"/>
      <c r="X419" s="6"/>
      <c r="Y419" s="6"/>
      <c r="Z419" s="6"/>
      <c r="AA419" s="7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6"/>
      <c r="X420" s="6"/>
      <c r="Y420" s="6"/>
      <c r="Z420" s="6"/>
      <c r="AA420" s="7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6"/>
      <c r="X421" s="6"/>
      <c r="Y421" s="6"/>
      <c r="Z421" s="6"/>
      <c r="AA421" s="7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6"/>
      <c r="X422" s="6"/>
      <c r="Y422" s="6"/>
      <c r="Z422" s="6"/>
      <c r="AA422" s="7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6"/>
      <c r="X423" s="6"/>
      <c r="Y423" s="6"/>
      <c r="Z423" s="6"/>
      <c r="AA423" s="7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6"/>
      <c r="X424" s="6"/>
      <c r="Y424" s="6"/>
      <c r="Z424" s="6"/>
      <c r="AA424" s="7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6"/>
      <c r="X425" s="6"/>
      <c r="Y425" s="6"/>
      <c r="Z425" s="6"/>
      <c r="AA425" s="7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6"/>
      <c r="X426" s="6"/>
      <c r="Y426" s="6"/>
      <c r="Z426" s="6"/>
      <c r="AA426" s="7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6"/>
      <c r="X427" s="6"/>
      <c r="Y427" s="6"/>
      <c r="Z427" s="6"/>
      <c r="AA427" s="7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6"/>
      <c r="X428" s="6"/>
      <c r="Y428" s="6"/>
      <c r="Z428" s="6"/>
      <c r="AA428" s="7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6"/>
      <c r="X429" s="6"/>
      <c r="Y429" s="6"/>
      <c r="Z429" s="6"/>
      <c r="AA429" s="7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6"/>
      <c r="X430" s="6"/>
      <c r="Y430" s="6"/>
      <c r="Z430" s="6"/>
      <c r="AA430" s="7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6"/>
      <c r="X431" s="6"/>
      <c r="Y431" s="6"/>
      <c r="Z431" s="6"/>
      <c r="AA431" s="7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6"/>
      <c r="X432" s="6"/>
      <c r="Y432" s="6"/>
      <c r="Z432" s="6"/>
      <c r="AA432" s="7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6"/>
      <c r="X433" s="6"/>
      <c r="Y433" s="6"/>
      <c r="Z433" s="6"/>
      <c r="AA433" s="7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6"/>
      <c r="X434" s="6"/>
      <c r="Y434" s="6"/>
      <c r="Z434" s="6"/>
      <c r="AA434" s="7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6"/>
      <c r="X435" s="6"/>
      <c r="Y435" s="6"/>
      <c r="Z435" s="6"/>
      <c r="AA435" s="7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6"/>
      <c r="X436" s="6"/>
      <c r="Y436" s="6"/>
      <c r="Z436" s="6"/>
      <c r="AA436" s="7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6"/>
      <c r="X437" s="6"/>
      <c r="Y437" s="6"/>
      <c r="Z437" s="6"/>
      <c r="AA437" s="7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6"/>
      <c r="X438" s="6"/>
      <c r="Y438" s="6"/>
      <c r="Z438" s="6"/>
      <c r="AA438" s="7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6"/>
      <c r="X439" s="6"/>
      <c r="Y439" s="6"/>
      <c r="Z439" s="6"/>
      <c r="AA439" s="7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6"/>
      <c r="X440" s="6"/>
      <c r="Y440" s="6"/>
      <c r="Z440" s="6"/>
      <c r="AA440" s="7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6"/>
      <c r="X441" s="6"/>
      <c r="Y441" s="6"/>
      <c r="Z441" s="6"/>
      <c r="AA441" s="7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6"/>
      <c r="X442" s="6"/>
      <c r="Y442" s="6"/>
      <c r="Z442" s="6"/>
      <c r="AA442" s="7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6"/>
      <c r="X443" s="6"/>
      <c r="Y443" s="6"/>
      <c r="Z443" s="6"/>
      <c r="AA443" s="7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6"/>
      <c r="X444" s="6"/>
      <c r="Y444" s="6"/>
      <c r="Z444" s="6"/>
      <c r="AA444" s="7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6"/>
      <c r="X445" s="6"/>
      <c r="Y445" s="6"/>
      <c r="Z445" s="6"/>
      <c r="AA445" s="7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6"/>
      <c r="X446" s="6"/>
      <c r="Y446" s="6"/>
      <c r="Z446" s="6"/>
      <c r="AA446" s="7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6"/>
      <c r="X447" s="6"/>
      <c r="Y447" s="6"/>
      <c r="Z447" s="6"/>
      <c r="AA447" s="7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6"/>
      <c r="X448" s="6"/>
      <c r="Y448" s="6"/>
      <c r="Z448" s="6"/>
      <c r="AA448" s="7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6"/>
      <c r="X449" s="6"/>
      <c r="Y449" s="6"/>
      <c r="Z449" s="6"/>
      <c r="AA449" s="7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6"/>
      <c r="X450" s="6"/>
      <c r="Y450" s="6"/>
      <c r="Z450" s="6"/>
      <c r="AA450" s="7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6"/>
      <c r="X451" s="6"/>
      <c r="Y451" s="6"/>
      <c r="Z451" s="6"/>
      <c r="AA451" s="7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6"/>
      <c r="X452" s="6"/>
      <c r="Y452" s="6"/>
      <c r="Z452" s="6"/>
      <c r="AA452" s="7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6"/>
      <c r="X453" s="6"/>
      <c r="Y453" s="6"/>
      <c r="Z453" s="6"/>
      <c r="AA453" s="7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6"/>
      <c r="X454" s="6"/>
      <c r="Y454" s="6"/>
      <c r="Z454" s="6"/>
      <c r="AA454" s="7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6"/>
      <c r="X455" s="6"/>
      <c r="Y455" s="6"/>
      <c r="Z455" s="6"/>
      <c r="AA455" s="7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6"/>
      <c r="X456" s="6"/>
      <c r="Y456" s="6"/>
      <c r="Z456" s="6"/>
      <c r="AA456" s="7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6"/>
      <c r="X457" s="6"/>
      <c r="Y457" s="6"/>
      <c r="Z457" s="6"/>
      <c r="AA457" s="7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6"/>
      <c r="X458" s="6"/>
      <c r="Y458" s="6"/>
      <c r="Z458" s="6"/>
      <c r="AA458" s="7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6"/>
      <c r="X459" s="6"/>
      <c r="Y459" s="6"/>
      <c r="Z459" s="6"/>
      <c r="AA459" s="7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6"/>
      <c r="X460" s="6"/>
      <c r="Y460" s="6"/>
      <c r="Z460" s="6"/>
      <c r="AA460" s="7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6"/>
      <c r="X461" s="6"/>
      <c r="Y461" s="6"/>
      <c r="Z461" s="6"/>
      <c r="AA461" s="7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6"/>
      <c r="X462" s="6"/>
      <c r="Y462" s="6"/>
      <c r="Z462" s="6"/>
      <c r="AA462" s="7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6"/>
      <c r="X463" s="6"/>
      <c r="Y463" s="6"/>
      <c r="Z463" s="6"/>
      <c r="AA463" s="7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6"/>
      <c r="X464" s="6"/>
      <c r="Y464" s="6"/>
      <c r="Z464" s="6"/>
      <c r="AA464" s="7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6"/>
      <c r="X465" s="6"/>
      <c r="Y465" s="6"/>
      <c r="Z465" s="6"/>
      <c r="AA465" s="7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6"/>
      <c r="X466" s="6"/>
      <c r="Y466" s="6"/>
      <c r="Z466" s="6"/>
      <c r="AA466" s="7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6"/>
      <c r="X467" s="6"/>
      <c r="Y467" s="6"/>
      <c r="Z467" s="6"/>
      <c r="AA467" s="7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6"/>
      <c r="X468" s="6"/>
      <c r="Y468" s="6"/>
      <c r="Z468" s="6"/>
      <c r="AA468" s="7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6"/>
      <c r="X469" s="6"/>
      <c r="Y469" s="6"/>
      <c r="Z469" s="6"/>
      <c r="AA469" s="7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5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6"/>
      <c r="X470" s="6"/>
      <c r="Y470" s="6"/>
      <c r="Z470" s="6"/>
      <c r="AA470" s="7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5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6"/>
      <c r="X471" s="6"/>
      <c r="Y471" s="6"/>
      <c r="Z471" s="6"/>
      <c r="AA471" s="7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5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6"/>
      <c r="X472" s="6"/>
      <c r="Y472" s="6"/>
      <c r="Z472" s="6"/>
      <c r="AA472" s="7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5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6"/>
      <c r="X473" s="6"/>
      <c r="Y473" s="6"/>
      <c r="Z473" s="6"/>
      <c r="AA473" s="7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5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6"/>
      <c r="X474" s="6"/>
      <c r="Y474" s="6"/>
      <c r="Z474" s="6"/>
      <c r="AA474" s="7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5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6"/>
      <c r="X475" s="6"/>
      <c r="Y475" s="6"/>
      <c r="Z475" s="6"/>
      <c r="AA475" s="7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5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6"/>
      <c r="X476" s="6"/>
      <c r="Y476" s="6"/>
      <c r="Z476" s="6"/>
      <c r="AA476" s="7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5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6"/>
      <c r="X477" s="6"/>
      <c r="Y477" s="6"/>
      <c r="Z477" s="6"/>
      <c r="AA477" s="7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5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6"/>
      <c r="X478" s="6"/>
      <c r="Y478" s="6"/>
      <c r="Z478" s="6"/>
      <c r="AA478" s="7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5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6"/>
      <c r="X479" s="6"/>
      <c r="Y479" s="6"/>
      <c r="Z479" s="6"/>
      <c r="AA479" s="7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5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6"/>
      <c r="X480" s="6"/>
      <c r="Y480" s="6"/>
      <c r="Z480" s="6"/>
      <c r="AA480" s="7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5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6"/>
      <c r="X481" s="6"/>
      <c r="Y481" s="6"/>
      <c r="Z481" s="6"/>
      <c r="AA481" s="7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5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6"/>
      <c r="X482" s="6"/>
      <c r="Y482" s="6"/>
      <c r="Z482" s="6"/>
      <c r="AA482" s="7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5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6"/>
      <c r="X483" s="6"/>
      <c r="Y483" s="6"/>
      <c r="Z483" s="6"/>
      <c r="AA483" s="7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5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6"/>
      <c r="X484" s="6"/>
      <c r="Y484" s="6"/>
      <c r="Z484" s="6"/>
      <c r="AA484" s="7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5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6"/>
      <c r="X485" s="6"/>
      <c r="Y485" s="6"/>
      <c r="Z485" s="6"/>
      <c r="AA485" s="7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5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6"/>
      <c r="X486" s="6"/>
      <c r="Y486" s="6"/>
      <c r="Z486" s="6"/>
      <c r="AA486" s="7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5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6"/>
      <c r="X487" s="6"/>
      <c r="Y487" s="6"/>
      <c r="Z487" s="6"/>
      <c r="AA487" s="7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5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6"/>
      <c r="X488" s="6"/>
      <c r="Y488" s="6"/>
      <c r="Z488" s="6"/>
      <c r="AA488" s="7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5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6"/>
      <c r="X489" s="6"/>
      <c r="Y489" s="6"/>
      <c r="Z489" s="6"/>
      <c r="AA489" s="7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5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6"/>
      <c r="X490" s="6"/>
      <c r="Y490" s="6"/>
      <c r="Z490" s="6"/>
      <c r="AA490" s="7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5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6"/>
      <c r="X491" s="6"/>
      <c r="Y491" s="6"/>
      <c r="Z491" s="6"/>
      <c r="AA491" s="7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5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6"/>
      <c r="X492" s="6"/>
      <c r="Y492" s="6"/>
      <c r="Z492" s="6"/>
      <c r="AA492" s="7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5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6"/>
      <c r="X493" s="6"/>
      <c r="Y493" s="6"/>
      <c r="Z493" s="6"/>
      <c r="AA493" s="7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5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6"/>
      <c r="X494" s="6"/>
      <c r="Y494" s="6"/>
      <c r="Z494" s="6"/>
      <c r="AA494" s="7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5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6"/>
      <c r="X495" s="6"/>
      <c r="Y495" s="6"/>
      <c r="Z495" s="6"/>
      <c r="AA495" s="7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5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6"/>
      <c r="X496" s="6"/>
      <c r="Y496" s="6"/>
      <c r="Z496" s="6"/>
      <c r="AA496" s="7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5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6"/>
      <c r="X497" s="6"/>
      <c r="Y497" s="6"/>
      <c r="Z497" s="6"/>
      <c r="AA497" s="7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5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6"/>
      <c r="X498" s="6"/>
      <c r="Y498" s="6"/>
      <c r="Z498" s="6"/>
      <c r="AA498" s="7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5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6"/>
      <c r="X499" s="6"/>
      <c r="Y499" s="6"/>
      <c r="Z499" s="6"/>
      <c r="AA499" s="7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5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6"/>
      <c r="X500" s="6"/>
      <c r="Y500" s="6"/>
      <c r="Z500" s="6"/>
      <c r="AA500" s="7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5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6"/>
      <c r="X501" s="6"/>
      <c r="Y501" s="6"/>
      <c r="Z501" s="6"/>
      <c r="AA501" s="7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5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6"/>
      <c r="X502" s="6"/>
      <c r="Y502" s="6"/>
      <c r="Z502" s="6"/>
      <c r="AA502" s="7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5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6"/>
      <c r="X503" s="6"/>
      <c r="Y503" s="6"/>
      <c r="Z503" s="6"/>
      <c r="AA503" s="7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5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6"/>
      <c r="X504" s="6"/>
      <c r="Y504" s="6"/>
      <c r="Z504" s="6"/>
      <c r="AA504" s="7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5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6"/>
      <c r="X505" s="6"/>
      <c r="Y505" s="6"/>
      <c r="Z505" s="6"/>
      <c r="AA505" s="7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5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6"/>
      <c r="X506" s="6"/>
      <c r="Y506" s="6"/>
      <c r="Z506" s="6"/>
      <c r="AA506" s="7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6"/>
      <c r="X507" s="6"/>
      <c r="Y507" s="6"/>
      <c r="Z507" s="6"/>
      <c r="AA507" s="7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5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6"/>
      <c r="X508" s="6"/>
      <c r="Y508" s="6"/>
      <c r="Z508" s="6"/>
      <c r="AA508" s="7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5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6"/>
      <c r="X509" s="6"/>
      <c r="Y509" s="6"/>
      <c r="Z509" s="6"/>
      <c r="AA509" s="7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5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6"/>
      <c r="X510" s="6"/>
      <c r="Y510" s="6"/>
      <c r="Z510" s="6"/>
      <c r="AA510" s="7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5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6"/>
      <c r="X511" s="6"/>
      <c r="Y511" s="6"/>
      <c r="Z511" s="6"/>
      <c r="AA511" s="7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6"/>
      <c r="X512" s="6"/>
      <c r="Y512" s="6"/>
      <c r="Z512" s="6"/>
      <c r="AA512" s="7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6"/>
      <c r="X513" s="6"/>
      <c r="Y513" s="6"/>
      <c r="Z513" s="6"/>
      <c r="AA513" s="7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6"/>
      <c r="X514" s="6"/>
      <c r="Y514" s="6"/>
      <c r="Z514" s="6"/>
      <c r="AA514" s="7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6"/>
      <c r="X515" s="6"/>
      <c r="Y515" s="6"/>
      <c r="Z515" s="6"/>
      <c r="AA515" s="7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5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6"/>
      <c r="X516" s="6"/>
      <c r="Y516" s="6"/>
      <c r="Z516" s="6"/>
      <c r="AA516" s="7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5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6"/>
      <c r="X517" s="6"/>
      <c r="Y517" s="6"/>
      <c r="Z517" s="6"/>
      <c r="AA517" s="7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6"/>
      <c r="X518" s="6"/>
      <c r="Y518" s="6"/>
      <c r="Z518" s="6"/>
      <c r="AA518" s="7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5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6"/>
      <c r="X519" s="6"/>
      <c r="Y519" s="6"/>
      <c r="Z519" s="6"/>
      <c r="AA519" s="7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5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6"/>
      <c r="X520" s="6"/>
      <c r="Y520" s="6"/>
      <c r="Z520" s="6"/>
      <c r="AA520" s="7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5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6"/>
      <c r="X521" s="6"/>
      <c r="Y521" s="6"/>
      <c r="Z521" s="6"/>
      <c r="AA521" s="7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5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6"/>
      <c r="X522" s="6"/>
      <c r="Y522" s="6"/>
      <c r="Z522" s="6"/>
      <c r="AA522" s="7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5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6"/>
      <c r="X523" s="6"/>
      <c r="Y523" s="6"/>
      <c r="Z523" s="6"/>
      <c r="AA523" s="7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5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6"/>
      <c r="X524" s="6"/>
      <c r="Y524" s="6"/>
      <c r="Z524" s="6"/>
      <c r="AA524" s="7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5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6"/>
      <c r="X525" s="6"/>
      <c r="Y525" s="6"/>
      <c r="Z525" s="6"/>
      <c r="AA525" s="7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6"/>
      <c r="X526" s="6"/>
      <c r="Y526" s="6"/>
      <c r="Z526" s="6"/>
      <c r="AA526" s="7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6"/>
      <c r="X527" s="6"/>
      <c r="Y527" s="6"/>
      <c r="Z527" s="6"/>
      <c r="AA527" s="7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6"/>
      <c r="X528" s="6"/>
      <c r="Y528" s="6"/>
      <c r="Z528" s="6"/>
      <c r="AA528" s="7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6"/>
      <c r="X529" s="6"/>
      <c r="Y529" s="6"/>
      <c r="Z529" s="6"/>
      <c r="AA529" s="7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6"/>
      <c r="X530" s="6"/>
      <c r="Y530" s="6"/>
      <c r="Z530" s="6"/>
      <c r="AA530" s="7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6"/>
      <c r="X531" s="6"/>
      <c r="Y531" s="6"/>
      <c r="Z531" s="6"/>
      <c r="AA531" s="7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6"/>
      <c r="X532" s="6"/>
      <c r="Y532" s="6"/>
      <c r="Z532" s="6"/>
      <c r="AA532" s="7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6"/>
      <c r="X533" s="6"/>
      <c r="Y533" s="6"/>
      <c r="Z533" s="6"/>
      <c r="AA533" s="7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6"/>
      <c r="X534" s="6"/>
      <c r="Y534" s="6"/>
      <c r="Z534" s="6"/>
      <c r="AA534" s="7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6"/>
      <c r="X535" s="6"/>
      <c r="Y535" s="6"/>
      <c r="Z535" s="6"/>
      <c r="AA535" s="7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6"/>
      <c r="X536" s="6"/>
      <c r="Y536" s="6"/>
      <c r="Z536" s="6"/>
      <c r="AA536" s="7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6"/>
      <c r="X537" s="6"/>
      <c r="Y537" s="6"/>
      <c r="Z537" s="6"/>
      <c r="AA537" s="7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6"/>
      <c r="X538" s="6"/>
      <c r="Y538" s="6"/>
      <c r="Z538" s="6"/>
      <c r="AA538" s="7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6"/>
      <c r="X539" s="6"/>
      <c r="Y539" s="6"/>
      <c r="Z539" s="6"/>
      <c r="AA539" s="7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6"/>
      <c r="X540" s="6"/>
      <c r="Y540" s="6"/>
      <c r="Z540" s="6"/>
      <c r="AA540" s="7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6"/>
      <c r="X541" s="6"/>
      <c r="Y541" s="6"/>
      <c r="Z541" s="6"/>
      <c r="AA541" s="7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6"/>
      <c r="X542" s="6"/>
      <c r="Y542" s="6"/>
      <c r="Z542" s="6"/>
      <c r="AA542" s="7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6"/>
      <c r="X543" s="6"/>
      <c r="Y543" s="6"/>
      <c r="Z543" s="6"/>
      <c r="AA543" s="7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6"/>
      <c r="X544" s="6"/>
      <c r="Y544" s="6"/>
      <c r="Z544" s="6"/>
      <c r="AA544" s="7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6"/>
      <c r="X545" s="6"/>
      <c r="Y545" s="6"/>
      <c r="Z545" s="6"/>
      <c r="AA545" s="7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6"/>
      <c r="X546" s="6"/>
      <c r="Y546" s="6"/>
      <c r="Z546" s="6"/>
      <c r="AA546" s="7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6"/>
      <c r="X547" s="6"/>
      <c r="Y547" s="6"/>
      <c r="Z547" s="6"/>
      <c r="AA547" s="7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6"/>
      <c r="X548" s="6"/>
      <c r="Y548" s="6"/>
      <c r="Z548" s="6"/>
      <c r="AA548" s="7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6"/>
      <c r="X549" s="6"/>
      <c r="Y549" s="6"/>
      <c r="Z549" s="6"/>
      <c r="AA549" s="7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6"/>
      <c r="X550" s="6"/>
      <c r="Y550" s="6"/>
      <c r="Z550" s="6"/>
      <c r="AA550" s="7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5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6"/>
      <c r="X551" s="6"/>
      <c r="Y551" s="6"/>
      <c r="Z551" s="6"/>
      <c r="AA551" s="7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5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6"/>
      <c r="X552" s="6"/>
      <c r="Y552" s="6"/>
      <c r="Z552" s="6"/>
      <c r="AA552" s="7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5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6"/>
      <c r="X553" s="6"/>
      <c r="Y553" s="6"/>
      <c r="Z553" s="6"/>
      <c r="AA553" s="7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5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6"/>
      <c r="X554" s="6"/>
      <c r="Y554" s="6"/>
      <c r="Z554" s="6"/>
      <c r="AA554" s="7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6"/>
      <c r="X555" s="6"/>
      <c r="Y555" s="6"/>
      <c r="Z555" s="6"/>
      <c r="AA555" s="7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6"/>
      <c r="X556" s="6"/>
      <c r="Y556" s="6"/>
      <c r="Z556" s="6"/>
      <c r="AA556" s="7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5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6"/>
      <c r="X557" s="6"/>
      <c r="Y557" s="6"/>
      <c r="Z557" s="6"/>
      <c r="AA557" s="7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5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6"/>
      <c r="X558" s="6"/>
      <c r="Y558" s="6"/>
      <c r="Z558" s="6"/>
      <c r="AA558" s="7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5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6"/>
      <c r="X559" s="6"/>
      <c r="Y559" s="6"/>
      <c r="Z559" s="6"/>
      <c r="AA559" s="7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5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6"/>
      <c r="X560" s="6"/>
      <c r="Y560" s="6"/>
      <c r="Z560" s="6"/>
      <c r="AA560" s="7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5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6"/>
      <c r="X561" s="6"/>
      <c r="Y561" s="6"/>
      <c r="Z561" s="6"/>
      <c r="AA561" s="7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5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6"/>
      <c r="X562" s="6"/>
      <c r="Y562" s="6"/>
      <c r="Z562" s="6"/>
      <c r="AA562" s="7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5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6"/>
      <c r="X563" s="6"/>
      <c r="Y563" s="6"/>
      <c r="Z563" s="6"/>
      <c r="AA563" s="7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5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6"/>
      <c r="X564" s="6"/>
      <c r="Y564" s="6"/>
      <c r="Z564" s="6"/>
      <c r="AA564" s="7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5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6"/>
      <c r="X565" s="6"/>
      <c r="Y565" s="6"/>
      <c r="Z565" s="6"/>
      <c r="AA565" s="7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5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6"/>
      <c r="X566" s="6"/>
      <c r="Y566" s="6"/>
      <c r="Z566" s="6"/>
      <c r="AA566" s="7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5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6"/>
      <c r="X567" s="6"/>
      <c r="Y567" s="6"/>
      <c r="Z567" s="6"/>
      <c r="AA567" s="7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5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6"/>
      <c r="X568" s="6"/>
      <c r="Y568" s="6"/>
      <c r="Z568" s="6"/>
      <c r="AA568" s="7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5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6"/>
      <c r="X569" s="6"/>
      <c r="Y569" s="6"/>
      <c r="Z569" s="6"/>
      <c r="AA569" s="7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5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6"/>
      <c r="X570" s="6"/>
      <c r="Y570" s="6"/>
      <c r="Z570" s="6"/>
      <c r="AA570" s="7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5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6"/>
      <c r="X571" s="6"/>
      <c r="Y571" s="6"/>
      <c r="Z571" s="6"/>
      <c r="AA571" s="7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5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6"/>
      <c r="X572" s="6"/>
      <c r="Y572" s="6"/>
      <c r="Z572" s="6"/>
      <c r="AA572" s="7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5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6"/>
      <c r="X573" s="6"/>
      <c r="Y573" s="6"/>
      <c r="Z573" s="6"/>
      <c r="AA573" s="7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5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6"/>
      <c r="X574" s="6"/>
      <c r="Y574" s="6"/>
      <c r="Z574" s="6"/>
      <c r="AA574" s="7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5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6"/>
      <c r="X575" s="6"/>
      <c r="Y575" s="6"/>
      <c r="Z575" s="6"/>
      <c r="AA575" s="7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5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6"/>
      <c r="X576" s="6"/>
      <c r="Y576" s="6"/>
      <c r="Z576" s="6"/>
      <c r="AA576" s="7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5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6"/>
      <c r="X577" s="6"/>
      <c r="Y577" s="6"/>
      <c r="Z577" s="6"/>
      <c r="AA577" s="7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5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6"/>
      <c r="X578" s="6"/>
      <c r="Y578" s="6"/>
      <c r="Z578" s="6"/>
      <c r="AA578" s="7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5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6"/>
      <c r="X579" s="6"/>
      <c r="Y579" s="6"/>
      <c r="Z579" s="6"/>
      <c r="AA579" s="7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5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6"/>
      <c r="X580" s="6"/>
      <c r="Y580" s="6"/>
      <c r="Z580" s="6"/>
      <c r="AA580" s="7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5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6"/>
      <c r="X581" s="6"/>
      <c r="Y581" s="6"/>
      <c r="Z581" s="6"/>
      <c r="AA581" s="7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5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6"/>
      <c r="X582" s="6"/>
      <c r="Y582" s="6"/>
      <c r="Z582" s="6"/>
      <c r="AA582" s="7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5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6"/>
      <c r="X583" s="6"/>
      <c r="Y583" s="6"/>
      <c r="Z583" s="6"/>
      <c r="AA583" s="7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5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6"/>
      <c r="X584" s="6"/>
      <c r="Y584" s="6"/>
      <c r="Z584" s="6"/>
      <c r="AA584" s="7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5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6"/>
      <c r="X585" s="6"/>
      <c r="Y585" s="6"/>
      <c r="Z585" s="6"/>
      <c r="AA585" s="7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5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6"/>
      <c r="X586" s="6"/>
      <c r="Y586" s="6"/>
      <c r="Z586" s="6"/>
      <c r="AA586" s="7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5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6"/>
      <c r="X587" s="6"/>
      <c r="Y587" s="6"/>
      <c r="Z587" s="6"/>
      <c r="AA587" s="7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5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6"/>
      <c r="X588" s="6"/>
      <c r="Y588" s="6"/>
      <c r="Z588" s="6"/>
      <c r="AA588" s="7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5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6"/>
      <c r="X589" s="6"/>
      <c r="Y589" s="6"/>
      <c r="Z589" s="6"/>
      <c r="AA589" s="7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5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6"/>
      <c r="X590" s="6"/>
      <c r="Y590" s="6"/>
      <c r="Z590" s="6"/>
      <c r="AA590" s="7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5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6"/>
      <c r="X591" s="6"/>
      <c r="Y591" s="6"/>
      <c r="Z591" s="6"/>
      <c r="AA591" s="7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5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6"/>
      <c r="X592" s="6"/>
      <c r="Y592" s="6"/>
      <c r="Z592" s="6"/>
      <c r="AA592" s="7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5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6"/>
      <c r="X593" s="6"/>
      <c r="Y593" s="6"/>
      <c r="Z593" s="6"/>
      <c r="AA593" s="7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5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6"/>
      <c r="X594" s="6"/>
      <c r="Y594" s="6"/>
      <c r="Z594" s="6"/>
      <c r="AA594" s="7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5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6"/>
      <c r="X595" s="6"/>
      <c r="Y595" s="6"/>
      <c r="Z595" s="6"/>
      <c r="AA595" s="7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5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6"/>
      <c r="X596" s="6"/>
      <c r="Y596" s="6"/>
      <c r="Z596" s="6"/>
      <c r="AA596" s="7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5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6"/>
      <c r="X597" s="6"/>
      <c r="Y597" s="6"/>
      <c r="Z597" s="6"/>
      <c r="AA597" s="7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5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6"/>
      <c r="X598" s="6"/>
      <c r="Y598" s="6"/>
      <c r="Z598" s="6"/>
      <c r="AA598" s="7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5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6"/>
      <c r="X599" s="6"/>
      <c r="Y599" s="6"/>
      <c r="Z599" s="6"/>
      <c r="AA599" s="7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5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6"/>
      <c r="X600" s="6"/>
      <c r="Y600" s="6"/>
      <c r="Z600" s="6"/>
      <c r="AA600" s="7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5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6"/>
      <c r="X601" s="6"/>
      <c r="Y601" s="6"/>
      <c r="Z601" s="6"/>
      <c r="AA601" s="7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5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6"/>
      <c r="X602" s="6"/>
      <c r="Y602" s="6"/>
      <c r="Z602" s="6"/>
      <c r="AA602" s="7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5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6"/>
      <c r="X603" s="6"/>
      <c r="Y603" s="6"/>
      <c r="Z603" s="6"/>
      <c r="AA603" s="7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5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6"/>
      <c r="X604" s="6"/>
      <c r="Y604" s="6"/>
      <c r="Z604" s="6"/>
      <c r="AA604" s="7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5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6"/>
      <c r="X605" s="6"/>
      <c r="Y605" s="6"/>
      <c r="Z605" s="6"/>
      <c r="AA605" s="7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5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6"/>
      <c r="X606" s="6"/>
      <c r="Y606" s="6"/>
      <c r="Z606" s="6"/>
      <c r="AA606" s="7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5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6"/>
      <c r="X607" s="6"/>
      <c r="Y607" s="6"/>
      <c r="Z607" s="6"/>
      <c r="AA607" s="7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5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6"/>
      <c r="X608" s="6"/>
      <c r="Y608" s="6"/>
      <c r="Z608" s="6"/>
      <c r="AA608" s="7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5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6"/>
      <c r="X609" s="6"/>
      <c r="Y609" s="6"/>
      <c r="Z609" s="6"/>
      <c r="AA609" s="7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5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6"/>
      <c r="X610" s="6"/>
      <c r="Y610" s="6"/>
      <c r="Z610" s="6"/>
      <c r="AA610" s="7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5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6"/>
      <c r="X611" s="6"/>
      <c r="Y611" s="6"/>
      <c r="Z611" s="6"/>
      <c r="AA611" s="7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5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6"/>
      <c r="X612" s="6"/>
      <c r="Y612" s="6"/>
      <c r="Z612" s="6"/>
      <c r="AA612" s="7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5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6"/>
      <c r="X613" s="6"/>
      <c r="Y613" s="6"/>
      <c r="Z613" s="6"/>
      <c r="AA613" s="7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5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6"/>
      <c r="X614" s="6"/>
      <c r="Y614" s="6"/>
      <c r="Z614" s="6"/>
      <c r="AA614" s="7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5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6"/>
      <c r="X615" s="6"/>
      <c r="Y615" s="6"/>
      <c r="Z615" s="6"/>
      <c r="AA615" s="7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5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6"/>
      <c r="X616" s="6"/>
      <c r="Y616" s="6"/>
      <c r="Z616" s="6"/>
      <c r="AA616" s="7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5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6"/>
      <c r="X617" s="6"/>
      <c r="Y617" s="6"/>
      <c r="Z617" s="6"/>
      <c r="AA617" s="7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5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6"/>
      <c r="X618" s="6"/>
      <c r="Y618" s="6"/>
      <c r="Z618" s="6"/>
      <c r="AA618" s="7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5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6"/>
      <c r="X619" s="6"/>
      <c r="Y619" s="6"/>
      <c r="Z619" s="6"/>
      <c r="AA619" s="7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5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6"/>
      <c r="X620" s="6"/>
      <c r="Y620" s="6"/>
      <c r="Z620" s="6"/>
      <c r="AA620" s="7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5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6"/>
      <c r="X621" s="6"/>
      <c r="Y621" s="6"/>
      <c r="Z621" s="6"/>
      <c r="AA621" s="7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5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6"/>
      <c r="X622" s="6"/>
      <c r="Y622" s="6"/>
      <c r="Z622" s="6"/>
      <c r="AA622" s="7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5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6"/>
      <c r="X623" s="6"/>
      <c r="Y623" s="6"/>
      <c r="Z623" s="6"/>
      <c r="AA623" s="7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5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6"/>
      <c r="X624" s="6"/>
      <c r="Y624" s="6"/>
      <c r="Z624" s="6"/>
      <c r="AA624" s="7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5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6"/>
      <c r="X625" s="6"/>
      <c r="Y625" s="6"/>
      <c r="Z625" s="6"/>
      <c r="AA625" s="7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5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6"/>
      <c r="X626" s="6"/>
      <c r="Y626" s="6"/>
      <c r="Z626" s="6"/>
      <c r="AA626" s="7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5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6"/>
      <c r="X627" s="6"/>
      <c r="Y627" s="6"/>
      <c r="Z627" s="6"/>
      <c r="AA627" s="7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5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6"/>
      <c r="X628" s="6"/>
      <c r="Y628" s="6"/>
      <c r="Z628" s="6"/>
      <c r="AA628" s="7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5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6"/>
      <c r="X629" s="6"/>
      <c r="Y629" s="6"/>
      <c r="Z629" s="6"/>
      <c r="AA629" s="7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5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6"/>
      <c r="X630" s="6"/>
      <c r="Y630" s="6"/>
      <c r="Z630" s="6"/>
      <c r="AA630" s="7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5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6"/>
      <c r="X631" s="6"/>
      <c r="Y631" s="6"/>
      <c r="Z631" s="6"/>
      <c r="AA631" s="7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5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6"/>
      <c r="X632" s="6"/>
      <c r="Y632" s="6"/>
      <c r="Z632" s="6"/>
      <c r="AA632" s="7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5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6"/>
      <c r="X633" s="6"/>
      <c r="Y633" s="6"/>
      <c r="Z633" s="6"/>
      <c r="AA633" s="7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5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6"/>
      <c r="X634" s="6"/>
      <c r="Y634" s="6"/>
      <c r="Z634" s="6"/>
      <c r="AA634" s="7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5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6"/>
      <c r="X635" s="6"/>
      <c r="Y635" s="6"/>
      <c r="Z635" s="6"/>
      <c r="AA635" s="7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5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6"/>
      <c r="X636" s="6"/>
      <c r="Y636" s="6"/>
      <c r="Z636" s="6"/>
      <c r="AA636" s="7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5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6"/>
      <c r="X637" s="6"/>
      <c r="Y637" s="6"/>
      <c r="Z637" s="6"/>
      <c r="AA637" s="7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5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6"/>
      <c r="X638" s="6"/>
      <c r="Y638" s="6"/>
      <c r="Z638" s="6"/>
      <c r="AA638" s="7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5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6"/>
      <c r="X639" s="6"/>
      <c r="Y639" s="6"/>
      <c r="Z639" s="6"/>
      <c r="AA639" s="7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5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6"/>
      <c r="X640" s="6"/>
      <c r="Y640" s="6"/>
      <c r="Z640" s="6"/>
      <c r="AA640" s="7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5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6"/>
      <c r="X641" s="6"/>
      <c r="Y641" s="6"/>
      <c r="Z641" s="6"/>
      <c r="AA641" s="7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5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6"/>
      <c r="X642" s="6"/>
      <c r="Y642" s="6"/>
      <c r="Z642" s="6"/>
      <c r="AA642" s="7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5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6"/>
      <c r="X643" s="6"/>
      <c r="Y643" s="6"/>
      <c r="Z643" s="6"/>
      <c r="AA643" s="7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5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6"/>
      <c r="X644" s="6"/>
      <c r="Y644" s="6"/>
      <c r="Z644" s="6"/>
      <c r="AA644" s="7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5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6"/>
      <c r="X645" s="6"/>
      <c r="Y645" s="6"/>
      <c r="Z645" s="6"/>
      <c r="AA645" s="7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5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6"/>
      <c r="X646" s="6"/>
      <c r="Y646" s="6"/>
      <c r="Z646" s="6"/>
      <c r="AA646" s="7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5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6"/>
      <c r="X647" s="6"/>
      <c r="Y647" s="6"/>
      <c r="Z647" s="6"/>
      <c r="AA647" s="7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5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6"/>
      <c r="X648" s="6"/>
      <c r="Y648" s="6"/>
      <c r="Z648" s="6"/>
      <c r="AA648" s="7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5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6"/>
      <c r="X649" s="6"/>
      <c r="Y649" s="6"/>
      <c r="Z649" s="6"/>
      <c r="AA649" s="7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5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6"/>
      <c r="X650" s="6"/>
      <c r="Y650" s="6"/>
      <c r="Z650" s="6"/>
      <c r="AA650" s="7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5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6"/>
      <c r="X651" s="6"/>
      <c r="Y651" s="6"/>
      <c r="Z651" s="6"/>
      <c r="AA651" s="7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5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6"/>
      <c r="X652" s="6"/>
      <c r="Y652" s="6"/>
      <c r="Z652" s="6"/>
      <c r="AA652" s="7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5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6"/>
      <c r="X653" s="6"/>
      <c r="Y653" s="6"/>
      <c r="Z653" s="6"/>
      <c r="AA653" s="7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5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6"/>
      <c r="X654" s="6"/>
      <c r="Y654" s="6"/>
      <c r="Z654" s="6"/>
      <c r="AA654" s="7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5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6"/>
      <c r="X655" s="6"/>
      <c r="Y655" s="6"/>
      <c r="Z655" s="6"/>
      <c r="AA655" s="7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5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6"/>
      <c r="X656" s="6"/>
      <c r="Y656" s="6"/>
      <c r="Z656" s="6"/>
      <c r="AA656" s="7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5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6"/>
      <c r="X657" s="6"/>
      <c r="Y657" s="6"/>
      <c r="Z657" s="6"/>
      <c r="AA657" s="7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5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6"/>
      <c r="X658" s="6"/>
      <c r="Y658" s="6"/>
      <c r="Z658" s="6"/>
      <c r="AA658" s="7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5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6"/>
      <c r="X659" s="6"/>
      <c r="Y659" s="6"/>
      <c r="Z659" s="6"/>
      <c r="AA659" s="7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5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6"/>
      <c r="X660" s="6"/>
      <c r="Y660" s="6"/>
      <c r="Z660" s="6"/>
      <c r="AA660" s="7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5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6"/>
      <c r="X661" s="6"/>
      <c r="Y661" s="6"/>
      <c r="Z661" s="6"/>
      <c r="AA661" s="7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5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6"/>
      <c r="X662" s="6"/>
      <c r="Y662" s="6"/>
      <c r="Z662" s="6"/>
      <c r="AA662" s="7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5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6"/>
      <c r="X663" s="6"/>
      <c r="Y663" s="6"/>
      <c r="Z663" s="6"/>
      <c r="AA663" s="7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5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6"/>
      <c r="X664" s="6"/>
      <c r="Y664" s="6"/>
      <c r="Z664" s="6"/>
      <c r="AA664" s="7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5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6"/>
      <c r="X665" s="6"/>
      <c r="Y665" s="6"/>
      <c r="Z665" s="6"/>
      <c r="AA665" s="7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5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6"/>
      <c r="X666" s="6"/>
      <c r="Y666" s="6"/>
      <c r="Z666" s="6"/>
      <c r="AA666" s="7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5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6"/>
      <c r="X667" s="6"/>
      <c r="Y667" s="6"/>
      <c r="Z667" s="6"/>
      <c r="AA667" s="7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5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6"/>
      <c r="X668" s="6"/>
      <c r="Y668" s="6"/>
      <c r="Z668" s="6"/>
      <c r="AA668" s="7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5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6"/>
      <c r="X669" s="6"/>
      <c r="Y669" s="6"/>
      <c r="Z669" s="6"/>
      <c r="AA669" s="7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5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6"/>
      <c r="X670" s="6"/>
      <c r="Y670" s="6"/>
      <c r="Z670" s="6"/>
      <c r="AA670" s="7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5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6"/>
      <c r="X671" s="6"/>
      <c r="Y671" s="6"/>
      <c r="Z671" s="6"/>
      <c r="AA671" s="7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5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6"/>
      <c r="X672" s="6"/>
      <c r="Y672" s="6"/>
      <c r="Z672" s="6"/>
      <c r="AA672" s="7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5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6"/>
      <c r="X673" s="6"/>
      <c r="Y673" s="6"/>
      <c r="Z673" s="6"/>
      <c r="AA673" s="7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5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6"/>
      <c r="X674" s="6"/>
      <c r="Y674" s="6"/>
      <c r="Z674" s="6"/>
      <c r="AA674" s="7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5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6"/>
      <c r="X675" s="6"/>
      <c r="Y675" s="6"/>
      <c r="Z675" s="6"/>
      <c r="AA675" s="7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5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6"/>
      <c r="X676" s="6"/>
      <c r="Y676" s="6"/>
      <c r="Z676" s="6"/>
      <c r="AA676" s="7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5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6"/>
      <c r="X677" s="6"/>
      <c r="Y677" s="6"/>
      <c r="Z677" s="6"/>
      <c r="AA677" s="7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5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6"/>
      <c r="X678" s="6"/>
      <c r="Y678" s="6"/>
      <c r="Z678" s="6"/>
      <c r="AA678" s="7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5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6"/>
      <c r="X679" s="6"/>
      <c r="Y679" s="6"/>
      <c r="Z679" s="6"/>
      <c r="AA679" s="7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5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6"/>
      <c r="X680" s="6"/>
      <c r="Y680" s="6"/>
      <c r="Z680" s="6"/>
      <c r="AA680" s="7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5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6"/>
      <c r="X681" s="6"/>
      <c r="Y681" s="6"/>
      <c r="Z681" s="6"/>
      <c r="AA681" s="7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5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6"/>
      <c r="X682" s="6"/>
      <c r="Y682" s="6"/>
      <c r="Z682" s="6"/>
      <c r="AA682" s="7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5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6"/>
      <c r="X683" s="6"/>
      <c r="Y683" s="6"/>
      <c r="Z683" s="6"/>
      <c r="AA683" s="7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5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6"/>
      <c r="X684" s="6"/>
      <c r="Y684" s="6"/>
      <c r="Z684" s="6"/>
      <c r="AA684" s="7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5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6"/>
      <c r="X685" s="6"/>
      <c r="Y685" s="6"/>
      <c r="Z685" s="6"/>
      <c r="AA685" s="7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5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6"/>
      <c r="X686" s="6"/>
      <c r="Y686" s="6"/>
      <c r="Z686" s="6"/>
      <c r="AA686" s="7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5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6"/>
      <c r="X687" s="6"/>
      <c r="Y687" s="6"/>
      <c r="Z687" s="6"/>
      <c r="AA687" s="7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5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6"/>
      <c r="X688" s="6"/>
      <c r="Y688" s="6"/>
      <c r="Z688" s="6"/>
      <c r="AA688" s="7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5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6"/>
      <c r="X689" s="6"/>
      <c r="Y689" s="6"/>
      <c r="Z689" s="6"/>
      <c r="AA689" s="7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5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6"/>
      <c r="X690" s="6"/>
      <c r="Y690" s="6"/>
      <c r="Z690" s="6"/>
      <c r="AA690" s="7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5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6"/>
      <c r="X691" s="6"/>
      <c r="Y691" s="6"/>
      <c r="Z691" s="6"/>
      <c r="AA691" s="7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5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6"/>
      <c r="X692" s="6"/>
      <c r="Y692" s="6"/>
      <c r="Z692" s="6"/>
      <c r="AA692" s="7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5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6"/>
      <c r="X693" s="6"/>
      <c r="Y693" s="6"/>
      <c r="Z693" s="6"/>
      <c r="AA693" s="7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5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6"/>
      <c r="X694" s="6"/>
      <c r="Y694" s="6"/>
      <c r="Z694" s="6"/>
      <c r="AA694" s="7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5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6"/>
      <c r="X695" s="6"/>
      <c r="Y695" s="6"/>
      <c r="Z695" s="6"/>
      <c r="AA695" s="7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5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6"/>
      <c r="X696" s="6"/>
      <c r="Y696" s="6"/>
      <c r="Z696" s="6"/>
      <c r="AA696" s="7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5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6"/>
      <c r="X697" s="6"/>
      <c r="Y697" s="6"/>
      <c r="Z697" s="6"/>
      <c r="AA697" s="7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5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6"/>
      <c r="X698" s="6"/>
      <c r="Y698" s="6"/>
      <c r="Z698" s="6"/>
      <c r="AA698" s="7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5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6"/>
      <c r="X699" s="6"/>
      <c r="Y699" s="6"/>
      <c r="Z699" s="6"/>
      <c r="AA699" s="7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5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6"/>
      <c r="X700" s="6"/>
      <c r="Y700" s="6"/>
      <c r="Z700" s="6"/>
      <c r="AA700" s="7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5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6"/>
      <c r="X701" s="6"/>
      <c r="Y701" s="6"/>
      <c r="Z701" s="6"/>
      <c r="AA701" s="7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5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6"/>
      <c r="X702" s="6"/>
      <c r="Y702" s="6"/>
      <c r="Z702" s="6"/>
      <c r="AA702" s="7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5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6"/>
      <c r="X703" s="6"/>
      <c r="Y703" s="6"/>
      <c r="Z703" s="6"/>
      <c r="AA703" s="7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5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6"/>
      <c r="X704" s="6"/>
      <c r="Y704" s="6"/>
      <c r="Z704" s="6"/>
      <c r="AA704" s="7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5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6"/>
      <c r="X705" s="6"/>
      <c r="Y705" s="6"/>
      <c r="Z705" s="6"/>
      <c r="AA705" s="7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5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6"/>
      <c r="X706" s="6"/>
      <c r="Y706" s="6"/>
      <c r="Z706" s="6"/>
      <c r="AA706" s="7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5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6"/>
      <c r="X707" s="6"/>
      <c r="Y707" s="6"/>
      <c r="Z707" s="6"/>
      <c r="AA707" s="7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5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6"/>
      <c r="X708" s="6"/>
      <c r="Y708" s="6"/>
      <c r="Z708" s="6"/>
      <c r="AA708" s="7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5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6"/>
      <c r="X709" s="6"/>
      <c r="Y709" s="6"/>
      <c r="Z709" s="6"/>
      <c r="AA709" s="7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5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6"/>
      <c r="X710" s="6"/>
      <c r="Y710" s="6"/>
      <c r="Z710" s="6"/>
      <c r="AA710" s="7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5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6"/>
      <c r="X711" s="6"/>
      <c r="Y711" s="6"/>
      <c r="Z711" s="6"/>
      <c r="AA711" s="7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5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6"/>
      <c r="X712" s="6"/>
      <c r="Y712" s="6"/>
      <c r="Z712" s="6"/>
      <c r="AA712" s="7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5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6"/>
      <c r="X713" s="6"/>
      <c r="Y713" s="6"/>
      <c r="Z713" s="6"/>
      <c r="AA713" s="7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5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6"/>
      <c r="X714" s="6"/>
      <c r="Y714" s="6"/>
      <c r="Z714" s="6"/>
      <c r="AA714" s="7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5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6"/>
      <c r="X715" s="6"/>
      <c r="Y715" s="6"/>
      <c r="Z715" s="6"/>
      <c r="AA715" s="7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5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6"/>
      <c r="X716" s="6"/>
      <c r="Y716" s="6"/>
      <c r="Z716" s="6"/>
      <c r="AA716" s="7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5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6"/>
      <c r="X717" s="6"/>
      <c r="Y717" s="6"/>
      <c r="Z717" s="6"/>
      <c r="AA717" s="7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5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6"/>
      <c r="X718" s="6"/>
      <c r="Y718" s="6"/>
      <c r="Z718" s="6"/>
      <c r="AA718" s="7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5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6"/>
      <c r="X719" s="6"/>
      <c r="Y719" s="6"/>
      <c r="Z719" s="6"/>
      <c r="AA719" s="7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5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6"/>
      <c r="X720" s="6"/>
      <c r="Y720" s="6"/>
      <c r="Z720" s="6"/>
      <c r="AA720" s="7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5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6"/>
      <c r="X721" s="6"/>
      <c r="Y721" s="6"/>
      <c r="Z721" s="6"/>
      <c r="AA721" s="7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5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6"/>
      <c r="X722" s="6"/>
      <c r="Y722" s="6"/>
      <c r="Z722" s="6"/>
      <c r="AA722" s="7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5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6"/>
      <c r="X723" s="6"/>
      <c r="Y723" s="6"/>
      <c r="Z723" s="6"/>
      <c r="AA723" s="7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5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6"/>
      <c r="X724" s="6"/>
      <c r="Y724" s="6"/>
      <c r="Z724" s="6"/>
      <c r="AA724" s="7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5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6"/>
      <c r="X725" s="6"/>
      <c r="Y725" s="6"/>
      <c r="Z725" s="6"/>
      <c r="AA725" s="7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5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6"/>
      <c r="X726" s="6"/>
      <c r="Y726" s="6"/>
      <c r="Z726" s="6"/>
      <c r="AA726" s="7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5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6"/>
      <c r="X727" s="6"/>
      <c r="Y727" s="6"/>
      <c r="Z727" s="6"/>
      <c r="AA727" s="7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5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6"/>
      <c r="X728" s="6"/>
      <c r="Y728" s="6"/>
      <c r="Z728" s="6"/>
      <c r="AA728" s="7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5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6"/>
      <c r="X729" s="6"/>
      <c r="Y729" s="6"/>
      <c r="Z729" s="6"/>
      <c r="AA729" s="7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5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6"/>
      <c r="X730" s="6"/>
      <c r="Y730" s="6"/>
      <c r="Z730" s="6"/>
      <c r="AA730" s="7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5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6"/>
      <c r="X731" s="6"/>
      <c r="Y731" s="6"/>
      <c r="Z731" s="6"/>
      <c r="AA731" s="7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5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6"/>
      <c r="X732" s="6"/>
      <c r="Y732" s="6"/>
      <c r="Z732" s="6"/>
      <c r="AA732" s="7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5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6"/>
      <c r="X733" s="6"/>
      <c r="Y733" s="6"/>
      <c r="Z733" s="6"/>
      <c r="AA733" s="7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5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6"/>
      <c r="X734" s="6"/>
      <c r="Y734" s="6"/>
      <c r="Z734" s="6"/>
      <c r="AA734" s="7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5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6"/>
      <c r="X735" s="6"/>
      <c r="Y735" s="6"/>
      <c r="Z735" s="6"/>
      <c r="AA735" s="7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5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6"/>
      <c r="X736" s="6"/>
      <c r="Y736" s="6"/>
      <c r="Z736" s="6"/>
      <c r="AA736" s="7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5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6"/>
      <c r="X737" s="6"/>
      <c r="Y737" s="6"/>
      <c r="Z737" s="6"/>
      <c r="AA737" s="7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5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6"/>
      <c r="X738" s="6"/>
      <c r="Y738" s="6"/>
      <c r="Z738" s="6"/>
      <c r="AA738" s="7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5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6"/>
      <c r="X739" s="6"/>
      <c r="Y739" s="6"/>
      <c r="Z739" s="6"/>
      <c r="AA739" s="7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5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6"/>
      <c r="X740" s="6"/>
      <c r="Y740" s="6"/>
      <c r="Z740" s="6"/>
      <c r="AA740" s="7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5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6"/>
      <c r="X741" s="6"/>
      <c r="Y741" s="6"/>
      <c r="Z741" s="6"/>
      <c r="AA741" s="7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5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6"/>
      <c r="X742" s="6"/>
      <c r="Y742" s="6"/>
      <c r="Z742" s="6"/>
      <c r="AA742" s="7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5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6"/>
      <c r="X743" s="6"/>
      <c r="Y743" s="6"/>
      <c r="Z743" s="6"/>
      <c r="AA743" s="7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5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6"/>
      <c r="X744" s="6"/>
      <c r="Y744" s="6"/>
      <c r="Z744" s="6"/>
      <c r="AA744" s="7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5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6"/>
      <c r="X745" s="6"/>
      <c r="Y745" s="6"/>
      <c r="Z745" s="6"/>
      <c r="AA745" s="7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5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6"/>
      <c r="X746" s="6"/>
      <c r="Y746" s="6"/>
      <c r="Z746" s="6"/>
      <c r="AA746" s="7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5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6"/>
      <c r="X747" s="6"/>
      <c r="Y747" s="6"/>
      <c r="Z747" s="6"/>
      <c r="AA747" s="7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5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6"/>
      <c r="X748" s="6"/>
      <c r="Y748" s="6"/>
      <c r="Z748" s="6"/>
      <c r="AA748" s="7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5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6"/>
      <c r="X749" s="6"/>
      <c r="Y749" s="6"/>
      <c r="Z749" s="6"/>
      <c r="AA749" s="7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5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6"/>
      <c r="X750" s="6"/>
      <c r="Y750" s="6"/>
      <c r="Z750" s="6"/>
      <c r="AA750" s="7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5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6"/>
      <c r="X751" s="6"/>
      <c r="Y751" s="6"/>
      <c r="Z751" s="6"/>
      <c r="AA751" s="7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5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6"/>
      <c r="X752" s="6"/>
      <c r="Y752" s="6"/>
      <c r="Z752" s="6"/>
      <c r="AA752" s="7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5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6"/>
      <c r="X753" s="6"/>
      <c r="Y753" s="6"/>
      <c r="Z753" s="6"/>
      <c r="AA753" s="7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5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6"/>
      <c r="X754" s="6"/>
      <c r="Y754" s="6"/>
      <c r="Z754" s="6"/>
      <c r="AA754" s="7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5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6"/>
      <c r="X755" s="6"/>
      <c r="Y755" s="6"/>
      <c r="Z755" s="6"/>
      <c r="AA755" s="7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5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6"/>
      <c r="X756" s="6"/>
      <c r="Y756" s="6"/>
      <c r="Z756" s="6"/>
      <c r="AA756" s="7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5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6"/>
      <c r="X757" s="6"/>
      <c r="Y757" s="6"/>
      <c r="Z757" s="6"/>
      <c r="AA757" s="7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5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6"/>
      <c r="X758" s="6"/>
      <c r="Y758" s="6"/>
      <c r="Z758" s="6"/>
      <c r="AA758" s="7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5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6"/>
      <c r="X759" s="6"/>
      <c r="Y759" s="6"/>
      <c r="Z759" s="6"/>
      <c r="AA759" s="7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5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6"/>
      <c r="X760" s="6"/>
      <c r="Y760" s="6"/>
      <c r="Z760" s="6"/>
      <c r="AA760" s="7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5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6"/>
      <c r="X761" s="6"/>
      <c r="Y761" s="6"/>
      <c r="Z761" s="6"/>
      <c r="AA761" s="7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5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6"/>
      <c r="X762" s="6"/>
      <c r="Y762" s="6"/>
      <c r="Z762" s="6"/>
      <c r="AA762" s="7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5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6"/>
      <c r="X763" s="6"/>
      <c r="Y763" s="6"/>
      <c r="Z763" s="6"/>
      <c r="AA763" s="7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5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6"/>
      <c r="X764" s="6"/>
      <c r="Y764" s="6"/>
      <c r="Z764" s="6"/>
      <c r="AA764" s="7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5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6"/>
      <c r="X765" s="6"/>
      <c r="Y765" s="6"/>
      <c r="Z765" s="6"/>
      <c r="AA765" s="7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5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6"/>
      <c r="X766" s="6"/>
      <c r="Y766" s="6"/>
      <c r="Z766" s="6"/>
      <c r="AA766" s="7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5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6"/>
      <c r="X767" s="6"/>
      <c r="Y767" s="6"/>
      <c r="Z767" s="6"/>
      <c r="AA767" s="7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5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6"/>
      <c r="X768" s="6"/>
      <c r="Y768" s="6"/>
      <c r="Z768" s="6"/>
      <c r="AA768" s="7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5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6"/>
      <c r="X769" s="6"/>
      <c r="Y769" s="6"/>
      <c r="Z769" s="6"/>
      <c r="AA769" s="7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5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6"/>
      <c r="X770" s="6"/>
      <c r="Y770" s="6"/>
      <c r="Z770" s="6"/>
      <c r="AA770" s="7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5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6"/>
      <c r="X771" s="6"/>
      <c r="Y771" s="6"/>
      <c r="Z771" s="6"/>
      <c r="AA771" s="7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5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6"/>
      <c r="X772" s="6"/>
      <c r="Y772" s="6"/>
      <c r="Z772" s="6"/>
      <c r="AA772" s="7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5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6"/>
      <c r="X773" s="6"/>
      <c r="Y773" s="6"/>
      <c r="Z773" s="6"/>
      <c r="AA773" s="7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5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6"/>
      <c r="X774" s="6"/>
      <c r="Y774" s="6"/>
      <c r="Z774" s="6"/>
      <c r="AA774" s="7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5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6"/>
      <c r="X775" s="6"/>
      <c r="Y775" s="6"/>
      <c r="Z775" s="6"/>
      <c r="AA775" s="7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5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6"/>
      <c r="X776" s="6"/>
      <c r="Y776" s="6"/>
      <c r="Z776" s="6"/>
      <c r="AA776" s="7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5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6"/>
      <c r="X777" s="6"/>
      <c r="Y777" s="6"/>
      <c r="Z777" s="6"/>
      <c r="AA777" s="7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5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6"/>
      <c r="X778" s="6"/>
      <c r="Y778" s="6"/>
      <c r="Z778" s="6"/>
      <c r="AA778" s="7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5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6"/>
      <c r="X779" s="6"/>
      <c r="Y779" s="6"/>
      <c r="Z779" s="6"/>
      <c r="AA779" s="7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5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6"/>
      <c r="X780" s="6"/>
      <c r="Y780" s="6"/>
      <c r="Z780" s="6"/>
      <c r="AA780" s="7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5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6"/>
      <c r="X781" s="6"/>
      <c r="Y781" s="6"/>
      <c r="Z781" s="6"/>
      <c r="AA781" s="7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5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6"/>
      <c r="X782" s="6"/>
      <c r="Y782" s="6"/>
      <c r="Z782" s="6"/>
      <c r="AA782" s="7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5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6"/>
      <c r="X783" s="6"/>
      <c r="Y783" s="6"/>
      <c r="Z783" s="6"/>
      <c r="AA783" s="7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5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6"/>
      <c r="X784" s="6"/>
      <c r="Y784" s="6"/>
      <c r="Z784" s="6"/>
      <c r="AA784" s="7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5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6"/>
      <c r="X785" s="6"/>
      <c r="Y785" s="6"/>
      <c r="Z785" s="6"/>
      <c r="AA785" s="7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5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6"/>
      <c r="X786" s="6"/>
      <c r="Y786" s="6"/>
      <c r="Z786" s="6"/>
      <c r="AA786" s="7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5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6"/>
      <c r="X787" s="6"/>
      <c r="Y787" s="6"/>
      <c r="Z787" s="6"/>
      <c r="AA787" s="7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5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6"/>
      <c r="X788" s="6"/>
      <c r="Y788" s="6"/>
      <c r="Z788" s="6"/>
      <c r="AA788" s="7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5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6"/>
      <c r="X789" s="6"/>
      <c r="Y789" s="6"/>
      <c r="Z789" s="6"/>
      <c r="AA789" s="7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5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6"/>
      <c r="X790" s="6"/>
      <c r="Y790" s="6"/>
      <c r="Z790" s="6"/>
      <c r="AA790" s="7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5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6"/>
      <c r="X791" s="6"/>
      <c r="Y791" s="6"/>
      <c r="Z791" s="6"/>
      <c r="AA791" s="7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5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6"/>
      <c r="X792" s="6"/>
      <c r="Y792" s="6"/>
      <c r="Z792" s="6"/>
      <c r="AA792" s="7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5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6"/>
      <c r="X793" s="6"/>
      <c r="Y793" s="6"/>
      <c r="Z793" s="6"/>
      <c r="AA793" s="7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5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6"/>
      <c r="X794" s="6"/>
      <c r="Y794" s="6"/>
      <c r="Z794" s="6"/>
      <c r="AA794" s="7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5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6"/>
      <c r="X795" s="6"/>
      <c r="Y795" s="6"/>
      <c r="Z795" s="6"/>
      <c r="AA795" s="7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5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6"/>
      <c r="X796" s="6"/>
      <c r="Y796" s="6"/>
      <c r="Z796" s="6"/>
      <c r="AA796" s="7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5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6"/>
      <c r="X797" s="6"/>
      <c r="Y797" s="6"/>
      <c r="Z797" s="6"/>
      <c r="AA797" s="7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5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6"/>
      <c r="X798" s="6"/>
      <c r="Y798" s="6"/>
      <c r="Z798" s="6"/>
      <c r="AA798" s="7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5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6"/>
      <c r="X799" s="6"/>
      <c r="Y799" s="6"/>
      <c r="Z799" s="6"/>
      <c r="AA799" s="7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5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6"/>
      <c r="X800" s="6"/>
      <c r="Y800" s="6"/>
      <c r="Z800" s="6"/>
      <c r="AA800" s="7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5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6"/>
      <c r="X801" s="6"/>
      <c r="Y801" s="6"/>
      <c r="Z801" s="6"/>
      <c r="AA801" s="7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5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6"/>
      <c r="X802" s="6"/>
      <c r="Y802" s="6"/>
      <c r="Z802" s="6"/>
      <c r="AA802" s="7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5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6"/>
      <c r="X803" s="6"/>
      <c r="Y803" s="6"/>
      <c r="Z803" s="6"/>
      <c r="AA803" s="7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5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6"/>
      <c r="X804" s="6"/>
      <c r="Y804" s="6"/>
      <c r="Z804" s="6"/>
      <c r="AA804" s="7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5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6"/>
      <c r="X805" s="6"/>
      <c r="Y805" s="6"/>
      <c r="Z805" s="6"/>
      <c r="AA805" s="7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5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6"/>
      <c r="X806" s="6"/>
      <c r="Y806" s="6"/>
      <c r="Z806" s="6"/>
      <c r="AA806" s="7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5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6"/>
      <c r="X807" s="6"/>
      <c r="Y807" s="6"/>
      <c r="Z807" s="6"/>
      <c r="AA807" s="7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5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6"/>
      <c r="X808" s="6"/>
      <c r="Y808" s="6"/>
      <c r="Z808" s="6"/>
      <c r="AA808" s="7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5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6"/>
      <c r="X809" s="6"/>
      <c r="Y809" s="6"/>
      <c r="Z809" s="6"/>
      <c r="AA809" s="7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5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6"/>
      <c r="X810" s="6"/>
      <c r="Y810" s="6"/>
      <c r="Z810" s="6"/>
      <c r="AA810" s="7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5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6"/>
      <c r="X811" s="6"/>
      <c r="Y811" s="6"/>
      <c r="Z811" s="6"/>
      <c r="AA811" s="7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5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6"/>
      <c r="X812" s="6"/>
      <c r="Y812" s="6"/>
      <c r="Z812" s="6"/>
      <c r="AA812" s="7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5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6"/>
      <c r="X813" s="6"/>
      <c r="Y813" s="6"/>
      <c r="Z813" s="6"/>
      <c r="AA813" s="7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5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6"/>
      <c r="X814" s="6"/>
      <c r="Y814" s="6"/>
      <c r="Z814" s="6"/>
      <c r="AA814" s="7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5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6"/>
      <c r="X815" s="6"/>
      <c r="Y815" s="6"/>
      <c r="Z815" s="6"/>
      <c r="AA815" s="7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5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6"/>
      <c r="X816" s="6"/>
      <c r="Y816" s="6"/>
      <c r="Z816" s="6"/>
      <c r="AA816" s="7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5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6"/>
      <c r="X817" s="6"/>
      <c r="Y817" s="6"/>
      <c r="Z817" s="6"/>
      <c r="AA817" s="7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5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6"/>
      <c r="X818" s="6"/>
      <c r="Y818" s="6"/>
      <c r="Z818" s="6"/>
      <c r="AA818" s="7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5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6"/>
      <c r="X819" s="6"/>
      <c r="Y819" s="6"/>
      <c r="Z819" s="6"/>
      <c r="AA819" s="7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5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6"/>
      <c r="X820" s="6"/>
      <c r="Y820" s="6"/>
      <c r="Z820" s="6"/>
      <c r="AA820" s="7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5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6"/>
      <c r="X821" s="6"/>
      <c r="Y821" s="6"/>
      <c r="Z821" s="6"/>
      <c r="AA821" s="7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6"/>
      <c r="X822" s="6"/>
      <c r="Y822" s="6"/>
      <c r="Z822" s="6"/>
      <c r="AA822" s="7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5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6"/>
      <c r="X823" s="6"/>
      <c r="Y823" s="6"/>
      <c r="Z823" s="6"/>
      <c r="AA823" s="7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5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6"/>
      <c r="X824" s="6"/>
      <c r="Y824" s="6"/>
      <c r="Z824" s="6"/>
      <c r="AA824" s="7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5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6"/>
      <c r="X825" s="6"/>
      <c r="Y825" s="6"/>
      <c r="Z825" s="6"/>
      <c r="AA825" s="7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5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6"/>
      <c r="X826" s="6"/>
      <c r="Y826" s="6"/>
      <c r="Z826" s="6"/>
      <c r="AA826" s="7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5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6"/>
      <c r="X827" s="6"/>
      <c r="Y827" s="6"/>
      <c r="Z827" s="6"/>
      <c r="AA827" s="7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5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6"/>
      <c r="X828" s="6"/>
      <c r="Y828" s="6"/>
      <c r="Z828" s="6"/>
      <c r="AA828" s="7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5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6"/>
      <c r="X829" s="6"/>
      <c r="Y829" s="6"/>
      <c r="Z829" s="6"/>
      <c r="AA829" s="7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5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6"/>
      <c r="X830" s="6"/>
      <c r="Y830" s="6"/>
      <c r="Z830" s="6"/>
      <c r="AA830" s="7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5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6"/>
      <c r="X831" s="6"/>
      <c r="Y831" s="6"/>
      <c r="Z831" s="6"/>
      <c r="AA831" s="7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5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6"/>
      <c r="X832" s="6"/>
      <c r="Y832" s="6"/>
      <c r="Z832" s="6"/>
      <c r="AA832" s="7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5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6"/>
      <c r="X833" s="6"/>
      <c r="Y833" s="6"/>
      <c r="Z833" s="6"/>
      <c r="AA833" s="7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5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6"/>
      <c r="X834" s="6"/>
      <c r="Y834" s="6"/>
      <c r="Z834" s="6"/>
      <c r="AA834" s="7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5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6"/>
      <c r="X835" s="6"/>
      <c r="Y835" s="6"/>
      <c r="Z835" s="6"/>
      <c r="AA835" s="7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5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6"/>
      <c r="X836" s="6"/>
      <c r="Y836" s="6"/>
      <c r="Z836" s="6"/>
      <c r="AA836" s="7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5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6"/>
      <c r="X837" s="6"/>
      <c r="Y837" s="6"/>
      <c r="Z837" s="6"/>
      <c r="AA837" s="7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5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6"/>
      <c r="X838" s="6"/>
      <c r="Y838" s="6"/>
      <c r="Z838" s="6"/>
      <c r="AA838" s="7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5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6"/>
      <c r="X839" s="6"/>
      <c r="Y839" s="6"/>
      <c r="Z839" s="6"/>
      <c r="AA839" s="7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5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6"/>
      <c r="X840" s="6"/>
      <c r="Y840" s="6"/>
      <c r="Z840" s="6"/>
      <c r="AA840" s="7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5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6"/>
      <c r="X841" s="6"/>
      <c r="Y841" s="6"/>
      <c r="Z841" s="6"/>
      <c r="AA841" s="7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5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6"/>
      <c r="X842" s="6"/>
      <c r="Y842" s="6"/>
      <c r="Z842" s="6"/>
      <c r="AA842" s="7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5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6"/>
      <c r="X843" s="6"/>
      <c r="Y843" s="6"/>
      <c r="Z843" s="6"/>
      <c r="AA843" s="7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5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6"/>
      <c r="X844" s="6"/>
      <c r="Y844" s="6"/>
      <c r="Z844" s="6"/>
      <c r="AA844" s="7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5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6"/>
      <c r="X845" s="6"/>
      <c r="Y845" s="6"/>
      <c r="Z845" s="6"/>
      <c r="AA845" s="7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5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6"/>
      <c r="X846" s="6"/>
      <c r="Y846" s="6"/>
      <c r="Z846" s="6"/>
      <c r="AA846" s="7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5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6"/>
      <c r="X847" s="6"/>
      <c r="Y847" s="6"/>
      <c r="Z847" s="6"/>
      <c r="AA847" s="7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5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6"/>
      <c r="X848" s="6"/>
      <c r="Y848" s="6"/>
      <c r="Z848" s="6"/>
      <c r="AA848" s="7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5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6"/>
      <c r="X849" s="6"/>
      <c r="Y849" s="6"/>
      <c r="Z849" s="6"/>
      <c r="AA849" s="7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5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6"/>
      <c r="X850" s="6"/>
      <c r="Y850" s="6"/>
      <c r="Z850" s="6"/>
      <c r="AA850" s="7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5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6"/>
      <c r="X851" s="6"/>
      <c r="Y851" s="6"/>
      <c r="Z851" s="6"/>
      <c r="AA851" s="7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5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6"/>
      <c r="X852" s="6"/>
      <c r="Y852" s="6"/>
      <c r="Z852" s="6"/>
      <c r="AA852" s="7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5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6"/>
      <c r="X853" s="6"/>
      <c r="Y853" s="6"/>
      <c r="Z853" s="6"/>
      <c r="AA853" s="7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5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6"/>
      <c r="X854" s="6"/>
      <c r="Y854" s="6"/>
      <c r="Z854" s="6"/>
      <c r="AA854" s="7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5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6"/>
      <c r="X855" s="6"/>
      <c r="Y855" s="6"/>
      <c r="Z855" s="6"/>
      <c r="AA855" s="7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5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6"/>
      <c r="X856" s="6"/>
      <c r="Y856" s="6"/>
      <c r="Z856" s="6"/>
      <c r="AA856" s="7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5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6"/>
      <c r="X857" s="6"/>
      <c r="Y857" s="6"/>
      <c r="Z857" s="6"/>
      <c r="AA857" s="7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5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6"/>
      <c r="X858" s="6"/>
      <c r="Y858" s="6"/>
      <c r="Z858" s="6"/>
      <c r="AA858" s="7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5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6"/>
      <c r="X859" s="6"/>
      <c r="Y859" s="6"/>
      <c r="Z859" s="6"/>
      <c r="AA859" s="7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5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6"/>
      <c r="X860" s="6"/>
      <c r="Y860" s="6"/>
      <c r="Z860" s="6"/>
      <c r="AA860" s="7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5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6"/>
      <c r="X861" s="6"/>
      <c r="Y861" s="6"/>
      <c r="Z861" s="6"/>
      <c r="AA861" s="7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5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6"/>
      <c r="X862" s="6"/>
      <c r="Y862" s="6"/>
      <c r="Z862" s="6"/>
      <c r="AA862" s="7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5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6"/>
      <c r="X863" s="6"/>
      <c r="Y863" s="6"/>
      <c r="Z863" s="6"/>
      <c r="AA863" s="7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5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6"/>
      <c r="X864" s="6"/>
      <c r="Y864" s="6"/>
      <c r="Z864" s="6"/>
      <c r="AA864" s="7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5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6"/>
      <c r="X865" s="6"/>
      <c r="Y865" s="6"/>
      <c r="Z865" s="6"/>
      <c r="AA865" s="7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5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6"/>
      <c r="X866" s="6"/>
      <c r="Y866" s="6"/>
      <c r="Z866" s="6"/>
      <c r="AA866" s="7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5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6"/>
      <c r="X867" s="6"/>
      <c r="Y867" s="6"/>
      <c r="Z867" s="6"/>
      <c r="AA867" s="7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5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6"/>
      <c r="X868" s="6"/>
      <c r="Y868" s="6"/>
      <c r="Z868" s="6"/>
      <c r="AA868" s="7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5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6"/>
      <c r="X869" s="6"/>
      <c r="Y869" s="6"/>
      <c r="Z869" s="6"/>
      <c r="AA869" s="7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5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6"/>
      <c r="X870" s="6"/>
      <c r="Y870" s="6"/>
      <c r="Z870" s="6"/>
      <c r="AA870" s="7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5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6"/>
      <c r="X871" s="6"/>
      <c r="Y871" s="6"/>
      <c r="Z871" s="6"/>
      <c r="AA871" s="7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5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6"/>
      <c r="X872" s="6"/>
      <c r="Y872" s="6"/>
      <c r="Z872" s="6"/>
      <c r="AA872" s="7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5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6"/>
      <c r="X873" s="6"/>
      <c r="Y873" s="6"/>
      <c r="Z873" s="6"/>
      <c r="AA873" s="7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5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6"/>
      <c r="X874" s="6"/>
      <c r="Y874" s="6"/>
      <c r="Z874" s="6"/>
      <c r="AA874" s="7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5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6"/>
      <c r="X875" s="6"/>
      <c r="Y875" s="6"/>
      <c r="Z875" s="6"/>
      <c r="AA875" s="7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5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6"/>
      <c r="X876" s="6"/>
      <c r="Y876" s="6"/>
      <c r="Z876" s="6"/>
      <c r="AA876" s="7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5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6"/>
      <c r="X877" s="6"/>
      <c r="Y877" s="6"/>
      <c r="Z877" s="6"/>
      <c r="AA877" s="7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5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6"/>
      <c r="X878" s="6"/>
      <c r="Y878" s="6"/>
      <c r="Z878" s="6"/>
      <c r="AA878" s="7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5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6"/>
      <c r="X879" s="6"/>
      <c r="Y879" s="6"/>
      <c r="Z879" s="6"/>
      <c r="AA879" s="7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5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6"/>
      <c r="X880" s="6"/>
      <c r="Y880" s="6"/>
      <c r="Z880" s="6"/>
      <c r="AA880" s="7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5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6"/>
      <c r="X881" s="6"/>
      <c r="Y881" s="6"/>
      <c r="Z881" s="6"/>
      <c r="AA881" s="7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5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6"/>
      <c r="X882" s="6"/>
      <c r="Y882" s="6"/>
      <c r="Z882" s="6"/>
      <c r="AA882" s="7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5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6"/>
      <c r="X883" s="6"/>
      <c r="Y883" s="6"/>
      <c r="Z883" s="6"/>
      <c r="AA883" s="7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5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6"/>
      <c r="X884" s="6"/>
      <c r="Y884" s="6"/>
      <c r="Z884" s="6"/>
      <c r="AA884" s="7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5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6"/>
      <c r="X885" s="6"/>
      <c r="Y885" s="6"/>
      <c r="Z885" s="6"/>
      <c r="AA885" s="7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5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6"/>
      <c r="X886" s="6"/>
      <c r="Y886" s="6"/>
      <c r="Z886" s="6"/>
      <c r="AA886" s="7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5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6"/>
      <c r="X887" s="6"/>
      <c r="Y887" s="6"/>
      <c r="Z887" s="6"/>
      <c r="AA887" s="7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5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6"/>
      <c r="X888" s="6"/>
      <c r="Y888" s="6"/>
      <c r="Z888" s="6"/>
      <c r="AA888" s="7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5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6"/>
      <c r="X889" s="6"/>
      <c r="Y889" s="6"/>
      <c r="Z889" s="6"/>
      <c r="AA889" s="7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5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6"/>
      <c r="X890" s="6"/>
      <c r="Y890" s="6"/>
      <c r="Z890" s="6"/>
      <c r="AA890" s="7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5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6"/>
      <c r="X891" s="6"/>
      <c r="Y891" s="6"/>
      <c r="Z891" s="6"/>
      <c r="AA891" s="7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5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6"/>
      <c r="X892" s="6"/>
      <c r="Y892" s="6"/>
      <c r="Z892" s="6"/>
      <c r="AA892" s="7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5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6"/>
      <c r="X893" s="6"/>
      <c r="Y893" s="6"/>
      <c r="Z893" s="6"/>
      <c r="AA893" s="7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5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6"/>
      <c r="X894" s="6"/>
      <c r="Y894" s="6"/>
      <c r="Z894" s="6"/>
      <c r="AA894" s="7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5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6"/>
      <c r="X895" s="6"/>
      <c r="Y895" s="6"/>
      <c r="Z895" s="6"/>
      <c r="AA895" s="7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5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6"/>
      <c r="X896" s="6"/>
      <c r="Y896" s="6"/>
      <c r="Z896" s="6"/>
      <c r="AA896" s="7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5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6"/>
      <c r="X897" s="6"/>
      <c r="Y897" s="6"/>
      <c r="Z897" s="6"/>
      <c r="AA897" s="7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5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6"/>
      <c r="X898" s="6"/>
      <c r="Y898" s="6"/>
      <c r="Z898" s="6"/>
      <c r="AA898" s="7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5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6"/>
      <c r="X899" s="6"/>
      <c r="Y899" s="6"/>
      <c r="Z899" s="6"/>
      <c r="AA899" s="7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5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6"/>
      <c r="X900" s="6"/>
      <c r="Y900" s="6"/>
      <c r="Z900" s="6"/>
      <c r="AA900" s="7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5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6"/>
      <c r="X901" s="6"/>
      <c r="Y901" s="6"/>
      <c r="Z901" s="6"/>
      <c r="AA901" s="7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5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6"/>
      <c r="X902" s="6"/>
      <c r="Y902" s="6"/>
      <c r="Z902" s="6"/>
      <c r="AA902" s="7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5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6"/>
      <c r="X903" s="6"/>
      <c r="Y903" s="6"/>
      <c r="Z903" s="6"/>
      <c r="AA903" s="7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5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6"/>
      <c r="X904" s="6"/>
      <c r="Y904" s="6"/>
      <c r="Z904" s="6"/>
      <c r="AA904" s="7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5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6"/>
      <c r="X905" s="6"/>
      <c r="Y905" s="6"/>
      <c r="Z905" s="6"/>
      <c r="AA905" s="7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5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6"/>
      <c r="X906" s="6"/>
      <c r="Y906" s="6"/>
      <c r="Z906" s="6"/>
      <c r="AA906" s="7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5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6"/>
      <c r="X907" s="6"/>
      <c r="Y907" s="6"/>
      <c r="Z907" s="6"/>
      <c r="AA907" s="7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5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6"/>
      <c r="X908" s="6"/>
      <c r="Y908" s="6"/>
      <c r="Z908" s="6"/>
      <c r="AA908" s="7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5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6"/>
      <c r="X909" s="6"/>
      <c r="Y909" s="6"/>
      <c r="Z909" s="6"/>
      <c r="AA909" s="7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5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6"/>
      <c r="X910" s="6"/>
      <c r="Y910" s="6"/>
      <c r="Z910" s="6"/>
      <c r="AA910" s="7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5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6"/>
      <c r="X911" s="6"/>
      <c r="Y911" s="6"/>
      <c r="Z911" s="6"/>
      <c r="AA911" s="7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5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6"/>
      <c r="X912" s="6"/>
      <c r="Y912" s="6"/>
      <c r="Z912" s="6"/>
      <c r="AA912" s="7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5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6"/>
      <c r="X913" s="6"/>
      <c r="Y913" s="6"/>
      <c r="Z913" s="6"/>
      <c r="AA913" s="7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5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6"/>
      <c r="X914" s="6"/>
      <c r="Y914" s="6"/>
      <c r="Z914" s="6"/>
      <c r="AA914" s="7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5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6"/>
      <c r="X915" s="6"/>
      <c r="Y915" s="6"/>
      <c r="Z915" s="6"/>
      <c r="AA915" s="7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5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6"/>
      <c r="X916" s="6"/>
      <c r="Y916" s="6"/>
      <c r="Z916" s="6"/>
      <c r="AA916" s="7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5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6"/>
      <c r="X917" s="6"/>
      <c r="Y917" s="6"/>
      <c r="Z917" s="6"/>
      <c r="AA917" s="7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5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6"/>
      <c r="X918" s="6"/>
      <c r="Y918" s="6"/>
      <c r="Z918" s="6"/>
      <c r="AA918" s="7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5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6"/>
      <c r="X919" s="6"/>
      <c r="Y919" s="6"/>
      <c r="Z919" s="6"/>
      <c r="AA919" s="7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5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6"/>
      <c r="X920" s="6"/>
      <c r="Y920" s="6"/>
      <c r="Z920" s="6"/>
      <c r="AA920" s="7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5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6"/>
      <c r="X921" s="6"/>
      <c r="Y921" s="6"/>
      <c r="Z921" s="6"/>
      <c r="AA921" s="7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5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6"/>
      <c r="X922" s="6"/>
      <c r="Y922" s="6"/>
      <c r="Z922" s="6"/>
      <c r="AA922" s="7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5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6"/>
      <c r="X923" s="6"/>
      <c r="Y923" s="6"/>
      <c r="Z923" s="6"/>
      <c r="AA923" s="7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5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6"/>
      <c r="X924" s="6"/>
      <c r="Y924" s="6"/>
      <c r="Z924" s="6"/>
      <c r="AA924" s="7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5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6"/>
      <c r="X925" s="6"/>
      <c r="Y925" s="6"/>
      <c r="Z925" s="6"/>
      <c r="AA925" s="7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5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6"/>
      <c r="X926" s="6"/>
      <c r="Y926" s="6"/>
      <c r="Z926" s="6"/>
      <c r="AA926" s="7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5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6"/>
      <c r="X927" s="6"/>
      <c r="Y927" s="6"/>
      <c r="Z927" s="6"/>
      <c r="AA927" s="7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5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6"/>
      <c r="X928" s="6"/>
      <c r="Y928" s="6"/>
      <c r="Z928" s="6"/>
      <c r="AA928" s="7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5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6"/>
      <c r="X929" s="6"/>
      <c r="Y929" s="6"/>
      <c r="Z929" s="6"/>
      <c r="AA929" s="7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5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6"/>
      <c r="X930" s="6"/>
      <c r="Y930" s="6"/>
      <c r="Z930" s="6"/>
      <c r="AA930" s="7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5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6"/>
      <c r="X931" s="6"/>
      <c r="Y931" s="6"/>
      <c r="Z931" s="6"/>
      <c r="AA931" s="7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5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6"/>
      <c r="X932" s="6"/>
      <c r="Y932" s="6"/>
      <c r="Z932" s="6"/>
      <c r="AA932" s="7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5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6"/>
      <c r="X933" s="6"/>
      <c r="Y933" s="6"/>
      <c r="Z933" s="6"/>
      <c r="AA933" s="7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5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6"/>
      <c r="X934" s="6"/>
      <c r="Y934" s="6"/>
      <c r="Z934" s="6"/>
      <c r="AA934" s="7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5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6"/>
      <c r="X935" s="6"/>
      <c r="Y935" s="6"/>
      <c r="Z935" s="6"/>
      <c r="AA935" s="7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5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6"/>
      <c r="X936" s="6"/>
      <c r="Y936" s="6"/>
      <c r="Z936" s="6"/>
      <c r="AA936" s="7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5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6"/>
      <c r="X937" s="6"/>
      <c r="Y937" s="6"/>
      <c r="Z937" s="6"/>
      <c r="AA937" s="7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5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6"/>
      <c r="X938" s="6"/>
      <c r="Y938" s="6"/>
      <c r="Z938" s="6"/>
      <c r="AA938" s="7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5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6"/>
      <c r="X939" s="6"/>
      <c r="Y939" s="6"/>
      <c r="Z939" s="6"/>
      <c r="AA939" s="7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5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6"/>
      <c r="X940" s="6"/>
      <c r="Y940" s="6"/>
      <c r="Z940" s="6"/>
      <c r="AA940" s="7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5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6"/>
      <c r="X941" s="6"/>
      <c r="Y941" s="6"/>
      <c r="Z941" s="6"/>
      <c r="AA941" s="7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5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6"/>
      <c r="X942" s="6"/>
      <c r="Y942" s="6"/>
      <c r="Z942" s="6"/>
      <c r="AA942" s="7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5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6"/>
      <c r="X943" s="6"/>
      <c r="Y943" s="6"/>
      <c r="Z943" s="6"/>
      <c r="AA943" s="7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5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6"/>
      <c r="X944" s="6"/>
      <c r="Y944" s="6"/>
      <c r="Z944" s="6"/>
      <c r="AA944" s="7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5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6"/>
      <c r="X945" s="6"/>
      <c r="Y945" s="6"/>
      <c r="Z945" s="6"/>
      <c r="AA945" s="7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5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6"/>
      <c r="X946" s="6"/>
      <c r="Y946" s="6"/>
      <c r="Z946" s="6"/>
      <c r="AA946" s="7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5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6"/>
      <c r="X947" s="6"/>
      <c r="Y947" s="6"/>
      <c r="Z947" s="6"/>
      <c r="AA947" s="7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5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6"/>
      <c r="X948" s="6"/>
      <c r="Y948" s="6"/>
      <c r="Z948" s="6"/>
      <c r="AA948" s="7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5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6"/>
      <c r="X949" s="6"/>
      <c r="Y949" s="6"/>
      <c r="Z949" s="6"/>
      <c r="AA949" s="7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5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6"/>
      <c r="X950" s="6"/>
      <c r="Y950" s="6"/>
      <c r="Z950" s="6"/>
      <c r="AA950" s="7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5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6"/>
      <c r="X951" s="6"/>
      <c r="Y951" s="6"/>
      <c r="Z951" s="6"/>
      <c r="AA951" s="7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5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6"/>
      <c r="X952" s="6"/>
      <c r="Y952" s="6"/>
      <c r="Z952" s="6"/>
      <c r="AA952" s="7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5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6"/>
      <c r="X953" s="6"/>
      <c r="Y953" s="6"/>
      <c r="Z953" s="6"/>
      <c r="AA953" s="7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5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6"/>
      <c r="X954" s="6"/>
      <c r="Y954" s="6"/>
      <c r="Z954" s="6"/>
      <c r="AA954" s="7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5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6"/>
      <c r="X955" s="6"/>
      <c r="Y955" s="6"/>
      <c r="Z955" s="6"/>
      <c r="AA955" s="7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5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6"/>
      <c r="X956" s="6"/>
      <c r="Y956" s="6"/>
      <c r="Z956" s="6"/>
      <c r="AA956" s="7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5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6"/>
      <c r="X957" s="6"/>
      <c r="Y957" s="6"/>
      <c r="Z957" s="6"/>
      <c r="AA957" s="7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5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6"/>
      <c r="X958" s="6"/>
      <c r="Y958" s="6"/>
      <c r="Z958" s="6"/>
      <c r="AA958" s="7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5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6"/>
      <c r="X959" s="6"/>
      <c r="Y959" s="6"/>
      <c r="Z959" s="6"/>
      <c r="AA959" s="7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5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6"/>
      <c r="X960" s="6"/>
      <c r="Y960" s="6"/>
      <c r="Z960" s="6"/>
      <c r="AA960" s="7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5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6"/>
      <c r="X961" s="6"/>
      <c r="Y961" s="6"/>
      <c r="Z961" s="6"/>
      <c r="AA961" s="7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5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6"/>
      <c r="X962" s="6"/>
      <c r="Y962" s="6"/>
      <c r="Z962" s="6"/>
      <c r="AA962" s="7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5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6"/>
      <c r="X963" s="6"/>
      <c r="Y963" s="6"/>
      <c r="Z963" s="6"/>
      <c r="AA963" s="7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5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6"/>
      <c r="X964" s="6"/>
      <c r="Y964" s="6"/>
      <c r="Z964" s="6"/>
      <c r="AA964" s="7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5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6"/>
      <c r="X965" s="6"/>
      <c r="Y965" s="6"/>
      <c r="Z965" s="6"/>
      <c r="AA965" s="7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5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6"/>
      <c r="X966" s="6"/>
      <c r="Y966" s="6"/>
      <c r="Z966" s="6"/>
      <c r="AA966" s="7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5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6"/>
      <c r="X967" s="6"/>
      <c r="Y967" s="6"/>
      <c r="Z967" s="6"/>
      <c r="AA967" s="7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5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6"/>
      <c r="X968" s="6"/>
      <c r="Y968" s="6"/>
      <c r="Z968" s="6"/>
      <c r="AA968" s="7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5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6"/>
      <c r="X969" s="6"/>
      <c r="Y969" s="6"/>
      <c r="Z969" s="6"/>
      <c r="AA969" s="7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5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6"/>
      <c r="X970" s="6"/>
      <c r="Y970" s="6"/>
      <c r="Z970" s="6"/>
      <c r="AA970" s="7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5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6"/>
      <c r="X971" s="6"/>
      <c r="Y971" s="6"/>
      <c r="Z971" s="6"/>
      <c r="AA971" s="7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5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6"/>
      <c r="X972" s="6"/>
      <c r="Y972" s="6"/>
      <c r="Z972" s="6"/>
      <c r="AA972" s="7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5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6"/>
      <c r="X973" s="6"/>
      <c r="Y973" s="6"/>
      <c r="Z973" s="6"/>
      <c r="AA973" s="7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5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6"/>
      <c r="X974" s="6"/>
      <c r="Y974" s="6"/>
      <c r="Z974" s="6"/>
      <c r="AA974" s="7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5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6"/>
      <c r="X975" s="6"/>
      <c r="Y975" s="6"/>
      <c r="Z975" s="6"/>
      <c r="AA975" s="7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5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6"/>
      <c r="X976" s="6"/>
      <c r="Y976" s="6"/>
      <c r="Z976" s="6"/>
      <c r="AA976" s="7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5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6"/>
      <c r="X977" s="6"/>
      <c r="Y977" s="6"/>
      <c r="Z977" s="6"/>
      <c r="AA977" s="7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5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6"/>
      <c r="X978" s="6"/>
      <c r="Y978" s="6"/>
      <c r="Z978" s="6"/>
      <c r="AA978" s="7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5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6"/>
      <c r="X979" s="6"/>
      <c r="Y979" s="6"/>
      <c r="Z979" s="6"/>
      <c r="AA979" s="7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5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6"/>
      <c r="X980" s="6"/>
      <c r="Y980" s="6"/>
      <c r="Z980" s="6"/>
      <c r="AA980" s="7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5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6"/>
      <c r="X981" s="6"/>
      <c r="Y981" s="6"/>
      <c r="Z981" s="6"/>
      <c r="AA981" s="7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5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6"/>
      <c r="X982" s="6"/>
      <c r="Y982" s="6"/>
      <c r="Z982" s="6"/>
      <c r="AA982" s="7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5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6"/>
      <c r="X983" s="6"/>
      <c r="Y983" s="6"/>
      <c r="Z983" s="6"/>
      <c r="AA983" s="7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5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6"/>
      <c r="X984" s="6"/>
      <c r="Y984" s="6"/>
      <c r="Z984" s="6"/>
      <c r="AA984" s="7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5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6"/>
      <c r="X985" s="6"/>
      <c r="Y985" s="6"/>
      <c r="Z985" s="6"/>
      <c r="AA985" s="7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5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6"/>
      <c r="X986" s="6"/>
      <c r="Y986" s="6"/>
      <c r="Z986" s="6"/>
      <c r="AA986" s="7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5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6"/>
      <c r="X987" s="6"/>
      <c r="Y987" s="6"/>
      <c r="Z987" s="6"/>
      <c r="AA987" s="7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5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6"/>
      <c r="X988" s="6"/>
      <c r="Y988" s="6"/>
      <c r="Z988" s="6"/>
      <c r="AA988" s="7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5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6"/>
      <c r="X989" s="6"/>
      <c r="Y989" s="6"/>
      <c r="Z989" s="6"/>
      <c r="AA989" s="7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5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6"/>
      <c r="X990" s="6"/>
      <c r="Y990" s="6"/>
      <c r="Z990" s="6"/>
      <c r="AA990" s="7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5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6"/>
      <c r="X991" s="6"/>
      <c r="Y991" s="6"/>
      <c r="Z991" s="6"/>
      <c r="AA991" s="7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5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6"/>
      <c r="X992" s="6"/>
      <c r="Y992" s="6"/>
      <c r="Z992" s="6"/>
      <c r="AA992" s="7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5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6"/>
      <c r="X993" s="6"/>
      <c r="Y993" s="6"/>
      <c r="Z993" s="6"/>
      <c r="AA993" s="7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5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6"/>
      <c r="X994" s="6"/>
      <c r="Y994" s="6"/>
      <c r="Z994" s="6"/>
      <c r="AA994" s="7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5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6"/>
      <c r="X995" s="6"/>
      <c r="Y995" s="6"/>
      <c r="Z995" s="6"/>
      <c r="AA995" s="7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5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6"/>
      <c r="X996" s="6"/>
      <c r="Y996" s="6"/>
      <c r="Z996" s="6"/>
      <c r="AA996" s="7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5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6"/>
      <c r="X997" s="6"/>
      <c r="Y997" s="6"/>
      <c r="Z997" s="6"/>
      <c r="AA997" s="7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5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6"/>
      <c r="X998" s="6"/>
      <c r="Y998" s="6"/>
      <c r="Z998" s="6"/>
      <c r="AA998" s="7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5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6"/>
      <c r="X999" s="6"/>
      <c r="Y999" s="6"/>
      <c r="Z999" s="6"/>
      <c r="AA999" s="7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5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6"/>
      <c r="X1000" s="6"/>
      <c r="Y1000" s="6"/>
      <c r="Z1000" s="6"/>
      <c r="AA1000" s="7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5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6"/>
      <c r="X1001" s="6"/>
      <c r="Y1001" s="6"/>
      <c r="Z1001" s="6"/>
      <c r="AA1001" s="7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5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6"/>
      <c r="X1002" s="6"/>
      <c r="Y1002" s="6"/>
      <c r="Z1002" s="6"/>
      <c r="AA1002" s="7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5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6"/>
      <c r="X1003" s="6"/>
      <c r="Y1003" s="6"/>
      <c r="Z1003" s="6"/>
      <c r="AA1003" s="7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5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6"/>
      <c r="X1004" s="6"/>
      <c r="Y1004" s="6"/>
      <c r="Z1004" s="6"/>
      <c r="AA1004" s="7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5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6"/>
      <c r="X1005" s="6"/>
      <c r="Y1005" s="6"/>
      <c r="Z1005" s="6"/>
      <c r="AA1005" s="7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5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6"/>
      <c r="X1006" s="6"/>
      <c r="Y1006" s="6"/>
      <c r="Z1006" s="6"/>
      <c r="AA1006" s="7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5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6"/>
      <c r="X1007" s="6"/>
      <c r="Y1007" s="6"/>
      <c r="Z1007" s="6"/>
      <c r="AA1007" s="7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5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6"/>
      <c r="X1008" s="6"/>
      <c r="Y1008" s="6"/>
      <c r="Z1008" s="6"/>
      <c r="AA1008" s="7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5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6"/>
      <c r="X1009" s="6"/>
      <c r="Y1009" s="6"/>
      <c r="Z1009" s="6"/>
      <c r="AA1009" s="7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5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6"/>
      <c r="X1010" s="6"/>
      <c r="Y1010" s="6"/>
      <c r="Z1010" s="6"/>
      <c r="AA1010" s="7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5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6"/>
      <c r="X1011" s="6"/>
      <c r="Y1011" s="6"/>
      <c r="Z1011" s="6"/>
      <c r="AA1011" s="7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5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6"/>
      <c r="X1012" s="6"/>
      <c r="Y1012" s="6"/>
      <c r="Z1012" s="6"/>
      <c r="AA1012" s="7"/>
      <c r="AB1012" s="1"/>
      <c r="AC1012" s="1"/>
      <c r="AD1012" s="1"/>
      <c r="AE1012" s="1"/>
      <c r="AF1012" s="1"/>
      <c r="AG1012" s="1"/>
    </row>
  </sheetData>
  <mergeCells count="27">
    <mergeCell ref="A1:L1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C3:X3"/>
    <mergeCell ref="A184:C184"/>
    <mergeCell ref="H54:J55"/>
    <mergeCell ref="E7:J7"/>
    <mergeCell ref="N8:P8"/>
    <mergeCell ref="K7:P7"/>
    <mergeCell ref="A146:D146"/>
    <mergeCell ref="A179:C179"/>
    <mergeCell ref="A180:C180"/>
    <mergeCell ref="E54:G55"/>
    <mergeCell ref="A92:D92"/>
    <mergeCell ref="A7:A9"/>
    <mergeCell ref="B7:B9"/>
    <mergeCell ref="C7:C9"/>
    <mergeCell ref="D7:D9"/>
  </mergeCells>
  <phoneticPr fontId="33" type="noConversion"/>
  <pageMargins left="0" right="0" top="0.35433070866141736" bottom="0.35433070866141736" header="0" footer="0"/>
  <pageSetup paperSize="9" scale="5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B Me</cp:lastModifiedBy>
  <cp:lastPrinted>2021-12-20T09:03:12Z</cp:lastPrinted>
  <dcterms:created xsi:type="dcterms:W3CDTF">2020-11-14T13:09:40Z</dcterms:created>
  <dcterms:modified xsi:type="dcterms:W3CDTF">2021-12-20T10:40:29Z</dcterms:modified>
</cp:coreProperties>
</file>