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__УКФ_2021\Сценарий\Отчет\"/>
    </mc:Choice>
  </mc:AlternateContent>
  <bookViews>
    <workbookView xWindow="0" yWindow="0" windowWidth="23040" windowHeight="9192" activeTab="2"/>
  </bookViews>
  <sheets>
    <sheet name="Дохідна частина" sheetId="1" r:id="rId1"/>
    <sheet name="Звит витрат" sheetId="2" r:id="rId2"/>
    <sheet name="реестр" sheetId="4" r:id="rId3"/>
    <sheet name="оборотка" sheetId="5" r:id="rId4"/>
    <sheet name="Інструкція із заповнення" sheetId="3" r:id="rId5"/>
  </sheets>
  <definedNames>
    <definedName name="_xlnm.Print_Area" localSheetId="0">'Дохідна частина'!$A$1:$N$24</definedName>
    <definedName name="_xlnm.Print_Area" localSheetId="3">оборотка!$A$1:$H$47</definedName>
    <definedName name="_xlnm.Print_Area" localSheetId="2">реестр!$A$47:$I$54</definedName>
  </definedNames>
  <calcPr calcId="162913" refMode="R1C1"/>
</workbook>
</file>

<file path=xl/calcChain.xml><?xml version="1.0" encoding="utf-8"?>
<calcChain xmlns="http://schemas.openxmlformats.org/spreadsheetml/2006/main">
  <c r="H44" i="4" l="1"/>
  <c r="E44" i="4"/>
  <c r="C44" i="4"/>
  <c r="H35" i="4"/>
  <c r="E35" i="4"/>
  <c r="C35" i="4"/>
  <c r="H26" i="4"/>
  <c r="E26" i="4"/>
  <c r="C26" i="4"/>
  <c r="G52" i="4"/>
  <c r="F10" i="5" l="1"/>
  <c r="I16" i="2" l="1"/>
  <c r="F18" i="5" l="1"/>
  <c r="E24" i="5"/>
  <c r="E18" i="5" s="1"/>
  <c r="F40" i="5"/>
  <c r="E40" i="5"/>
  <c r="D24" i="5"/>
  <c r="C24" i="5"/>
  <c r="C18" i="5"/>
  <c r="D40" i="5"/>
  <c r="C40" i="5"/>
  <c r="C36" i="5"/>
  <c r="D36" i="5"/>
  <c r="F36" i="5"/>
  <c r="E36" i="5"/>
  <c r="F6" i="5"/>
  <c r="E6" i="5"/>
  <c r="F24" i="5" l="1"/>
  <c r="H24" i="5" s="1"/>
  <c r="G61" i="2"/>
  <c r="J61" i="2"/>
  <c r="M61" i="2"/>
  <c r="P61" i="2"/>
  <c r="Q61" i="2" l="1"/>
  <c r="G24" i="5"/>
  <c r="G102" i="2"/>
  <c r="J102" i="2"/>
  <c r="M102" i="2"/>
  <c r="P102" i="2"/>
  <c r="G98" i="2"/>
  <c r="G99" i="2"/>
  <c r="M98" i="2"/>
  <c r="P98" i="2"/>
  <c r="M99" i="2"/>
  <c r="P99" i="2"/>
  <c r="J98" i="2"/>
  <c r="J99" i="2"/>
  <c r="N19" i="1"/>
  <c r="F30" i="5"/>
  <c r="F44" i="5" s="1"/>
  <c r="F46" i="5" s="1"/>
  <c r="E30" i="5"/>
  <c r="D30" i="5"/>
  <c r="C30" i="5"/>
  <c r="D18" i="5"/>
  <c r="E10" i="5"/>
  <c r="E44" i="5" s="1"/>
  <c r="E46" i="5" s="1"/>
  <c r="D10" i="5"/>
  <c r="C10" i="5"/>
  <c r="C44" i="5" s="1"/>
  <c r="D6" i="5"/>
  <c r="C6" i="5"/>
  <c r="J170" i="2"/>
  <c r="J169" i="2"/>
  <c r="J168" i="2"/>
  <c r="J167" i="2"/>
  <c r="J165" i="2"/>
  <c r="J164" i="2"/>
  <c r="J163" i="2"/>
  <c r="H162" i="2"/>
  <c r="J161" i="2"/>
  <c r="J160" i="2"/>
  <c r="J159" i="2"/>
  <c r="H158" i="2"/>
  <c r="J157" i="2"/>
  <c r="J156" i="2"/>
  <c r="J155" i="2"/>
  <c r="J154" i="2"/>
  <c r="H153" i="2"/>
  <c r="J152" i="2"/>
  <c r="J151" i="2"/>
  <c r="J150" i="2"/>
  <c r="J149" i="2"/>
  <c r="H148" i="2"/>
  <c r="H146" i="2"/>
  <c r="J145" i="2"/>
  <c r="J144" i="2"/>
  <c r="J143" i="2"/>
  <c r="J142" i="2"/>
  <c r="H140" i="2"/>
  <c r="J139" i="2"/>
  <c r="J138" i="2"/>
  <c r="H136" i="2"/>
  <c r="J135" i="2"/>
  <c r="J134" i="2"/>
  <c r="J133" i="2"/>
  <c r="J132" i="2"/>
  <c r="J131" i="2"/>
  <c r="H129" i="2"/>
  <c r="J128" i="2"/>
  <c r="J127" i="2"/>
  <c r="J126" i="2"/>
  <c r="J125" i="2"/>
  <c r="J124" i="2"/>
  <c r="J123" i="2"/>
  <c r="H121" i="2"/>
  <c r="J120" i="2"/>
  <c r="J119" i="2"/>
  <c r="J118" i="2"/>
  <c r="J117" i="2"/>
  <c r="J116" i="2"/>
  <c r="J115" i="2"/>
  <c r="H113" i="2"/>
  <c r="J112" i="2"/>
  <c r="J111" i="2"/>
  <c r="J110" i="2"/>
  <c r="J109" i="2"/>
  <c r="J108" i="2"/>
  <c r="J107" i="2"/>
  <c r="J106" i="2"/>
  <c r="J105" i="2"/>
  <c r="J104" i="2"/>
  <c r="J103" i="2"/>
  <c r="J97" i="2"/>
  <c r="H96" i="2"/>
  <c r="J95" i="2"/>
  <c r="J94" i="2"/>
  <c r="J93" i="2"/>
  <c r="H92" i="2"/>
  <c r="J91" i="2"/>
  <c r="J90" i="2"/>
  <c r="J89" i="2"/>
  <c r="H88" i="2"/>
  <c r="J85" i="2"/>
  <c r="J84" i="2"/>
  <c r="J83" i="2"/>
  <c r="H82" i="2"/>
  <c r="J81" i="2"/>
  <c r="J80" i="2"/>
  <c r="J79" i="2"/>
  <c r="H78" i="2"/>
  <c r="J77" i="2"/>
  <c r="J76" i="2"/>
  <c r="J75" i="2"/>
  <c r="H74" i="2"/>
  <c r="J71" i="2"/>
  <c r="J70" i="2"/>
  <c r="J69" i="2"/>
  <c r="H68" i="2"/>
  <c r="J67" i="2"/>
  <c r="J66" i="2"/>
  <c r="J65" i="2"/>
  <c r="H64" i="2"/>
  <c r="J63" i="2"/>
  <c r="J62" i="2"/>
  <c r="H60" i="2"/>
  <c r="J59" i="2"/>
  <c r="J58" i="2"/>
  <c r="J57" i="2"/>
  <c r="H56" i="2"/>
  <c r="J55" i="2"/>
  <c r="J54" i="2"/>
  <c r="J53" i="2"/>
  <c r="H52" i="2"/>
  <c r="J46" i="2"/>
  <c r="J45" i="2"/>
  <c r="J44" i="2"/>
  <c r="H43" i="2"/>
  <c r="H50" i="2" s="1"/>
  <c r="J40" i="2"/>
  <c r="J39" i="2"/>
  <c r="J38" i="2"/>
  <c r="H37" i="2"/>
  <c r="J36" i="2"/>
  <c r="J35" i="2"/>
  <c r="J34" i="2"/>
  <c r="H33" i="2"/>
  <c r="J32" i="2"/>
  <c r="J31" i="2"/>
  <c r="J30" i="2"/>
  <c r="H29" i="2"/>
  <c r="J26" i="2"/>
  <c r="J25" i="2"/>
  <c r="J24" i="2"/>
  <c r="H23" i="2"/>
  <c r="J18" i="2"/>
  <c r="J17" i="2"/>
  <c r="J16" i="2"/>
  <c r="H22" i="2" s="1"/>
  <c r="H15" i="2"/>
  <c r="J14" i="2"/>
  <c r="J13" i="2"/>
  <c r="J12" i="2"/>
  <c r="H11" i="2"/>
  <c r="J10" i="2"/>
  <c r="J9" i="2"/>
  <c r="J8" i="2"/>
  <c r="H7" i="2"/>
  <c r="Q98" i="2" l="1"/>
  <c r="D44" i="5"/>
  <c r="J23" i="2"/>
  <c r="J52" i="2"/>
  <c r="J56" i="2"/>
  <c r="J60" i="2"/>
  <c r="Q99" i="2"/>
  <c r="Q102" i="2"/>
  <c r="J153" i="2"/>
  <c r="J88" i="2"/>
  <c r="J43" i="2"/>
  <c r="J50" i="2" s="1"/>
  <c r="J29" i="2"/>
  <c r="J33" i="2"/>
  <c r="J37" i="2"/>
  <c r="J7" i="2"/>
  <c r="J11" i="2"/>
  <c r="J21" i="2" s="1"/>
  <c r="H40" i="5"/>
  <c r="H36" i="5"/>
  <c r="H30" i="5"/>
  <c r="H18" i="5"/>
  <c r="H10" i="5"/>
  <c r="G6" i="5"/>
  <c r="J96" i="2"/>
  <c r="H6" i="5"/>
  <c r="G10" i="5"/>
  <c r="G18" i="5"/>
  <c r="G30" i="5"/>
  <c r="G36" i="5"/>
  <c r="G40" i="5"/>
  <c r="J64" i="2"/>
  <c r="J68" i="2"/>
  <c r="J74" i="2"/>
  <c r="J82" i="2"/>
  <c r="J148" i="2"/>
  <c r="J92" i="2"/>
  <c r="J113" i="2"/>
  <c r="J129" i="2"/>
  <c r="J140" i="2"/>
  <c r="J158" i="2"/>
  <c r="J162" i="2"/>
  <c r="H41" i="2"/>
  <c r="H100" i="2"/>
  <c r="J121" i="2"/>
  <c r="J136" i="2"/>
  <c r="J146" i="2"/>
  <c r="J15" i="2"/>
  <c r="H72" i="2"/>
  <c r="J78" i="2"/>
  <c r="H171" i="2"/>
  <c r="G97" i="2"/>
  <c r="M97" i="2"/>
  <c r="P97" i="2"/>
  <c r="J41" i="2" l="1"/>
  <c r="G44" i="5"/>
  <c r="H44" i="5"/>
  <c r="J100" i="2"/>
  <c r="Q97" i="2"/>
  <c r="J86" i="2"/>
  <c r="J22" i="2"/>
  <c r="J171" i="2"/>
  <c r="J72" i="2"/>
  <c r="J20" i="2"/>
  <c r="P170" i="2"/>
  <c r="M170" i="2"/>
  <c r="G170" i="2"/>
  <c r="P167" i="2"/>
  <c r="M167" i="2"/>
  <c r="G167" i="2"/>
  <c r="P166" i="2"/>
  <c r="M166" i="2"/>
  <c r="P165" i="2"/>
  <c r="M165" i="2"/>
  <c r="G165" i="2"/>
  <c r="P164" i="2"/>
  <c r="M164" i="2"/>
  <c r="G164" i="2"/>
  <c r="P163" i="2"/>
  <c r="M163" i="2"/>
  <c r="G163" i="2"/>
  <c r="N162" i="2"/>
  <c r="K162" i="2"/>
  <c r="E162" i="2"/>
  <c r="P161" i="2"/>
  <c r="M161" i="2"/>
  <c r="G161" i="2"/>
  <c r="P160" i="2"/>
  <c r="M160" i="2"/>
  <c r="G160" i="2"/>
  <c r="P159" i="2"/>
  <c r="M159" i="2"/>
  <c r="G159" i="2"/>
  <c r="N158" i="2"/>
  <c r="K158" i="2"/>
  <c r="E158" i="2"/>
  <c r="P157" i="2"/>
  <c r="M157" i="2"/>
  <c r="G157" i="2"/>
  <c r="P156" i="2"/>
  <c r="M156" i="2"/>
  <c r="G156" i="2"/>
  <c r="P155" i="2"/>
  <c r="M155" i="2"/>
  <c r="G155" i="2"/>
  <c r="P154" i="2"/>
  <c r="M154" i="2"/>
  <c r="G154" i="2"/>
  <c r="N153" i="2"/>
  <c r="K153" i="2"/>
  <c r="E153" i="2"/>
  <c r="P152" i="2"/>
  <c r="M152" i="2"/>
  <c r="G152" i="2"/>
  <c r="Q152" i="2" s="1"/>
  <c r="P151" i="2"/>
  <c r="M151" i="2"/>
  <c r="G151" i="2"/>
  <c r="P150" i="2"/>
  <c r="M150" i="2"/>
  <c r="G150" i="2"/>
  <c r="P149" i="2"/>
  <c r="M149" i="2"/>
  <c r="G149" i="2"/>
  <c r="N148" i="2"/>
  <c r="K148" i="2"/>
  <c r="E148" i="2"/>
  <c r="N146" i="2"/>
  <c r="K146" i="2"/>
  <c r="E146" i="2"/>
  <c r="P145" i="2"/>
  <c r="M145" i="2"/>
  <c r="G145" i="2"/>
  <c r="P144" i="2"/>
  <c r="M144" i="2"/>
  <c r="G144" i="2"/>
  <c r="P143" i="2"/>
  <c r="M143" i="2"/>
  <c r="G143" i="2"/>
  <c r="P142" i="2"/>
  <c r="M142" i="2"/>
  <c r="G142" i="2"/>
  <c r="N140" i="2"/>
  <c r="K140" i="2"/>
  <c r="E140" i="2"/>
  <c r="P139" i="2"/>
  <c r="M139" i="2"/>
  <c r="G139" i="2"/>
  <c r="P138" i="2"/>
  <c r="M138" i="2"/>
  <c r="G138" i="2"/>
  <c r="N136" i="2"/>
  <c r="K136" i="2"/>
  <c r="E136" i="2"/>
  <c r="P135" i="2"/>
  <c r="M135" i="2"/>
  <c r="G135" i="2"/>
  <c r="P134" i="2"/>
  <c r="M134" i="2"/>
  <c r="G134" i="2"/>
  <c r="P133" i="2"/>
  <c r="M133" i="2"/>
  <c r="G133" i="2"/>
  <c r="P132" i="2"/>
  <c r="M132" i="2"/>
  <c r="G132" i="2"/>
  <c r="P131" i="2"/>
  <c r="M131" i="2"/>
  <c r="G131" i="2"/>
  <c r="N129" i="2"/>
  <c r="K129" i="2"/>
  <c r="E129" i="2"/>
  <c r="P128" i="2"/>
  <c r="M128" i="2"/>
  <c r="G128" i="2"/>
  <c r="P127" i="2"/>
  <c r="M127" i="2"/>
  <c r="G127" i="2"/>
  <c r="P126" i="2"/>
  <c r="M126" i="2"/>
  <c r="G126" i="2"/>
  <c r="P125" i="2"/>
  <c r="M125" i="2"/>
  <c r="G125" i="2"/>
  <c r="P124" i="2"/>
  <c r="M124" i="2"/>
  <c r="G124" i="2"/>
  <c r="P123" i="2"/>
  <c r="M123" i="2"/>
  <c r="G123" i="2"/>
  <c r="N121" i="2"/>
  <c r="K121" i="2"/>
  <c r="E121" i="2"/>
  <c r="P120" i="2"/>
  <c r="M120" i="2"/>
  <c r="G120" i="2"/>
  <c r="P119" i="2"/>
  <c r="M119" i="2"/>
  <c r="G119" i="2"/>
  <c r="P118" i="2"/>
  <c r="M118" i="2"/>
  <c r="G118" i="2"/>
  <c r="P117" i="2"/>
  <c r="M117" i="2"/>
  <c r="G117" i="2"/>
  <c r="P116" i="2"/>
  <c r="M116" i="2"/>
  <c r="G116" i="2"/>
  <c r="P115" i="2"/>
  <c r="M115" i="2"/>
  <c r="G115" i="2"/>
  <c r="N113" i="2"/>
  <c r="K113" i="2"/>
  <c r="E113" i="2"/>
  <c r="P112" i="2"/>
  <c r="M112" i="2"/>
  <c r="G112" i="2"/>
  <c r="P111" i="2"/>
  <c r="M111" i="2"/>
  <c r="G111" i="2"/>
  <c r="P110" i="2"/>
  <c r="M110" i="2"/>
  <c r="G110" i="2"/>
  <c r="P109" i="2"/>
  <c r="M109" i="2"/>
  <c r="G109" i="2"/>
  <c r="P108" i="2"/>
  <c r="M108" i="2"/>
  <c r="G108" i="2"/>
  <c r="P107" i="2"/>
  <c r="M107" i="2"/>
  <c r="G107" i="2"/>
  <c r="P106" i="2"/>
  <c r="M106" i="2"/>
  <c r="G106" i="2"/>
  <c r="P105" i="2"/>
  <c r="M105" i="2"/>
  <c r="G105" i="2"/>
  <c r="P104" i="2"/>
  <c r="M104" i="2"/>
  <c r="G104" i="2"/>
  <c r="P103" i="2"/>
  <c r="M103" i="2"/>
  <c r="G103" i="2"/>
  <c r="P169" i="2"/>
  <c r="M169" i="2"/>
  <c r="G169" i="2"/>
  <c r="M96" i="2"/>
  <c r="G96" i="2"/>
  <c r="P96" i="2"/>
  <c r="N96" i="2"/>
  <c r="K96" i="2"/>
  <c r="E96" i="2"/>
  <c r="P95" i="2"/>
  <c r="M95" i="2"/>
  <c r="G95" i="2"/>
  <c r="P94" i="2"/>
  <c r="M94" i="2"/>
  <c r="G94" i="2"/>
  <c r="P93" i="2"/>
  <c r="M93" i="2"/>
  <c r="G93" i="2"/>
  <c r="N92" i="2"/>
  <c r="K92" i="2"/>
  <c r="E92" i="2"/>
  <c r="P91" i="2"/>
  <c r="M91" i="2"/>
  <c r="G91" i="2"/>
  <c r="P90" i="2"/>
  <c r="M90" i="2"/>
  <c r="G90" i="2"/>
  <c r="P89" i="2"/>
  <c r="M89" i="2"/>
  <c r="G89" i="2"/>
  <c r="N88" i="2"/>
  <c r="K88" i="2"/>
  <c r="E88" i="2"/>
  <c r="P85" i="2"/>
  <c r="M85" i="2"/>
  <c r="G85" i="2"/>
  <c r="P84" i="2"/>
  <c r="M84" i="2"/>
  <c r="G84" i="2"/>
  <c r="P83" i="2"/>
  <c r="M83" i="2"/>
  <c r="G83" i="2"/>
  <c r="N82" i="2"/>
  <c r="K82" i="2"/>
  <c r="E82" i="2"/>
  <c r="P81" i="2"/>
  <c r="M81" i="2"/>
  <c r="G81" i="2"/>
  <c r="P80" i="2"/>
  <c r="M80" i="2"/>
  <c r="G80" i="2"/>
  <c r="P79" i="2"/>
  <c r="M79" i="2"/>
  <c r="G79" i="2"/>
  <c r="N78" i="2"/>
  <c r="K78" i="2"/>
  <c r="E78" i="2"/>
  <c r="P77" i="2"/>
  <c r="M77" i="2"/>
  <c r="G77" i="2"/>
  <c r="P76" i="2"/>
  <c r="M76" i="2"/>
  <c r="G76" i="2"/>
  <c r="P75" i="2"/>
  <c r="M75" i="2"/>
  <c r="G75" i="2"/>
  <c r="N74" i="2"/>
  <c r="K74" i="2"/>
  <c r="E74" i="2"/>
  <c r="P71" i="2"/>
  <c r="M71" i="2"/>
  <c r="G71" i="2"/>
  <c r="P70" i="2"/>
  <c r="M70" i="2"/>
  <c r="G70" i="2"/>
  <c r="P69" i="2"/>
  <c r="M69" i="2"/>
  <c r="G69" i="2"/>
  <c r="N68" i="2"/>
  <c r="K68" i="2"/>
  <c r="E68" i="2"/>
  <c r="P67" i="2"/>
  <c r="M67" i="2"/>
  <c r="G67" i="2"/>
  <c r="P66" i="2"/>
  <c r="M66" i="2"/>
  <c r="G66" i="2"/>
  <c r="P65" i="2"/>
  <c r="M65" i="2"/>
  <c r="G65" i="2"/>
  <c r="N64" i="2"/>
  <c r="K64" i="2"/>
  <c r="E64" i="2"/>
  <c r="P63" i="2"/>
  <c r="M63" i="2"/>
  <c r="G63" i="2"/>
  <c r="P62" i="2"/>
  <c r="M62" i="2"/>
  <c r="G62" i="2"/>
  <c r="P168" i="2"/>
  <c r="M168" i="2"/>
  <c r="G168" i="2"/>
  <c r="N60" i="2"/>
  <c r="K60" i="2"/>
  <c r="E60" i="2"/>
  <c r="P59" i="2"/>
  <c r="M59" i="2"/>
  <c r="G59" i="2"/>
  <c r="P58" i="2"/>
  <c r="M58" i="2"/>
  <c r="G58" i="2"/>
  <c r="P57" i="2"/>
  <c r="M57" i="2"/>
  <c r="G57" i="2"/>
  <c r="N56" i="2"/>
  <c r="K56" i="2"/>
  <c r="E56" i="2"/>
  <c r="P55" i="2"/>
  <c r="M55" i="2"/>
  <c r="G55" i="2"/>
  <c r="P54" i="2"/>
  <c r="M54" i="2"/>
  <c r="G54" i="2"/>
  <c r="P53" i="2"/>
  <c r="M53" i="2"/>
  <c r="G53" i="2"/>
  <c r="N52" i="2"/>
  <c r="K52" i="2"/>
  <c r="E52" i="2"/>
  <c r="P49" i="2"/>
  <c r="M49" i="2"/>
  <c r="P48" i="2"/>
  <c r="M48" i="2"/>
  <c r="N47" i="2"/>
  <c r="K47" i="2"/>
  <c r="P46" i="2"/>
  <c r="M46" i="2"/>
  <c r="G46" i="2"/>
  <c r="P45" i="2"/>
  <c r="M45" i="2"/>
  <c r="G45" i="2"/>
  <c r="P44" i="2"/>
  <c r="M44" i="2"/>
  <c r="G44" i="2"/>
  <c r="N43" i="2"/>
  <c r="K43" i="2"/>
  <c r="E43" i="2"/>
  <c r="E50" i="2" s="1"/>
  <c r="P40" i="2"/>
  <c r="M40" i="2"/>
  <c r="G40" i="2"/>
  <c r="P39" i="2"/>
  <c r="M39" i="2"/>
  <c r="G39" i="2"/>
  <c r="P38" i="2"/>
  <c r="M38" i="2"/>
  <c r="G38" i="2"/>
  <c r="N37" i="2"/>
  <c r="K37" i="2"/>
  <c r="E37" i="2"/>
  <c r="P36" i="2"/>
  <c r="M36" i="2"/>
  <c r="G36" i="2"/>
  <c r="P35" i="2"/>
  <c r="M35" i="2"/>
  <c r="G35" i="2"/>
  <c r="P34" i="2"/>
  <c r="M34" i="2"/>
  <c r="G34" i="2"/>
  <c r="N33" i="2"/>
  <c r="K33" i="2"/>
  <c r="E33" i="2"/>
  <c r="P32" i="2"/>
  <c r="M32" i="2"/>
  <c r="G32" i="2"/>
  <c r="P31" i="2"/>
  <c r="M31" i="2"/>
  <c r="G31" i="2"/>
  <c r="P30" i="2"/>
  <c r="M30" i="2"/>
  <c r="G30" i="2"/>
  <c r="N29" i="2"/>
  <c r="K29" i="2"/>
  <c r="E29" i="2"/>
  <c r="P26" i="2"/>
  <c r="M26" i="2"/>
  <c r="G26" i="2"/>
  <c r="P25" i="2"/>
  <c r="M25" i="2"/>
  <c r="G25" i="2"/>
  <c r="P24" i="2"/>
  <c r="M24" i="2"/>
  <c r="G24" i="2"/>
  <c r="N23" i="2"/>
  <c r="K23" i="2"/>
  <c r="E23" i="2"/>
  <c r="P18" i="2"/>
  <c r="M18" i="2"/>
  <c r="G18" i="2"/>
  <c r="P17" i="2"/>
  <c r="M17" i="2"/>
  <c r="G17" i="2"/>
  <c r="P16" i="2"/>
  <c r="M16" i="2"/>
  <c r="G16" i="2"/>
  <c r="N15" i="2"/>
  <c r="K15" i="2"/>
  <c r="E15" i="2"/>
  <c r="P14" i="2"/>
  <c r="M14" i="2"/>
  <c r="G14" i="2"/>
  <c r="P13" i="2"/>
  <c r="M13" i="2"/>
  <c r="G13" i="2"/>
  <c r="P12" i="2"/>
  <c r="M12" i="2"/>
  <c r="G12" i="2"/>
  <c r="N11" i="2"/>
  <c r="K11" i="2"/>
  <c r="E11" i="2"/>
  <c r="P10" i="2"/>
  <c r="M10" i="2"/>
  <c r="G10" i="2"/>
  <c r="P9" i="2"/>
  <c r="M9" i="2"/>
  <c r="G9" i="2"/>
  <c r="P8" i="2"/>
  <c r="M8" i="2"/>
  <c r="G8" i="2"/>
  <c r="N7" i="2"/>
  <c r="K7" i="2"/>
  <c r="E7" i="2"/>
  <c r="Q120" i="2" l="1"/>
  <c r="Q165" i="2"/>
  <c r="Q170" i="2"/>
  <c r="H19" i="2"/>
  <c r="Q18" i="2"/>
  <c r="Q168" i="2"/>
  <c r="Q16" i="2"/>
  <c r="Q123" i="2"/>
  <c r="Q127" i="2"/>
  <c r="Q44" i="2"/>
  <c r="Q46" i="2"/>
  <c r="Q53" i="2"/>
  <c r="Q55" i="2"/>
  <c r="Q57" i="2"/>
  <c r="Q59" i="2"/>
  <c r="Q63" i="2"/>
  <c r="Q65" i="2"/>
  <c r="Q67" i="2"/>
  <c r="Q69" i="2"/>
  <c r="Q71" i="2"/>
  <c r="Q103" i="2"/>
  <c r="Q105" i="2"/>
  <c r="Q107" i="2"/>
  <c r="Q109" i="2"/>
  <c r="Q111" i="2"/>
  <c r="Q116" i="2"/>
  <c r="Q118" i="2"/>
  <c r="Q125" i="2"/>
  <c r="Q139" i="2"/>
  <c r="Q144" i="2"/>
  <c r="Q155" i="2"/>
  <c r="Q157" i="2"/>
  <c r="Q9" i="2"/>
  <c r="Q13" i="2"/>
  <c r="Q17" i="2"/>
  <c r="Q25" i="2"/>
  <c r="Q31" i="2"/>
  <c r="Q35" i="2"/>
  <c r="Q39" i="2"/>
  <c r="Q76" i="2"/>
  <c r="Q80" i="2"/>
  <c r="Q84" i="2"/>
  <c r="Q94" i="2"/>
  <c r="Q96" i="2"/>
  <c r="Q169" i="2"/>
  <c r="Q119" i="2"/>
  <c r="Q124" i="2"/>
  <c r="Q126" i="2"/>
  <c r="Q131" i="2"/>
  <c r="Q133" i="2"/>
  <c r="Q135" i="2"/>
  <c r="Q150" i="2"/>
  <c r="Q154" i="2"/>
  <c r="Q160" i="2"/>
  <c r="Q164" i="2"/>
  <c r="Q166" i="2"/>
  <c r="Q167" i="2"/>
  <c r="J19" i="2"/>
  <c r="J27" i="2" s="1"/>
  <c r="J172" i="2" s="1"/>
  <c r="C18" i="1" s="1"/>
  <c r="Q163" i="2"/>
  <c r="Q159" i="2"/>
  <c r="Q161" i="2"/>
  <c r="Q156" i="2"/>
  <c r="Q149" i="2"/>
  <c r="Q151" i="2"/>
  <c r="Q142" i="2"/>
  <c r="Q138" i="2"/>
  <c r="Q143" i="2"/>
  <c r="Q145" i="2"/>
  <c r="Q132" i="2"/>
  <c r="Q134" i="2"/>
  <c r="Q128" i="2"/>
  <c r="Q115" i="2"/>
  <c r="Q117" i="2"/>
  <c r="Q104" i="2"/>
  <c r="Q106" i="2"/>
  <c r="Q108" i="2"/>
  <c r="Q110" i="2"/>
  <c r="Q112" i="2"/>
  <c r="Q90" i="2"/>
  <c r="Q89" i="2"/>
  <c r="Q91" i="2"/>
  <c r="Q93" i="2"/>
  <c r="Q95" i="2"/>
  <c r="Q75" i="2"/>
  <c r="P74" i="2"/>
  <c r="Q77" i="2"/>
  <c r="Q79" i="2"/>
  <c r="Q81" i="2"/>
  <c r="Q83" i="2"/>
  <c r="Q85" i="2"/>
  <c r="Q54" i="2"/>
  <c r="Q58" i="2"/>
  <c r="Q62" i="2"/>
  <c r="Q66" i="2"/>
  <c r="Q70" i="2"/>
  <c r="Q45" i="2"/>
  <c r="Q48" i="2"/>
  <c r="Q49" i="2"/>
  <c r="Q30" i="2"/>
  <c r="Q32" i="2"/>
  <c r="Q34" i="2"/>
  <c r="Q36" i="2"/>
  <c r="Q38" i="2"/>
  <c r="Q40" i="2"/>
  <c r="Q24" i="2"/>
  <c r="Q26" i="2"/>
  <c r="Q8" i="2"/>
  <c r="Q10" i="2"/>
  <c r="Q12" i="2"/>
  <c r="Q14" i="2"/>
  <c r="G158" i="2"/>
  <c r="M78" i="2"/>
  <c r="G11" i="2"/>
  <c r="G33" i="2"/>
  <c r="M37" i="2"/>
  <c r="P43" i="2"/>
  <c r="G64" i="2"/>
  <c r="G74" i="2"/>
  <c r="P78" i="2"/>
  <c r="M88" i="2"/>
  <c r="M121" i="2"/>
  <c r="P129" i="2"/>
  <c r="M140" i="2"/>
  <c r="P146" i="2"/>
  <c r="M158" i="2"/>
  <c r="P7" i="2"/>
  <c r="N20" i="2" s="1"/>
  <c r="M11" i="2"/>
  <c r="K21" i="2" s="1"/>
  <c r="M21" i="2" s="1"/>
  <c r="G52" i="2"/>
  <c r="P52" i="2"/>
  <c r="G60" i="2"/>
  <c r="P140" i="2"/>
  <c r="P153" i="2"/>
  <c r="P88" i="2"/>
  <c r="G7" i="2"/>
  <c r="G43" i="2"/>
  <c r="M15" i="2"/>
  <c r="K22" i="2" s="1"/>
  <c r="M22" i="2" s="1"/>
  <c r="P29" i="2"/>
  <c r="G29" i="2"/>
  <c r="M33" i="2"/>
  <c r="P56" i="2"/>
  <c r="P60" i="2"/>
  <c r="P64" i="2"/>
  <c r="M68" i="2"/>
  <c r="P82" i="2"/>
  <c r="M148" i="2"/>
  <c r="G153" i="2"/>
  <c r="N100" i="2"/>
  <c r="M7" i="2"/>
  <c r="K20" i="2" s="1"/>
  <c r="P11" i="2"/>
  <c r="N21" i="2" s="1"/>
  <c r="P21" i="2" s="1"/>
  <c r="M23" i="2"/>
  <c r="K41" i="2"/>
  <c r="P33" i="2"/>
  <c r="M56" i="2"/>
  <c r="P68" i="2"/>
  <c r="G68" i="2"/>
  <c r="M92" i="2"/>
  <c r="M100" i="2" s="1"/>
  <c r="P113" i="2"/>
  <c r="G129" i="2"/>
  <c r="P136" i="2"/>
  <c r="G140" i="2"/>
  <c r="G148" i="2"/>
  <c r="P158" i="2"/>
  <c r="P15" i="2"/>
  <c r="N22" i="2" s="1"/>
  <c r="P22" i="2" s="1"/>
  <c r="P23" i="2"/>
  <c r="M29" i="2"/>
  <c r="P37" i="2"/>
  <c r="M43" i="2"/>
  <c r="P47" i="2"/>
  <c r="P50" i="2" s="1"/>
  <c r="G78" i="2"/>
  <c r="G82" i="2"/>
  <c r="P92" i="2"/>
  <c r="P100" i="2" s="1"/>
  <c r="G23" i="2"/>
  <c r="M64" i="2"/>
  <c r="G92" i="2"/>
  <c r="G121" i="2"/>
  <c r="M129" i="2"/>
  <c r="M146" i="2"/>
  <c r="P148" i="2"/>
  <c r="G113" i="2"/>
  <c r="M162" i="2"/>
  <c r="E41" i="2"/>
  <c r="K50" i="2"/>
  <c r="M47" i="2"/>
  <c r="M52" i="2"/>
  <c r="E72" i="2"/>
  <c r="M74" i="2"/>
  <c r="E100" i="2"/>
  <c r="P121" i="2"/>
  <c r="G136" i="2"/>
  <c r="M153" i="2"/>
  <c r="N171" i="2"/>
  <c r="N50" i="2"/>
  <c r="G56" i="2"/>
  <c r="M60" i="2"/>
  <c r="M82" i="2"/>
  <c r="M136" i="2"/>
  <c r="G146" i="2"/>
  <c r="K72" i="2"/>
  <c r="G88" i="2"/>
  <c r="K100" i="2"/>
  <c r="E171" i="2"/>
  <c r="G15" i="2"/>
  <c r="N41" i="2"/>
  <c r="G37" i="2"/>
  <c r="N72" i="2"/>
  <c r="K171" i="2"/>
  <c r="P162" i="2"/>
  <c r="M20" i="2"/>
  <c r="M113" i="2"/>
  <c r="G162" i="2"/>
  <c r="Q129" i="2" l="1"/>
  <c r="J174" i="2"/>
  <c r="C20" i="1"/>
  <c r="Q23" i="2"/>
  <c r="Q92" i="2"/>
  <c r="G72" i="2"/>
  <c r="G86" i="2"/>
  <c r="Q121" i="2"/>
  <c r="Q140" i="2"/>
  <c r="G22" i="2"/>
  <c r="Q22" i="2" s="1"/>
  <c r="Q15" i="2"/>
  <c r="Q113" i="2"/>
  <c r="P171" i="2"/>
  <c r="Q56" i="2"/>
  <c r="Q47" i="2"/>
  <c r="Q78" i="2"/>
  <c r="Q136" i="2"/>
  <c r="N18" i="1"/>
  <c r="Q162" i="2"/>
  <c r="Q158" i="2"/>
  <c r="Q153" i="2"/>
  <c r="Q148" i="2"/>
  <c r="Q146" i="2"/>
  <c r="Q88" i="2"/>
  <c r="Q82" i="2"/>
  <c r="Q74" i="2"/>
  <c r="Q68" i="2"/>
  <c r="Q64" i="2"/>
  <c r="Q52" i="2"/>
  <c r="Q43" i="2"/>
  <c r="G50" i="2"/>
  <c r="G41" i="2"/>
  <c r="Q37" i="2"/>
  <c r="P41" i="2"/>
  <c r="Q29" i="2"/>
  <c r="Q33" i="2"/>
  <c r="G21" i="2"/>
  <c r="Q21" i="2" s="1"/>
  <c r="Q11" i="2"/>
  <c r="Q7" i="2"/>
  <c r="Q60" i="2"/>
  <c r="P86" i="2"/>
  <c r="M50" i="2"/>
  <c r="M41" i="2"/>
  <c r="M171" i="2"/>
  <c r="P72" i="2"/>
  <c r="M72" i="2"/>
  <c r="G100" i="2"/>
  <c r="M86" i="2"/>
  <c r="G171" i="2"/>
  <c r="P20" i="2"/>
  <c r="P19" i="2" s="1"/>
  <c r="P27" i="2" s="1"/>
  <c r="N19" i="2"/>
  <c r="K19" i="2"/>
  <c r="M19" i="2"/>
  <c r="M27" i="2" s="1"/>
  <c r="G20" i="2"/>
  <c r="Q72" i="2" l="1"/>
  <c r="Q100" i="2"/>
  <c r="E19" i="2"/>
  <c r="P172" i="2"/>
  <c r="P174" i="2" s="1"/>
  <c r="Q50" i="2"/>
  <c r="Q171" i="2"/>
  <c r="Q86" i="2"/>
  <c r="Q41" i="2"/>
  <c r="Q20" i="2"/>
  <c r="M172" i="2"/>
  <c r="M174" i="2" s="1"/>
  <c r="G19" i="2"/>
  <c r="Q19" i="2" s="1"/>
  <c r="Q27" i="2" s="1"/>
  <c r="Q172" i="2" l="1"/>
  <c r="G27" i="2"/>
  <c r="G172" i="2" s="1"/>
  <c r="N20" i="1" s="1"/>
  <c r="N17" i="1" l="1"/>
  <c r="Q174" i="2" s="1"/>
  <c r="B19" i="1"/>
  <c r="G174" i="2"/>
  <c r="B18" i="1"/>
  <c r="M20" i="1" l="1"/>
  <c r="B20" i="1"/>
  <c r="M19" i="1"/>
  <c r="M18" i="1"/>
</calcChain>
</file>

<file path=xl/sharedStrings.xml><?xml version="1.0" encoding="utf-8"?>
<sst xmlns="http://schemas.openxmlformats.org/spreadsheetml/2006/main" count="1301" uniqueCount="483">
  <si>
    <t xml:space="preserve">
</t>
  </si>
  <si>
    <t>Назва проєкту:</t>
  </si>
  <si>
    <t>Дата початку проєкту:</t>
  </si>
  <si>
    <t>Дата завершення проєкту:</t>
  </si>
  <si>
    <t>Кошти організацій-партнерів (повна назва організації)</t>
  </si>
  <si>
    <t>Кошти державного та місцевих бюджетів (повна назва організації)</t>
  </si>
  <si>
    <t>Кошти інших донорів (повна назва організації)</t>
  </si>
  <si>
    <t>Власні кошти організації-заявника</t>
  </si>
  <si>
    <t>(посада)</t>
  </si>
  <si>
    <t>(підпис, печатка)</t>
  </si>
  <si>
    <t>(ПІБ)</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</si>
  <si>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</si>
  <si>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</si>
  <si>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</si>
  <si>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</si>
  <si>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</si>
  <si>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</si>
  <si>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</si>
  <si>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Загальна планова сума витрат по проєкту, грн. (=7+10+13)</t>
  </si>
  <si>
    <t>Планові витрати відповідно до заявки</t>
  </si>
  <si>
    <t>Кількість/
Період</t>
  </si>
  <si>
    <t>Вартість за одиницю, грн</t>
  </si>
  <si>
    <t>Загальна сума, грн. (=5*6)</t>
  </si>
  <si>
    <t>Вартість за одиницю, грн.</t>
  </si>
  <si>
    <t>Загальна сума, грн. (=8*9)</t>
  </si>
  <si>
    <t>Загальна сума, грн. (=11*12)</t>
  </si>
  <si>
    <t>Розділ:</t>
  </si>
  <si>
    <t>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</si>
  <si>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</si>
  <si>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</si>
  <si>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</si>
  <si>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</si>
  <si>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</si>
  <si>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</si>
  <si>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</si>
  <si>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</si>
  <si>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</si>
  <si>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</si>
  <si>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</si>
  <si>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</si>
  <si>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</si>
  <si>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</si>
  <si>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</si>
  <si>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</si>
  <si>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</si>
  <si>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</si>
  <si>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</si>
  <si>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</si>
  <si>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1.3.2</t>
  </si>
  <si>
    <t>1.3.3</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</si>
  <si>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</si>
  <si>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</si>
  <si>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</si>
  <si>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</si>
  <si>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</si>
  <si>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</si>
  <si>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</si>
  <si>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</si>
  <si>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</si>
  <si>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</si>
  <si>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 xml:space="preserve"> Повне ПІБ, зазначити конкретну назву послуги/виконання робіт</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</si>
  <si>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</si>
  <si>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</si>
  <si>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</si>
  <si>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</si>
  <si>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</si>
  <si>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</si>
  <si>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</si>
  <si>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</si>
  <si>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</si>
  <si>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</si>
  <si>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</si>
  <si>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</si>
  <si>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</si>
  <si>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</si>
  <si>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</si>
  <si>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</si>
  <si>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</si>
  <si>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</si>
  <si>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</si>
  <si>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</si>
  <si>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</si>
  <si>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</si>
  <si>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</si>
  <si>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</si>
  <si>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</si>
  <si>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</si>
  <si>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</si>
  <si>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</si>
  <si>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</si>
  <si>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</si>
  <si>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</si>
  <si>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</si>
  <si>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</si>
  <si>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</si>
  <si>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</si>
  <si>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</si>
  <si>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</si>
  <si>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</si>
  <si>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</si>
  <si>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</si>
  <si>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</si>
  <si>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</si>
  <si>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</si>
  <si>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</si>
  <si>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</si>
  <si>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</si>
  <si>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</si>
  <si>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</si>
  <si>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</si>
  <si>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</si>
  <si>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</si>
  <si>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</si>
  <si>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</si>
  <si>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</si>
  <si>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</si>
  <si>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</si>
  <si>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</si>
  <si>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</si>
  <si>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</si>
  <si>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</si>
  <si>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</si>
  <si>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</si>
  <si>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</si>
  <si>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</si>
  <si>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</si>
  <si>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</si>
  <si>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</si>
  <si>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</si>
  <si>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</si>
  <si>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</si>
  <si>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</si>
  <si>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</si>
  <si>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</si>
  <si>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</si>
  <si>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</si>
  <si>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</si>
  <si>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</si>
  <si>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</si>
  <si>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</si>
  <si>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</si>
  <si>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</si>
  <si>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</si>
  <si>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</si>
  <si>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</si>
  <si>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</si>
  <si>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</si>
  <si>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</si>
  <si>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</si>
  <si>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</si>
  <si>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</si>
  <si>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</si>
  <si>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</si>
  <si>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</si>
  <si>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</si>
  <si>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</si>
  <si>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</si>
  <si>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</si>
  <si>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</si>
  <si>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</si>
  <si>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</si>
  <si>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</si>
  <si>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</si>
  <si>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</si>
  <si>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</si>
  <si>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</si>
  <si>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</si>
  <si>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</si>
  <si>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</si>
  <si>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</si>
  <si>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</si>
  <si>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</si>
  <si>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</si>
  <si>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</si>
  <si>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</si>
  <si>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</si>
  <si>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</si>
  <si>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</si>
  <si>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</si>
  <si>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</si>
  <si>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</si>
  <si>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</si>
  <si>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</si>
  <si>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</si>
  <si>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</si>
  <si>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</si>
  <si>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</si>
  <si>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</si>
  <si>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</si>
  <si>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</si>
  <si>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</si>
  <si>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</si>
  <si>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</si>
  <si>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</si>
  <si>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</si>
  <si>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</si>
  <si>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</si>
  <si>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</si>
  <si>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</si>
  <si>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</si>
  <si>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</si>
  <si>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</si>
  <si>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</si>
  <si>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</si>
  <si>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</si>
  <si>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</si>
  <si>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</si>
  <si>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</si>
  <si>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</si>
  <si>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</si>
  <si>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</si>
  <si>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</si>
  <si>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</si>
  <si>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</si>
  <si>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</si>
  <si>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</si>
  <si>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</si>
  <si>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</si>
  <si>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Рекламні витрати (зазначити конкретну назву рекламних послуг)</t>
  </si>
  <si>
    <t>SMM, SO (SEO)</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</si>
  <si>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</si>
  <si>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</si>
  <si>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</si>
  <si>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</si>
  <si>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</si>
  <si>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</si>
  <si>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</si>
  <si>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</si>
  <si>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</si>
  <si>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</si>
  <si>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</si>
  <si>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</si>
  <si>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</si>
  <si>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</si>
  <si>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</si>
  <si>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</si>
  <si>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</si>
  <si>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</si>
  <si>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</si>
  <si>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</si>
  <si>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</si>
  <si>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</si>
  <si>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</si>
  <si>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</si>
  <si>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</si>
  <si>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</si>
  <si>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</si>
  <si>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</si>
  <si>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</si>
  <si>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</si>
  <si>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13.2.2</t>
  </si>
  <si>
    <t>Зазначити конкретну назву послуги відповідно до технічного завдання</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</si>
  <si>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</si>
  <si>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</si>
  <si>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</si>
  <si>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</si>
  <si>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</si>
  <si>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</si>
  <si>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</si>
  <si>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</si>
  <si>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</si>
  <si>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</si>
  <si>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</si>
  <si>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</si>
  <si>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</si>
  <si>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</si>
  <si>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</si>
  <si>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</si>
  <si>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</si>
  <si>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</si>
  <si>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</si>
  <si>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</si>
  <si>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</si>
  <si>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</si>
  <si>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</si>
  <si>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</si>
  <si>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</si>
  <si>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</si>
  <si>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ІНСТРУКЦІЯ</t>
  </si>
  <si>
    <t>із заповнення форми Кошторису</t>
  </si>
  <si>
    <t>Розділ: 
Стаття:
Підстаття:
Пункт:</t>
  </si>
  <si>
    <t>Інструкції із заповнення форми Кошторису</t>
  </si>
  <si>
    <t xml:space="preserve">Кошторис проєкту має дві сторінки, які потрібно заповнити: "Дохідна частина" та "Кошторис витрат". 
 Кошторис також містить формули для полегшення обрахунку загальної суми витрат, просимо не змінювати формули! 
Колонка  "Обгрунтування та деталізація витрат " є обов'язковою до заповнення.
До кошторису включаються тільки допустимі витрати, які будуть понесені під час періоду реалізації проєкту.
Вимогою Фонду є обов'язкове залучення бухгалтера (як штатних або позаштатних працівників) та аудитора. </t>
  </si>
  <si>
    <t>І</t>
  </si>
  <si>
    <t>Надходження:</t>
  </si>
  <si>
    <t>Вкладка "Дохідна частина"</t>
  </si>
  <si>
    <t>1</t>
  </si>
  <si>
    <t>Грант УКФ</t>
  </si>
  <si>
    <t>Заплановані надходження коштів  необхідно вказати у відсотках та гривнях  для кожного окремого виду надходжень, відповідно до запланованих джерел фінансування.
Сума надходжень від кожного джерела фінанування повинна дорівнювати сумі видатків вказаних на вкладці "Кошторис витрат" за кожним джерелом фінансування .</t>
  </si>
  <si>
    <t>2.4</t>
  </si>
  <si>
    <t>2.5</t>
  </si>
  <si>
    <t>3</t>
  </si>
  <si>
    <t>Реінвестиції (дохід отриманий від реалізації книг, квитків, програм та інше)</t>
  </si>
  <si>
    <t xml:space="preserve">Всього по розділу І "Надходження": </t>
  </si>
  <si>
    <t>Витрати:</t>
  </si>
  <si>
    <t>Вкладка "Кошторис витрат"</t>
  </si>
  <si>
    <t>Винагорода членам команди</t>
  </si>
  <si>
    <t>Оплата праці штатних працівників ( лише у вигляді премії)</t>
  </si>
  <si>
    <r>
      <rPr>
        <sz val="11"/>
        <color rgb="FF000000"/>
        <rFont val="Times New Roman"/>
      </rPr>
      <t xml:space="preserve">До цієї статті включається виплата премії за додаткове навантаження у випадку коли працівник організації Грантоортимувача бере участь в організації та реалізації проєкту в межах своїх професійних та посадових обов'язків та отримує за це виплату заробітної плати за основним місцем роботи.
Розрахунок виплати відображається із прив'язкою до тривалості залучення у проєкті. Розмір премії за додаткове навантаження, яка виплачується за рахунок коштів гранту, встановлюється відповідно до Положення про преміювання або інших нормативних актів організації-заявника. 
У колонці "Найменування витрат" обов'язково зазначається ПІБ такої особи та посада. 
У колонці "Примітки" необхідно обґрунтувати виплату премії, зазначити конкретний обсяг роботи, який виконується під час реалізації проєкту. 
В колонку "Період" внесіть кількість місяців, за які планується виплата премії за додаткове навантаження (згідно із фактично відпрацьованим за цим проєктом часом, наприклад, 15 днів місяця = 0,5 місяця). 
В колонку "Вартість за одиницю" внесіть розмір премії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t>
    </r>
    <r>
      <rPr>
        <sz val="11"/>
        <color rgb="FF000000"/>
        <rFont val="Times New Roman"/>
      </rPr>
      <t xml:space="preserve">
В колонці "Загальна планова сума витрат по проєкту" відповідно до встановлених формул буде відображена загальна сума премії за додаткове навантаження по проєкту.
У колонці "Обгрунтування та деталізація витрат" вказати функціональні обов'язки відповідно до ролі у проєкті та надати обгрунтування розміру премії.
</t>
    </r>
    <r>
      <rPr>
        <b/>
        <i/>
        <sz val="12"/>
        <color rgb="FF000000"/>
        <rFont val="Times New Roman"/>
      </rPr>
      <t>За рахунок коштів гранту після підписання Договору про надання гранту не дозволяється збільшувати розмір виплати премії штатним працівникам</t>
    </r>
  </si>
  <si>
    <t xml:space="preserve"> Повне ПІБ, посада</t>
  </si>
  <si>
    <r>
      <rPr>
        <sz val="11"/>
        <color rgb="FF000000"/>
        <rFont val="Times New Roman"/>
      </rPr>
      <t xml:space="preserve">До цієї статті включається виплата заробітної плати та премії за додаткове навантаження фізичної особи, яка повністю задіяна на реалізацію проєкту або  приймається у штат організації Грантоотримувача на період реалізації проєкту.
Розрахунок витрати відображається із прив'язкою до тривалості залучення у проєкті.  
Розмір виплати встановлюється на рівні окладів згідно штатного розпису організації  та інших видів трудових виплат (доплат, надбавок, премій та ін.) встановлених колективним договором організації, а також іншими нормативними актами, в тому числі Положення про преміювання 
У колонці "Найменування витрат" обов'язково зазначається ПІБ такої особи та посада. 
В колонку "Період" внесіть кількість місяців, за які планується виплата заробітної плати (згідно фактично відпрацьованого за даним проєктом часу, наприклад, 15 днів місяця = 0,5 місяця). В колонку "Вартість за одиницю" внесіть розмір посадового окладу та/або премії за додаткове навантаження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t>
    </r>
    <r>
      <rPr>
        <sz val="11"/>
        <color rgb="FF000000"/>
        <rFont val="Times New Roman"/>
      </rPr>
      <t xml:space="preserve">
В колонці "Загальна планова сума витрат по проєкту" відповідно до встановлених формул буде відображена загальна сума оплати праці за трудовими договорами  по проєкту.
У колонці "Обгрунтування та деталізація витрат" вказати функціональні обов'язки відповідно до ролі у проєкті.
</t>
    </r>
    <r>
      <rPr>
        <b/>
        <i/>
        <sz val="11"/>
        <color rgb="FF000000"/>
        <rFont val="Times New Roman"/>
      </rPr>
      <t>За рахунок коштів гранту після підписання Договору про надання гранту не дозволяється збільшувати розмір посадових окладів та премії за додаткове навантаження.</t>
    </r>
  </si>
  <si>
    <r>
      <rPr>
        <sz val="11"/>
        <color theme="1"/>
        <rFont val="Times New Roman"/>
      </rPr>
      <t xml:space="preserve">До данної статті включається виплата винагороди фізичній особі, яка надає конкретні послуги або виконує певний обсяг роботи за визначений термін під час реалізації проєкту та не підпорядковується штатному розкладу.
Витрати на оплату винагороди за цивільно-правовим договорами включаються у кошторис у тому випадку, коли організація Грантоотримувача не має у штаті спеціалістів та працівників певних професій, які мають бути залучені для реалізації проєкту.
Договори цивільно-правового характеру, які заключаються із ФОПами до даної статті не включаються.
Розмір винагороди за цівільно-правовим договором має відповідати ринковим цінам.  
Розрахунок витрати відображається із прив'язкою до конкретних обсягів роботи або конкретних показників. 
Гранична сума наданих послуг за договором цивільно-правового характеру членами команди за рахунок коштів гранту не може перевищувати суми зазначеної у пункті 3 статті 3 Закону України "Про публічні закупівлі", а саме 50 000,00 грн на місяць на одну особу. Сума наданих послуг за договором цивільно-правового характеру може включати додаткові витрати, які можуть виникати при наданні послуг та  не може перевищувати встановлену граничну суму. 
Обов'язково заповнюється колонка "Одиниці виміру" відповідного розрахунку витрати.
У колонці "Найменування витрат" обов'язково зазначається ПІБ фізичної особи та конкретна назва послуги. 
У випадку співфінансування інформація щодо розрахунку витрати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винагороди за договорами цивільно-правового характеру  по проєкту.
У колонці "Обгрунтування та деталізація витрат"  надати детальний розрахунок вартості (ціни)  послуги та деталізувати предмет послуги.
Обмеження за рахунок коштів співфінансування відсутні.
 </t>
    </r>
    <r>
      <rPr>
        <b/>
        <i/>
        <sz val="11"/>
        <color theme="1"/>
        <rFont val="Times New Roman"/>
      </rPr>
      <t>За рахунок коштів гранту після підписання Договору про надання гранту не дозволяється збільшувати розмір винагороди за договорами цивільно-правового характеру.</t>
    </r>
  </si>
  <si>
    <t xml:space="preserve">До статті кошторису «Соціальні внески з оплати праці»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від нарахованої заробітної плати. 
В колонку "Період/Кількість" внесіть загальну суму на яку нараховується ЄСВ. 
В колонку "Вартість за одиницю" внесіть коєфіцієнт 0,22. (Якщо відповідно до чинного законодавства штатним працівникам нарахування ЄСВ здійснюється по пільговій ставці в такому випадку у графі  "Вартість за одиницю" необхідно зазначити відповідний коефіцієнт.)
В колонці "Загальна сума" за формулою буде обрахована загальна сума нарахувань на оплату праці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соціальних внесків по проєкту.
У колонці "Обгрунтування та деталізація витрат"  не заповнюється.
</t>
  </si>
  <si>
    <t>За трудовими договорами</t>
  </si>
  <si>
    <r>
      <rPr>
        <sz val="11"/>
        <color rgb="FF000000"/>
        <rFont val="Times New Roman"/>
      </rPr>
      <t xml:space="preserve">До цієї статті включається оплата послуг/виконання  робіт  фізичній особі-підприємцю члену команди, що надає конкретні послуги або виконує певний обсяг роботи за визначений термін під час реалізації проєкту.
Оплата послуг за договорами з ФОП включаються у кошторис у тому випадку, коли організація Грантоотримувача не має у штаті спеціалістів та працівників певних професій, які мають бути залучені для реалізації проєкту та такі посуги можуть бути надані ФОП.
Оплата послуг за договорами з ФОП має відповідати ринковим цінам.  
Розрахунок витрати відображається із прив'язкою до конкретних обсягів роботи/ конкретних показників або до тривалості залучення у проєкті. 
Гранична сума наданих послуг за договорами з ФОП членами команди за рахунок коштів гранту не може перевищувати суми зазначеної у пункті 3 статті 3 Закону України "Про публічні закупівлі", а саме 50 000,00 грн на місяць на одну особу. Сума наданих послуг за договорами з ФОП може включати додаткові витрати які можуть виникати при наданні послуг та  не може перевищувати встановлену граничну суму. 
У колонці "Найменування витрат" обов'язково зазначається ПІБ фізичної особи-підприємця та конкретна назва послуги. .
У випадку співфінансування інформація щодо розрахунку витрати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винагороди за договорами цивільно-правового характеру  по проєкту.
У колонці "Обгрунтування та деталізація витрат" надати детальний розрахунок вартості (ціни)  послуги та деталізувати предмет послуги.
Обмеження за рахунок коштів співфінансування відсутні.
 </t>
    </r>
    <r>
      <rPr>
        <b/>
        <i/>
        <sz val="11"/>
        <color rgb="FF000000"/>
        <rFont val="Times New Roman"/>
      </rPr>
      <t>За рахунок коштів гранту після підписання Договору про надання гранту не дозволяється збільшувати розмір оплати послуг членам команди, які залучені за договорами з ФОП.</t>
    </r>
  </si>
  <si>
    <t xml:space="preserve">Ці видатки застосовуються тільки для штатних працівників організаціії-заявника або організації-партнера, які задіяні безпосередньо у створенні та реалізації проєкту, згідно норм Постанови КМУ №98  від 02.02.2011 р.  </t>
  </si>
  <si>
    <t xml:space="preserve">До статті кошторису "Вартість проїзду" відносять вартість квитків не вище другого класу (з деталізацією маршруту і прізвищем  особи, що відряджається),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квитків по проєкту.   
У колонці "Обгрунтування та деталізація витрат"  зазначається мета відрядження.            </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</si>
  <si>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Для  відряджень (по Україні та за кордон) сума рахунку за добу не може перевищувати норми згідно із Постановою Кабінету Міністрів України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витрат на проживання відрядженої особи по проєкту.       
У колонці "Обгрунтування та деталізація витрат"  зазначається мета відрядження.                      </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</si>
  <si>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для міжнародних відрядженнь згідно із Постановою Кабінету Міністрів України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витрат на добові по проєкту.        
У колонці "Обгрунтування та деталізація витрат" зазначається мета відрядження.            </t>
  </si>
  <si>
    <t xml:space="preserve">До статті кошторису "Обладанання, інструменти та інвентар" відносять витрати на закупівлю обладнання, інструменту, інвентаря, вартість придбання без ПДВ повинна не перевищувати 6 000,00 грн. за рахунок грантових коштів. Придбання офісних меблів згідно із Інструкціі для заявників віднесено до недопустимих витрат за рахунок грантових коштів. 
В графі "Найменування витрат" вказується конкретні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де саме будуть використовуватися матеріали та надати обгрунтування необхідності закупівлі таких матеріалів.
В колонці "Загальна планова сума витрат по проєкту" відповідно до встановлених формул буде відображена загальна сума по закупівлі обладнання, інструменту, інвентаря по проєкту. </t>
  </si>
  <si>
    <r>
      <rPr>
        <sz val="11"/>
        <color theme="1"/>
        <rFont val="Times New Roman"/>
      </rPr>
      <t xml:space="preserve">До статті кошторису "Нематеріальні активи" відносять витрати на закупівлю нематеріальних активів (програмне забезпечення та інші нематериальні активи) тільки  за рахунок співфінансування. 
Для відображення нематеріальних активів алгоритм заповнення колонок таблиці такий же як для  "Обладнання, інструменти, інвентар". 
У колонці  "Обгрунтування та деталізація витрат" зазначається де саме будуть використовуватися матеріали та надати обгрунтування необхідності закупівлі таких матеріалів.                                                                                                                                        
</t>
    </r>
    <r>
      <rPr>
        <b/>
        <i/>
        <sz val="11"/>
        <color theme="1"/>
        <rFont val="Times New Roman"/>
      </rPr>
      <t>Ця стаття фінансується тільки за рахунок співфінансування.</t>
    </r>
  </si>
  <si>
    <t xml:space="preserve"> Витрати пов'язані з орендою - до відповідної статті кошторису відносять вартість оренди техніки, обладнання та інструменту (з деталізацією технічних характеристик обладнання),  вартість оренди приміщення (із зазначенням адреси та метражу), вартість оренди транспорту (із зазначенням виду транспорту, маршруту та кілометражу), вартість оренди сценічно-постановочних засобів та інших об'єктів оренди. Ця інформація вказується в графі "Найменування витрат".                    </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</si>
  <si>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це приміщення тільки на термін реалізації проєкту, тощо. 
Розрахунок витрат відображається із прив'язкою до тривалості послуги (години, доби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період надання послуги оренди відповідно до робочого плану, обгрунтування необхідності витрат.
В колонці "Загальна планова сума витрат по проєкту" відповідно до встановлених формул буде відображена загальна сума вартості оренди приміщення для проєкту.  </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</si>
  <si>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період надання послуги оренди відповідно до робочого плану, доцільність послуги (обгрунтування необхідності- де саме буде використовуватися техніка, обладнання, інструмент). Якщо розрахунок у кошторисі відображається із прив'язкою до кількості обладнання в такому випадку розрахунок із прив'язкою до тривалості оренди необхідно відобразити у колонці "Обгрунтування та деталізація витрат ".
В колонці "Загальна сума планових витрат по проєкту" відповідно до встановлених формул буде відображена загальна сума вартості оренди обладнання для проєкту.          </t>
  </si>
  <si>
    <t xml:space="preserve">До статті кошторису "Оренда транспорту" - в графі "Кількість" вказується  кілометраж маршруту транспортного засобу. Розрахунок витрат у кошторисі може  відображатися із прив'язкою до тривалості (години тощо). 
В графі "Вартість за одиницю" вказується вартість за один кілометр (або за годину/добу).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обґрунтувати доцільність витрат,із деталізацією кого або що саме буде перевозитися, якщо перевезення учасників проєкту необхідно зазначити їх кількість.
В колонці "Загальна планова сума витрат по проєкту" згідно із встановленими формулами буде відображена загальна сума вартості оренди транспортного засобу для проєкту. </t>
  </si>
  <si>
    <t>Оренда легкового автомобіля (із зазначенням маршруту, кілометражу/кількості годин)</t>
  </si>
  <si>
    <t xml:space="preserve">До статті кошторису "Оренда сценічно-постановочних засобів" відносять вартість оренди декорації, декораційне оформлення, предмети бутафорії та  реквізиту, сценічні костюми, взуття, головні убори, перуки тощо.  
Розрахунок витрат у кошторисі відображається із прив'язкою до кількості або до тривалості послуги.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обґрунтувати доцільність витрат, зазначити де буде використовуватися тощо. Якщо розрахунок у кошторисі відображається із прив'язкою до кількості сценічно-постановочних засобів в такому випадку розрахунок із прив'язкою до тривалості оренди необхідно відобразити у колонці "«Обгрунтування та деталізація витрат» ".
В колонці "Загальна планова сума витрат по проєкту" відповідно до встановлених формул буде відображена загальна сума вартості оренди сценічно-постановочних засобів.     </t>
  </si>
  <si>
    <t>4.4.2</t>
  </si>
  <si>
    <t>4.4.3</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</si>
  <si>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Розрахунок витрат у кошторисі відображається із прив'язкою до кількості або до тривалості послуги.
В графі "Кількість" вказується кількість орендованих об'єктів.
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обґрунтувати доцільність витрат, зазначити де буде використовуватися тощо. Якщо розрахунок у кошторисі відображається із прив'язкою до кількості  в такому випадку розрахунок із прив'язкою до тривалості оренди необхідно відобразити у колонці  "Обгрунтування та деталізація витрат ".
В колонці  "Загальна планова сума витрат по проєкту" відповідно до встановлених формул буде відображена загальна сума вартості оренди інших об'єктів оренди.     </t>
  </si>
  <si>
    <t xml:space="preserve">Витрати учасників проєкту, які приймають  участь у культурних, освітніх та інших заходах та не отримують оплату праці та/або винагороду </t>
  </si>
  <si>
    <t>До відповідної статті кошторису відносяться витрати на харчування, проїзд та проживання учасників культурних, 
освітніх та інших заходів. 
До розрахунку включаються витрати тільки тих учасників проєкту, 
які не отримують оплату праці або іншу винагороду під час реалізації проєкту.</t>
  </si>
  <si>
    <t>До статті кошторису "Послуги з харчуванняї" відносять вартість послуг з організації харчування з виїздним обслуговуванням не пов'язане в відрядженням. Розрахунок витрат відображається із прив'язкою до кількості учасників заходу.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250 грн на одну добу. До вартості обслуговування заборонено включати алкогольні напої та тютюнові вироби.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обґрунтувати необхідність (доцільність)  послуги та зазнчити під час яких заходів будут надаватися послуги з харчування.
В колонці "Загальна планова сума витрат по проєкту" відповідно до встановлених формул буде відображена загальна сума вартості послуг з харчування для проєкту. На момент звітності необхідно надати копії листів з реєстрації всіх осіб, на яких були заплановані послуги з харчування.</t>
  </si>
  <si>
    <t>Послуги з харчування  (вказати назву заходу)</t>
  </si>
  <si>
    <t>До статті кошторису "Витрати на проїзд учасників заходу" відносять вартість квитків учасників заходу. Витрати на проїзд встановлюються відповідно до Постанови Кабінету Міністрів України №98 від 02.02.2011 р.  
В графі "Кількість" вказується кількість квитків. 
В графі "Вартість за одиницю" вказується вартість квитків.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квитків по проєкту.   
У колонці  "Обгрунтування та деталізація витрат " зазначається загальна кількість учасників заходу.</t>
  </si>
  <si>
    <t>Вартість проїзду (вказати назву заходу)</t>
  </si>
  <si>
    <t>До статті кошторису "Вартість проживання учасників заходів" відносять вартість проживання учасників заходів. Витрати на проживання  встановлюються відповідно до Постанови Кабінету Міністрів України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всіх учасників заходу.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витрат на проживання відрядженої особи по проєкту.       
У колонці  "Обгрунтування та деталізація витрат " зазначається загальна кількість учасників  заходу.</t>
  </si>
  <si>
    <t>Рахунки з готелів (вказати назву заходу)</t>
  </si>
  <si>
    <t>Всього по статті 5 "Витрати учасників проєкту, які приймають  участь у культурних, освітніх та інших заходах та не отримують оплату праці та/або винагороду ":</t>
  </si>
  <si>
    <t>Витарти учасників проекту, які беруть участь у заходах проекту та не отримують оплату праці та/або винагороду</t>
  </si>
  <si>
    <t xml:space="preserve">До статті кошторису «Матеріальні витрати» відносяться основні та допоміжні матеріали, необхідні для виконання та реалізації проєкту,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проєкту.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Розрахунок витрат по кожному виду матеріалу/продукції відображається окремими рядками.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обґрунтувати необхідність (доцільність)  витрат.
В колонці "Загальна планова сума витрат по проєкту" відповідно до встановлених формул буде відображена загальна сума вартості матеріалів.     </t>
  </si>
  <si>
    <t xml:space="preserve">До статті кошторису "Поліграфічні послуги" відносять вартість поліграфічної продукції, виготовлення макетів, нанесення логотопів. 
У колонці "Найменування витрат" обов'язково зазнчається конкретна назва послуги, конкретизується які саме послуги будуть надані, вказуються характеристики поліграфічної продукції (розмір, якість паперу, кількість сторінок тощо).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зазначається доцільність витрати , яким чином та де саме буде безкоштовне розповсюдження поліграфічної продукції, де буде розміщений банер тощо.
В колонці "Загальна планова сума витрат по проєкту" відповідно до встановлених формул буде відображена загальна сума вартості поліграфічної  продукції для проєкту.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                                                        </t>
  </si>
  <si>
    <t>До статті "Видавничі послуги" відносять вартість послуг з публікації (послуги коректора, послуги верстки, художнє оформлення, присвоєння кодів, склеювання сторінок, оформлення палітурки, друк журналів, книг). 
В графі "Кількість" вказується кількість одиниць з надання послуг (наприклад, кількість сторінок, кількість знаків, кількість таблиць і малюнків, тираж). 
В графі "Вартість за одиницю" вказується вартість  за одну одиницю послуг.  
В графі "Загальна сума" за формулою буде обрахована загальна вартість послуг щодо друку публікацій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згідно встановлених формул буде відображена загальна сума вартості послуг щодо друку публікацій для проєкту.
У колонці  "Обгрунтування та деталізація витрат "зазначається яким чином та кому саме буде безкоштовне розповсюдження книг/журналів/каталогів/тощо.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</si>
  <si>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Друк журналів</t>
  </si>
  <si>
    <t>Інші витрати (вказати надану послугу)</t>
  </si>
  <si>
    <t>фотофіксація</t>
  </si>
  <si>
    <t>До статті кошторису "Послуги з просування" відносять витрати на просування та популяризяцію результатів проєкту згідно розроблених технічних завдань та інших документів. 
У колонці "Найменування витрат" має бути зазначена конкретна назва послуги.
Розрахунок послуг у кошторисі відображається відповідно до конкретних показників/обсягів роботи  або до тривалості послуги. 
В графі "Одиниці виміру" вказуються одиниці виміру відповідного розрахунку.
В графі "Кількість/Період" вказується кількість конкретних показників відповідного розрахунку.  
В графі "Вартість за одиницю" вказується вартість  за одиницію. 
В графі "Загальна сума" за формулою буду обрахована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зазначити період надання послуги, обґрунтувати доцільність послуги, деталізувати послугу, де буде надаватися послуга/на яких заходах  (наприклад, це може застосуватися для послуг щодо фото- та відеофіксаці). При необхідності зазначити детальний розрахунок якщо відображеного розрахуноку не достатньо.
В колонці "Загальна планова сума витрат по проєкту" згідно із встановленими формулами буде відображена загальна сума вартості послуг з просування.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</si>
  <si>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відеофіксація</t>
  </si>
  <si>
    <t>рекламні витрати (зазначити конкретну назву рекламних послуг)</t>
  </si>
  <si>
    <t>Інші послуги</t>
  </si>
  <si>
    <t>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У колонці "Найменування витрат" зазначається конкретна назва послуги/робіт відповідно до технічного завдання.
Графа "Кількість" та "Вартість за одиницю" заповнюється  із прив'язкою до конкретних показників або тривалості послуги/виконання робіт (показникі залежать від назви послуг/робіт)
В графі "Загальна сума" за формулою буду обрахована загальна сума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"обґрунтувати доцільність послуги та при необхідності деталізувати вартість.
В колонці "Загальна планова сума витрат по проєкту" відповідно до встановлених формул буде відображена загальна сума вартості послуг зі створення web-ресурсу для проєкту.   
Витрати щодо обслуговування сайту мають бути в межах терміну реалізації проєкту. Витрати поза межами терміну реалізації проєкту до кошторису не включаються.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</si>
  <si>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Витрати з обслуговування сайту</t>
  </si>
  <si>
    <t>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проєкту.         
У колонці "Обгрунтування та деталізація витрат" обґрунтувати необхідність (доцільність)  витрат.</t>
  </si>
  <si>
    <t>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 для усного перекладу зазначається де саме буде надаватися послуга, для письмового перекладу зазнчається що саме буде перекладатися та де буде використовуватися. 
В колонці "Загальна планова сума по проєкту" відповідно до встановлених формул буде відображена загальна сума вартості перекладів для проєкту.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</si>
  <si>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Письмовий переклад (зазначити з якої на яку мову)</t>
  </si>
  <si>
    <t>До статті кошторису "Адміністративні витрати" відносять витрати, які носять адміністративний характер та безпосередньо пов'язані з обслуговуванням даного проєкту, якщо дані витрати не віднесені до розділу 1 "Винагородачленам команди"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У колонці  "Обгрунтування та деталізація витрат "зазначити завдання (предмет послуг), конкретний  обсяг роботи відповідно до вартості послуги яка закладається до кошторису.
В колонці "Загальна планова сума витрат по проєкту" відповідно до встановлених формул буде відображена загальна сума вартості послуг.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</si>
  <si>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вартості послуг комп'ютерної обробки, монтажу, зведення.
У колонці "Обгрунтування та деталізація витрат" обґрунтувати необхідність (доцільність)  витрат.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</si>
  <si>
    <r>
      <rPr>
        <sz val="11"/>
        <color rgb="FF000000"/>
        <rFont val="Times New Roman"/>
      </rPr>
      <t xml:space="preserve">До статті кошторису "Послуги страхування" відносять витрати </t>
    </r>
    <r>
      <rPr>
        <b/>
        <sz val="11"/>
        <color rgb="FF000000"/>
        <rFont val="Times New Roman"/>
      </rPr>
      <t>обов'язкового страхування</t>
    </r>
    <r>
      <rPr>
        <sz val="11"/>
        <color theme="1"/>
        <rFont val="Times New Roman"/>
      </rPr>
      <t xml:space="preserve"> предметів мистецтва,  культури,  страхування матеріальних цінностей, які пов'язані з реалізацією проєкту, наприклад страхування виставочних експонатів.  
Розрахунок витрат відображається із прив'язкою до кількості предметів та періоду страхування. 
У випадку співфінансування, інформація щодо розрахунку витрат зазначається у колонках "Витрати за рахунок співфінансування" вкладки "Кошторис витрат". 
В колонці "Загальна планова сума витрат по проєкту" відповідно до встановлених формул буде відображена загальна сума страхових послуг  для проєкту. 
У колонці "Обгрунтування та деталізація витрат" обґрунтувати необхідність (доцільність)  витрат.</t>
    </r>
  </si>
  <si>
    <r>
      <rPr>
        <sz val="11"/>
        <color theme="1"/>
        <rFont val="Times New Roman"/>
      </rP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проєкту, які не ввійшли в перелік вищевказаних статтей витрат,  в т.ч. оплата за ліцензійними угодами на невиключне право використання об’єктів інтелектуальної власності (роялті). 
</t>
    </r>
    <r>
      <rPr>
        <b/>
        <sz val="11"/>
        <color theme="1"/>
        <rFont val="Times New Roman"/>
      </rPr>
      <t xml:space="preserve">Витрати мобільного та стаціонарного зв'язку до кошторису не включаються.    </t>
    </r>
    <r>
      <rPr>
        <sz val="11"/>
        <color theme="1"/>
        <rFont val="Times New Roman"/>
      </rPr>
      <t xml:space="preserve">     
До статті витрат "Соціальні внески за договорами ЦПХ з підрядниками (ЄСВ) розділу" -  включаються відрахування на загальнообов'язкове державне соціальне страхування, на сьогодні – це єдиний соціальний внесок (ЄСВ), який складає 22% (або інші ставки передбачені законодавством України) нараховані за договорами ЦПХ з підрядниками.
В колонку "Період/Кількість" внесіть загальну суму на яку нараховується ЄСВ. 
В колонку "Вартість за одиницю" внесіть коєфіцієнт 0,22. 
В колонці "Загальна сума" за формулою буде обрахована загальна сума нарахувань на оплату праці (формулу не видаляти), яка планується за кошти гранту УКФ. 
У колонці "Обгрунтування та деталізація витрат"  для статті "Соціальні внески за договорами ЦПХ з підрядниками (ЄСВ) розділу" -  не заповнюється.</t>
    </r>
  </si>
  <si>
    <t>Послуги Internet (вказати період надання послуг)</t>
  </si>
  <si>
    <t>Інші прямі витрати (деталізувати по кожному виду витрат)</t>
  </si>
  <si>
    <t>Фактичні витрати по реалізації гранту</t>
  </si>
  <si>
    <t>Примітки</t>
  </si>
  <si>
    <t>Додаток №1</t>
  </si>
  <si>
    <t>*Реєстр документів, що підтверджують достовірність витрат та цільове використання коштів</t>
  </si>
  <si>
    <t>(назва проекту)</t>
  </si>
  <si>
    <t>Документально підтверджено</t>
  </si>
  <si>
    <t>Розділ/
Підрозділ/
Стаття/
Пункт</t>
  </si>
  <si>
    <t>Сума, грн.</t>
  </si>
  <si>
    <t>Договір, додатки до договору   
(номер та дата)</t>
  </si>
  <si>
    <t>Сума оплати, грн.</t>
  </si>
  <si>
    <t>Платіжне доручення (номер п/д, дата списання коштів з рахунку)</t>
  </si>
  <si>
    <t>ЗАГАЛЬНА СУМА:</t>
  </si>
  <si>
    <t xml:space="preserve">ЗВЕДЕНА ОБОРОТНО-САЛЬДОВА ВІДОМІСТЬ </t>
  </si>
  <si>
    <t>КОНТРАГЕНТ/ДОКУМЕНТ</t>
  </si>
  <si>
    <t>САЛЬДО НА ПОЧАТОК ПЕРІОДУ</t>
  </si>
  <si>
    <t>ОБОРОТИ ЗА ПЕРІОД</t>
  </si>
  <si>
    <t>САЛЬДО НА КІНЕЦЬ ПЕРІОДУ</t>
  </si>
  <si>
    <t>ДЕБЕТ</t>
  </si>
  <si>
    <t>КРЕДІТ</t>
  </si>
  <si>
    <t>УКРАЇНСЬКИЙ КУЛЬТУРНИЙ ФОНД</t>
  </si>
  <si>
    <t>Додаток № 4</t>
  </si>
  <si>
    <t>Конкурсна програма</t>
  </si>
  <si>
    <t>Грантоотримувач (найменування юридичної особи / прізвище, ім’я, по батькові (за наявності) фізичної особи)</t>
  </si>
  <si>
    <t xml:space="preserve">до Договору про надання гранту </t>
  </si>
  <si>
    <t>Загальна сума гранту</t>
  </si>
  <si>
    <t>Загальна сума співфінансування</t>
  </si>
  <si>
    <t>Загальна сума реінвестиції (дохід отриманий від реалізації книг, квитків, програм та інше)</t>
  </si>
  <si>
    <t>Загальна сума Проєкту</t>
  </si>
  <si>
    <t>Кошти організацій- партнерів</t>
  </si>
  <si>
    <t>Кошти місцевих бюджетів</t>
  </si>
  <si>
    <t>Кошти інших інстутиційних донорів</t>
  </si>
  <si>
    <t>Кошти приватних донорів</t>
  </si>
  <si>
    <t>Власні кошти організації- заявника</t>
  </si>
  <si>
    <t>Загальна сума</t>
  </si>
  <si>
    <t>%</t>
  </si>
  <si>
    <t>грн</t>
  </si>
  <si>
    <t>Плановий бюджет</t>
  </si>
  <si>
    <t>Фактичний бюджет</t>
  </si>
  <si>
    <t>Профінансовано</t>
  </si>
  <si>
    <t>Залишок до фінансування</t>
  </si>
  <si>
    <t>Звіт про надходження та використання коштів для реалізації Проєкту</t>
  </si>
  <si>
    <t>Оренда автомобіля (із зазначенням маршруту, кілометражу/кількості годин)</t>
  </si>
  <si>
    <t>Фотофіксація</t>
  </si>
  <si>
    <t>Відеофіксація</t>
  </si>
  <si>
    <t xml:space="preserve">надходженя коштів </t>
  </si>
  <si>
    <t>Комісія за РКО за перекази</t>
  </si>
  <si>
    <t>Платіжне доручення № __ від __.__.2021 (на карту)</t>
  </si>
  <si>
    <t>Платіжне доручення № __ від __.__.2021 (військовий збір 1,5%)</t>
  </si>
  <si>
    <t>Платіжне доручення № __ від __.__.2021 (ПНДФО 18%)</t>
  </si>
  <si>
    <t>Платіжне доручення № __ від __.__.2021 (ЄСВ 22%)</t>
  </si>
  <si>
    <t>Договор про надання гранту № 4NORD31-00626 від 23.06.2021р</t>
  </si>
  <si>
    <t>Комісія за РКО за червень 2021</t>
  </si>
  <si>
    <t>Розробка та написання сценарію, ФОП Сигарева О. В.</t>
  </si>
  <si>
    <t>Послуга консультанта з розробки сценарію, ФОП Черниш Максим</t>
  </si>
  <si>
    <t>Оренда приміщення, 15 кв.м., м. Харків, вул. Гражданская, 9. оф 334, 300 гр/.кв.м</t>
  </si>
  <si>
    <t>Інші прямі витрати (деталізувати кожний вид витрат)</t>
  </si>
  <si>
    <t>Фізична особа-підприємець Сигарева Оксана Вікторівна</t>
  </si>
  <si>
    <t>"Блакитний кінь"</t>
  </si>
  <si>
    <t xml:space="preserve">вересень 2021 </t>
  </si>
  <si>
    <t>листопад 2021</t>
  </si>
  <si>
    <t>Розвиток кінопроєкту</t>
  </si>
  <si>
    <t>від 15 вересня 2021 року</t>
  </si>
  <si>
    <t>№ 4FILM1-00186</t>
  </si>
  <si>
    <t>ФО Черниш Максим Миколайович став ФО-П з 04.10.2021 року</t>
  </si>
  <si>
    <t>ФО-П Сигарева Оксана Вікторівна</t>
  </si>
  <si>
    <t>ФО-П Іскрова Оксана Георгіївна</t>
  </si>
  <si>
    <t>адвокат Гавриленко Роман Миколайович</t>
  </si>
  <si>
    <t>автоматично сплачуються з основного рахунку ФО-П Сигаревої О.В.</t>
  </si>
  <si>
    <t>ФО Черниш Максим Миколайович, 2904907951</t>
  </si>
  <si>
    <t>ФО-П Черниш Максим Миколайович, 2904907951</t>
  </si>
  <si>
    <t>ФО-П Сигарева Оксана Вікторівна,2856911388</t>
  </si>
  <si>
    <t xml:space="preserve">Адвокат Гавриленко Роман Миколайович, 3076805117 </t>
  </si>
  <si>
    <t>ФО-П Іскрова Оксана Георгіївна, 2626118140</t>
  </si>
  <si>
    <t>у період з 15.09.2021 року по 30.11.2021 року</t>
  </si>
  <si>
    <t>Підприємство «з Управління майном» Харківської організації Спілки художників України</t>
  </si>
  <si>
    <t>ЦПХ № 15/09-21 від 15.09.2021</t>
  </si>
  <si>
    <t>Акт № 1 від 04.10.2021р.</t>
  </si>
  <si>
    <t>№ 4FILM1-00186 від 15.09.2021</t>
  </si>
  <si>
    <t>Акт № 1 від 30.11.2021</t>
  </si>
  <si>
    <t>Аванс</t>
  </si>
  <si>
    <t>Акт № 1 від 24.11.2021р.</t>
  </si>
  <si>
    <t>за проектом Розвитку кінопроєкту "Блакітний кінь", згідно договору № 4FILM1-00186 від 15 вересня 2021 року</t>
  </si>
  <si>
    <t>№ 298 від 25.08.2021</t>
  </si>
  <si>
    <t>Акт № 1683 від 31.10.2021</t>
  </si>
  <si>
    <t>Акт № 1880 від 30.11.2021</t>
  </si>
  <si>
    <t>ЦПХ № МЧ-15/09-21 від 15.09.2021</t>
  </si>
  <si>
    <t>Акт № 1 від 28.10.2021</t>
  </si>
  <si>
    <t>Фізична особа Черниш Максим Миколайович, 2904907951</t>
  </si>
  <si>
    <t>Договор ЦПХ № МЧ-15/09-21 від 15.09.2021</t>
  </si>
  <si>
    <t>Акт № 1 від 04.10.2021</t>
  </si>
  <si>
    <t>Фізична особа-підприємець Сигарева Оксана Вікторівна,2856911388</t>
  </si>
  <si>
    <t>Фізична особа-підприємець Черниш Максим Миколайович, 2904907951</t>
  </si>
  <si>
    <t>Договор ЦПХ № МЧ-15/09 від 05.10.2021</t>
  </si>
  <si>
    <t>№ МЧ-15/09 від 05.10.2021</t>
  </si>
  <si>
    <t>№ ОІ-15/09 від 15.09.2021</t>
  </si>
  <si>
    <t>надходженя коштів 27.09.2021р</t>
  </si>
  <si>
    <t>Акт № 2 від 30.11.2021</t>
  </si>
  <si>
    <t>Платіжне доручення № __ від __.__.2021</t>
  </si>
  <si>
    <t>Підприємство «з Управління майном» Харківської організації Спілки художників України, 30511403</t>
  </si>
  <si>
    <t>Договор № 298 від 25.08.2021</t>
  </si>
  <si>
    <t>Платіжне доручення № 296 від 28.10.2021</t>
  </si>
  <si>
    <t>Платіжне доручення № 297 від 28.10.2021</t>
  </si>
  <si>
    <t>Платіжне доручення № 298 від 28.10.2021</t>
  </si>
  <si>
    <t>№ 296 від 28.10.2021</t>
  </si>
  <si>
    <t>№ 297 від 28.10.2021</t>
  </si>
  <si>
    <t>№ 298 від 28.10.2021</t>
  </si>
  <si>
    <t>Договор № 4FILM1-00186 від 15.09.2021, Акт № 1 від 30.11.2021</t>
  </si>
  <si>
    <t>Кінцевий розрахунок</t>
  </si>
  <si>
    <t>№ 405 від 26.11.2021</t>
  </si>
  <si>
    <t>Фізична особа-підприємець Іскрова Оксана Георгіївна, 2626118140</t>
  </si>
  <si>
    <t>Договор № ОІ-15/09 від 15.09.2021</t>
  </si>
  <si>
    <t>Платіжне доручення № 405 від 26.11.2021</t>
  </si>
  <si>
    <t>ВІДОМОСТЬ</t>
  </si>
  <si>
    <t>Нарахування ЄСВ 22% на винагороди по договорам ЦПХ</t>
  </si>
  <si>
    <t xml:space="preserve"> Виконавець (ІПН)</t>
  </si>
  <si>
    <t>Акт (номер, дата)</t>
  </si>
  <si>
    <t>Сума винагороди за договором ЦПХ, грн.</t>
  </si>
  <si>
    <t>Нараховано ЄСВ 22% на суму винагороди</t>
  </si>
  <si>
    <t>Сплачено ЄСВ 22% на суму винагороди</t>
  </si>
  <si>
    <t>№ 408 від 27.11.2021</t>
  </si>
  <si>
    <t>Платіжне доручення № 408 від 27.11.2021</t>
  </si>
  <si>
    <t>Акт № 1493 від 30.09.2021</t>
  </si>
  <si>
    <t>Договор № 21/10 від 21.10.2021</t>
  </si>
  <si>
    <t>№ 21/10 від 21.10.2021</t>
  </si>
  <si>
    <t>до Звіту незалежного аудитора
"___" _____________________ 2021 року</t>
  </si>
  <si>
    <t>Витрати за даними звіту про використання гранту</t>
  </si>
  <si>
    <t>Назва контрагента (код ЄДРПОУ) /    Виконавець (ІПН)</t>
  </si>
  <si>
    <t>Акт/Видаткова накладна/Акт списання 
(номер, дата)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</si>
  <si>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</si>
  <si>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</si>
  <si>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</si>
  <si>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Сигарева О 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</si>
</sst>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
    <numFmt numFmtId="165" formatCode="&quot;$&quot;#,##0"/>
    <numFmt numFmtId="166" formatCode="d\.m"/>
  </numFmts>
  <fonts count="59" x14ac:knownFonts="1">
    <font>
      <sz val="11"/>
      <color theme="1"/>
      <name val="Arial"/>
    </font>
    <font>
      <sz val="10"/>
      <color theme="1"/>
      <name val="Arial"/>
    </font>
    <font>
      <b/>
      <sz val="10"/>
      <color theme="1"/>
      <name val="Arial"/>
    </font>
    <font>
      <b/>
      <sz val="10"/>
      <color rgb="FF000000"/>
      <name val="Arial"/>
    </font>
    <font>
      <sz val="10"/>
      <color rgb="FF000000"/>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b/>
      <sz val="12"/>
      <color rgb="FF000000"/>
      <name val="Arial"/>
    </font>
    <font>
      <b/>
      <sz val="10"/>
      <color rgb="FFFF0000"/>
      <name val="Arial"/>
    </font>
    <font>
      <b/>
      <i/>
      <sz val="10"/>
      <color rgb="FFFF0000"/>
      <name val="Arial"/>
    </font>
    <font>
      <sz val="11"/>
      <name val="Arial"/>
    </font>
    <font>
      <b/>
      <sz val="11"/>
      <color theme="1"/>
      <name val="Arial"/>
    </font>
    <font>
      <b/>
      <sz val="11"/>
      <color rgb="FFFF0000"/>
      <name val="Arial"/>
    </font>
    <font>
      <b/>
      <i/>
      <sz val="10"/>
      <color rgb="FF000000"/>
      <name val="Arial"/>
    </font>
    <font>
      <b/>
      <i/>
      <sz val="10"/>
      <color theme="1"/>
      <name val="Arial"/>
    </font>
    <font>
      <sz val="10"/>
      <name val="Arial"/>
    </font>
    <font>
      <b/>
      <i/>
      <vertAlign val="superscript"/>
      <sz val="10"/>
      <color theme="1"/>
      <name val="Arial"/>
    </font>
    <font>
      <i/>
      <vertAlign val="superscript"/>
      <sz val="10"/>
      <color theme="1"/>
      <name val="Arial"/>
    </font>
    <font>
      <i/>
      <sz val="10"/>
      <color theme="1"/>
      <name val="Arial"/>
    </font>
    <font>
      <sz val="10"/>
      <color rgb="FFFF0000"/>
      <name val="Arial"/>
    </font>
    <font>
      <b/>
      <sz val="12"/>
      <color theme="1"/>
      <name val="Times New Roman"/>
    </font>
    <font>
      <b/>
      <sz val="12"/>
      <color theme="1"/>
      <name val="Arial"/>
    </font>
    <font>
      <b/>
      <sz val="12"/>
      <color rgb="FF000000"/>
      <name val="Times New Roman"/>
    </font>
    <font>
      <b/>
      <sz val="10"/>
      <color theme="1"/>
      <name val="Times New Roman"/>
    </font>
    <font>
      <sz val="10"/>
      <color theme="1"/>
      <name val="Times New Roman"/>
    </font>
    <font>
      <sz val="11"/>
      <color theme="1"/>
      <name val="Calibri"/>
    </font>
    <font>
      <b/>
      <sz val="11"/>
      <color rgb="FF000000"/>
      <name val="Times New Roman"/>
    </font>
    <font>
      <sz val="10"/>
      <color rgb="FF000000"/>
      <name val="Times New Roman"/>
    </font>
    <font>
      <b/>
      <i/>
      <sz val="12"/>
      <color theme="1"/>
      <name val="Arial"/>
    </font>
    <font>
      <b/>
      <sz val="11"/>
      <color theme="1"/>
      <name val="Times New Roman"/>
    </font>
    <font>
      <sz val="11"/>
      <color rgb="FF000000"/>
      <name val="Times New Roman"/>
    </font>
    <font>
      <b/>
      <i/>
      <sz val="11"/>
      <color rgb="FF000000"/>
      <name val="Times New Roman"/>
    </font>
    <font>
      <b/>
      <sz val="11"/>
      <color theme="1"/>
      <name val="Calibri"/>
    </font>
    <font>
      <b/>
      <i/>
      <sz val="11"/>
      <color theme="1"/>
      <name val="Times New Roman"/>
    </font>
    <font>
      <sz val="11"/>
      <color theme="1"/>
      <name val="Times New Roman"/>
    </font>
    <font>
      <sz val="11"/>
      <color rgb="FF000000"/>
      <name val="Calibri"/>
    </font>
    <font>
      <i/>
      <sz val="11"/>
      <color theme="1"/>
      <name val="Times New Roman"/>
    </font>
    <font>
      <b/>
      <i/>
      <sz val="12"/>
      <color rgb="FF000000"/>
      <name val="Times New Roman"/>
    </font>
    <font>
      <sz val="10"/>
      <color theme="1"/>
      <name val="Arial"/>
      <family val="2"/>
      <charset val="204"/>
    </font>
    <font>
      <sz val="11"/>
      <color theme="1"/>
      <name val="Arial"/>
    </font>
    <font>
      <b/>
      <sz val="10"/>
      <color theme="1"/>
      <name val="Arial"/>
      <family val="2"/>
      <charset val="204"/>
    </font>
    <font>
      <b/>
      <sz val="10"/>
      <color rgb="FF000000"/>
      <name val="Arial"/>
      <family val="2"/>
      <charset val="204"/>
    </font>
    <font>
      <i/>
      <vertAlign val="superscript"/>
      <sz val="10"/>
      <color theme="1"/>
      <name val="Arial"/>
      <family val="2"/>
      <charset val="204"/>
    </font>
    <font>
      <b/>
      <i/>
      <vertAlign val="superscript"/>
      <sz val="10"/>
      <color theme="1"/>
      <name val="Arial"/>
      <family val="2"/>
      <charset val="204"/>
    </font>
    <font>
      <sz val="10"/>
      <name val="Arial"/>
      <family val="2"/>
      <charset val="204"/>
    </font>
    <font>
      <sz val="10"/>
      <color rgb="FF000000"/>
      <name val="Arial"/>
      <family val="2"/>
      <charset val="204"/>
    </font>
    <font>
      <sz val="12"/>
      <name val="Arial"/>
      <family val="2"/>
      <charset val="204"/>
    </font>
    <font>
      <sz val="11"/>
      <name val="Arial"/>
      <family val="2"/>
      <charset val="204"/>
    </font>
    <font>
      <b/>
      <sz val="11"/>
      <name val="Arial"/>
      <family val="2"/>
      <charset val="204"/>
    </font>
    <font>
      <i/>
      <sz val="11"/>
      <color theme="1"/>
      <name val="Calibri"/>
    </font>
    <font>
      <b/>
      <sz val="14"/>
      <color theme="1"/>
      <name val="Calibri"/>
    </font>
    <font>
      <vertAlign val="superscript"/>
      <sz val="14"/>
      <color theme="1"/>
      <name val="Calibri"/>
    </font>
    <font>
      <sz val="11"/>
      <color theme="1"/>
      <name val="Calibri"/>
      <family val="2"/>
      <charset val="204"/>
    </font>
    <font>
      <sz val="11"/>
      <color theme="1"/>
      <name val="Arial"/>
      <family val="2"/>
      <charset val="204"/>
    </font>
    <font>
      <i/>
      <sz val="10"/>
      <color theme="1"/>
      <name val="Calibri"/>
    </font>
  </fonts>
  <fills count="10">
    <fill>
      <patternFill patternType="none"/>
    </fill>
    <fill>
      <patternFill patternType="gray125"/>
    </fill>
    <fill>
      <patternFill patternType="solid">
        <fgColor rgb="FFFFFF00"/>
        <bgColor rgb="FFFFFF00"/>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CCFFFF"/>
        <bgColor rgb="FFCCFFFF"/>
      </patternFill>
    </fill>
    <fill>
      <patternFill patternType="solid">
        <fgColor rgb="FFD9EAD3"/>
        <bgColor rgb="FFD9EAD3"/>
      </patternFill>
    </fill>
  </fills>
  <borders count="102">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right/>
      <top/>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diagonal/>
    </border>
    <border>
      <left/>
      <right style="medium">
        <color rgb="FF000000"/>
      </right>
      <top/>
      <bottom/>
      <diagonal/>
    </border>
    <border>
      <left/>
      <right style="thin">
        <color rgb="FF000000"/>
      </right>
      <top style="medium">
        <color rgb="FF000000"/>
      </top>
      <bottom style="medium">
        <color rgb="FF000000"/>
      </bottom>
      <diagonal/>
    </border>
    <border>
      <left/>
      <right style="thin">
        <color rgb="FF000000"/>
      </right>
      <top/>
      <bottom/>
      <diagonal/>
    </border>
    <border>
      <left style="thin">
        <color rgb="FF000000"/>
      </left>
      <right/>
      <top style="medium">
        <color rgb="FF000000"/>
      </top>
      <bottom/>
      <diagonal/>
    </border>
    <border>
      <left style="thick">
        <color rgb="FF000000"/>
      </left>
      <right style="thick">
        <color rgb="FF000000"/>
      </right>
      <top style="thick">
        <color rgb="FF000000"/>
      </top>
      <bottom style="thick">
        <color rgb="FF000000"/>
      </bottom>
      <diagonal/>
    </border>
    <border>
      <left style="thin">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s>
  <cellStyleXfs count="2">
    <xf numFmtId="0" fontId="0" fillId="0" borderId="0"/>
    <xf numFmtId="9" fontId="43" fillId="0" borderId="0" applyFont="0" applyFill="0" applyBorder="0" applyAlignment="0" applyProtection="0"/>
  </cellStyleXfs>
  <cellXfs count="464">
    <xf numFmtId="0" fontId="0" fillId="0" borderId="0" xfId="0" applyFont="1" applyAlignment="1"/>
    <xf numFmtId="0" fontId="1" fillId="0" borderId="0" xfId="0" applyFont="1"/>
    <xf numFmtId="0" fontId="1" fillId="0" borderId="0" xfId="0" applyFont="1" applyAlignment="1">
      <alignment wrapText="1"/>
    </xf>
    <xf numFmtId="0" fontId="0" fillId="0" borderId="0" xfId="0" applyFont="1"/>
    <xf numFmtId="0" fontId="1" fillId="0" borderId="11" xfId="0" applyFont="1" applyBorder="1" applyAlignment="1">
      <alignment wrapText="1"/>
    </xf>
    <xf numFmtId="0" fontId="2" fillId="0" borderId="11" xfId="0" applyFont="1" applyBorder="1" applyAlignment="1">
      <alignment horizontal="center"/>
    </xf>
    <xf numFmtId="0" fontId="1" fillId="0" borderId="11" xfId="0" applyFont="1" applyBorder="1"/>
    <xf numFmtId="4" fontId="1" fillId="0" borderId="0" xfId="0" applyNumberFormat="1" applyFont="1" applyAlignment="1">
      <alignment horizontal="right"/>
    </xf>
    <xf numFmtId="0" fontId="5" fillId="0" borderId="0" xfId="0" applyFont="1" applyAlignment="1">
      <alignment wrapText="1"/>
    </xf>
    <xf numFmtId="0" fontId="6" fillId="0" borderId="0" xfId="0" applyFont="1" applyAlignment="1">
      <alignment horizontal="left" wrapText="1"/>
    </xf>
    <xf numFmtId="4" fontId="7" fillId="0" borderId="0" xfId="0" applyNumberFormat="1" applyFont="1" applyAlignment="1">
      <alignment horizontal="left"/>
    </xf>
    <xf numFmtId="0" fontId="8" fillId="0" borderId="0" xfId="0" applyFont="1" applyAlignment="1">
      <alignment horizontal="center" wrapText="1"/>
    </xf>
    <xf numFmtId="4" fontId="9" fillId="0" borderId="0" xfId="0" applyNumberFormat="1" applyFont="1" applyAlignment="1">
      <alignment horizontal="right"/>
    </xf>
    <xf numFmtId="4" fontId="10" fillId="0" borderId="0" xfId="0" applyNumberFormat="1" applyFont="1" applyAlignment="1">
      <alignment horizontal="right"/>
    </xf>
    <xf numFmtId="4" fontId="12" fillId="0" borderId="0" xfId="0" applyNumberFormat="1" applyFont="1" applyAlignment="1">
      <alignment horizontal="right"/>
    </xf>
    <xf numFmtId="0" fontId="2" fillId="0" borderId="0" xfId="0" applyFont="1" applyAlignment="1">
      <alignment horizontal="center" vertical="center"/>
    </xf>
    <xf numFmtId="164" fontId="2" fillId="0" borderId="31" xfId="0" applyNumberFormat="1" applyFont="1" applyBorder="1" applyAlignment="1">
      <alignment vertical="top"/>
    </xf>
    <xf numFmtId="164" fontId="2" fillId="0" borderId="35" xfId="0" applyNumberFormat="1" applyFont="1" applyBorder="1" applyAlignment="1">
      <alignment vertical="top"/>
    </xf>
    <xf numFmtId="164" fontId="2" fillId="0" borderId="42" xfId="0" applyNumberFormat="1" applyFont="1" applyBorder="1" applyAlignment="1">
      <alignment vertical="top"/>
    </xf>
    <xf numFmtId="164" fontId="2" fillId="0" borderId="59" xfId="0" applyNumberFormat="1" applyFont="1" applyBorder="1" applyAlignment="1">
      <alignment vertical="top"/>
    </xf>
    <xf numFmtId="166" fontId="3" fillId="0" borderId="45" xfId="0" applyNumberFormat="1" applyFont="1" applyBorder="1" applyAlignment="1">
      <alignment horizontal="center" vertical="top"/>
    </xf>
    <xf numFmtId="0" fontId="2" fillId="0" borderId="0" xfId="0" applyFont="1" applyAlignment="1">
      <alignment horizontal="center"/>
    </xf>
    <xf numFmtId="0" fontId="1" fillId="0" borderId="0" xfId="0" applyFont="1" applyAlignment="1">
      <alignment horizontal="center"/>
    </xf>
    <xf numFmtId="4" fontId="1" fillId="0" borderId="11" xfId="0" applyNumberFormat="1" applyFont="1" applyBorder="1" applyAlignment="1">
      <alignment horizontal="right"/>
    </xf>
    <xf numFmtId="4" fontId="2" fillId="0" borderId="11" xfId="0" applyNumberFormat="1" applyFont="1" applyBorder="1" applyAlignment="1">
      <alignment horizontal="right"/>
    </xf>
    <xf numFmtId="0" fontId="20" fillId="0" borderId="0" xfId="0" applyFont="1" applyAlignment="1">
      <alignment horizontal="center"/>
    </xf>
    <xf numFmtId="0" fontId="21" fillId="0" borderId="0" xfId="0" applyFont="1" applyAlignment="1">
      <alignment horizontal="center"/>
    </xf>
    <xf numFmtId="4" fontId="13" fillId="0" borderId="0" xfId="0" applyNumberFormat="1" applyFont="1" applyAlignment="1">
      <alignment horizontal="right"/>
    </xf>
    <xf numFmtId="0" fontId="22" fillId="0" borderId="0" xfId="0" applyFont="1" applyAlignment="1">
      <alignment wrapText="1"/>
    </xf>
    <xf numFmtId="4" fontId="23" fillId="0" borderId="0" xfId="0" applyNumberFormat="1" applyFont="1" applyAlignment="1">
      <alignment horizontal="right"/>
    </xf>
    <xf numFmtId="0" fontId="25" fillId="0" borderId="0" xfId="0" applyFont="1"/>
    <xf numFmtId="0" fontId="11" fillId="0" borderId="0" xfId="0" applyFont="1"/>
    <xf numFmtId="0" fontId="2" fillId="0" borderId="0" xfId="0" applyFont="1" applyAlignment="1">
      <alignment horizontal="left"/>
    </xf>
    <xf numFmtId="0" fontId="27" fillId="0" borderId="0" xfId="0" applyFont="1" applyAlignment="1">
      <alignment vertical="center"/>
    </xf>
    <xf numFmtId="0" fontId="28" fillId="0" borderId="0" xfId="0" applyFont="1" applyAlignment="1">
      <alignment vertical="center" wrapText="1"/>
    </xf>
    <xf numFmtId="165" fontId="27" fillId="3" borderId="1" xfId="0" applyNumberFormat="1" applyFont="1" applyFill="1" applyBorder="1" applyAlignment="1">
      <alignment horizontal="center" vertical="center" wrapText="1"/>
    </xf>
    <xf numFmtId="165" fontId="27" fillId="3" borderId="67" xfId="0" applyNumberFormat="1" applyFont="1" applyFill="1" applyBorder="1" applyAlignment="1">
      <alignment horizontal="center" vertical="center" wrapText="1"/>
    </xf>
    <xf numFmtId="165" fontId="27" fillId="3" borderId="52" xfId="0" applyNumberFormat="1" applyFont="1" applyFill="1" applyBorder="1" applyAlignment="1">
      <alignment horizontal="center" vertical="center" wrapText="1"/>
    </xf>
    <xf numFmtId="0" fontId="25" fillId="2" borderId="1" xfId="0" applyFont="1" applyFill="1" applyBorder="1" applyAlignment="1">
      <alignment vertical="top"/>
    </xf>
    <xf numFmtId="0" fontId="25" fillId="2" borderId="21" xfId="0" applyFont="1" applyFill="1" applyBorder="1" applyAlignment="1">
      <alignment horizontal="center" vertical="top"/>
    </xf>
    <xf numFmtId="0" fontId="24" fillId="2" borderId="21" xfId="0" applyFont="1" applyFill="1" applyBorder="1" applyAlignment="1">
      <alignment vertical="top"/>
    </xf>
    <xf numFmtId="165" fontId="27" fillId="2" borderId="1" xfId="0" applyNumberFormat="1" applyFont="1" applyFill="1" applyBorder="1" applyAlignment="1">
      <alignment horizontal="center" vertical="center" wrapText="1"/>
    </xf>
    <xf numFmtId="0" fontId="29" fillId="0" borderId="0" xfId="0" applyFont="1"/>
    <xf numFmtId="49" fontId="30" fillId="0" borderId="26" xfId="0" applyNumberFormat="1" applyFont="1" applyBorder="1" applyAlignment="1">
      <alignment horizontal="center" vertical="top"/>
    </xf>
    <xf numFmtId="164" fontId="28" fillId="0" borderId="61" xfId="0" applyNumberFormat="1" applyFont="1" applyBorder="1" applyAlignment="1">
      <alignment vertical="top"/>
    </xf>
    <xf numFmtId="49" fontId="30" fillId="0" borderId="32" xfId="0" applyNumberFormat="1" applyFont="1" applyBorder="1" applyAlignment="1">
      <alignment horizontal="center" vertical="top"/>
    </xf>
    <xf numFmtId="164" fontId="28" fillId="0" borderId="34" xfId="0" applyNumberFormat="1" applyFont="1" applyBorder="1" applyAlignment="1">
      <alignment vertical="top" wrapText="1"/>
    </xf>
    <xf numFmtId="49" fontId="30" fillId="0" borderId="36" xfId="0" applyNumberFormat="1" applyFont="1" applyBorder="1" applyAlignment="1">
      <alignment horizontal="center" vertical="top"/>
    </xf>
    <xf numFmtId="0" fontId="31" fillId="0" borderId="38" xfId="0" applyFont="1" applyBorder="1" applyAlignment="1">
      <alignment vertical="center" wrapText="1"/>
    </xf>
    <xf numFmtId="49" fontId="30" fillId="0" borderId="45" xfId="0" applyNumberFormat="1" applyFont="1" applyBorder="1" applyAlignment="1">
      <alignment horizontal="center" vertical="top"/>
    </xf>
    <xf numFmtId="164" fontId="28" fillId="0" borderId="63" xfId="0" applyNumberFormat="1" applyFont="1" applyBorder="1" applyAlignment="1">
      <alignment vertical="top" wrapText="1"/>
    </xf>
    <xf numFmtId="164" fontId="32" fillId="2" borderId="52" xfId="0" applyNumberFormat="1" applyFont="1" applyFill="1" applyBorder="1" applyAlignment="1">
      <alignment vertical="top"/>
    </xf>
    <xf numFmtId="164" fontId="25" fillId="2" borderId="73" xfId="0" applyNumberFormat="1" applyFont="1" applyFill="1" applyBorder="1" applyAlignment="1">
      <alignment horizontal="left" vertical="top"/>
    </xf>
    <xf numFmtId="164" fontId="24" fillId="2" borderId="74" xfId="0" applyNumberFormat="1" applyFont="1" applyFill="1" applyBorder="1" applyAlignment="1">
      <alignment horizontal="left" vertical="top"/>
    </xf>
    <xf numFmtId="165" fontId="27" fillId="2" borderId="52" xfId="0" applyNumberFormat="1" applyFont="1" applyFill="1" applyBorder="1" applyAlignment="1">
      <alignment vertical="center" wrapText="1"/>
    </xf>
    <xf numFmtId="0" fontId="2" fillId="0" borderId="75" xfId="0" applyFont="1" applyBorder="1" applyAlignment="1">
      <alignment horizontal="center" vertical="center" wrapText="1"/>
    </xf>
    <xf numFmtId="0" fontId="27" fillId="0" borderId="0" xfId="0" applyFont="1" applyAlignment="1">
      <alignment horizontal="center" vertical="center"/>
    </xf>
    <xf numFmtId="165" fontId="27" fillId="0" borderId="76" xfId="0" applyNumberFormat="1" applyFont="1" applyBorder="1" applyAlignment="1">
      <alignment horizontal="center" vertical="center" wrapText="1"/>
    </xf>
    <xf numFmtId="0" fontId="33" fillId="2" borderId="55" xfId="0" applyFont="1" applyFill="1" applyBorder="1" applyAlignment="1">
      <alignment vertical="top"/>
    </xf>
    <xf numFmtId="0" fontId="33" fillId="2" borderId="2" xfId="0" applyFont="1" applyFill="1" applyBorder="1" applyAlignment="1">
      <alignment horizontal="center" vertical="top"/>
    </xf>
    <xf numFmtId="165" fontId="33" fillId="2" borderId="55" xfId="0" applyNumberFormat="1" applyFont="1" applyFill="1" applyBorder="1" applyAlignment="1">
      <alignment horizontal="center" vertical="center" wrapText="1"/>
    </xf>
    <xf numFmtId="0" fontId="33" fillId="5" borderId="24" xfId="0" applyFont="1" applyFill="1" applyBorder="1" applyAlignment="1">
      <alignment vertical="center"/>
    </xf>
    <xf numFmtId="0" fontId="33" fillId="5" borderId="1" xfId="0" applyFont="1" applyFill="1" applyBorder="1" applyAlignment="1">
      <alignment horizontal="center" vertical="center"/>
    </xf>
    <xf numFmtId="0" fontId="30" fillId="5" borderId="3" xfId="0" applyFont="1" applyFill="1" applyBorder="1" applyAlignment="1">
      <alignment vertical="center"/>
    </xf>
    <xf numFmtId="0" fontId="34" fillId="5" borderId="4" xfId="0" applyFont="1" applyFill="1" applyBorder="1" applyAlignment="1">
      <alignment horizontal="left" vertical="center" wrapText="1"/>
    </xf>
    <xf numFmtId="0" fontId="29" fillId="0" borderId="0" xfId="0" applyFont="1" applyAlignment="1">
      <alignment vertical="top"/>
    </xf>
    <xf numFmtId="164" fontId="33" fillId="6" borderId="25" xfId="0" applyNumberFormat="1" applyFont="1" applyFill="1" applyBorder="1" applyAlignment="1">
      <alignment vertical="top"/>
    </xf>
    <xf numFmtId="49" fontId="33" fillId="6" borderId="26" xfId="0" applyNumberFormat="1" applyFont="1" applyFill="1" applyBorder="1" applyAlignment="1">
      <alignment horizontal="center" vertical="top"/>
    </xf>
    <xf numFmtId="0" fontId="35" fillId="6" borderId="39" xfId="0" applyFont="1" applyFill="1" applyBorder="1" applyAlignment="1">
      <alignment vertical="top" wrapText="1"/>
    </xf>
    <xf numFmtId="0" fontId="36" fillId="0" borderId="0" xfId="0" applyFont="1" applyAlignment="1">
      <alignment vertical="top"/>
    </xf>
    <xf numFmtId="164" fontId="33" fillId="0" borderId="31" xfId="0" applyNumberFormat="1" applyFont="1" applyBorder="1" applyAlignment="1">
      <alignment vertical="top"/>
    </xf>
    <xf numFmtId="0" fontId="34" fillId="0" borderId="33" xfId="0" applyFont="1" applyBorder="1" applyAlignment="1">
      <alignment vertical="top" wrapText="1"/>
    </xf>
    <xf numFmtId="164" fontId="33" fillId="0" borderId="35" xfId="0" applyNumberFormat="1" applyFont="1" applyBorder="1" applyAlignment="1">
      <alignment vertical="top"/>
    </xf>
    <xf numFmtId="164" fontId="33" fillId="0" borderId="42" xfId="0" applyNumberFormat="1" applyFont="1" applyBorder="1" applyAlignment="1">
      <alignment vertical="top"/>
    </xf>
    <xf numFmtId="0" fontId="37" fillId="6" borderId="39" xfId="0" applyFont="1" applyFill="1" applyBorder="1" applyAlignment="1">
      <alignment vertical="top" wrapText="1"/>
    </xf>
    <xf numFmtId="0" fontId="39" fillId="0" borderId="0" xfId="0" applyFont="1" applyAlignment="1">
      <alignment vertical="top"/>
    </xf>
    <xf numFmtId="49" fontId="30" fillId="6" borderId="26" xfId="0" applyNumberFormat="1" applyFont="1" applyFill="1" applyBorder="1" applyAlignment="1">
      <alignment horizontal="center" vertical="top"/>
    </xf>
    <xf numFmtId="164" fontId="33" fillId="0" borderId="46" xfId="0" applyNumberFormat="1" applyFont="1" applyBorder="1" applyAlignment="1">
      <alignment vertical="top"/>
    </xf>
    <xf numFmtId="49" fontId="30" fillId="0" borderId="47" xfId="0" applyNumberFormat="1" applyFont="1" applyBorder="1" applyAlignment="1">
      <alignment horizontal="center" vertical="top"/>
    </xf>
    <xf numFmtId="0" fontId="34" fillId="0" borderId="11" xfId="0" applyFont="1" applyBorder="1" applyAlignment="1">
      <alignment vertical="top" wrapText="1"/>
    </xf>
    <xf numFmtId="0" fontId="38" fillId="0" borderId="33" xfId="0" applyFont="1" applyBorder="1" applyAlignment="1">
      <alignment vertical="top" wrapText="1"/>
    </xf>
    <xf numFmtId="0" fontId="38" fillId="0" borderId="50" xfId="0" applyFont="1" applyBorder="1" applyAlignment="1">
      <alignment vertical="top" wrapText="1"/>
    </xf>
    <xf numFmtId="164" fontId="35" fillId="7" borderId="55" xfId="0" applyNumberFormat="1" applyFont="1" applyFill="1" applyBorder="1" applyAlignment="1">
      <alignment vertical="center"/>
    </xf>
    <xf numFmtId="164" fontId="33" fillId="7" borderId="3" xfId="0" applyNumberFormat="1" applyFont="1" applyFill="1" applyBorder="1" applyAlignment="1">
      <alignment horizontal="center" vertical="center"/>
    </xf>
    <xf numFmtId="164" fontId="33" fillId="7" borderId="77" xfId="0" applyNumberFormat="1" applyFont="1" applyFill="1" applyBorder="1" applyAlignment="1">
      <alignment horizontal="center" vertical="center" wrapText="1"/>
    </xf>
    <xf numFmtId="0" fontId="33" fillId="5" borderId="2" xfId="0" applyFont="1" applyFill="1" applyBorder="1" applyAlignment="1">
      <alignment vertical="center"/>
    </xf>
    <xf numFmtId="0" fontId="30" fillId="5" borderId="55" xfId="0" applyFont="1" applyFill="1" applyBorder="1" applyAlignment="1">
      <alignment horizontal="center" vertical="center"/>
    </xf>
    <xf numFmtId="0" fontId="33" fillId="5" borderId="3" xfId="0" applyFont="1" applyFill="1" applyBorder="1" applyAlignment="1">
      <alignment vertical="center" wrapText="1"/>
    </xf>
    <xf numFmtId="0" fontId="30" fillId="5" borderId="64" xfId="0" applyFont="1" applyFill="1" applyBorder="1" applyAlignment="1">
      <alignment vertical="center" wrapText="1"/>
    </xf>
    <xf numFmtId="0" fontId="37" fillId="6" borderId="27" xfId="0" applyFont="1" applyFill="1" applyBorder="1" applyAlignment="1">
      <alignment vertical="top" wrapText="1"/>
    </xf>
    <xf numFmtId="0" fontId="38" fillId="0" borderId="54" xfId="0" applyFont="1" applyBorder="1" applyAlignment="1">
      <alignment vertical="top" wrapText="1"/>
    </xf>
    <xf numFmtId="164" fontId="35" fillId="7" borderId="1" xfId="0" applyNumberFormat="1" applyFont="1" applyFill="1" applyBorder="1" applyAlignment="1">
      <alignment vertical="center"/>
    </xf>
    <xf numFmtId="164" fontId="33" fillId="7" borderId="78" xfId="0" applyNumberFormat="1" applyFont="1" applyFill="1" applyBorder="1" applyAlignment="1">
      <alignment horizontal="center" vertical="center"/>
    </xf>
    <xf numFmtId="0" fontId="33" fillId="7" borderId="79" xfId="0" applyFont="1" applyFill="1" applyBorder="1" applyAlignment="1">
      <alignment vertical="center" wrapText="1"/>
    </xf>
    <xf numFmtId="0" fontId="38" fillId="7" borderId="1" xfId="0" applyFont="1" applyFill="1" applyBorder="1" applyAlignment="1">
      <alignment horizontal="center" vertical="center" wrapText="1"/>
    </xf>
    <xf numFmtId="0" fontId="33" fillId="5" borderId="80" xfId="0" applyFont="1" applyFill="1" applyBorder="1" applyAlignment="1">
      <alignment vertical="center"/>
    </xf>
    <xf numFmtId="0" fontId="30" fillId="5" borderId="80" xfId="0" applyFont="1" applyFill="1" applyBorder="1" applyAlignment="1">
      <alignment horizontal="center" vertical="center"/>
    </xf>
    <xf numFmtId="0" fontId="38" fillId="5" borderId="80" xfId="0" applyFont="1" applyFill="1" applyBorder="1" applyAlignment="1">
      <alignment horizontal="center" vertical="center" wrapText="1"/>
    </xf>
    <xf numFmtId="164" fontId="33" fillId="6" borderId="28" xfId="0" applyNumberFormat="1" applyFont="1" applyFill="1" applyBorder="1" applyAlignment="1">
      <alignment vertical="top"/>
    </xf>
    <xf numFmtId="49" fontId="30" fillId="6" borderId="64" xfId="0" applyNumberFormat="1" applyFont="1" applyFill="1" applyBorder="1" applyAlignment="1">
      <alignment horizontal="center" vertical="top"/>
    </xf>
    <xf numFmtId="0" fontId="35" fillId="6" borderId="27" xfId="0" applyFont="1" applyFill="1" applyBorder="1" applyAlignment="1">
      <alignment vertical="top" wrapText="1"/>
    </xf>
    <xf numFmtId="164" fontId="33" fillId="7" borderId="77" xfId="0" applyNumberFormat="1" applyFont="1" applyFill="1" applyBorder="1" applyAlignment="1">
      <alignment horizontal="center" vertical="center"/>
    </xf>
    <xf numFmtId="0" fontId="33" fillId="7" borderId="81" xfId="0" applyFont="1" applyFill="1" applyBorder="1" applyAlignment="1">
      <alignment vertical="center" wrapText="1"/>
    </xf>
    <xf numFmtId="0" fontId="38" fillId="7" borderId="55" xfId="0" applyFont="1" applyFill="1" applyBorder="1" applyAlignment="1">
      <alignment horizontal="center" vertical="center" wrapText="1"/>
    </xf>
    <xf numFmtId="0" fontId="33" fillId="5" borderId="3" xfId="0" applyFont="1" applyFill="1" applyBorder="1" applyAlignment="1">
      <alignment vertical="center"/>
    </xf>
    <xf numFmtId="0" fontId="33" fillId="5" borderId="55" xfId="0" applyFont="1" applyFill="1" applyBorder="1" applyAlignment="1">
      <alignment vertical="center" wrapText="1"/>
    </xf>
    <xf numFmtId="0" fontId="38" fillId="0" borderId="33" xfId="0" applyFont="1" applyBorder="1" applyAlignment="1">
      <alignment horizontal="left" vertical="top" wrapText="1"/>
    </xf>
    <xf numFmtId="0" fontId="38" fillId="0" borderId="50" xfId="0" applyFont="1" applyBorder="1" applyAlignment="1">
      <alignment horizontal="left" vertical="top" wrapText="1"/>
    </xf>
    <xf numFmtId="164" fontId="35" fillId="7" borderId="2" xfId="0" applyNumberFormat="1" applyFont="1" applyFill="1" applyBorder="1" applyAlignment="1">
      <alignment vertical="center"/>
    </xf>
    <xf numFmtId="0" fontId="33" fillId="7" borderId="3" xfId="0" applyFont="1" applyFill="1" applyBorder="1" applyAlignment="1">
      <alignment vertical="center" wrapText="1"/>
    </xf>
    <xf numFmtId="0" fontId="38" fillId="7" borderId="4" xfId="0" applyFont="1" applyFill="1" applyBorder="1" applyAlignment="1">
      <alignment horizontal="center" vertical="center" wrapText="1"/>
    </xf>
    <xf numFmtId="0" fontId="33" fillId="5" borderId="52" xfId="0" applyFont="1" applyFill="1" applyBorder="1" applyAlignment="1">
      <alignment vertical="center"/>
    </xf>
    <xf numFmtId="0" fontId="30" fillId="5" borderId="51" xfId="0" applyFont="1" applyFill="1" applyBorder="1" applyAlignment="1">
      <alignment horizontal="center" vertical="center"/>
    </xf>
    <xf numFmtId="0" fontId="30" fillId="5" borderId="51" xfId="0" applyFont="1" applyFill="1" applyBorder="1" applyAlignment="1">
      <alignment vertical="center" wrapText="1"/>
    </xf>
    <xf numFmtId="0" fontId="30" fillId="9" borderId="1" xfId="0" applyFont="1" applyFill="1" applyBorder="1" applyAlignment="1">
      <alignment horizontal="center" vertical="center" wrapText="1"/>
    </xf>
    <xf numFmtId="164" fontId="33" fillId="0" borderId="7" xfId="0" applyNumberFormat="1" applyFont="1" applyBorder="1" applyAlignment="1">
      <alignment vertical="top"/>
    </xf>
    <xf numFmtId="0" fontId="34" fillId="0" borderId="56" xfId="0" applyFont="1" applyBorder="1" applyAlignment="1">
      <alignment vertical="top" wrapText="1"/>
    </xf>
    <xf numFmtId="164" fontId="33" fillId="0" borderId="43" xfId="0" applyNumberFormat="1" applyFont="1" applyBorder="1" applyAlignment="1">
      <alignment vertical="top"/>
    </xf>
    <xf numFmtId="164" fontId="33" fillId="0" borderId="37" xfId="0" applyNumberFormat="1" applyFont="1" applyBorder="1" applyAlignment="1">
      <alignment vertical="top"/>
    </xf>
    <xf numFmtId="0" fontId="33" fillId="5" borderId="51" xfId="0" applyFont="1" applyFill="1" applyBorder="1" applyAlignment="1">
      <alignment vertical="center"/>
    </xf>
    <xf numFmtId="0" fontId="30" fillId="5" borderId="52" xfId="0" applyFont="1" applyFill="1" applyBorder="1" applyAlignment="1">
      <alignment horizontal="center" vertical="center"/>
    </xf>
    <xf numFmtId="0" fontId="33" fillId="5" borderId="53" xfId="0" applyFont="1" applyFill="1" applyBorder="1" applyAlignment="1">
      <alignment vertical="center"/>
    </xf>
    <xf numFmtId="0" fontId="38" fillId="5" borderId="62" xfId="0" applyFont="1" applyFill="1" applyBorder="1" applyAlignment="1">
      <alignment horizontal="center" vertical="center" wrapText="1"/>
    </xf>
    <xf numFmtId="0" fontId="37" fillId="6" borderId="27" xfId="0" applyFont="1" applyFill="1" applyBorder="1" applyAlignment="1">
      <alignment horizontal="left" vertical="top" wrapText="1"/>
    </xf>
    <xf numFmtId="0" fontId="37" fillId="6" borderId="39" xfId="0" applyFont="1" applyFill="1" applyBorder="1" applyAlignment="1">
      <alignment horizontal="left" vertical="top" wrapText="1"/>
    </xf>
    <xf numFmtId="0" fontId="34" fillId="0" borderId="57" xfId="0" applyFont="1" applyBorder="1" applyAlignment="1">
      <alignment vertical="top" wrapText="1"/>
    </xf>
    <xf numFmtId="0" fontId="30" fillId="5" borderId="1" xfId="0" applyFont="1" applyFill="1" applyBorder="1" applyAlignment="1">
      <alignment horizontal="center" vertical="center"/>
    </xf>
    <xf numFmtId="0" fontId="30" fillId="5" borderId="53" xfId="0" applyFont="1" applyFill="1" applyBorder="1" applyAlignment="1">
      <alignment vertical="center"/>
    </xf>
    <xf numFmtId="0" fontId="34" fillId="0" borderId="54" xfId="0" applyFont="1" applyBorder="1" applyAlignment="1">
      <alignment vertical="top" wrapText="1"/>
    </xf>
    <xf numFmtId="164" fontId="33" fillId="7" borderId="53" xfId="0" applyNumberFormat="1" applyFont="1" applyFill="1" applyBorder="1" applyAlignment="1">
      <alignment horizontal="center" vertical="center"/>
    </xf>
    <xf numFmtId="164" fontId="33" fillId="0" borderId="59" xfId="0" applyNumberFormat="1" applyFont="1" applyBorder="1" applyAlignment="1">
      <alignment vertical="top"/>
    </xf>
    <xf numFmtId="166" fontId="30" fillId="0" borderId="26" xfId="0" applyNumberFormat="1" applyFont="1" applyBorder="1" applyAlignment="1">
      <alignment horizontal="center" vertical="top"/>
    </xf>
    <xf numFmtId="0" fontId="38" fillId="0" borderId="60" xfId="0" applyFont="1" applyBorder="1" applyAlignment="1">
      <alignment vertical="top" wrapText="1"/>
    </xf>
    <xf numFmtId="166" fontId="30" fillId="0" borderId="32" xfId="0" applyNumberFormat="1" applyFont="1" applyBorder="1" applyAlignment="1">
      <alignment horizontal="center" vertical="top"/>
    </xf>
    <xf numFmtId="0" fontId="38" fillId="0" borderId="11" xfId="0" applyFont="1" applyBorder="1" applyAlignment="1">
      <alignment vertical="top" wrapText="1"/>
    </xf>
    <xf numFmtId="0" fontId="31" fillId="0" borderId="57" xfId="0" applyFont="1" applyBorder="1" applyAlignment="1">
      <alignment vertical="top" wrapText="1"/>
    </xf>
    <xf numFmtId="0" fontId="33" fillId="5" borderId="53" xfId="0" applyFont="1" applyFill="1" applyBorder="1" applyAlignment="1">
      <alignment vertical="center" wrapText="1"/>
    </xf>
    <xf numFmtId="164" fontId="33" fillId="0" borderId="32" xfId="0" applyNumberFormat="1" applyFont="1" applyBorder="1" applyAlignment="1">
      <alignment vertical="top"/>
    </xf>
    <xf numFmtId="164" fontId="33" fillId="0" borderId="36" xfId="0" applyNumberFormat="1" applyFont="1" applyBorder="1" applyAlignment="1">
      <alignment vertical="top"/>
    </xf>
    <xf numFmtId="164" fontId="40" fillId="7" borderId="4" xfId="0" applyNumberFormat="1" applyFont="1" applyFill="1" applyBorder="1" applyAlignment="1">
      <alignment vertical="center" wrapText="1"/>
    </xf>
    <xf numFmtId="0" fontId="38" fillId="5" borderId="4" xfId="0" applyFont="1" applyFill="1" applyBorder="1" applyAlignment="1">
      <alignment horizontal="center" vertical="center" wrapText="1"/>
    </xf>
    <xf numFmtId="166" fontId="30" fillId="0" borderId="47" xfId="0" applyNumberFormat="1" applyFont="1" applyBorder="1" applyAlignment="1">
      <alignment horizontal="center" vertical="top"/>
    </xf>
    <xf numFmtId="0" fontId="38" fillId="0" borderId="40" xfId="0" applyFont="1" applyBorder="1" applyAlignment="1">
      <alignment vertical="top" wrapText="1"/>
    </xf>
    <xf numFmtId="0" fontId="38" fillId="0" borderId="34" xfId="0" applyFont="1" applyBorder="1" applyAlignment="1">
      <alignment vertical="top" wrapText="1"/>
    </xf>
    <xf numFmtId="166" fontId="30" fillId="0" borderId="36" xfId="0" applyNumberFormat="1" applyFont="1" applyBorder="1" applyAlignment="1">
      <alignment horizontal="center" vertical="top"/>
    </xf>
    <xf numFmtId="0" fontId="38" fillId="0" borderId="38" xfId="0" applyFont="1" applyBorder="1" applyAlignment="1">
      <alignment vertical="top" wrapText="1"/>
    </xf>
    <xf numFmtId="0" fontId="38" fillId="5" borderId="22" xfId="0" applyFont="1" applyFill="1" applyBorder="1" applyAlignment="1">
      <alignment horizontal="center" vertical="center" wrapText="1"/>
    </xf>
    <xf numFmtId="164" fontId="33" fillId="6" borderId="40" xfId="0" applyNumberFormat="1" applyFont="1" applyFill="1" applyBorder="1" applyAlignment="1">
      <alignment vertical="top"/>
    </xf>
    <xf numFmtId="49" fontId="30" fillId="6" borderId="41" xfId="0" applyNumberFormat="1" applyFont="1" applyFill="1" applyBorder="1" applyAlignment="1">
      <alignment horizontal="center" vertical="top"/>
    </xf>
    <xf numFmtId="0" fontId="35" fillId="6" borderId="82" xfId="0" applyFont="1" applyFill="1" applyBorder="1" applyAlignment="1">
      <alignment horizontal="left" vertical="top" wrapText="1"/>
    </xf>
    <xf numFmtId="49" fontId="30" fillId="0" borderId="9" xfId="0" applyNumberFormat="1" applyFont="1" applyBorder="1" applyAlignment="1">
      <alignment horizontal="center" vertical="top"/>
    </xf>
    <xf numFmtId="0" fontId="38" fillId="0" borderId="48" xfId="0" applyFont="1" applyBorder="1" applyAlignment="1">
      <alignment vertical="top" wrapText="1"/>
    </xf>
    <xf numFmtId="0" fontId="38" fillId="0" borderId="9" xfId="0" applyFont="1" applyBorder="1" applyAlignment="1">
      <alignment vertical="top" wrapText="1"/>
    </xf>
    <xf numFmtId="49" fontId="30" fillId="0" borderId="44" xfId="0" applyNumberFormat="1" applyFont="1" applyBorder="1" applyAlignment="1">
      <alignment horizontal="center" vertical="top"/>
    </xf>
    <xf numFmtId="164" fontId="33" fillId="6" borderId="29" xfId="0" applyNumberFormat="1" applyFont="1" applyFill="1" applyBorder="1" applyAlignment="1">
      <alignment vertical="top"/>
    </xf>
    <xf numFmtId="49" fontId="30" fillId="6" borderId="30" xfId="0" applyNumberFormat="1" applyFont="1" applyFill="1" applyBorder="1" applyAlignment="1">
      <alignment horizontal="center" vertical="top"/>
    </xf>
    <xf numFmtId="0" fontId="37" fillId="6" borderId="83" xfId="0" applyFont="1" applyFill="1" applyBorder="1" applyAlignment="1">
      <alignment horizontal="left" vertical="top" wrapText="1"/>
    </xf>
    <xf numFmtId="0" fontId="38" fillId="0" borderId="56" xfId="0" applyFont="1" applyBorder="1" applyAlignment="1">
      <alignment vertical="top" wrapText="1"/>
    </xf>
    <xf numFmtId="49" fontId="30" fillId="0" borderId="8" xfId="0" applyNumberFormat="1" applyFont="1" applyBorder="1" applyAlignment="1">
      <alignment horizontal="center" vertical="top"/>
    </xf>
    <xf numFmtId="0" fontId="37" fillId="6" borderId="82" xfId="0" applyFont="1" applyFill="1" applyBorder="1" applyAlignment="1">
      <alignment horizontal="left" vertical="top" wrapText="1"/>
    </xf>
    <xf numFmtId="0" fontId="38" fillId="0" borderId="58" xfId="0" applyFont="1" applyBorder="1" applyAlignment="1">
      <alignment vertical="top" wrapText="1"/>
    </xf>
    <xf numFmtId="164" fontId="35" fillId="7" borderId="21" xfId="0" applyNumberFormat="1" applyFont="1" applyFill="1" applyBorder="1" applyAlignment="1">
      <alignment vertical="center"/>
    </xf>
    <xf numFmtId="164" fontId="33" fillId="7" borderId="23" xfId="0" applyNumberFormat="1" applyFont="1" applyFill="1" applyBorder="1" applyAlignment="1">
      <alignment horizontal="center" vertical="center"/>
    </xf>
    <xf numFmtId="0" fontId="33" fillId="7" borderId="23" xfId="0" applyFont="1" applyFill="1" applyBorder="1" applyAlignment="1">
      <alignment vertical="center" wrapText="1"/>
    </xf>
    <xf numFmtId="0" fontId="38" fillId="7" borderId="22" xfId="0" applyFont="1" applyFill="1" applyBorder="1" applyAlignment="1">
      <alignment horizontal="center" vertical="center" wrapText="1"/>
    </xf>
    <xf numFmtId="164" fontId="33" fillId="2" borderId="2" xfId="0" applyNumberFormat="1" applyFont="1" applyFill="1" applyBorder="1" applyAlignment="1">
      <alignment vertical="center"/>
    </xf>
    <xf numFmtId="164" fontId="33" fillId="2" borderId="3" xfId="0" applyNumberFormat="1" applyFont="1" applyFill="1" applyBorder="1" applyAlignment="1">
      <alignment horizontal="center" vertical="center"/>
    </xf>
    <xf numFmtId="0" fontId="33" fillId="2" borderId="3" xfId="0" applyFont="1" applyFill="1" applyBorder="1" applyAlignment="1">
      <alignment vertical="center" wrapText="1"/>
    </xf>
    <xf numFmtId="0" fontId="33" fillId="2" borderId="4" xfId="0" applyFont="1" applyFill="1" applyBorder="1" applyAlignment="1">
      <alignment horizontal="center" vertical="center" wrapText="1"/>
    </xf>
    <xf numFmtId="0" fontId="28" fillId="0" borderId="76" xfId="0" applyFont="1" applyBorder="1" applyAlignment="1">
      <alignment horizontal="center" vertical="center" wrapText="1"/>
    </xf>
    <xf numFmtId="0" fontId="27" fillId="2" borderId="4" xfId="0" applyFont="1" applyFill="1" applyBorder="1" applyAlignment="1">
      <alignment horizontal="center" vertical="center" wrapText="1"/>
    </xf>
    <xf numFmtId="0" fontId="29" fillId="0" borderId="0" xfId="0" applyFont="1" applyAlignment="1">
      <alignment horizontal="left"/>
    </xf>
    <xf numFmtId="0" fontId="36" fillId="0" borderId="0" xfId="0" applyFont="1" applyAlignment="1">
      <alignment horizontal="center"/>
    </xf>
    <xf numFmtId="0" fontId="38" fillId="0" borderId="0" xfId="0" applyFont="1"/>
    <xf numFmtId="0" fontId="38" fillId="0" borderId="0" xfId="0" applyFont="1" applyAlignment="1">
      <alignment vertical="center" wrapText="1"/>
    </xf>
    <xf numFmtId="0" fontId="39" fillId="0" borderId="0" xfId="0" applyFont="1" applyAlignment="1">
      <alignment horizontal="left"/>
    </xf>
    <xf numFmtId="0" fontId="0" fillId="0" borderId="0" xfId="0" applyFont="1" applyAlignment="1"/>
    <xf numFmtId="0" fontId="42" fillId="0" borderId="0" xfId="0" applyFont="1" applyAlignment="1">
      <alignment vertical="center"/>
    </xf>
    <xf numFmtId="0" fontId="42" fillId="0" borderId="0" xfId="0" applyFont="1"/>
    <xf numFmtId="0" fontId="44" fillId="0" borderId="0" xfId="0" applyFont="1"/>
    <xf numFmtId="0" fontId="45" fillId="0" borderId="0" xfId="0" applyFont="1" applyAlignment="1">
      <alignment horizontal="left"/>
    </xf>
    <xf numFmtId="14" fontId="42" fillId="0" borderId="0" xfId="0" applyNumberFormat="1" applyFont="1"/>
    <xf numFmtId="0" fontId="42" fillId="0" borderId="11" xfId="0" applyFont="1" applyBorder="1" applyAlignment="1">
      <alignment wrapText="1"/>
    </xf>
    <xf numFmtId="0" fontId="44" fillId="0" borderId="11" xfId="0" applyFont="1" applyBorder="1" applyAlignment="1">
      <alignment horizontal="center"/>
    </xf>
    <xf numFmtId="0" fontId="42" fillId="0" borderId="11" xfId="0" applyFont="1" applyBorder="1"/>
    <xf numFmtId="4" fontId="42" fillId="0" borderId="0" xfId="0" applyNumberFormat="1" applyFont="1" applyAlignment="1">
      <alignment horizontal="right"/>
    </xf>
    <xf numFmtId="4" fontId="44" fillId="0" borderId="0" xfId="0" applyNumberFormat="1" applyFont="1" applyAlignment="1">
      <alignment horizontal="right"/>
    </xf>
    <xf numFmtId="0" fontId="42" fillId="0" borderId="0" xfId="0" applyFont="1" applyAlignment="1">
      <alignment wrapText="1"/>
    </xf>
    <xf numFmtId="0" fontId="46" fillId="0" borderId="0" xfId="0" applyFont="1" applyAlignment="1">
      <alignment wrapText="1"/>
    </xf>
    <xf numFmtId="0" fontId="46" fillId="0" borderId="0" xfId="0" applyFont="1" applyAlignment="1">
      <alignment horizontal="left" wrapText="1"/>
    </xf>
    <xf numFmtId="4" fontId="46" fillId="0" borderId="0" xfId="0" applyNumberFormat="1" applyFont="1" applyAlignment="1">
      <alignment horizontal="left"/>
    </xf>
    <xf numFmtId="0" fontId="46" fillId="0" borderId="0" xfId="0" applyFont="1" applyAlignment="1">
      <alignment horizontal="center" wrapText="1"/>
    </xf>
    <xf numFmtId="4" fontId="46" fillId="0" borderId="0" xfId="0" applyNumberFormat="1" applyFont="1" applyAlignment="1">
      <alignment horizontal="right"/>
    </xf>
    <xf numFmtId="4" fontId="47" fillId="0" borderId="0" xfId="0" applyNumberFormat="1" applyFont="1" applyAlignment="1">
      <alignment horizontal="right"/>
    </xf>
    <xf numFmtId="0" fontId="42" fillId="0" borderId="0" xfId="0" applyFont="1" applyAlignment="1"/>
    <xf numFmtId="0" fontId="42" fillId="0" borderId="65" xfId="0" applyFont="1" applyFill="1" applyBorder="1" applyAlignment="1">
      <alignment horizontal="left" vertical="top"/>
    </xf>
    <xf numFmtId="0" fontId="48" fillId="0" borderId="9" xfId="0" applyFont="1" applyFill="1" applyBorder="1" applyAlignment="1">
      <alignment horizontal="center" vertical="top" wrapText="1"/>
    </xf>
    <xf numFmtId="0" fontId="48" fillId="0" borderId="9" xfId="0" applyFont="1" applyFill="1" applyBorder="1" applyAlignment="1">
      <alignment horizontal="left" vertical="top" wrapText="1"/>
    </xf>
    <xf numFmtId="0" fontId="42" fillId="0" borderId="65" xfId="0" applyFont="1" applyFill="1" applyBorder="1" applyAlignment="1">
      <alignment horizontal="center" vertical="top"/>
    </xf>
    <xf numFmtId="0" fontId="48" fillId="0" borderId="56" xfId="0" applyFont="1" applyFill="1" applyBorder="1" applyAlignment="1">
      <alignment horizontal="center" vertical="top" wrapText="1"/>
    </xf>
    <xf numFmtId="4" fontId="42" fillId="0" borderId="9" xfId="0" applyNumberFormat="1" applyFont="1" applyFill="1" applyBorder="1" applyAlignment="1">
      <alignment horizontal="right" vertical="center" wrapText="1"/>
    </xf>
    <xf numFmtId="10" fontId="42" fillId="0" borderId="56" xfId="0" applyNumberFormat="1" applyFont="1" applyFill="1" applyBorder="1" applyAlignment="1">
      <alignment horizontal="right" vertical="center" wrapText="1"/>
    </xf>
    <xf numFmtId="10" fontId="42" fillId="0" borderId="9" xfId="0" applyNumberFormat="1" applyFont="1" applyFill="1" applyBorder="1" applyAlignment="1">
      <alignment horizontal="right" vertical="center" wrapText="1"/>
    </xf>
    <xf numFmtId="10" fontId="42" fillId="0" borderId="56" xfId="1" applyNumberFormat="1" applyFont="1" applyFill="1" applyBorder="1" applyAlignment="1">
      <alignment horizontal="right" vertical="center" wrapText="1"/>
    </xf>
    <xf numFmtId="0" fontId="42" fillId="0" borderId="65" xfId="0" applyFont="1" applyBorder="1" applyAlignment="1">
      <alignment vertical="center" wrapText="1"/>
    </xf>
    <xf numFmtId="4" fontId="42" fillId="0" borderId="85" xfId="0" applyNumberFormat="1" applyFont="1" applyBorder="1" applyAlignment="1">
      <alignment vertical="center" wrapText="1"/>
    </xf>
    <xf numFmtId="4" fontId="42" fillId="0" borderId="85" xfId="0" applyNumberFormat="1" applyFont="1" applyBorder="1" applyAlignment="1">
      <alignment vertical="center"/>
    </xf>
    <xf numFmtId="14" fontId="42" fillId="0" borderId="85" xfId="0" applyNumberFormat="1" applyFont="1" applyBorder="1" applyAlignment="1">
      <alignment horizontal="left" vertical="center" wrapText="1"/>
    </xf>
    <xf numFmtId="0" fontId="42" fillId="0" borderId="86" xfId="0" applyFont="1" applyBorder="1" applyAlignment="1">
      <alignment vertical="top" wrapText="1"/>
    </xf>
    <xf numFmtId="0" fontId="42" fillId="0" borderId="86" xfId="0" applyFont="1" applyBorder="1" applyAlignment="1">
      <alignment vertical="center" wrapText="1"/>
    </xf>
    <xf numFmtId="4" fontId="42" fillId="0" borderId="86" xfId="0" applyNumberFormat="1" applyFont="1" applyBorder="1" applyAlignment="1">
      <alignment vertical="top"/>
    </xf>
    <xf numFmtId="0" fontId="42" fillId="0" borderId="10" xfId="0" applyFont="1" applyBorder="1" applyAlignment="1">
      <alignment vertical="center" wrapText="1"/>
    </xf>
    <xf numFmtId="0" fontId="45" fillId="0" borderId="65" xfId="0" applyFont="1" applyFill="1" applyBorder="1" applyAlignment="1">
      <alignment horizontal="center" vertical="center"/>
    </xf>
    <xf numFmtId="0" fontId="49" fillId="0" borderId="65" xfId="0" applyFont="1" applyFill="1" applyBorder="1" applyAlignment="1">
      <alignment vertical="center"/>
    </xf>
    <xf numFmtId="0" fontId="42" fillId="0" borderId="65" xfId="0" applyFont="1" applyFill="1" applyBorder="1" applyAlignment="1"/>
    <xf numFmtId="4" fontId="49"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xf>
    <xf numFmtId="4" fontId="49" fillId="0" borderId="9" xfId="0" applyNumberFormat="1" applyFont="1" applyFill="1" applyBorder="1" applyAlignment="1">
      <alignment horizontal="right" vertical="center"/>
    </xf>
    <xf numFmtId="0" fontId="49" fillId="0" borderId="9" xfId="0" applyFont="1" applyFill="1" applyBorder="1" applyAlignment="1">
      <alignment horizontal="center" vertical="center"/>
    </xf>
    <xf numFmtId="4" fontId="49" fillId="0" borderId="9" xfId="0" applyNumberFormat="1" applyFont="1" applyFill="1" applyBorder="1" applyAlignment="1">
      <alignment horizontal="center" vertical="center"/>
    </xf>
    <xf numFmtId="0" fontId="42" fillId="0" borderId="9" xfId="0" applyFont="1" applyFill="1" applyBorder="1" applyAlignment="1">
      <alignment vertical="center"/>
    </xf>
    <xf numFmtId="4" fontId="42" fillId="0" borderId="9" xfId="0" applyNumberFormat="1" applyFont="1" applyFill="1" applyBorder="1" applyAlignment="1">
      <alignment vertical="center"/>
    </xf>
    <xf numFmtId="4" fontId="42" fillId="0" borderId="9" xfId="0" applyNumberFormat="1" applyFont="1" applyFill="1" applyBorder="1" applyAlignment="1">
      <alignment horizontal="right" vertical="center"/>
    </xf>
    <xf numFmtId="4" fontId="49" fillId="0" borderId="9" xfId="0" applyNumberFormat="1" applyFont="1" applyFill="1" applyBorder="1" applyAlignment="1">
      <alignment vertical="center"/>
    </xf>
    <xf numFmtId="4" fontId="49" fillId="0" borderId="65" xfId="0" applyNumberFormat="1" applyFont="1" applyFill="1" applyBorder="1" applyAlignment="1">
      <alignment vertical="center"/>
    </xf>
    <xf numFmtId="0" fontId="42" fillId="0" borderId="65" xfId="0" applyFont="1" applyFill="1" applyBorder="1"/>
    <xf numFmtId="0" fontId="49" fillId="0" borderId="9" xfId="0" applyFont="1" applyFill="1" applyBorder="1" applyAlignment="1">
      <alignment vertical="center"/>
    </xf>
    <xf numFmtId="0" fontId="49" fillId="0" borderId="65" xfId="0" applyFont="1" applyFill="1" applyBorder="1" applyAlignment="1">
      <alignment horizontal="center" vertical="center"/>
    </xf>
    <xf numFmtId="0" fontId="42" fillId="0" borderId="85" xfId="0" applyFont="1" applyBorder="1" applyAlignment="1">
      <alignment vertical="top" wrapText="1"/>
    </xf>
    <xf numFmtId="0" fontId="42" fillId="0" borderId="65" xfId="0" applyFont="1" applyFill="1" applyBorder="1" applyAlignment="1"/>
    <xf numFmtId="0" fontId="42" fillId="0" borderId="65" xfId="0" applyFont="1" applyBorder="1" applyAlignment="1">
      <alignment horizontal="left" vertical="center" wrapText="1"/>
    </xf>
    <xf numFmtId="0" fontId="2" fillId="5" borderId="85" xfId="0" applyFont="1" applyFill="1" applyBorder="1" applyAlignment="1">
      <alignment vertical="center"/>
    </xf>
    <xf numFmtId="0" fontId="2" fillId="5" borderId="85" xfId="0" applyFont="1" applyFill="1" applyBorder="1" applyAlignment="1">
      <alignment horizontal="center" vertical="center"/>
    </xf>
    <xf numFmtId="0" fontId="3" fillId="5" borderId="85" xfId="0" applyFont="1" applyFill="1" applyBorder="1" applyAlignment="1">
      <alignment vertical="center"/>
    </xf>
    <xf numFmtId="0" fontId="1" fillId="5" borderId="85" xfId="0" applyFont="1" applyFill="1" applyBorder="1" applyAlignment="1">
      <alignment horizontal="center" vertical="center"/>
    </xf>
    <xf numFmtId="4" fontId="1" fillId="5" borderId="85" xfId="0" applyNumberFormat="1" applyFont="1" applyFill="1" applyBorder="1" applyAlignment="1">
      <alignment horizontal="right" vertical="center"/>
    </xf>
    <xf numFmtId="4" fontId="12" fillId="5" borderId="85" xfId="0" applyNumberFormat="1" applyFont="1" applyFill="1" applyBorder="1" applyAlignment="1">
      <alignment horizontal="right" vertical="center"/>
    </xf>
    <xf numFmtId="0" fontId="1" fillId="5" borderId="85" xfId="0" applyFont="1" applyFill="1" applyBorder="1" applyAlignment="1">
      <alignment vertical="center"/>
    </xf>
    <xf numFmtId="164" fontId="2" fillId="6" borderId="85" xfId="0" applyNumberFormat="1" applyFont="1" applyFill="1" applyBorder="1" applyAlignment="1">
      <alignment vertical="top"/>
    </xf>
    <xf numFmtId="49" fontId="2" fillId="6" borderId="85" xfId="0" applyNumberFormat="1" applyFont="1" applyFill="1" applyBorder="1" applyAlignment="1">
      <alignment horizontal="center" vertical="top"/>
    </xf>
    <xf numFmtId="0" fontId="17" fillId="6" borderId="85" xfId="0" applyFont="1" applyFill="1" applyBorder="1" applyAlignment="1">
      <alignment vertical="top" wrapText="1"/>
    </xf>
    <xf numFmtId="0" fontId="2" fillId="6" borderId="85" xfId="0" applyFont="1" applyFill="1" applyBorder="1" applyAlignment="1">
      <alignment horizontal="center" vertical="top"/>
    </xf>
    <xf numFmtId="4" fontId="2" fillId="6" borderId="85" xfId="0" applyNumberFormat="1" applyFont="1" applyFill="1" applyBorder="1" applyAlignment="1">
      <alignment horizontal="right" vertical="top"/>
    </xf>
    <xf numFmtId="4" fontId="12" fillId="6" borderId="85" xfId="0" applyNumberFormat="1" applyFont="1" applyFill="1" applyBorder="1" applyAlignment="1">
      <alignment horizontal="right" vertical="top"/>
    </xf>
    <xf numFmtId="0" fontId="2" fillId="6" borderId="85" xfId="0" applyFont="1" applyFill="1" applyBorder="1" applyAlignment="1">
      <alignment vertical="top" wrapText="1"/>
    </xf>
    <xf numFmtId="164" fontId="2" fillId="0" borderId="85" xfId="0" applyNumberFormat="1" applyFont="1" applyBorder="1" applyAlignment="1">
      <alignment vertical="top"/>
    </xf>
    <xf numFmtId="49" fontId="3" fillId="0" borderId="85" xfId="0" applyNumberFormat="1" applyFont="1" applyBorder="1" applyAlignment="1">
      <alignment horizontal="center" vertical="top"/>
    </xf>
    <xf numFmtId="0" fontId="4" fillId="0" borderId="85" xfId="0" applyFont="1" applyBorder="1" applyAlignment="1">
      <alignment vertical="top" wrapText="1"/>
    </xf>
    <xf numFmtId="0" fontId="1" fillId="0" borderId="85" xfId="0" applyFont="1" applyBorder="1" applyAlignment="1">
      <alignment horizontal="center" vertical="top"/>
    </xf>
    <xf numFmtId="4" fontId="1" fillId="0" borderId="85" xfId="0" applyNumberFormat="1" applyFont="1" applyBorder="1" applyAlignment="1">
      <alignment horizontal="right" vertical="top"/>
    </xf>
    <xf numFmtId="4" fontId="12" fillId="0" borderId="85" xfId="0" applyNumberFormat="1" applyFont="1" applyBorder="1" applyAlignment="1">
      <alignment horizontal="right" vertical="top"/>
    </xf>
    <xf numFmtId="0" fontId="1" fillId="0" borderId="85" xfId="0" applyFont="1" applyBorder="1" applyAlignment="1">
      <alignment vertical="top" wrapText="1"/>
    </xf>
    <xf numFmtId="0" fontId="18" fillId="6" borderId="85" xfId="0" applyFont="1" applyFill="1" applyBorder="1" applyAlignment="1">
      <alignment vertical="top" wrapText="1"/>
    </xf>
    <xf numFmtId="164" fontId="44" fillId="0" borderId="85" xfId="0" applyNumberFormat="1" applyFont="1" applyBorder="1" applyAlignment="1">
      <alignment vertical="top"/>
    </xf>
    <xf numFmtId="49" fontId="45" fillId="0" borderId="85" xfId="0" applyNumberFormat="1" applyFont="1" applyBorder="1" applyAlignment="1">
      <alignment horizontal="center" vertical="top"/>
    </xf>
    <xf numFmtId="0" fontId="42" fillId="0" borderId="85" xfId="0" applyFont="1" applyBorder="1" applyAlignment="1">
      <alignment horizontal="center" vertical="top"/>
    </xf>
    <xf numFmtId="49" fontId="3" fillId="6" borderId="85" xfId="0" applyNumberFormat="1" applyFont="1" applyFill="1" applyBorder="1" applyAlignment="1">
      <alignment horizontal="center" vertical="top"/>
    </xf>
    <xf numFmtId="164" fontId="17" fillId="7" borderId="85" xfId="0" applyNumberFormat="1" applyFont="1" applyFill="1" applyBorder="1" applyAlignment="1">
      <alignment vertical="center"/>
    </xf>
    <xf numFmtId="164" fontId="2" fillId="7" borderId="85" xfId="0" applyNumberFormat="1" applyFont="1" applyFill="1" applyBorder="1" applyAlignment="1">
      <alignment horizontal="center" vertical="center"/>
    </xf>
    <xf numFmtId="0" fontId="2" fillId="7" borderId="85" xfId="0" applyFont="1" applyFill="1" applyBorder="1" applyAlignment="1">
      <alignment vertical="center" wrapText="1"/>
    </xf>
    <xf numFmtId="0" fontId="2" fillId="7" borderId="85" xfId="0" applyFont="1" applyFill="1" applyBorder="1" applyAlignment="1">
      <alignment horizontal="center" vertical="center"/>
    </xf>
    <xf numFmtId="4" fontId="2" fillId="3" borderId="85" xfId="0" applyNumberFormat="1" applyFont="1" applyFill="1" applyBorder="1" applyAlignment="1">
      <alignment horizontal="right" vertical="center"/>
    </xf>
    <xf numFmtId="4" fontId="2" fillId="7" borderId="85" xfId="0" applyNumberFormat="1" applyFont="1" applyFill="1" applyBorder="1" applyAlignment="1">
      <alignment horizontal="right" vertical="center"/>
    </xf>
    <xf numFmtId="0" fontId="3" fillId="5" borderId="85" xfId="0" applyFont="1" applyFill="1" applyBorder="1" applyAlignment="1">
      <alignment horizontal="center" vertical="center"/>
    </xf>
    <xf numFmtId="4" fontId="12" fillId="7" borderId="85" xfId="0" applyNumberFormat="1" applyFont="1" applyFill="1" applyBorder="1" applyAlignment="1">
      <alignment horizontal="right" vertical="center"/>
    </xf>
    <xf numFmtId="0" fontId="4" fillId="0" borderId="85" xfId="0" applyFont="1" applyBorder="1" applyAlignment="1">
      <alignment horizontal="center" vertical="top" wrapText="1"/>
    </xf>
    <xf numFmtId="4" fontId="1" fillId="0" borderId="85" xfId="0" applyNumberFormat="1" applyFont="1" applyBorder="1" applyAlignment="1">
      <alignment horizontal="right" vertical="top" wrapText="1"/>
    </xf>
    <xf numFmtId="0" fontId="1" fillId="0" borderId="85" xfId="0" applyFont="1" applyBorder="1" applyAlignment="1">
      <alignment horizontal="left" vertical="top" wrapText="1"/>
    </xf>
    <xf numFmtId="0" fontId="4" fillId="0" borderId="85" xfId="0" applyFont="1" applyBorder="1" applyAlignment="1">
      <alignment horizontal="center" vertical="top"/>
    </xf>
    <xf numFmtId="0" fontId="42" fillId="0" borderId="85" xfId="0" applyFont="1" applyBorder="1" applyAlignment="1">
      <alignment horizontal="left" vertical="top" wrapText="1"/>
    </xf>
    <xf numFmtId="0" fontId="18" fillId="6" borderId="85" xfId="0" applyFont="1" applyFill="1" applyBorder="1" applyAlignment="1">
      <alignment horizontal="left" vertical="top" wrapText="1"/>
    </xf>
    <xf numFmtId="4" fontId="4" fillId="0" borderId="85" xfId="0" applyNumberFormat="1" applyFont="1" applyBorder="1" applyAlignment="1">
      <alignment horizontal="right" vertical="top"/>
    </xf>
    <xf numFmtId="166" fontId="3" fillId="0" borderId="85" xfId="0" applyNumberFormat="1" applyFont="1" applyBorder="1" applyAlignment="1">
      <alignment horizontal="center" vertical="top"/>
    </xf>
    <xf numFmtId="0" fontId="19" fillId="0" borderId="85" xfId="0" applyFont="1" applyBorder="1" applyAlignment="1">
      <alignment vertical="top" wrapText="1"/>
    </xf>
    <xf numFmtId="0" fontId="17" fillId="6" borderId="85" xfId="0" applyFont="1" applyFill="1" applyBorder="1" applyAlignment="1">
      <alignment horizontal="left" vertical="top" wrapText="1"/>
    </xf>
    <xf numFmtId="164" fontId="2" fillId="2" borderId="85" xfId="0" applyNumberFormat="1" applyFont="1" applyFill="1" applyBorder="1" applyAlignment="1">
      <alignment vertical="center"/>
    </xf>
    <xf numFmtId="164" fontId="2" fillId="2" borderId="85" xfId="0" applyNumberFormat="1" applyFont="1" applyFill="1" applyBorder="1" applyAlignment="1">
      <alignment horizontal="center" vertical="center"/>
    </xf>
    <xf numFmtId="0" fontId="2" fillId="2" borderId="85" xfId="0" applyFont="1" applyFill="1" applyBorder="1" applyAlignment="1">
      <alignment vertical="center" wrapText="1"/>
    </xf>
    <xf numFmtId="0" fontId="2" fillId="2" borderId="85" xfId="0" applyFont="1" applyFill="1" applyBorder="1" applyAlignment="1">
      <alignment horizontal="center" vertical="center"/>
    </xf>
    <xf numFmtId="4" fontId="2" fillId="2" borderId="85" xfId="0" applyNumberFormat="1" applyFont="1" applyFill="1" applyBorder="1" applyAlignment="1">
      <alignment horizontal="right" vertical="center"/>
    </xf>
    <xf numFmtId="0" fontId="1" fillId="0" borderId="85" xfId="0" applyFont="1" applyBorder="1" applyAlignment="1">
      <alignment horizontal="center" vertical="center"/>
    </xf>
    <xf numFmtId="4" fontId="1" fillId="0" borderId="85" xfId="0" applyNumberFormat="1" applyFont="1" applyBorder="1" applyAlignment="1">
      <alignment horizontal="right" vertical="center"/>
    </xf>
    <xf numFmtId="4" fontId="12" fillId="0" borderId="85" xfId="0" applyNumberFormat="1" applyFont="1" applyBorder="1" applyAlignment="1">
      <alignment horizontal="right" vertical="center"/>
    </xf>
    <xf numFmtId="4" fontId="12" fillId="2" borderId="85" xfId="0" applyNumberFormat="1" applyFont="1" applyFill="1" applyBorder="1" applyAlignment="1">
      <alignment horizontal="right" vertical="center"/>
    </xf>
    <xf numFmtId="0" fontId="15" fillId="2" borderId="84" xfId="0" applyFont="1" applyFill="1" applyBorder="1" applyAlignment="1">
      <alignment vertical="center"/>
    </xf>
    <xf numFmtId="0" fontId="15" fillId="2" borderId="84" xfId="0" applyFont="1" applyFill="1" applyBorder="1" applyAlignment="1">
      <alignment horizontal="center" vertical="center"/>
    </xf>
    <xf numFmtId="0" fontId="15" fillId="2" borderId="84" xfId="0" applyFont="1" applyFill="1" applyBorder="1" applyAlignment="1">
      <alignment vertical="center" wrapText="1"/>
    </xf>
    <xf numFmtId="0" fontId="0" fillId="2" borderId="84" xfId="0" applyFont="1" applyFill="1" applyBorder="1" applyAlignment="1">
      <alignment horizontal="center" vertical="center"/>
    </xf>
    <xf numFmtId="4" fontId="0" fillId="2" borderId="84" xfId="0" applyNumberFormat="1" applyFont="1" applyFill="1" applyBorder="1" applyAlignment="1">
      <alignment horizontal="right" vertical="center"/>
    </xf>
    <xf numFmtId="4" fontId="16" fillId="2" borderId="84" xfId="0" applyNumberFormat="1" applyFont="1" applyFill="1" applyBorder="1" applyAlignment="1">
      <alignment horizontal="right" vertical="center"/>
    </xf>
    <xf numFmtId="0" fontId="0" fillId="2" borderId="84" xfId="0" applyFont="1" applyFill="1" applyBorder="1" applyAlignment="1">
      <alignment vertical="center" wrapText="1"/>
    </xf>
    <xf numFmtId="0" fontId="0" fillId="0" borderId="85" xfId="0" applyFont="1" applyBorder="1" applyAlignment="1"/>
    <xf numFmtId="0" fontId="1" fillId="0" borderId="85" xfId="0" applyFont="1" applyBorder="1" applyAlignment="1">
      <alignment vertical="center" wrapText="1"/>
    </xf>
    <xf numFmtId="0" fontId="49" fillId="0" borderId="85" xfId="0" applyFont="1" applyBorder="1" applyAlignment="1">
      <alignment vertical="top" wrapText="1"/>
    </xf>
    <xf numFmtId="4" fontId="42" fillId="0" borderId="85" xfId="0" applyNumberFormat="1" applyFont="1" applyBorder="1" applyAlignment="1">
      <alignment horizontal="right" vertical="top"/>
    </xf>
    <xf numFmtId="0" fontId="42" fillId="0" borderId="85" xfId="0" applyFont="1" applyFill="1" applyBorder="1" applyAlignment="1">
      <alignment vertical="top" wrapText="1"/>
    </xf>
    <xf numFmtId="0" fontId="49" fillId="0" borderId="85" xfId="0" applyFont="1" applyBorder="1" applyAlignment="1">
      <alignment horizontal="center" vertical="top" wrapText="1"/>
    </xf>
    <xf numFmtId="4" fontId="42" fillId="0" borderId="85" xfId="0" applyNumberFormat="1" applyFont="1" applyBorder="1" applyAlignment="1">
      <alignment horizontal="right" vertical="top" wrapText="1"/>
    </xf>
    <xf numFmtId="4" fontId="49" fillId="0" borderId="85" xfId="0" applyNumberFormat="1" applyFont="1" applyBorder="1" applyAlignment="1">
      <alignment horizontal="right" vertical="top"/>
    </xf>
    <xf numFmtId="4" fontId="42" fillId="0" borderId="85" xfId="0" applyNumberFormat="1" applyFont="1" applyFill="1" applyBorder="1" applyAlignment="1">
      <alignment horizontal="right" vertical="top"/>
    </xf>
    <xf numFmtId="4" fontId="2" fillId="3" borderId="86" xfId="0" applyNumberFormat="1" applyFont="1" applyFill="1" applyBorder="1" applyAlignment="1">
      <alignment horizontal="center" vertical="center" wrapText="1"/>
    </xf>
    <xf numFmtId="0" fontId="2" fillId="4" borderId="95" xfId="0" applyFont="1" applyFill="1" applyBorder="1" applyAlignment="1">
      <alignment horizontal="center" vertical="center"/>
    </xf>
    <xf numFmtId="0" fontId="2" fillId="4" borderId="96" xfId="0" applyFont="1" applyFill="1" applyBorder="1" applyAlignment="1">
      <alignment horizontal="center" vertical="center"/>
    </xf>
    <xf numFmtId="0" fontId="2" fillId="4" borderId="96" xfId="0" applyFont="1" applyFill="1" applyBorder="1" applyAlignment="1">
      <alignment horizontal="center" vertical="center" wrapText="1"/>
    </xf>
    <xf numFmtId="3" fontId="2" fillId="4" borderId="96" xfId="0" applyNumberFormat="1" applyFont="1" applyFill="1" applyBorder="1" applyAlignment="1">
      <alignment horizontal="center" vertical="center" wrapText="1"/>
    </xf>
    <xf numFmtId="3" fontId="2" fillId="4" borderId="97" xfId="0" applyNumberFormat="1" applyFont="1" applyFill="1" applyBorder="1" applyAlignment="1">
      <alignment horizontal="center" vertical="center" wrapText="1"/>
    </xf>
    <xf numFmtId="0" fontId="48" fillId="0" borderId="85" xfId="0" applyFont="1" applyBorder="1" applyAlignment="1">
      <alignment vertical="top" wrapText="1"/>
    </xf>
    <xf numFmtId="0" fontId="42" fillId="0" borderId="85" xfId="0" applyFont="1" applyBorder="1" applyAlignment="1">
      <alignment vertical="center" wrapText="1"/>
    </xf>
    <xf numFmtId="4" fontId="42" fillId="0" borderId="85" xfId="0" applyNumberFormat="1" applyFont="1" applyBorder="1" applyAlignment="1">
      <alignment vertical="center"/>
    </xf>
    <xf numFmtId="0" fontId="42" fillId="0" borderId="86" xfId="0" applyFont="1" applyBorder="1" applyAlignment="1">
      <alignment vertical="center" wrapText="1"/>
    </xf>
    <xf numFmtId="0" fontId="42" fillId="0" borderId="65" xfId="0" applyFont="1" applyFill="1" applyBorder="1" applyAlignment="1"/>
    <xf numFmtId="49" fontId="42" fillId="0" borderId="65" xfId="0" applyNumberFormat="1" applyFont="1" applyBorder="1" applyAlignment="1">
      <alignment vertical="center" wrapText="1"/>
    </xf>
    <xf numFmtId="4" fontId="42" fillId="0" borderId="65" xfId="0" applyNumberFormat="1" applyFont="1" applyBorder="1" applyAlignment="1">
      <alignment vertical="center" wrapText="1"/>
    </xf>
    <xf numFmtId="0" fontId="48" fillId="0" borderId="85" xfId="0" applyFont="1" applyBorder="1" applyAlignment="1">
      <alignment horizontal="left" vertical="center" wrapText="1"/>
    </xf>
    <xf numFmtId="0" fontId="49" fillId="0" borderId="9" xfId="0" applyFont="1" applyFill="1" applyBorder="1" applyAlignment="1">
      <alignment vertical="center" wrapText="1"/>
    </xf>
    <xf numFmtId="0" fontId="50" fillId="0" borderId="0" xfId="0" applyFont="1" applyAlignment="1"/>
    <xf numFmtId="0" fontId="51" fillId="0" borderId="85" xfId="0" applyFont="1" applyBorder="1" applyAlignment="1">
      <alignment horizontal="center" vertical="center" wrapText="1"/>
    </xf>
    <xf numFmtId="4" fontId="51" fillId="0" borderId="85" xfId="0" applyNumberFormat="1" applyFont="1" applyBorder="1" applyAlignment="1">
      <alignment horizontal="center" vertical="center" wrapText="1"/>
    </xf>
    <xf numFmtId="0" fontId="51" fillId="0" borderId="0" xfId="0" applyFont="1" applyAlignment="1">
      <alignment horizontal="center"/>
    </xf>
    <xf numFmtId="49" fontId="52" fillId="0" borderId="85" xfId="0" applyNumberFormat="1" applyFont="1" applyBorder="1" applyAlignment="1">
      <alignment horizontal="center" vertical="center"/>
    </xf>
    <xf numFmtId="0" fontId="51" fillId="0" borderId="85" xfId="0" applyFont="1" applyBorder="1" applyAlignment="1">
      <alignment horizontal="left" vertical="center" wrapText="1"/>
    </xf>
    <xf numFmtId="4" fontId="51" fillId="0" borderId="85" xfId="0" applyNumberFormat="1" applyFont="1" applyBorder="1" applyAlignment="1">
      <alignment horizontal="center" vertical="center"/>
    </xf>
    <xf numFmtId="0" fontId="51" fillId="0" borderId="85" xfId="0" applyFont="1" applyBorder="1" applyAlignment="1">
      <alignment vertical="center" wrapText="1"/>
    </xf>
    <xf numFmtId="0" fontId="51" fillId="0" borderId="65" xfId="0" applyFont="1" applyBorder="1" applyAlignment="1">
      <alignment vertical="center"/>
    </xf>
    <xf numFmtId="0" fontId="42" fillId="0" borderId="85" xfId="0" applyFont="1" applyBorder="1" applyAlignment="1">
      <alignment horizontal="left" vertical="center" wrapText="1"/>
    </xf>
    <xf numFmtId="4" fontId="42" fillId="0" borderId="85" xfId="0" applyNumberFormat="1" applyFont="1" applyBorder="1" applyAlignment="1">
      <alignment horizontal="right" vertical="center" wrapText="1"/>
    </xf>
    <xf numFmtId="0" fontId="42" fillId="0" borderId="65" xfId="0" applyFont="1" applyBorder="1" applyAlignment="1">
      <alignment vertical="center" wrapText="1"/>
    </xf>
    <xf numFmtId="49" fontId="45" fillId="0" borderId="85" xfId="0" applyNumberFormat="1" applyFont="1" applyBorder="1" applyAlignment="1">
      <alignment horizontal="center" vertical="center" wrapText="1"/>
    </xf>
    <xf numFmtId="0" fontId="48" fillId="0" borderId="85" xfId="0" applyFont="1" applyBorder="1" applyAlignment="1">
      <alignment vertical="center" wrapText="1"/>
    </xf>
    <xf numFmtId="0" fontId="0" fillId="0" borderId="65" xfId="0" applyFont="1" applyBorder="1" applyAlignment="1">
      <alignment wrapText="1"/>
    </xf>
    <xf numFmtId="4" fontId="0" fillId="0" borderId="65" xfId="0" applyNumberFormat="1" applyFont="1" applyBorder="1"/>
    <xf numFmtId="0" fontId="0" fillId="0" borderId="65" xfId="0" applyFont="1" applyBorder="1"/>
    <xf numFmtId="0" fontId="53" fillId="0" borderId="65" xfId="0" applyFont="1" applyBorder="1" applyAlignment="1">
      <alignment horizontal="right"/>
    </xf>
    <xf numFmtId="0" fontId="0" fillId="0" borderId="65" xfId="0" applyFont="1" applyBorder="1" applyAlignment="1"/>
    <xf numFmtId="0" fontId="56" fillId="0" borderId="65" xfId="0" applyFont="1" applyBorder="1" applyAlignment="1">
      <alignment horizontal="center" vertical="center" wrapText="1"/>
    </xf>
    <xf numFmtId="0" fontId="57" fillId="0" borderId="65" xfId="0" applyFont="1" applyBorder="1" applyAlignment="1"/>
    <xf numFmtId="0" fontId="56" fillId="0" borderId="9" xfId="0" applyFont="1" applyBorder="1" applyAlignment="1">
      <alignment horizontal="center" vertical="center" wrapText="1"/>
    </xf>
    <xf numFmtId="4" fontId="56" fillId="0" borderId="9" xfId="0" applyNumberFormat="1" applyFont="1" applyBorder="1" applyAlignment="1">
      <alignment horizontal="center" vertical="center" wrapText="1"/>
    </xf>
    <xf numFmtId="4" fontId="36" fillId="0" borderId="9" xfId="0" applyNumberFormat="1" applyFont="1" applyBorder="1" applyAlignment="1">
      <alignment wrapText="1"/>
    </xf>
    <xf numFmtId="0" fontId="36" fillId="0" borderId="9" xfId="0" applyFont="1" applyBorder="1" applyAlignment="1">
      <alignment wrapText="1"/>
    </xf>
    <xf numFmtId="0" fontId="36" fillId="0" borderId="65" xfId="0" applyFont="1" applyBorder="1"/>
    <xf numFmtId="49" fontId="0" fillId="0" borderId="9" xfId="0" applyNumberFormat="1" applyFont="1" applyBorder="1" applyAlignment="1">
      <alignment horizontal="right" wrapText="1"/>
    </xf>
    <xf numFmtId="0" fontId="0" fillId="0" borderId="9" xfId="0" applyFont="1" applyBorder="1" applyAlignment="1">
      <alignment wrapText="1"/>
    </xf>
    <xf numFmtId="4" fontId="0" fillId="0" borderId="9" xfId="0" applyNumberFormat="1" applyFont="1" applyBorder="1"/>
    <xf numFmtId="0" fontId="58" fillId="0" borderId="65" xfId="0" applyFont="1" applyBorder="1"/>
    <xf numFmtId="0" fontId="58" fillId="0" borderId="65" xfId="0" applyFont="1" applyBorder="1" applyAlignment="1"/>
    <xf numFmtId="4" fontId="58" fillId="0" borderId="65" xfId="0" applyNumberFormat="1" applyFont="1" applyBorder="1"/>
    <xf numFmtId="0" fontId="48" fillId="0" borderId="58" xfId="0" applyFont="1" applyFill="1" applyBorder="1" applyAlignment="1">
      <alignment horizontal="center" vertical="top" wrapText="1"/>
    </xf>
    <xf numFmtId="0" fontId="42" fillId="0" borderId="38" xfId="0" applyFont="1" applyBorder="1" applyAlignment="1">
      <alignment horizontal="center"/>
    </xf>
    <xf numFmtId="0" fontId="42" fillId="0" borderId="83" xfId="0" applyFont="1" applyBorder="1" applyAlignment="1">
      <alignment horizontal="center"/>
    </xf>
    <xf numFmtId="0" fontId="42" fillId="0" borderId="49" xfId="0" applyFont="1" applyBorder="1" applyAlignment="1">
      <alignment horizontal="center"/>
    </xf>
    <xf numFmtId="0" fontId="48" fillId="0" borderId="58" xfId="0" applyFont="1" applyFill="1" applyBorder="1" applyAlignment="1">
      <alignment horizontal="center" vertical="center" wrapText="1"/>
    </xf>
    <xf numFmtId="0" fontId="48" fillId="0" borderId="56" xfId="0" applyFont="1" applyFill="1" applyBorder="1" applyAlignment="1">
      <alignment horizontal="center" vertical="center" wrapText="1"/>
    </xf>
    <xf numFmtId="0" fontId="42" fillId="0" borderId="34" xfId="0" applyFont="1" applyBorder="1" applyAlignment="1">
      <alignment horizontal="center"/>
    </xf>
    <xf numFmtId="0" fontId="48" fillId="0" borderId="38" xfId="0" applyFont="1" applyFill="1" applyBorder="1" applyAlignment="1">
      <alignment horizontal="center" vertical="center" wrapText="1"/>
    </xf>
    <xf numFmtId="0" fontId="48" fillId="0" borderId="83" xfId="0" applyFont="1" applyFill="1" applyBorder="1" applyAlignment="1">
      <alignment horizontal="center" vertical="center" wrapText="1"/>
    </xf>
    <xf numFmtId="0" fontId="48" fillId="0" borderId="49" xfId="0" applyFont="1" applyFill="1" applyBorder="1" applyAlignment="1">
      <alignment horizontal="center" vertical="center" wrapText="1"/>
    </xf>
    <xf numFmtId="0" fontId="42" fillId="0" borderId="0" xfId="0" applyFont="1" applyAlignment="1">
      <alignment horizontal="left" wrapText="1"/>
    </xf>
    <xf numFmtId="0" fontId="42" fillId="0" borderId="0" xfId="0" applyFont="1" applyAlignment="1"/>
    <xf numFmtId="0" fontId="42" fillId="0" borderId="10" xfId="0" applyFont="1" applyFill="1" applyBorder="1" applyAlignment="1">
      <alignment horizontal="center" vertical="top" wrapText="1"/>
    </xf>
    <xf numFmtId="0" fontId="42" fillId="0" borderId="5" xfId="0" applyFont="1" applyBorder="1" applyAlignment="1">
      <alignment horizontal="center"/>
    </xf>
    <xf numFmtId="0" fontId="42" fillId="0" borderId="48" xfId="0" applyFont="1" applyBorder="1" applyAlignment="1">
      <alignment horizontal="center"/>
    </xf>
    <xf numFmtId="0" fontId="48" fillId="0" borderId="56" xfId="0" applyFont="1" applyFill="1" applyBorder="1" applyAlignment="1">
      <alignment horizontal="center" vertical="top" wrapText="1"/>
    </xf>
    <xf numFmtId="0" fontId="42" fillId="0" borderId="33" xfId="0" applyFont="1" applyBorder="1" applyAlignment="1">
      <alignment horizontal="center"/>
    </xf>
    <xf numFmtId="0" fontId="44" fillId="0" borderId="0" xfId="0" applyFont="1" applyAlignment="1">
      <alignment horizontal="center"/>
    </xf>
    <xf numFmtId="4" fontId="2" fillId="3" borderId="89" xfId="0" applyNumberFormat="1" applyFont="1" applyFill="1" applyBorder="1" applyAlignment="1">
      <alignment horizontal="center" vertical="center"/>
    </xf>
    <xf numFmtId="0" fontId="14" fillId="0" borderId="89" xfId="0" applyFont="1" applyBorder="1"/>
    <xf numFmtId="4" fontId="2" fillId="3" borderId="89" xfId="0" applyNumberFormat="1" applyFont="1" applyFill="1" applyBorder="1" applyAlignment="1">
      <alignment horizontal="center" vertical="center" wrapText="1"/>
    </xf>
    <xf numFmtId="0" fontId="14" fillId="0" borderId="85" xfId="0" applyFont="1" applyBorder="1"/>
    <xf numFmtId="0" fontId="14" fillId="0" borderId="86" xfId="0" applyFont="1" applyBorder="1"/>
    <xf numFmtId="165" fontId="44" fillId="3" borderId="90" xfId="0" applyNumberFormat="1" applyFont="1" applyFill="1" applyBorder="1" applyAlignment="1">
      <alignment horizontal="center" vertical="center" wrapText="1"/>
    </xf>
    <xf numFmtId="0" fontId="14" fillId="0" borderId="92" xfId="0" applyFont="1" applyBorder="1"/>
    <xf numFmtId="0" fontId="14" fillId="0" borderId="94" xfId="0" applyFont="1" applyBorder="1"/>
    <xf numFmtId="4" fontId="2" fillId="3" borderId="85" xfId="0" applyNumberFormat="1" applyFont="1" applyFill="1" applyBorder="1" applyAlignment="1">
      <alignment horizontal="center" vertical="center" wrapText="1"/>
    </xf>
    <xf numFmtId="4" fontId="44" fillId="3" borderId="85" xfId="0" applyNumberFormat="1" applyFont="1" applyFill="1" applyBorder="1" applyAlignment="1">
      <alignment horizontal="center" vertical="center" wrapText="1"/>
    </xf>
    <xf numFmtId="164" fontId="17" fillId="7" borderId="85" xfId="0" applyNumberFormat="1" applyFont="1" applyFill="1" applyBorder="1" applyAlignment="1">
      <alignment horizontal="left" vertical="center" wrapText="1"/>
    </xf>
    <xf numFmtId="164" fontId="1" fillId="0" borderId="85" xfId="0" applyNumberFormat="1" applyFont="1" applyBorder="1" applyAlignment="1">
      <alignment horizontal="center" vertical="center"/>
    </xf>
    <xf numFmtId="0" fontId="0" fillId="0" borderId="85" xfId="0" applyFont="1" applyBorder="1" applyAlignment="1"/>
    <xf numFmtId="164" fontId="3" fillId="2" borderId="85" xfId="0" applyNumberFormat="1" applyFont="1" applyFill="1" applyBorder="1" applyAlignment="1">
      <alignment horizontal="left" vertical="center"/>
    </xf>
    <xf numFmtId="0" fontId="2" fillId="3" borderId="88" xfId="0" applyFont="1" applyFill="1" applyBorder="1" applyAlignment="1">
      <alignment horizontal="center" vertical="center" wrapText="1"/>
    </xf>
    <xf numFmtId="0" fontId="14" fillId="0" borderId="91" xfId="0" applyFont="1" applyBorder="1"/>
    <xf numFmtId="0" fontId="14" fillId="0" borderId="93" xfId="0" applyFont="1" applyBorder="1"/>
    <xf numFmtId="0" fontId="2" fillId="3" borderId="89" xfId="0" applyFont="1" applyFill="1" applyBorder="1" applyAlignment="1">
      <alignment horizontal="center" vertical="center"/>
    </xf>
    <xf numFmtId="0" fontId="2" fillId="3" borderId="89" xfId="0" applyFont="1" applyFill="1" applyBorder="1" applyAlignment="1">
      <alignment horizontal="center" vertical="center" wrapText="1"/>
    </xf>
    <xf numFmtId="4" fontId="4" fillId="0" borderId="85" xfId="0" applyNumberFormat="1" applyFont="1" applyBorder="1" applyAlignment="1">
      <alignment horizontal="right" vertical="center"/>
    </xf>
    <xf numFmtId="0" fontId="36" fillId="0" borderId="56" xfId="0" applyFont="1" applyBorder="1" applyAlignment="1">
      <alignment horizontal="right" wrapText="1"/>
    </xf>
    <xf numFmtId="0" fontId="14" fillId="0" borderId="33" xfId="0" applyFont="1" applyBorder="1"/>
    <xf numFmtId="0" fontId="56" fillId="5" borderId="56" xfId="0" applyFont="1" applyFill="1" applyBorder="1" applyAlignment="1">
      <alignment horizontal="center" vertical="center" wrapText="1"/>
    </xf>
    <xf numFmtId="0" fontId="51" fillId="0" borderId="33" xfId="0" applyFont="1" applyBorder="1"/>
    <xf numFmtId="0" fontId="51" fillId="0" borderId="34" xfId="0" applyFont="1" applyBorder="1"/>
    <xf numFmtId="4" fontId="56" fillId="5" borderId="56" xfId="0" applyNumberFormat="1" applyFont="1" applyFill="1" applyBorder="1" applyAlignment="1">
      <alignment horizontal="center" vertical="center" wrapText="1"/>
    </xf>
    <xf numFmtId="0" fontId="42" fillId="0" borderId="86" xfId="0" applyFont="1" applyBorder="1" applyAlignment="1">
      <alignment horizontal="left" vertical="center" wrapText="1"/>
    </xf>
    <xf numFmtId="0" fontId="42" fillId="0" borderId="87" xfId="0" applyFont="1" applyBorder="1" applyAlignment="1">
      <alignment horizontal="left" vertical="center" wrapText="1"/>
    </xf>
    <xf numFmtId="0" fontId="42" fillId="0" borderId="84" xfId="0" applyFont="1" applyBorder="1" applyAlignment="1">
      <alignment horizontal="left" vertical="center" wrapText="1"/>
    </xf>
    <xf numFmtId="49" fontId="45" fillId="0" borderId="86" xfId="0" applyNumberFormat="1" applyFont="1" applyBorder="1" applyAlignment="1">
      <alignment horizontal="center" vertical="center" wrapText="1"/>
    </xf>
    <xf numFmtId="0" fontId="0" fillId="0" borderId="87" xfId="0" applyFont="1" applyBorder="1" applyAlignment="1"/>
    <xf numFmtId="0" fontId="0" fillId="0" borderId="84" xfId="0" applyFont="1" applyBorder="1" applyAlignment="1"/>
    <xf numFmtId="0" fontId="0" fillId="0" borderId="87" xfId="0" applyFont="1" applyBorder="1" applyAlignment="1">
      <alignment horizontal="left"/>
    </xf>
    <xf numFmtId="0" fontId="0" fillId="0" borderId="84" xfId="0" applyFont="1" applyBorder="1" applyAlignment="1">
      <alignment horizontal="left"/>
    </xf>
    <xf numFmtId="4" fontId="42" fillId="0" borderId="86" xfId="0" applyNumberFormat="1" applyFont="1" applyBorder="1" applyAlignment="1">
      <alignment vertical="center" wrapText="1"/>
    </xf>
    <xf numFmtId="4" fontId="42" fillId="0" borderId="87" xfId="0" applyNumberFormat="1" applyFont="1" applyBorder="1" applyAlignment="1">
      <alignment vertical="center" wrapText="1"/>
    </xf>
    <xf numFmtId="4" fontId="42" fillId="0" borderId="84" xfId="0" applyNumberFormat="1" applyFont="1" applyBorder="1" applyAlignment="1">
      <alignment vertical="center" wrapText="1"/>
    </xf>
    <xf numFmtId="4" fontId="42" fillId="0" borderId="86" xfId="0" applyNumberFormat="1" applyFont="1" applyBorder="1" applyAlignment="1">
      <alignment horizontal="right" vertical="center" wrapText="1"/>
    </xf>
    <xf numFmtId="4" fontId="42" fillId="0" borderId="87" xfId="0" applyNumberFormat="1" applyFont="1" applyBorder="1" applyAlignment="1">
      <alignment horizontal="right" vertical="center" wrapText="1"/>
    </xf>
    <xf numFmtId="4" fontId="42" fillId="0" borderId="84" xfId="0" applyNumberFormat="1" applyFont="1" applyBorder="1" applyAlignment="1">
      <alignment horizontal="right" vertical="center" wrapText="1"/>
    </xf>
    <xf numFmtId="0" fontId="42" fillId="0" borderId="85" xfId="0" applyFont="1" applyBorder="1" applyAlignment="1">
      <alignment horizontal="left" vertical="center" wrapText="1"/>
    </xf>
    <xf numFmtId="49" fontId="45" fillId="0" borderId="84" xfId="0" applyNumberFormat="1" applyFont="1" applyBorder="1" applyAlignment="1">
      <alignment horizontal="center" vertical="center" wrapText="1"/>
    </xf>
    <xf numFmtId="0" fontId="42" fillId="0" borderId="86" xfId="0" applyFont="1" applyFill="1" applyBorder="1" applyAlignment="1">
      <alignment horizontal="left" vertical="center" wrapText="1"/>
    </xf>
    <xf numFmtId="0" fontId="42" fillId="0" borderId="84" xfId="0" applyFont="1" applyFill="1" applyBorder="1" applyAlignment="1">
      <alignment horizontal="left" vertical="center" wrapText="1"/>
    </xf>
    <xf numFmtId="4" fontId="42" fillId="0" borderId="85" xfId="0" applyNumberFormat="1" applyFont="1" applyBorder="1" applyAlignment="1">
      <alignment vertical="center" wrapText="1"/>
    </xf>
    <xf numFmtId="4" fontId="42" fillId="0" borderId="85" xfId="0" applyNumberFormat="1" applyFont="1" applyBorder="1" applyAlignment="1">
      <alignment horizontal="right" vertical="center" wrapText="1"/>
    </xf>
    <xf numFmtId="49" fontId="45" fillId="0" borderId="101" xfId="0" applyNumberFormat="1" applyFont="1" applyBorder="1" applyAlignment="1">
      <alignment horizontal="center" vertical="center" wrapText="1"/>
    </xf>
    <xf numFmtId="49" fontId="45" fillId="0" borderId="87" xfId="0" applyNumberFormat="1" applyFont="1" applyBorder="1" applyAlignment="1">
      <alignment horizontal="center" vertical="center" wrapText="1"/>
    </xf>
    <xf numFmtId="0" fontId="49" fillId="0" borderId="101" xfId="0" applyFont="1" applyBorder="1" applyAlignment="1">
      <alignment horizontal="left" vertical="center" wrapText="1"/>
    </xf>
    <xf numFmtId="0" fontId="49" fillId="0" borderId="87" xfId="0" applyFont="1" applyBorder="1" applyAlignment="1">
      <alignment horizontal="left" vertical="center" wrapText="1"/>
    </xf>
    <xf numFmtId="0" fontId="49" fillId="0" borderId="84" xfId="0" applyFont="1" applyBorder="1" applyAlignment="1">
      <alignment horizontal="left" vertical="center" wrapText="1"/>
    </xf>
    <xf numFmtId="0" fontId="53" fillId="0" borderId="65" xfId="0" applyFont="1" applyBorder="1" applyAlignment="1">
      <alignment horizontal="right" wrapText="1"/>
    </xf>
    <xf numFmtId="0" fontId="0" fillId="0" borderId="65" xfId="0" applyFont="1" applyBorder="1" applyAlignment="1"/>
    <xf numFmtId="0" fontId="54" fillId="0" borderId="65" xfId="0" applyFont="1" applyBorder="1" applyAlignment="1">
      <alignment horizontal="center" wrapText="1"/>
    </xf>
    <xf numFmtId="0" fontId="55" fillId="0" borderId="65" xfId="0" applyFont="1" applyBorder="1" applyAlignment="1">
      <alignment horizontal="center" vertical="center" wrapText="1"/>
    </xf>
    <xf numFmtId="0" fontId="0" fillId="0" borderId="65" xfId="0" applyFont="1" applyBorder="1" applyAlignment="1">
      <alignment vertical="center"/>
    </xf>
    <xf numFmtId="0" fontId="51" fillId="0" borderId="99" xfId="0" applyFont="1" applyBorder="1" applyAlignment="1">
      <alignment horizontal="center" vertical="center" wrapText="1"/>
    </xf>
    <xf numFmtId="0" fontId="51" fillId="0" borderId="100" xfId="0" applyFont="1" applyBorder="1" applyAlignment="1">
      <alignment horizontal="center" vertical="center" wrapText="1"/>
    </xf>
    <xf numFmtId="0" fontId="50" fillId="0" borderId="98" xfId="0" applyFont="1" applyBorder="1" applyAlignment="1">
      <alignment horizontal="center"/>
    </xf>
    <xf numFmtId="0" fontId="50" fillId="0" borderId="0" xfId="0" applyFont="1" applyAlignment="1">
      <alignment horizontal="center"/>
    </xf>
    <xf numFmtId="0" fontId="45" fillId="0" borderId="65" xfId="0" applyFont="1" applyFill="1" applyBorder="1" applyAlignment="1">
      <alignment horizontal="center" vertical="center"/>
    </xf>
    <xf numFmtId="0" fontId="42" fillId="0" borderId="65" xfId="0" applyFont="1" applyFill="1" applyBorder="1" applyAlignment="1"/>
    <xf numFmtId="0" fontId="49" fillId="0" borderId="10" xfId="0" applyFont="1" applyFill="1" applyBorder="1" applyAlignment="1">
      <alignment horizontal="center" vertical="center" wrapText="1"/>
    </xf>
    <xf numFmtId="0" fontId="48" fillId="0" borderId="48" xfId="0" applyFont="1" applyFill="1" applyBorder="1"/>
    <xf numFmtId="4" fontId="49" fillId="0" borderId="56" xfId="0" applyNumberFormat="1" applyFont="1" applyFill="1" applyBorder="1" applyAlignment="1">
      <alignment horizontal="center" vertical="center" wrapText="1"/>
    </xf>
    <xf numFmtId="0" fontId="48" fillId="0" borderId="34" xfId="0" applyFont="1" applyFill="1" applyBorder="1"/>
    <xf numFmtId="0" fontId="24" fillId="0" borderId="0" xfId="0" applyFont="1" applyAlignment="1">
      <alignment horizontal="center"/>
    </xf>
    <xf numFmtId="0" fontId="0" fillId="0" borderId="0" xfId="0" applyFont="1" applyAlignment="1"/>
    <xf numFmtId="0" fontId="26" fillId="0" borderId="0" xfId="0" applyFont="1" applyAlignment="1">
      <alignment horizontal="center" wrapText="1"/>
    </xf>
    <xf numFmtId="0" fontId="2" fillId="3" borderId="12" xfId="0" applyFont="1" applyFill="1" applyBorder="1" applyAlignment="1">
      <alignment horizontal="center" vertical="center" wrapText="1"/>
    </xf>
    <xf numFmtId="0" fontId="14" fillId="0" borderId="18" xfId="0" applyFont="1" applyBorder="1"/>
    <xf numFmtId="0" fontId="14" fillId="0" borderId="68" xfId="0" applyFont="1" applyBorder="1"/>
    <xf numFmtId="0" fontId="2" fillId="3" borderId="13" xfId="0" applyFont="1" applyFill="1" applyBorder="1" applyAlignment="1">
      <alignment horizontal="center" vertical="center"/>
    </xf>
    <xf numFmtId="0" fontId="14" fillId="0" borderId="19" xfId="0" applyFont="1" applyBorder="1"/>
    <xf numFmtId="0" fontId="14" fillId="0" borderId="69" xfId="0" applyFont="1" applyBorder="1"/>
    <xf numFmtId="0" fontId="27" fillId="3" borderId="14" xfId="0" applyFont="1" applyFill="1" applyBorder="1" applyAlignment="1">
      <alignment horizontal="center" vertical="center"/>
    </xf>
    <xf numFmtId="0" fontId="14" fillId="0" borderId="20" xfId="0" applyFont="1" applyBorder="1"/>
    <xf numFmtId="0" fontId="14" fillId="0" borderId="70" xfId="0" applyFont="1" applyBorder="1"/>
    <xf numFmtId="165" fontId="3" fillId="8" borderId="15" xfId="0" applyNumberFormat="1" applyFont="1" applyFill="1" applyBorder="1" applyAlignment="1">
      <alignment horizontal="center" vertical="center" wrapText="1"/>
    </xf>
    <xf numFmtId="0" fontId="14" fillId="0" borderId="16" xfId="0" applyFont="1" applyBorder="1"/>
    <xf numFmtId="0" fontId="14" fillId="0" borderId="17" xfId="0" applyFont="1" applyBorder="1"/>
    <xf numFmtId="165" fontId="31" fillId="0" borderId="71" xfId="0" applyNumberFormat="1" applyFont="1" applyBorder="1" applyAlignment="1">
      <alignment horizontal="left" vertical="center" wrapText="1"/>
    </xf>
    <xf numFmtId="0" fontId="14" fillId="0" borderId="6" xfId="0" applyFont="1" applyBorder="1"/>
    <xf numFmtId="0" fontId="14" fillId="0" borderId="72" xfId="0" applyFont="1" applyBorder="1"/>
    <xf numFmtId="0" fontId="34" fillId="0" borderId="12" xfId="0" applyFont="1" applyBorder="1" applyAlignment="1">
      <alignment horizontal="left" vertical="top" wrapText="1"/>
    </xf>
    <xf numFmtId="0" fontId="38" fillId="0" borderId="12" xfId="0" applyFont="1" applyBorder="1" applyAlignment="1">
      <alignment horizontal="left" vertical="center" wrapText="1"/>
    </xf>
    <xf numFmtId="0" fontId="34" fillId="0" borderId="12" xfId="0" applyFont="1" applyBorder="1" applyAlignment="1">
      <alignment horizontal="left" vertical="center" wrapText="1"/>
    </xf>
    <xf numFmtId="0" fontId="34" fillId="0" borderId="36" xfId="0" applyFont="1" applyBorder="1" applyAlignment="1">
      <alignment horizontal="left" vertical="center" wrapText="1"/>
    </xf>
    <xf numFmtId="0" fontId="34" fillId="0" borderId="18" xfId="0" applyFont="1" applyBorder="1" applyAlignment="1">
      <alignment horizontal="left" vertical="center" wrapText="1"/>
    </xf>
    <xf numFmtId="0" fontId="38" fillId="0" borderId="36" xfId="0" applyFont="1" applyBorder="1" applyAlignment="1">
      <alignment horizontal="left" vertical="center" wrapText="1"/>
    </xf>
    <xf numFmtId="0" fontId="34" fillId="0" borderId="8" xfId="0" applyFont="1" applyBorder="1" applyAlignment="1">
      <alignment horizontal="left" vertical="center" wrapText="1"/>
    </xf>
    <xf numFmtId="0" fontId="14" fillId="0" borderId="5" xfId="0" applyFont="1" applyBorder="1"/>
    <xf numFmtId="0" fontId="14" fillId="0" borderId="48" xfId="0" applyFont="1" applyBorder="1"/>
    <xf numFmtId="0" fontId="34" fillId="0" borderId="8" xfId="0" applyFont="1" applyBorder="1" applyAlignment="1">
      <alignment vertical="center" wrapText="1"/>
    </xf>
    <xf numFmtId="164" fontId="1" fillId="0" borderId="75" xfId="0" applyNumberFormat="1" applyFont="1" applyBorder="1" applyAlignment="1">
      <alignment horizontal="center" vertical="center"/>
    </xf>
    <xf numFmtId="164" fontId="3" fillId="2" borderId="15" xfId="0" applyNumberFormat="1" applyFont="1" applyFill="1" applyBorder="1" applyAlignment="1">
      <alignment horizontal="left" vertical="center"/>
    </xf>
    <xf numFmtId="0" fontId="14" fillId="0" borderId="66" xfId="0" applyFont="1" applyBorder="1"/>
    <xf numFmtId="164" fontId="35" fillId="7" borderId="15" xfId="0" applyNumberFormat="1" applyFont="1" applyFill="1" applyBorder="1" applyAlignment="1">
      <alignment horizontal="left" vertical="center" wrapText="1"/>
    </xf>
    <xf numFmtId="0" fontId="34" fillId="0" borderId="71" xfId="0" applyFont="1" applyBorder="1" applyAlignment="1">
      <alignment horizontal="left" vertical="center" wrapText="1"/>
    </xf>
  </cellXfs>
  <cellStyles count="2">
    <cellStyle name="Обычный" xfId="0" builtinId="0"/>
    <cellStyle name="Процентный"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4"/>
  <sheetViews>
    <sheetView workbookViewId="0">
      <selection activeCell="L2" sqref="L2"/>
    </sheetView>
  </sheetViews>
  <sheetFormatPr defaultColWidth="12.59765625" defaultRowHeight="13.2" x14ac:dyDescent="0.25"/>
  <cols>
    <col min="1" max="1" width="24.5" style="194" customWidth="1"/>
    <col min="2" max="2" width="9.19921875" style="194" customWidth="1"/>
    <col min="3" max="3" width="10.8984375" style="194" customWidth="1"/>
    <col min="4" max="14" width="9.19921875" style="194" customWidth="1"/>
    <col min="15" max="16384" width="12.59765625" style="194"/>
  </cols>
  <sheetData>
    <row r="1" spans="1:14" x14ac:dyDescent="0.25">
      <c r="A1" s="357" t="s">
        <v>0</v>
      </c>
      <c r="B1" s="358"/>
      <c r="C1" s="178"/>
      <c r="E1" s="178"/>
      <c r="F1" s="178"/>
      <c r="G1" s="178"/>
      <c r="H1" s="178"/>
      <c r="I1" s="178"/>
      <c r="J1" s="178"/>
      <c r="L1" s="177" t="s">
        <v>371</v>
      </c>
      <c r="M1" s="178"/>
      <c r="N1" s="178"/>
    </row>
    <row r="2" spans="1:14" x14ac:dyDescent="0.25">
      <c r="A2" s="179"/>
      <c r="B2" s="178"/>
      <c r="C2" s="178"/>
      <c r="E2" s="178"/>
      <c r="F2" s="178"/>
      <c r="G2" s="178"/>
      <c r="H2" s="178"/>
      <c r="I2" s="178"/>
      <c r="J2" s="178"/>
      <c r="L2" s="177" t="s">
        <v>374</v>
      </c>
      <c r="M2" s="178"/>
      <c r="N2" s="178"/>
    </row>
    <row r="3" spans="1:14" x14ac:dyDescent="0.25">
      <c r="A3" s="179"/>
      <c r="B3" s="178"/>
      <c r="C3" s="178"/>
      <c r="E3" s="178"/>
      <c r="F3" s="178"/>
      <c r="G3" s="178"/>
      <c r="H3" s="178"/>
      <c r="I3" s="178"/>
      <c r="J3" s="178"/>
      <c r="L3" s="177" t="s">
        <v>413</v>
      </c>
      <c r="M3" s="178"/>
      <c r="N3" s="178"/>
    </row>
    <row r="4" spans="1:14" x14ac:dyDescent="0.25">
      <c r="A4" s="179"/>
      <c r="B4" s="178"/>
      <c r="C4" s="178"/>
      <c r="D4" s="178"/>
      <c r="E4" s="178"/>
      <c r="F4" s="178"/>
      <c r="G4" s="178"/>
      <c r="H4" s="178"/>
      <c r="I4" s="178"/>
      <c r="J4" s="178"/>
      <c r="L4" s="177" t="s">
        <v>412</v>
      </c>
      <c r="M4" s="178"/>
      <c r="N4" s="178"/>
    </row>
    <row r="5" spans="1:14" x14ac:dyDescent="0.25">
      <c r="A5" s="179"/>
      <c r="B5" s="178"/>
      <c r="C5" s="178"/>
      <c r="D5" s="178"/>
      <c r="E5" s="178"/>
      <c r="F5" s="178"/>
      <c r="G5" s="178"/>
      <c r="H5" s="178"/>
      <c r="I5" s="178"/>
      <c r="J5" s="178"/>
      <c r="K5" s="178"/>
      <c r="L5" s="178"/>
      <c r="M5" s="178"/>
      <c r="N5" s="178"/>
    </row>
    <row r="6" spans="1:14" x14ac:dyDescent="0.25">
      <c r="A6" s="364" t="s">
        <v>391</v>
      </c>
      <c r="B6" s="364"/>
      <c r="C6" s="364"/>
      <c r="D6" s="364"/>
      <c r="E6" s="364"/>
      <c r="F6" s="364"/>
      <c r="G6" s="364"/>
      <c r="H6" s="364"/>
      <c r="I6" s="364"/>
      <c r="J6" s="364"/>
      <c r="K6" s="364"/>
      <c r="L6" s="364"/>
      <c r="M6" s="364"/>
      <c r="N6" s="364"/>
    </row>
    <row r="7" spans="1:14" x14ac:dyDescent="0.25">
      <c r="A7" s="179"/>
      <c r="B7" s="178"/>
      <c r="C7" s="178"/>
      <c r="D7" s="178"/>
      <c r="E7" s="178"/>
      <c r="F7" s="178"/>
      <c r="G7" s="178"/>
      <c r="H7" s="178"/>
      <c r="I7" s="178"/>
      <c r="J7" s="178"/>
      <c r="K7" s="178"/>
      <c r="L7" s="178"/>
      <c r="M7" s="178"/>
      <c r="N7" s="178"/>
    </row>
    <row r="8" spans="1:14" x14ac:dyDescent="0.25">
      <c r="A8" s="180" t="s">
        <v>372</v>
      </c>
      <c r="B8" s="178" t="s">
        <v>411</v>
      </c>
      <c r="D8" s="178"/>
      <c r="E8" s="178"/>
      <c r="F8" s="178"/>
      <c r="G8" s="178"/>
      <c r="H8" s="178"/>
      <c r="I8" s="178"/>
      <c r="J8" s="178"/>
      <c r="K8" s="178"/>
      <c r="L8" s="178"/>
      <c r="M8" s="178"/>
      <c r="N8" s="178"/>
    </row>
    <row r="9" spans="1:14" x14ac:dyDescent="0.25">
      <c r="A9" s="179" t="s">
        <v>373</v>
      </c>
      <c r="B9" s="178" t="s">
        <v>407</v>
      </c>
      <c r="C9" s="178"/>
      <c r="D9" s="178"/>
      <c r="E9" s="178"/>
      <c r="F9" s="178"/>
      <c r="G9" s="178"/>
      <c r="H9" s="178"/>
      <c r="I9" s="178"/>
      <c r="J9" s="178"/>
      <c r="K9" s="178"/>
      <c r="L9" s="178"/>
      <c r="M9" s="178"/>
      <c r="N9" s="178"/>
    </row>
    <row r="10" spans="1:14" x14ac:dyDescent="0.25">
      <c r="A10" s="179" t="s">
        <v>1</v>
      </c>
      <c r="B10" s="178" t="s">
        <v>408</v>
      </c>
      <c r="C10" s="178"/>
      <c r="D10" s="178"/>
      <c r="E10" s="178"/>
      <c r="F10" s="178"/>
      <c r="G10" s="178"/>
      <c r="H10" s="178"/>
      <c r="I10" s="178"/>
      <c r="J10" s="178"/>
      <c r="K10" s="178"/>
      <c r="L10" s="178"/>
      <c r="M10" s="178"/>
      <c r="N10" s="178"/>
    </row>
    <row r="11" spans="1:14" x14ac:dyDescent="0.25">
      <c r="A11" s="179" t="s">
        <v>2</v>
      </c>
      <c r="B11" s="178" t="s">
        <v>409</v>
      </c>
      <c r="C11" s="178"/>
      <c r="D11" s="178"/>
      <c r="E11" s="178"/>
      <c r="F11" s="178"/>
      <c r="G11" s="178"/>
      <c r="H11" s="178"/>
      <c r="I11" s="178"/>
      <c r="J11" s="178"/>
      <c r="K11" s="178"/>
      <c r="L11" s="178"/>
      <c r="M11" s="178"/>
      <c r="N11" s="178"/>
    </row>
    <row r="12" spans="1:14" x14ac:dyDescent="0.25">
      <c r="A12" s="179" t="s">
        <v>3</v>
      </c>
      <c r="B12" s="181" t="s">
        <v>410</v>
      </c>
      <c r="C12" s="178"/>
      <c r="D12" s="178"/>
      <c r="E12" s="178"/>
      <c r="F12" s="178"/>
      <c r="G12" s="178"/>
      <c r="H12" s="178"/>
      <c r="I12" s="178"/>
      <c r="J12" s="178"/>
      <c r="K12" s="178"/>
      <c r="L12" s="178"/>
      <c r="M12" s="178"/>
      <c r="N12" s="178"/>
    </row>
    <row r="13" spans="1:14" x14ac:dyDescent="0.25">
      <c r="A13" s="178"/>
      <c r="B13" s="178"/>
      <c r="C13" s="178"/>
      <c r="D13" s="178"/>
      <c r="E13" s="178"/>
      <c r="F13" s="178"/>
      <c r="G13" s="178"/>
      <c r="H13" s="178"/>
      <c r="I13" s="178"/>
      <c r="J13" s="178"/>
      <c r="K13" s="178"/>
      <c r="L13" s="178"/>
      <c r="M13" s="178"/>
      <c r="N13" s="178"/>
    </row>
    <row r="14" spans="1:14" s="198" customFormat="1" x14ac:dyDescent="0.25">
      <c r="A14" s="359"/>
      <c r="B14" s="351" t="s">
        <v>375</v>
      </c>
      <c r="C14" s="354"/>
      <c r="D14" s="362" t="s">
        <v>376</v>
      </c>
      <c r="E14" s="363"/>
      <c r="F14" s="363"/>
      <c r="G14" s="363"/>
      <c r="H14" s="363"/>
      <c r="I14" s="363"/>
      <c r="J14" s="353"/>
      <c r="K14" s="347" t="s">
        <v>377</v>
      </c>
      <c r="L14" s="348"/>
      <c r="M14" s="351" t="s">
        <v>378</v>
      </c>
      <c r="N14" s="348"/>
    </row>
    <row r="15" spans="1:14" s="198" customFormat="1" ht="66" x14ac:dyDescent="0.25">
      <c r="A15" s="360"/>
      <c r="B15" s="355"/>
      <c r="C15" s="356"/>
      <c r="D15" s="196" t="s">
        <v>379</v>
      </c>
      <c r="E15" s="196" t="s">
        <v>380</v>
      </c>
      <c r="F15" s="196" t="s">
        <v>381</v>
      </c>
      <c r="G15" s="196" t="s">
        <v>382</v>
      </c>
      <c r="H15" s="196" t="s">
        <v>383</v>
      </c>
      <c r="I15" s="352" t="s">
        <v>384</v>
      </c>
      <c r="J15" s="353"/>
      <c r="K15" s="349"/>
      <c r="L15" s="350"/>
      <c r="M15" s="349"/>
      <c r="N15" s="350"/>
    </row>
    <row r="16" spans="1:14" s="198" customFormat="1" x14ac:dyDescent="0.25">
      <c r="A16" s="361"/>
      <c r="B16" s="199" t="s">
        <v>385</v>
      </c>
      <c r="C16" s="196" t="s">
        <v>386</v>
      </c>
      <c r="D16" s="196" t="s">
        <v>386</v>
      </c>
      <c r="E16" s="196" t="s">
        <v>386</v>
      </c>
      <c r="F16" s="196" t="s">
        <v>386</v>
      </c>
      <c r="G16" s="196" t="s">
        <v>386</v>
      </c>
      <c r="H16" s="196" t="s">
        <v>386</v>
      </c>
      <c r="I16" s="196" t="s">
        <v>385</v>
      </c>
      <c r="J16" s="196" t="s">
        <v>386</v>
      </c>
      <c r="K16" s="196" t="s">
        <v>385</v>
      </c>
      <c r="L16" s="196" t="s">
        <v>386</v>
      </c>
      <c r="M16" s="196" t="s">
        <v>385</v>
      </c>
      <c r="N16" s="196" t="s">
        <v>386</v>
      </c>
    </row>
    <row r="17" spans="1:14" s="195" customFormat="1" x14ac:dyDescent="0.25">
      <c r="A17" s="197" t="s">
        <v>387</v>
      </c>
      <c r="B17" s="201">
        <v>1</v>
      </c>
      <c r="C17" s="200">
        <v>261065</v>
      </c>
      <c r="D17" s="200"/>
      <c r="E17" s="200"/>
      <c r="F17" s="200"/>
      <c r="G17" s="200"/>
      <c r="H17" s="200"/>
      <c r="I17" s="202"/>
      <c r="J17" s="200"/>
      <c r="K17" s="202"/>
      <c r="L17" s="200"/>
      <c r="M17" s="201">
        <v>1</v>
      </c>
      <c r="N17" s="200">
        <f>C17+J17+L17</f>
        <v>261065</v>
      </c>
    </row>
    <row r="18" spans="1:14" s="195" customFormat="1" x14ac:dyDescent="0.25">
      <c r="A18" s="197" t="s">
        <v>388</v>
      </c>
      <c r="B18" s="203">
        <f>C18/C17</f>
        <v>1</v>
      </c>
      <c r="C18" s="200">
        <f>'Звит витрат'!J172</f>
        <v>261065</v>
      </c>
      <c r="D18" s="200"/>
      <c r="E18" s="200"/>
      <c r="F18" s="200"/>
      <c r="G18" s="200"/>
      <c r="H18" s="200"/>
      <c r="I18" s="202"/>
      <c r="J18" s="200"/>
      <c r="K18" s="202"/>
      <c r="L18" s="200"/>
      <c r="M18" s="203">
        <f>N18/N17</f>
        <v>1</v>
      </c>
      <c r="N18" s="200">
        <f t="shared" ref="N18:N19" si="0">C18+J18+L18</f>
        <v>261065</v>
      </c>
    </row>
    <row r="19" spans="1:14" s="195" customFormat="1" x14ac:dyDescent="0.25">
      <c r="A19" s="197" t="s">
        <v>389</v>
      </c>
      <c r="B19" s="203">
        <f>C19/C17</f>
        <v>0.75000095761591945</v>
      </c>
      <c r="C19" s="200">
        <v>195799</v>
      </c>
      <c r="D19" s="200"/>
      <c r="E19" s="200"/>
      <c r="F19" s="200"/>
      <c r="G19" s="200"/>
      <c r="H19" s="200"/>
      <c r="I19" s="202"/>
      <c r="J19" s="200"/>
      <c r="K19" s="202"/>
      <c r="L19" s="200"/>
      <c r="M19" s="203">
        <f>N19/N17</f>
        <v>0.75000095761591945</v>
      </c>
      <c r="N19" s="200">
        <f t="shared" si="0"/>
        <v>195799</v>
      </c>
    </row>
    <row r="20" spans="1:14" s="195" customFormat="1" x14ac:dyDescent="0.25">
      <c r="A20" s="197" t="s">
        <v>390</v>
      </c>
      <c r="B20" s="203">
        <f>C20/C17</f>
        <v>0.24999904238408061</v>
      </c>
      <c r="C20" s="200">
        <f>C18-C19</f>
        <v>65266</v>
      </c>
      <c r="D20" s="200"/>
      <c r="E20" s="200"/>
      <c r="F20" s="200"/>
      <c r="G20" s="200"/>
      <c r="H20" s="200"/>
      <c r="I20" s="202"/>
      <c r="J20" s="200"/>
      <c r="K20" s="202"/>
      <c r="L20" s="200"/>
      <c r="M20" s="203">
        <f>N20/N17</f>
        <v>0.24999904238408061</v>
      </c>
      <c r="N20" s="200">
        <f>C20+J20+L20</f>
        <v>65266</v>
      </c>
    </row>
    <row r="21" spans="1:14" x14ac:dyDescent="0.25">
      <c r="A21" s="179"/>
      <c r="B21" s="179"/>
      <c r="C21" s="178"/>
      <c r="D21" s="178"/>
      <c r="E21" s="178"/>
      <c r="F21" s="178"/>
      <c r="G21" s="178"/>
      <c r="H21" s="178"/>
      <c r="I21" s="178"/>
      <c r="J21" s="178"/>
      <c r="K21" s="178"/>
      <c r="L21" s="178"/>
      <c r="M21" s="178"/>
      <c r="N21" s="178"/>
    </row>
    <row r="22" spans="1:14" x14ac:dyDescent="0.25">
      <c r="D22" s="182"/>
      <c r="E22" s="183"/>
      <c r="F22" s="184"/>
      <c r="G22" s="182"/>
      <c r="H22" s="186"/>
      <c r="I22" s="187"/>
      <c r="J22" s="185"/>
      <c r="K22" s="178"/>
      <c r="L22" s="178"/>
      <c r="M22" s="178"/>
      <c r="N22" s="178"/>
    </row>
    <row r="23" spans="1:14" ht="15.6" x14ac:dyDescent="0.25">
      <c r="D23" s="188"/>
      <c r="E23" s="189" t="s">
        <v>8</v>
      </c>
      <c r="F23" s="190" t="s">
        <v>9</v>
      </c>
      <c r="G23" s="191" t="s">
        <v>10</v>
      </c>
      <c r="H23" s="193"/>
      <c r="I23" s="191"/>
      <c r="J23" s="192"/>
      <c r="K23" s="178"/>
      <c r="L23" s="178"/>
      <c r="M23" s="178"/>
      <c r="N23" s="178"/>
    </row>
    <row r="24" spans="1:14" x14ac:dyDescent="0.25">
      <c r="A24" s="178"/>
      <c r="B24" s="178"/>
      <c r="C24" s="178"/>
      <c r="D24" s="178"/>
      <c r="E24" s="178"/>
      <c r="F24" s="178"/>
      <c r="G24" s="178"/>
      <c r="H24" s="178"/>
      <c r="I24" s="178"/>
      <c r="J24" s="178"/>
      <c r="K24" s="178"/>
      <c r="L24" s="178"/>
      <c r="M24" s="178"/>
      <c r="N24" s="178"/>
    </row>
  </sheetData>
  <mergeCells count="8">
    <mergeCell ref="K14:L15"/>
    <mergeCell ref="M14:N15"/>
    <mergeCell ref="I15:J15"/>
    <mergeCell ref="B14:C15"/>
    <mergeCell ref="A1:B1"/>
    <mergeCell ref="A14:A16"/>
    <mergeCell ref="D14:J14"/>
    <mergeCell ref="A6:N6"/>
  </mergeCells>
  <pageMargins left="0.39370078740157483" right="0.19685039370078741" top="0.78740157480314965" bottom="0.59055118110236227" header="0" footer="0"/>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980"/>
  <sheetViews>
    <sheetView zoomScale="85" zoomScaleNormal="85" workbookViewId="0">
      <pane xSplit="4" ySplit="3" topLeftCell="E168" activePane="bottomRight" state="frozen"/>
      <selection pane="topRight" activeCell="E1" sqref="E1"/>
      <selection pane="bottomLeft" activeCell="A4" sqref="A4"/>
      <selection pane="bottomRight" activeCell="R183" sqref="R183"/>
    </sheetView>
  </sheetViews>
  <sheetFormatPr defaultColWidth="12.59765625" defaultRowHeight="13.8" outlineLevelCol="1" x14ac:dyDescent="0.25"/>
  <cols>
    <col min="1" max="1" width="9.19921875" customWidth="1"/>
    <col min="2" max="2" width="5.69921875" customWidth="1"/>
    <col min="3" max="3" width="41" customWidth="1"/>
    <col min="4" max="4" width="8.59765625" customWidth="1"/>
    <col min="5" max="5" width="11.5" customWidth="1"/>
    <col min="6" max="7" width="11.8984375" customWidth="1"/>
    <col min="8" max="8" width="11.5" style="176" customWidth="1"/>
    <col min="9" max="10" width="11.8984375" style="176" customWidth="1"/>
    <col min="11" max="11" width="8.09765625" hidden="1" customWidth="1" outlineLevel="1"/>
    <col min="12" max="13" width="11.8984375" hidden="1" customWidth="1" outlineLevel="1"/>
    <col min="14" max="14" width="8.09765625" hidden="1" customWidth="1" outlineLevel="1"/>
    <col min="15" max="16" width="11.8984375" hidden="1" customWidth="1" outlineLevel="1"/>
    <col min="17" max="17" width="11" customWidth="1" collapsed="1"/>
    <col min="18" max="18" width="31.5" customWidth="1"/>
  </cols>
  <sheetData>
    <row r="1" spans="1:18" x14ac:dyDescent="0.25">
      <c r="A1" s="379" t="s">
        <v>11</v>
      </c>
      <c r="B1" s="382" t="s">
        <v>12</v>
      </c>
      <c r="C1" s="383" t="s">
        <v>13</v>
      </c>
      <c r="D1" s="383" t="s">
        <v>14</v>
      </c>
      <c r="E1" s="365" t="s">
        <v>15</v>
      </c>
      <c r="F1" s="365"/>
      <c r="G1" s="365"/>
      <c r="H1" s="365"/>
      <c r="I1" s="365"/>
      <c r="J1" s="365"/>
      <c r="K1" s="365" t="s">
        <v>16</v>
      </c>
      <c r="L1" s="366"/>
      <c r="M1" s="366"/>
      <c r="N1" s="365" t="s">
        <v>17</v>
      </c>
      <c r="O1" s="366"/>
      <c r="P1" s="366"/>
      <c r="Q1" s="367" t="s">
        <v>18</v>
      </c>
      <c r="R1" s="370" t="s">
        <v>352</v>
      </c>
    </row>
    <row r="2" spans="1:18" ht="27" customHeight="1" x14ac:dyDescent="0.25">
      <c r="A2" s="380"/>
      <c r="B2" s="368"/>
      <c r="C2" s="368"/>
      <c r="D2" s="368"/>
      <c r="E2" s="373" t="s">
        <v>19</v>
      </c>
      <c r="F2" s="368"/>
      <c r="G2" s="368"/>
      <c r="H2" s="374" t="s">
        <v>351</v>
      </c>
      <c r="I2" s="368"/>
      <c r="J2" s="368"/>
      <c r="K2" s="373" t="s">
        <v>19</v>
      </c>
      <c r="L2" s="368"/>
      <c r="M2" s="368"/>
      <c r="N2" s="373" t="s">
        <v>19</v>
      </c>
      <c r="O2" s="368"/>
      <c r="P2" s="368"/>
      <c r="Q2" s="368"/>
      <c r="R2" s="371"/>
    </row>
    <row r="3" spans="1:18" ht="40.200000000000003" thickBot="1" x14ac:dyDescent="0.3">
      <c r="A3" s="381"/>
      <c r="B3" s="369"/>
      <c r="C3" s="369"/>
      <c r="D3" s="369"/>
      <c r="E3" s="300" t="s">
        <v>20</v>
      </c>
      <c r="F3" s="300" t="s">
        <v>21</v>
      </c>
      <c r="G3" s="300" t="s">
        <v>22</v>
      </c>
      <c r="H3" s="300" t="s">
        <v>20</v>
      </c>
      <c r="I3" s="300" t="s">
        <v>21</v>
      </c>
      <c r="J3" s="300" t="s">
        <v>22</v>
      </c>
      <c r="K3" s="300" t="s">
        <v>20</v>
      </c>
      <c r="L3" s="300" t="s">
        <v>23</v>
      </c>
      <c r="M3" s="300" t="s">
        <v>24</v>
      </c>
      <c r="N3" s="300" t="s">
        <v>20</v>
      </c>
      <c r="O3" s="300" t="s">
        <v>23</v>
      </c>
      <c r="P3" s="300" t="s">
        <v>25</v>
      </c>
      <c r="Q3" s="369"/>
      <c r="R3" s="372"/>
    </row>
    <row r="4" spans="1:18" ht="14.4" thickBot="1" x14ac:dyDescent="0.3">
      <c r="A4" s="301"/>
      <c r="B4" s="302">
        <v>1</v>
      </c>
      <c r="C4" s="302">
        <v>2</v>
      </c>
      <c r="D4" s="303">
        <v>3</v>
      </c>
      <c r="E4" s="303">
        <v>4</v>
      </c>
      <c r="F4" s="304">
        <v>5</v>
      </c>
      <c r="G4" s="304">
        <v>6</v>
      </c>
      <c r="H4" s="304">
        <v>7</v>
      </c>
      <c r="I4" s="304">
        <v>8</v>
      </c>
      <c r="J4" s="304">
        <v>9</v>
      </c>
      <c r="K4" s="304">
        <v>10</v>
      </c>
      <c r="L4" s="304">
        <v>11</v>
      </c>
      <c r="M4" s="304">
        <v>12</v>
      </c>
      <c r="N4" s="304">
        <v>13</v>
      </c>
      <c r="O4" s="304">
        <v>14</v>
      </c>
      <c r="P4" s="303">
        <v>15</v>
      </c>
      <c r="Q4" s="304">
        <v>16</v>
      </c>
      <c r="R4" s="305">
        <v>17</v>
      </c>
    </row>
    <row r="5" spans="1:18" x14ac:dyDescent="0.25">
      <c r="A5" s="284" t="s">
        <v>26</v>
      </c>
      <c r="B5" s="285" t="s">
        <v>27</v>
      </c>
      <c r="C5" s="286" t="s">
        <v>28</v>
      </c>
      <c r="D5" s="287"/>
      <c r="E5" s="288"/>
      <c r="F5" s="288"/>
      <c r="G5" s="288"/>
      <c r="H5" s="288"/>
      <c r="I5" s="288"/>
      <c r="J5" s="288"/>
      <c r="K5" s="288"/>
      <c r="L5" s="288"/>
      <c r="M5" s="288"/>
      <c r="N5" s="288"/>
      <c r="O5" s="288"/>
      <c r="P5" s="288"/>
      <c r="Q5" s="289"/>
      <c r="R5" s="290"/>
    </row>
    <row r="6" spans="1:18" x14ac:dyDescent="0.25">
      <c r="A6" s="231" t="s">
        <v>29</v>
      </c>
      <c r="B6" s="232">
        <v>1</v>
      </c>
      <c r="C6" s="233" t="s">
        <v>30</v>
      </c>
      <c r="D6" s="234"/>
      <c r="E6" s="235"/>
      <c r="F6" s="235"/>
      <c r="G6" s="235"/>
      <c r="H6" s="235"/>
      <c r="I6" s="235"/>
      <c r="J6" s="235"/>
      <c r="K6" s="235"/>
      <c r="L6" s="235"/>
      <c r="M6" s="235"/>
      <c r="N6" s="235"/>
      <c r="O6" s="235"/>
      <c r="P6" s="235"/>
      <c r="Q6" s="236"/>
      <c r="R6" s="237"/>
    </row>
    <row r="7" spans="1:18" ht="26.4" x14ac:dyDescent="0.25">
      <c r="A7" s="238" t="s">
        <v>31</v>
      </c>
      <c r="B7" s="239" t="s">
        <v>32</v>
      </c>
      <c r="C7" s="240" t="s">
        <v>33</v>
      </c>
      <c r="D7" s="241"/>
      <c r="E7" s="242">
        <f>SUM(E8:E10)</f>
        <v>0</v>
      </c>
      <c r="F7" s="242"/>
      <c r="G7" s="242">
        <f t="shared" ref="G7:K7" si="0">SUM(G8:G10)</f>
        <v>0</v>
      </c>
      <c r="H7" s="242">
        <f>SUM(H8:H10)</f>
        <v>0</v>
      </c>
      <c r="I7" s="242"/>
      <c r="J7" s="242">
        <f t="shared" ref="J7" si="1">SUM(J8:J10)</f>
        <v>0</v>
      </c>
      <c r="K7" s="242">
        <f t="shared" si="0"/>
        <v>0</v>
      </c>
      <c r="L7" s="242"/>
      <c r="M7" s="242">
        <f t="shared" ref="M7:N7" si="2">SUM(M8:M10)</f>
        <v>0</v>
      </c>
      <c r="N7" s="242">
        <f t="shared" si="2"/>
        <v>0</v>
      </c>
      <c r="O7" s="242"/>
      <c r="P7" s="242">
        <f>SUM(P8:P10)</f>
        <v>0</v>
      </c>
      <c r="Q7" s="243">
        <f t="shared" ref="Q7:Q26" si="3">G7+M7+P7-J7</f>
        <v>0</v>
      </c>
      <c r="R7" s="244"/>
    </row>
    <row r="8" spans="1:18" x14ac:dyDescent="0.25">
      <c r="A8" s="245" t="s">
        <v>34</v>
      </c>
      <c r="B8" s="246" t="s">
        <v>35</v>
      </c>
      <c r="C8" s="247" t="s">
        <v>36</v>
      </c>
      <c r="D8" s="248" t="s">
        <v>37</v>
      </c>
      <c r="E8" s="249"/>
      <c r="F8" s="249"/>
      <c r="G8" s="249">
        <f t="shared" ref="G8:G10" si="4">E8*F8</f>
        <v>0</v>
      </c>
      <c r="H8" s="249"/>
      <c r="I8" s="249"/>
      <c r="J8" s="249">
        <f t="shared" ref="J8:J10" si="5">H8*I8</f>
        <v>0</v>
      </c>
      <c r="K8" s="249"/>
      <c r="L8" s="249"/>
      <c r="M8" s="249">
        <f t="shared" ref="M8:M10" si="6">K8*L8</f>
        <v>0</v>
      </c>
      <c r="N8" s="249"/>
      <c r="O8" s="249"/>
      <c r="P8" s="249">
        <f t="shared" ref="P8:P10" si="7">N8*O8</f>
        <v>0</v>
      </c>
      <c r="Q8" s="250">
        <f t="shared" si="3"/>
        <v>0</v>
      </c>
      <c r="R8" s="251"/>
    </row>
    <row r="9" spans="1:18" x14ac:dyDescent="0.25">
      <c r="A9" s="245" t="s">
        <v>34</v>
      </c>
      <c r="B9" s="246" t="s">
        <v>38</v>
      </c>
      <c r="C9" s="247" t="s">
        <v>36</v>
      </c>
      <c r="D9" s="248" t="s">
        <v>37</v>
      </c>
      <c r="E9" s="249"/>
      <c r="F9" s="249"/>
      <c r="G9" s="249">
        <f t="shared" si="4"/>
        <v>0</v>
      </c>
      <c r="H9" s="249"/>
      <c r="I9" s="249"/>
      <c r="J9" s="249">
        <f t="shared" si="5"/>
        <v>0</v>
      </c>
      <c r="K9" s="249"/>
      <c r="L9" s="249"/>
      <c r="M9" s="249">
        <f t="shared" si="6"/>
        <v>0</v>
      </c>
      <c r="N9" s="249"/>
      <c r="O9" s="249"/>
      <c r="P9" s="249">
        <f t="shared" si="7"/>
        <v>0</v>
      </c>
      <c r="Q9" s="250">
        <f t="shared" si="3"/>
        <v>0</v>
      </c>
      <c r="R9" s="251"/>
    </row>
    <row r="10" spans="1:18" x14ac:dyDescent="0.25">
      <c r="A10" s="245" t="s">
        <v>34</v>
      </c>
      <c r="B10" s="246" t="s">
        <v>39</v>
      </c>
      <c r="C10" s="247" t="s">
        <v>36</v>
      </c>
      <c r="D10" s="248" t="s">
        <v>37</v>
      </c>
      <c r="E10" s="249"/>
      <c r="F10" s="249"/>
      <c r="G10" s="249">
        <f t="shared" si="4"/>
        <v>0</v>
      </c>
      <c r="H10" s="249"/>
      <c r="I10" s="249"/>
      <c r="J10" s="249">
        <f t="shared" si="5"/>
        <v>0</v>
      </c>
      <c r="K10" s="249"/>
      <c r="L10" s="249"/>
      <c r="M10" s="249">
        <f t="shared" si="6"/>
        <v>0</v>
      </c>
      <c r="N10" s="249"/>
      <c r="O10" s="249"/>
      <c r="P10" s="249">
        <f t="shared" si="7"/>
        <v>0</v>
      </c>
      <c r="Q10" s="250">
        <f t="shared" si="3"/>
        <v>0</v>
      </c>
      <c r="R10" s="251"/>
    </row>
    <row r="11" spans="1:18" x14ac:dyDescent="0.25">
      <c r="A11" s="238" t="s">
        <v>31</v>
      </c>
      <c r="B11" s="239" t="s">
        <v>40</v>
      </c>
      <c r="C11" s="240" t="s">
        <v>41</v>
      </c>
      <c r="D11" s="241"/>
      <c r="E11" s="242">
        <f>SUM(E12:E14)</f>
        <v>0</v>
      </c>
      <c r="F11" s="242"/>
      <c r="G11" s="242">
        <f t="shared" ref="G11:K11" si="8">SUM(G12:G14)</f>
        <v>0</v>
      </c>
      <c r="H11" s="242">
        <f>SUM(H12:H14)</f>
        <v>0</v>
      </c>
      <c r="I11" s="242"/>
      <c r="J11" s="242">
        <f t="shared" ref="J11" si="9">SUM(J12:J14)</f>
        <v>0</v>
      </c>
      <c r="K11" s="242">
        <f t="shared" si="8"/>
        <v>0</v>
      </c>
      <c r="L11" s="242"/>
      <c r="M11" s="242">
        <f t="shared" ref="M11:N11" si="10">SUM(M12:M14)</f>
        <v>0</v>
      </c>
      <c r="N11" s="242">
        <f t="shared" si="10"/>
        <v>0</v>
      </c>
      <c r="O11" s="242"/>
      <c r="P11" s="242">
        <f>SUM(P12:P14)</f>
        <v>0</v>
      </c>
      <c r="Q11" s="243">
        <f t="shared" si="3"/>
        <v>0</v>
      </c>
      <c r="R11" s="244"/>
    </row>
    <row r="12" spans="1:18" x14ac:dyDescent="0.25">
      <c r="A12" s="245" t="s">
        <v>34</v>
      </c>
      <c r="B12" s="246" t="s">
        <v>42</v>
      </c>
      <c r="C12" s="247" t="s">
        <v>36</v>
      </c>
      <c r="D12" s="248" t="s">
        <v>37</v>
      </c>
      <c r="E12" s="249"/>
      <c r="F12" s="249"/>
      <c r="G12" s="249">
        <f t="shared" ref="G12:G14" si="11">E12*F12</f>
        <v>0</v>
      </c>
      <c r="H12" s="249"/>
      <c r="I12" s="249"/>
      <c r="J12" s="249">
        <f t="shared" ref="J12:J14" si="12">H12*I12</f>
        <v>0</v>
      </c>
      <c r="K12" s="249"/>
      <c r="L12" s="249"/>
      <c r="M12" s="249">
        <f t="shared" ref="M12:M14" si="13">K12*L12</f>
        <v>0</v>
      </c>
      <c r="N12" s="249"/>
      <c r="O12" s="249"/>
      <c r="P12" s="249">
        <f t="shared" ref="P12:P14" si="14">N12*O12</f>
        <v>0</v>
      </c>
      <c r="Q12" s="250">
        <f t="shared" si="3"/>
        <v>0</v>
      </c>
      <c r="R12" s="251"/>
    </row>
    <row r="13" spans="1:18" x14ac:dyDescent="0.25">
      <c r="A13" s="245" t="s">
        <v>34</v>
      </c>
      <c r="B13" s="246" t="s">
        <v>43</v>
      </c>
      <c r="C13" s="247" t="s">
        <v>36</v>
      </c>
      <c r="D13" s="248" t="s">
        <v>37</v>
      </c>
      <c r="E13" s="249"/>
      <c r="F13" s="249"/>
      <c r="G13" s="249">
        <f t="shared" si="11"/>
        <v>0</v>
      </c>
      <c r="H13" s="249"/>
      <c r="I13" s="249"/>
      <c r="J13" s="249">
        <f t="shared" si="12"/>
        <v>0</v>
      </c>
      <c r="K13" s="249"/>
      <c r="L13" s="249"/>
      <c r="M13" s="249">
        <f t="shared" si="13"/>
        <v>0</v>
      </c>
      <c r="N13" s="249"/>
      <c r="O13" s="249"/>
      <c r="P13" s="249">
        <f t="shared" si="14"/>
        <v>0</v>
      </c>
      <c r="Q13" s="250">
        <f t="shared" si="3"/>
        <v>0</v>
      </c>
      <c r="R13" s="251"/>
    </row>
    <row r="14" spans="1:18" x14ac:dyDescent="0.25">
      <c r="A14" s="245" t="s">
        <v>34</v>
      </c>
      <c r="B14" s="246" t="s">
        <v>44</v>
      </c>
      <c r="C14" s="247" t="s">
        <v>36</v>
      </c>
      <c r="D14" s="248" t="s">
        <v>37</v>
      </c>
      <c r="E14" s="249"/>
      <c r="F14" s="249"/>
      <c r="G14" s="249">
        <f t="shared" si="11"/>
        <v>0</v>
      </c>
      <c r="H14" s="249"/>
      <c r="I14" s="249"/>
      <c r="J14" s="249">
        <f t="shared" si="12"/>
        <v>0</v>
      </c>
      <c r="K14" s="249"/>
      <c r="L14" s="249"/>
      <c r="M14" s="249">
        <f t="shared" si="13"/>
        <v>0</v>
      </c>
      <c r="N14" s="249"/>
      <c r="O14" s="249"/>
      <c r="P14" s="249">
        <f t="shared" si="14"/>
        <v>0</v>
      </c>
      <c r="Q14" s="250">
        <f t="shared" si="3"/>
        <v>0</v>
      </c>
      <c r="R14" s="251"/>
    </row>
    <row r="15" spans="1:18" x14ac:dyDescent="0.25">
      <c r="A15" s="238" t="s">
        <v>31</v>
      </c>
      <c r="B15" s="239" t="s">
        <v>45</v>
      </c>
      <c r="C15" s="252" t="s">
        <v>46</v>
      </c>
      <c r="D15" s="241"/>
      <c r="E15" s="242">
        <f>SUM(E16:E18)</f>
        <v>0</v>
      </c>
      <c r="F15" s="242"/>
      <c r="G15" s="242">
        <f t="shared" ref="G15:K15" si="15">SUM(G16:G18)</f>
        <v>0</v>
      </c>
      <c r="H15" s="242">
        <f>SUM(H16:H18)</f>
        <v>0.6</v>
      </c>
      <c r="I15" s="242"/>
      <c r="J15" s="242">
        <f t="shared" ref="J15" si="16">SUM(J16:J18)</f>
        <v>23606.557377049183</v>
      </c>
      <c r="K15" s="242">
        <f t="shared" si="15"/>
        <v>0</v>
      </c>
      <c r="L15" s="242"/>
      <c r="M15" s="242">
        <f t="shared" ref="M15:N15" si="17">SUM(M16:M18)</f>
        <v>0</v>
      </c>
      <c r="N15" s="242">
        <f t="shared" si="17"/>
        <v>0</v>
      </c>
      <c r="O15" s="242"/>
      <c r="P15" s="242">
        <f>SUM(P16:P18)</f>
        <v>0</v>
      </c>
      <c r="Q15" s="243">
        <f t="shared" si="3"/>
        <v>-23606.557377049183</v>
      </c>
      <c r="R15" s="244"/>
    </row>
    <row r="16" spans="1:18" ht="26.4" x14ac:dyDescent="0.25">
      <c r="A16" s="245" t="s">
        <v>34</v>
      </c>
      <c r="B16" s="246" t="s">
        <v>47</v>
      </c>
      <c r="C16" s="293" t="s">
        <v>60</v>
      </c>
      <c r="D16" s="255" t="s">
        <v>37</v>
      </c>
      <c r="E16" s="294"/>
      <c r="F16" s="294"/>
      <c r="G16" s="249">
        <f t="shared" ref="G16:G18" si="18">E16*F16</f>
        <v>0</v>
      </c>
      <c r="H16" s="249">
        <v>0.6</v>
      </c>
      <c r="I16" s="249">
        <f>48000/1.22</f>
        <v>39344.262295081971</v>
      </c>
      <c r="J16" s="249">
        <f t="shared" ref="J16:J18" si="19">H16*I16</f>
        <v>23606.557377049183</v>
      </c>
      <c r="K16" s="249"/>
      <c r="L16" s="249"/>
      <c r="M16" s="249">
        <f t="shared" ref="M16:M18" si="20">K16*L16</f>
        <v>0</v>
      </c>
      <c r="N16" s="249"/>
      <c r="O16" s="249"/>
      <c r="P16" s="249">
        <f t="shared" ref="P16:P18" si="21">N16*O16</f>
        <v>0</v>
      </c>
      <c r="Q16" s="250">
        <f t="shared" si="3"/>
        <v>-23606.557377049183</v>
      </c>
      <c r="R16" s="251" t="s">
        <v>414</v>
      </c>
    </row>
    <row r="17" spans="1:18" ht="26.4" x14ac:dyDescent="0.25">
      <c r="A17" s="253" t="s">
        <v>34</v>
      </c>
      <c r="B17" s="254" t="s">
        <v>48</v>
      </c>
      <c r="C17" s="293" t="s">
        <v>60</v>
      </c>
      <c r="D17" s="255" t="s">
        <v>37</v>
      </c>
      <c r="E17" s="294"/>
      <c r="F17" s="294"/>
      <c r="G17" s="249">
        <f t="shared" si="18"/>
        <v>0</v>
      </c>
      <c r="H17" s="249"/>
      <c r="I17" s="249"/>
      <c r="J17" s="249">
        <f t="shared" si="19"/>
        <v>0</v>
      </c>
      <c r="K17" s="249"/>
      <c r="L17" s="249"/>
      <c r="M17" s="249">
        <f t="shared" si="20"/>
        <v>0</v>
      </c>
      <c r="N17" s="249"/>
      <c r="O17" s="249"/>
      <c r="P17" s="249">
        <f t="shared" si="21"/>
        <v>0</v>
      </c>
      <c r="Q17" s="250">
        <f t="shared" si="3"/>
        <v>0</v>
      </c>
      <c r="R17" s="251"/>
    </row>
    <row r="18" spans="1:18" ht="26.4" x14ac:dyDescent="0.25">
      <c r="A18" s="245" t="s">
        <v>34</v>
      </c>
      <c r="B18" s="246" t="s">
        <v>49</v>
      </c>
      <c r="C18" s="293" t="s">
        <v>60</v>
      </c>
      <c r="D18" s="255" t="s">
        <v>37</v>
      </c>
      <c r="E18" s="294"/>
      <c r="F18" s="294"/>
      <c r="G18" s="249">
        <f t="shared" si="18"/>
        <v>0</v>
      </c>
      <c r="H18" s="249"/>
      <c r="I18" s="249"/>
      <c r="J18" s="249">
        <f t="shared" si="19"/>
        <v>0</v>
      </c>
      <c r="K18" s="249"/>
      <c r="L18" s="249"/>
      <c r="M18" s="249">
        <f t="shared" si="20"/>
        <v>0</v>
      </c>
      <c r="N18" s="249"/>
      <c r="O18" s="249"/>
      <c r="P18" s="249">
        <f t="shared" si="21"/>
        <v>0</v>
      </c>
      <c r="Q18" s="250">
        <f t="shared" si="3"/>
        <v>0</v>
      </c>
      <c r="R18" s="251"/>
    </row>
    <row r="19" spans="1:18" ht="26.4" x14ac:dyDescent="0.25">
      <c r="A19" s="238" t="s">
        <v>29</v>
      </c>
      <c r="B19" s="256" t="s">
        <v>50</v>
      </c>
      <c r="C19" s="240" t="s">
        <v>51</v>
      </c>
      <c r="D19" s="241"/>
      <c r="E19" s="242">
        <f>SUM(E20:E22)</f>
        <v>0</v>
      </c>
      <c r="F19" s="242"/>
      <c r="G19" s="242">
        <f t="shared" ref="G19:K19" si="22">SUM(G20:G22)</f>
        <v>0</v>
      </c>
      <c r="H19" s="242">
        <f>SUM(H20:H22)</f>
        <v>23606.557377049183</v>
      </c>
      <c r="I19" s="242"/>
      <c r="J19" s="242">
        <f t="shared" ref="J19" si="23">SUM(J20:J22)</f>
        <v>5193.4426229508199</v>
      </c>
      <c r="K19" s="242">
        <f t="shared" si="22"/>
        <v>0</v>
      </c>
      <c r="L19" s="242"/>
      <c r="M19" s="242">
        <f t="shared" ref="M19:N19" si="24">SUM(M20:M22)</f>
        <v>0</v>
      </c>
      <c r="N19" s="242">
        <f t="shared" si="24"/>
        <v>0</v>
      </c>
      <c r="O19" s="242"/>
      <c r="P19" s="242">
        <f>SUM(P20:P22)</f>
        <v>0</v>
      </c>
      <c r="Q19" s="243">
        <f t="shared" si="3"/>
        <v>-5193.4426229508199</v>
      </c>
      <c r="R19" s="244"/>
    </row>
    <row r="20" spans="1:18" x14ac:dyDescent="0.25">
      <c r="A20" s="245" t="s">
        <v>34</v>
      </c>
      <c r="B20" s="246" t="s">
        <v>52</v>
      </c>
      <c r="C20" s="293" t="s">
        <v>53</v>
      </c>
      <c r="D20" s="255"/>
      <c r="E20" s="294"/>
      <c r="F20" s="294">
        <v>0.22</v>
      </c>
      <c r="G20" s="249">
        <f t="shared" ref="G20:G22" si="25">E20*F20</f>
        <v>0</v>
      </c>
      <c r="H20" s="249"/>
      <c r="I20" s="249">
        <v>0.22</v>
      </c>
      <c r="J20" s="249">
        <f t="shared" ref="J20:J22" si="26">H20*I20</f>
        <v>0</v>
      </c>
      <c r="K20" s="249">
        <f>M7</f>
        <v>0</v>
      </c>
      <c r="L20" s="249">
        <v>0.22</v>
      </c>
      <c r="M20" s="249">
        <f t="shared" ref="M20:M22" si="27">K20*L20</f>
        <v>0</v>
      </c>
      <c r="N20" s="249">
        <f>P7</f>
        <v>0</v>
      </c>
      <c r="O20" s="249">
        <v>0.22</v>
      </c>
      <c r="P20" s="249">
        <f t="shared" ref="P20:P22" si="28">N20*O20</f>
        <v>0</v>
      </c>
      <c r="Q20" s="250">
        <f t="shared" si="3"/>
        <v>0</v>
      </c>
      <c r="R20" s="251"/>
    </row>
    <row r="21" spans="1:18" x14ac:dyDescent="0.25">
      <c r="A21" s="245" t="s">
        <v>34</v>
      </c>
      <c r="B21" s="246" t="s">
        <v>54</v>
      </c>
      <c r="C21" s="293" t="s">
        <v>55</v>
      </c>
      <c r="D21" s="255"/>
      <c r="E21" s="294"/>
      <c r="F21" s="294">
        <v>0.22</v>
      </c>
      <c r="G21" s="249">
        <f t="shared" si="25"/>
        <v>0</v>
      </c>
      <c r="H21" s="249"/>
      <c r="I21" s="249">
        <v>0.22</v>
      </c>
      <c r="J21" s="249">
        <f t="shared" si="26"/>
        <v>0</v>
      </c>
      <c r="K21" s="249">
        <f>M11</f>
        <v>0</v>
      </c>
      <c r="L21" s="249">
        <v>0.22</v>
      </c>
      <c r="M21" s="249">
        <f t="shared" si="27"/>
        <v>0</v>
      </c>
      <c r="N21" s="249">
        <f>P11</f>
        <v>0</v>
      </c>
      <c r="O21" s="249">
        <v>0.22</v>
      </c>
      <c r="P21" s="249">
        <f t="shared" si="28"/>
        <v>0</v>
      </c>
      <c r="Q21" s="250">
        <f t="shared" si="3"/>
        <v>0</v>
      </c>
      <c r="R21" s="251"/>
    </row>
    <row r="22" spans="1:18" x14ac:dyDescent="0.25">
      <c r="A22" s="245" t="s">
        <v>34</v>
      </c>
      <c r="B22" s="246" t="s">
        <v>56</v>
      </c>
      <c r="C22" s="228" t="s">
        <v>46</v>
      </c>
      <c r="D22" s="255"/>
      <c r="E22" s="294"/>
      <c r="F22" s="294">
        <v>0.22</v>
      </c>
      <c r="G22" s="249">
        <f t="shared" si="25"/>
        <v>0</v>
      </c>
      <c r="H22" s="249">
        <f>J16</f>
        <v>23606.557377049183</v>
      </c>
      <c r="I22" s="249">
        <v>0.22</v>
      </c>
      <c r="J22" s="249">
        <f t="shared" si="26"/>
        <v>5193.4426229508199</v>
      </c>
      <c r="K22" s="249">
        <f>M15</f>
        <v>0</v>
      </c>
      <c r="L22" s="249">
        <v>0.22</v>
      </c>
      <c r="M22" s="249">
        <f t="shared" si="27"/>
        <v>0</v>
      </c>
      <c r="N22" s="249">
        <f>P15</f>
        <v>0</v>
      </c>
      <c r="O22" s="249">
        <v>0.22</v>
      </c>
      <c r="P22" s="249">
        <f t="shared" si="28"/>
        <v>0</v>
      </c>
      <c r="Q22" s="250">
        <f t="shared" si="3"/>
        <v>-5193.4426229508199</v>
      </c>
      <c r="R22" s="228"/>
    </row>
    <row r="23" spans="1:18" x14ac:dyDescent="0.25">
      <c r="A23" s="238" t="s">
        <v>31</v>
      </c>
      <c r="B23" s="256" t="s">
        <v>57</v>
      </c>
      <c r="C23" s="240" t="s">
        <v>58</v>
      </c>
      <c r="D23" s="241"/>
      <c r="E23" s="242">
        <f>SUM(E24:E26)</f>
        <v>5</v>
      </c>
      <c r="F23" s="242"/>
      <c r="G23" s="242">
        <f t="shared" ref="G23:K23" si="29">SUM(G24:G26)</f>
        <v>232500</v>
      </c>
      <c r="H23" s="242">
        <f>SUM(H24:H26)</f>
        <v>4.4000000000000004</v>
      </c>
      <c r="I23" s="242"/>
      <c r="J23" s="242">
        <f t="shared" ref="J23" si="30">SUM(J24:J26)</f>
        <v>204015</v>
      </c>
      <c r="K23" s="242">
        <f t="shared" si="29"/>
        <v>0</v>
      </c>
      <c r="L23" s="242"/>
      <c r="M23" s="242">
        <f t="shared" ref="M23:N23" si="31">SUM(M24:M26)</f>
        <v>0</v>
      </c>
      <c r="N23" s="242">
        <f t="shared" si="31"/>
        <v>0</v>
      </c>
      <c r="O23" s="242"/>
      <c r="P23" s="242">
        <f>SUM(P24:P26)</f>
        <v>0</v>
      </c>
      <c r="Q23" s="243">
        <f t="shared" si="3"/>
        <v>28485</v>
      </c>
      <c r="R23" s="244"/>
    </row>
    <row r="24" spans="1:18" ht="26.4" x14ac:dyDescent="0.25">
      <c r="A24" s="245" t="s">
        <v>34</v>
      </c>
      <c r="B24" s="246" t="s">
        <v>59</v>
      </c>
      <c r="C24" s="295" t="s">
        <v>403</v>
      </c>
      <c r="D24" s="255" t="s">
        <v>37</v>
      </c>
      <c r="E24" s="294">
        <v>2.5</v>
      </c>
      <c r="F24" s="294">
        <v>45000</v>
      </c>
      <c r="G24" s="249">
        <f t="shared" ref="G24:G26" si="32">E24*F24</f>
        <v>112500</v>
      </c>
      <c r="H24" s="249">
        <v>2.5</v>
      </c>
      <c r="I24" s="249">
        <v>45126</v>
      </c>
      <c r="J24" s="249">
        <f t="shared" ref="J24:J26" si="33">H24*I24</f>
        <v>112815</v>
      </c>
      <c r="K24" s="249"/>
      <c r="L24" s="249"/>
      <c r="M24" s="249">
        <f t="shared" ref="M24:M26" si="34">K24*L24</f>
        <v>0</v>
      </c>
      <c r="N24" s="249"/>
      <c r="O24" s="249"/>
      <c r="P24" s="249">
        <f t="shared" ref="P24:P26" si="35">N24*O24</f>
        <v>0</v>
      </c>
      <c r="Q24" s="250">
        <f t="shared" si="3"/>
        <v>-315</v>
      </c>
      <c r="R24" s="251" t="s">
        <v>415</v>
      </c>
    </row>
    <row r="25" spans="1:18" ht="26.4" x14ac:dyDescent="0.25">
      <c r="A25" s="245" t="s">
        <v>34</v>
      </c>
      <c r="B25" s="246" t="s">
        <v>61</v>
      </c>
      <c r="C25" s="295" t="s">
        <v>404</v>
      </c>
      <c r="D25" s="255" t="s">
        <v>37</v>
      </c>
      <c r="E25" s="294">
        <v>2.5</v>
      </c>
      <c r="F25" s="294">
        <v>48000</v>
      </c>
      <c r="G25" s="249">
        <f t="shared" si="32"/>
        <v>120000</v>
      </c>
      <c r="H25" s="249">
        <v>1.9</v>
      </c>
      <c r="I25" s="249">
        <v>48000</v>
      </c>
      <c r="J25" s="249">
        <f t="shared" si="33"/>
        <v>91200</v>
      </c>
      <c r="K25" s="249"/>
      <c r="L25" s="249"/>
      <c r="M25" s="249">
        <f t="shared" si="34"/>
        <v>0</v>
      </c>
      <c r="N25" s="249"/>
      <c r="O25" s="249"/>
      <c r="P25" s="249">
        <f t="shared" si="35"/>
        <v>0</v>
      </c>
      <c r="Q25" s="250">
        <f t="shared" si="3"/>
        <v>28800</v>
      </c>
      <c r="R25" s="228" t="s">
        <v>414</v>
      </c>
    </row>
    <row r="26" spans="1:18" ht="26.4" x14ac:dyDescent="0.25">
      <c r="A26" s="245" t="s">
        <v>34</v>
      </c>
      <c r="B26" s="246" t="s">
        <v>62</v>
      </c>
      <c r="C26" s="247" t="s">
        <v>60</v>
      </c>
      <c r="D26" s="248" t="s">
        <v>37</v>
      </c>
      <c r="E26" s="249"/>
      <c r="F26" s="249"/>
      <c r="G26" s="249">
        <f t="shared" si="32"/>
        <v>0</v>
      </c>
      <c r="H26" s="249"/>
      <c r="I26" s="249"/>
      <c r="J26" s="249">
        <f t="shared" si="33"/>
        <v>0</v>
      </c>
      <c r="K26" s="249"/>
      <c r="L26" s="249"/>
      <c r="M26" s="249">
        <f t="shared" si="34"/>
        <v>0</v>
      </c>
      <c r="N26" s="249"/>
      <c r="O26" s="249"/>
      <c r="P26" s="249">
        <f t="shared" si="35"/>
        <v>0</v>
      </c>
      <c r="Q26" s="250">
        <f t="shared" si="3"/>
        <v>0</v>
      </c>
      <c r="R26" s="251"/>
    </row>
    <row r="27" spans="1:18" x14ac:dyDescent="0.25">
      <c r="A27" s="257" t="s">
        <v>63</v>
      </c>
      <c r="B27" s="258"/>
      <c r="C27" s="259"/>
      <c r="D27" s="260"/>
      <c r="E27" s="261"/>
      <c r="F27" s="262"/>
      <c r="G27" s="262">
        <f>G7+G11+G15+G19+G23</f>
        <v>232500</v>
      </c>
      <c r="H27" s="261"/>
      <c r="I27" s="262"/>
      <c r="J27" s="262">
        <f>J7+J11+J15+J19+J23</f>
        <v>232815</v>
      </c>
      <c r="K27" s="261"/>
      <c r="L27" s="262"/>
      <c r="M27" s="262">
        <f>M7+M11+M15+M19+M23</f>
        <v>0</v>
      </c>
      <c r="N27" s="261"/>
      <c r="O27" s="262"/>
      <c r="P27" s="262">
        <f t="shared" ref="P27:Q27" si="36">P7+P11+P15+P19+P23</f>
        <v>0</v>
      </c>
      <c r="Q27" s="262">
        <f t="shared" si="36"/>
        <v>-315.00000000000364</v>
      </c>
      <c r="R27" s="259"/>
    </row>
    <row r="28" spans="1:18" x14ac:dyDescent="0.25">
      <c r="A28" s="231" t="s">
        <v>29</v>
      </c>
      <c r="B28" s="263">
        <v>2</v>
      </c>
      <c r="C28" s="231" t="s">
        <v>64</v>
      </c>
      <c r="D28" s="234"/>
      <c r="E28" s="235"/>
      <c r="F28" s="235"/>
      <c r="G28" s="235"/>
      <c r="H28" s="235"/>
      <c r="I28" s="235"/>
      <c r="J28" s="235"/>
      <c r="K28" s="235"/>
      <c r="L28" s="235"/>
      <c r="M28" s="235"/>
      <c r="N28" s="235"/>
      <c r="O28" s="235"/>
      <c r="P28" s="235"/>
      <c r="Q28" s="236"/>
      <c r="R28" s="237"/>
    </row>
    <row r="29" spans="1:18" x14ac:dyDescent="0.25">
      <c r="A29" s="238" t="s">
        <v>31</v>
      </c>
      <c r="B29" s="256" t="s">
        <v>65</v>
      </c>
      <c r="C29" s="240" t="s">
        <v>66</v>
      </c>
      <c r="D29" s="241"/>
      <c r="E29" s="242">
        <f>SUM(E30:E32)</f>
        <v>0</v>
      </c>
      <c r="F29" s="242"/>
      <c r="G29" s="242">
        <f t="shared" ref="G29:K29" si="37">SUM(G30:G32)</f>
        <v>0</v>
      </c>
      <c r="H29" s="242">
        <f>SUM(H30:H32)</f>
        <v>0</v>
      </c>
      <c r="I29" s="242"/>
      <c r="J29" s="242">
        <f t="shared" ref="J29" si="38">SUM(J30:J32)</f>
        <v>0</v>
      </c>
      <c r="K29" s="242">
        <f t="shared" si="37"/>
        <v>0</v>
      </c>
      <c r="L29" s="242"/>
      <c r="M29" s="242">
        <f t="shared" ref="M29:N29" si="39">SUM(M30:M32)</f>
        <v>0</v>
      </c>
      <c r="N29" s="242">
        <f t="shared" si="39"/>
        <v>0</v>
      </c>
      <c r="O29" s="242"/>
      <c r="P29" s="242">
        <f>SUM(P30:P32)</f>
        <v>0</v>
      </c>
      <c r="Q29" s="243">
        <f t="shared" ref="Q29:Q40" si="40">G29+M29+P29-J29</f>
        <v>0</v>
      </c>
      <c r="R29" s="244"/>
    </row>
    <row r="30" spans="1:18" ht="26.4" x14ac:dyDescent="0.25">
      <c r="A30" s="245" t="s">
        <v>34</v>
      </c>
      <c r="B30" s="246" t="s">
        <v>67</v>
      </c>
      <c r="C30" s="247" t="s">
        <v>68</v>
      </c>
      <c r="D30" s="248" t="s">
        <v>69</v>
      </c>
      <c r="E30" s="249"/>
      <c r="F30" s="249"/>
      <c r="G30" s="249">
        <f t="shared" ref="G30:G32" si="41">E30*F30</f>
        <v>0</v>
      </c>
      <c r="H30" s="249"/>
      <c r="I30" s="249"/>
      <c r="J30" s="249">
        <f t="shared" ref="J30:J32" si="42">H30*I30</f>
        <v>0</v>
      </c>
      <c r="K30" s="249"/>
      <c r="L30" s="249"/>
      <c r="M30" s="249">
        <f t="shared" ref="M30:M32" si="43">K30*L30</f>
        <v>0</v>
      </c>
      <c r="N30" s="249"/>
      <c r="O30" s="249"/>
      <c r="P30" s="249">
        <f t="shared" ref="P30:P32" si="44">N30*O30</f>
        <v>0</v>
      </c>
      <c r="Q30" s="250">
        <f t="shared" si="40"/>
        <v>0</v>
      </c>
      <c r="R30" s="251"/>
    </row>
    <row r="31" spans="1:18" ht="26.4" x14ac:dyDescent="0.25">
      <c r="A31" s="245" t="s">
        <v>34</v>
      </c>
      <c r="B31" s="246" t="s">
        <v>70</v>
      </c>
      <c r="C31" s="247" t="s">
        <v>68</v>
      </c>
      <c r="D31" s="248" t="s">
        <v>69</v>
      </c>
      <c r="E31" s="249"/>
      <c r="F31" s="249"/>
      <c r="G31" s="249">
        <f t="shared" si="41"/>
        <v>0</v>
      </c>
      <c r="H31" s="249"/>
      <c r="I31" s="249"/>
      <c r="J31" s="249">
        <f t="shared" si="42"/>
        <v>0</v>
      </c>
      <c r="K31" s="249"/>
      <c r="L31" s="249"/>
      <c r="M31" s="249">
        <f t="shared" si="43"/>
        <v>0</v>
      </c>
      <c r="N31" s="249"/>
      <c r="O31" s="249"/>
      <c r="P31" s="249">
        <f t="shared" si="44"/>
        <v>0</v>
      </c>
      <c r="Q31" s="250">
        <f t="shared" si="40"/>
        <v>0</v>
      </c>
      <c r="R31" s="251"/>
    </row>
    <row r="32" spans="1:18" ht="26.4" x14ac:dyDescent="0.25">
      <c r="A32" s="245" t="s">
        <v>34</v>
      </c>
      <c r="B32" s="246" t="s">
        <v>71</v>
      </c>
      <c r="C32" s="247" t="s">
        <v>68</v>
      </c>
      <c r="D32" s="248" t="s">
        <v>69</v>
      </c>
      <c r="E32" s="249"/>
      <c r="F32" s="249"/>
      <c r="G32" s="249">
        <f t="shared" si="41"/>
        <v>0</v>
      </c>
      <c r="H32" s="249"/>
      <c r="I32" s="249"/>
      <c r="J32" s="249">
        <f t="shared" si="42"/>
        <v>0</v>
      </c>
      <c r="K32" s="249"/>
      <c r="L32" s="249"/>
      <c r="M32" s="249">
        <f t="shared" si="43"/>
        <v>0</v>
      </c>
      <c r="N32" s="249"/>
      <c r="O32" s="249"/>
      <c r="P32" s="249">
        <f t="shared" si="44"/>
        <v>0</v>
      </c>
      <c r="Q32" s="250">
        <f t="shared" si="40"/>
        <v>0</v>
      </c>
      <c r="R32" s="251"/>
    </row>
    <row r="33" spans="1:18" ht="26.4" x14ac:dyDescent="0.25">
      <c r="A33" s="238" t="s">
        <v>31</v>
      </c>
      <c r="B33" s="256" t="s">
        <v>72</v>
      </c>
      <c r="C33" s="252" t="s">
        <v>73</v>
      </c>
      <c r="D33" s="241"/>
      <c r="E33" s="242">
        <f>SUM(E34:E36)</f>
        <v>0</v>
      </c>
      <c r="F33" s="242"/>
      <c r="G33" s="242">
        <f t="shared" ref="G33:K33" si="45">SUM(G34:G36)</f>
        <v>0</v>
      </c>
      <c r="H33" s="242">
        <f>SUM(H34:H36)</f>
        <v>0</v>
      </c>
      <c r="I33" s="242"/>
      <c r="J33" s="242">
        <f t="shared" ref="J33" si="46">SUM(J34:J36)</f>
        <v>0</v>
      </c>
      <c r="K33" s="242">
        <f t="shared" si="45"/>
        <v>0</v>
      </c>
      <c r="L33" s="242"/>
      <c r="M33" s="242">
        <f t="shared" ref="M33:N33" si="47">SUM(M34:M36)</f>
        <v>0</v>
      </c>
      <c r="N33" s="242">
        <f t="shared" si="47"/>
        <v>0</v>
      </c>
      <c r="O33" s="242"/>
      <c r="P33" s="242">
        <f>SUM(P34:P36)</f>
        <v>0</v>
      </c>
      <c r="Q33" s="243">
        <f t="shared" si="40"/>
        <v>0</v>
      </c>
      <c r="R33" s="244"/>
    </row>
    <row r="34" spans="1:18" ht="26.4" x14ac:dyDescent="0.25">
      <c r="A34" s="245" t="s">
        <v>34</v>
      </c>
      <c r="B34" s="246" t="s">
        <v>74</v>
      </c>
      <c r="C34" s="247" t="s">
        <v>75</v>
      </c>
      <c r="D34" s="248" t="s">
        <v>76</v>
      </c>
      <c r="E34" s="249"/>
      <c r="F34" s="249"/>
      <c r="G34" s="249">
        <f t="shared" ref="G34:G36" si="48">E34*F34</f>
        <v>0</v>
      </c>
      <c r="H34" s="249"/>
      <c r="I34" s="249"/>
      <c r="J34" s="249">
        <f t="shared" ref="J34:J36" si="49">H34*I34</f>
        <v>0</v>
      </c>
      <c r="K34" s="249"/>
      <c r="L34" s="249"/>
      <c r="M34" s="249">
        <f t="shared" ref="M34:M36" si="50">K34*L34</f>
        <v>0</v>
      </c>
      <c r="N34" s="249"/>
      <c r="O34" s="249"/>
      <c r="P34" s="249">
        <f t="shared" ref="P34:P36" si="51">N34*O34</f>
        <v>0</v>
      </c>
      <c r="Q34" s="250">
        <f t="shared" si="40"/>
        <v>0</v>
      </c>
      <c r="R34" s="251"/>
    </row>
    <row r="35" spans="1:18" ht="26.4" x14ac:dyDescent="0.25">
      <c r="A35" s="245" t="s">
        <v>34</v>
      </c>
      <c r="B35" s="246" t="s">
        <v>77</v>
      </c>
      <c r="C35" s="251" t="s">
        <v>75</v>
      </c>
      <c r="D35" s="248" t="s">
        <v>76</v>
      </c>
      <c r="E35" s="249"/>
      <c r="F35" s="249"/>
      <c r="G35" s="249">
        <f t="shared" si="48"/>
        <v>0</v>
      </c>
      <c r="H35" s="249"/>
      <c r="I35" s="249"/>
      <c r="J35" s="249">
        <f t="shared" si="49"/>
        <v>0</v>
      </c>
      <c r="K35" s="249"/>
      <c r="L35" s="249"/>
      <c r="M35" s="249">
        <f t="shared" si="50"/>
        <v>0</v>
      </c>
      <c r="N35" s="249"/>
      <c r="O35" s="249"/>
      <c r="P35" s="249">
        <f t="shared" si="51"/>
        <v>0</v>
      </c>
      <c r="Q35" s="250">
        <f t="shared" si="40"/>
        <v>0</v>
      </c>
      <c r="R35" s="251"/>
    </row>
    <row r="36" spans="1:18" ht="26.4" x14ac:dyDescent="0.25">
      <c r="A36" s="245" t="s">
        <v>34</v>
      </c>
      <c r="B36" s="246" t="s">
        <v>78</v>
      </c>
      <c r="C36" s="247" t="s">
        <v>75</v>
      </c>
      <c r="D36" s="248" t="s">
        <v>76</v>
      </c>
      <c r="E36" s="249"/>
      <c r="F36" s="249"/>
      <c r="G36" s="249">
        <f t="shared" si="48"/>
        <v>0</v>
      </c>
      <c r="H36" s="249"/>
      <c r="I36" s="249"/>
      <c r="J36" s="249">
        <f t="shared" si="49"/>
        <v>0</v>
      </c>
      <c r="K36" s="249"/>
      <c r="L36" s="249"/>
      <c r="M36" s="249">
        <f t="shared" si="50"/>
        <v>0</v>
      </c>
      <c r="N36" s="249"/>
      <c r="O36" s="249"/>
      <c r="P36" s="249">
        <f t="shared" si="51"/>
        <v>0</v>
      </c>
      <c r="Q36" s="250">
        <f t="shared" si="40"/>
        <v>0</v>
      </c>
      <c r="R36" s="251"/>
    </row>
    <row r="37" spans="1:18" x14ac:dyDescent="0.25">
      <c r="A37" s="238" t="s">
        <v>31</v>
      </c>
      <c r="B37" s="256" t="s">
        <v>79</v>
      </c>
      <c r="C37" s="252" t="s">
        <v>80</v>
      </c>
      <c r="D37" s="241"/>
      <c r="E37" s="242">
        <f>SUM(E38:E40)</f>
        <v>0</v>
      </c>
      <c r="F37" s="242"/>
      <c r="G37" s="242">
        <f t="shared" ref="G37:K37" si="52">SUM(G38:G40)</f>
        <v>0</v>
      </c>
      <c r="H37" s="242">
        <f>SUM(H38:H40)</f>
        <v>0</v>
      </c>
      <c r="I37" s="242"/>
      <c r="J37" s="242">
        <f t="shared" ref="J37" si="53">SUM(J38:J40)</f>
        <v>0</v>
      </c>
      <c r="K37" s="242">
        <f t="shared" si="52"/>
        <v>0</v>
      </c>
      <c r="L37" s="242"/>
      <c r="M37" s="242">
        <f t="shared" ref="M37:N37" si="54">SUM(M38:M40)</f>
        <v>0</v>
      </c>
      <c r="N37" s="242">
        <f t="shared" si="54"/>
        <v>0</v>
      </c>
      <c r="O37" s="242"/>
      <c r="P37" s="242">
        <f>SUM(P38:P40)</f>
        <v>0</v>
      </c>
      <c r="Q37" s="243">
        <f t="shared" si="40"/>
        <v>0</v>
      </c>
      <c r="R37" s="244"/>
    </row>
    <row r="38" spans="1:18" ht="26.4" x14ac:dyDescent="0.25">
      <c r="A38" s="245" t="s">
        <v>34</v>
      </c>
      <c r="B38" s="246" t="s">
        <v>81</v>
      </c>
      <c r="C38" s="247" t="s">
        <v>82</v>
      </c>
      <c r="D38" s="248" t="s">
        <v>76</v>
      </c>
      <c r="E38" s="249"/>
      <c r="F38" s="249"/>
      <c r="G38" s="249">
        <f t="shared" ref="G38:G40" si="55">E38*F38</f>
        <v>0</v>
      </c>
      <c r="H38" s="249"/>
      <c r="I38" s="249"/>
      <c r="J38" s="249">
        <f t="shared" ref="J38:J40" si="56">H38*I38</f>
        <v>0</v>
      </c>
      <c r="K38" s="249"/>
      <c r="L38" s="249"/>
      <c r="M38" s="249">
        <f t="shared" ref="M38:M40" si="57">K38*L38</f>
        <v>0</v>
      </c>
      <c r="N38" s="249"/>
      <c r="O38" s="249"/>
      <c r="P38" s="249">
        <f t="shared" ref="P38:P40" si="58">N38*O38</f>
        <v>0</v>
      </c>
      <c r="Q38" s="250">
        <f t="shared" si="40"/>
        <v>0</v>
      </c>
      <c r="R38" s="251"/>
    </row>
    <row r="39" spans="1:18" ht="26.4" x14ac:dyDescent="0.25">
      <c r="A39" s="245" t="s">
        <v>34</v>
      </c>
      <c r="B39" s="246" t="s">
        <v>83</v>
      </c>
      <c r="C39" s="247" t="s">
        <v>84</v>
      </c>
      <c r="D39" s="248" t="s">
        <v>76</v>
      </c>
      <c r="E39" s="249"/>
      <c r="F39" s="249"/>
      <c r="G39" s="249">
        <f t="shared" si="55"/>
        <v>0</v>
      </c>
      <c r="H39" s="249"/>
      <c r="I39" s="249"/>
      <c r="J39" s="249">
        <f t="shared" si="56"/>
        <v>0</v>
      </c>
      <c r="K39" s="249"/>
      <c r="L39" s="249"/>
      <c r="M39" s="249">
        <f t="shared" si="57"/>
        <v>0</v>
      </c>
      <c r="N39" s="249"/>
      <c r="O39" s="249"/>
      <c r="P39" s="249">
        <f t="shared" si="58"/>
        <v>0</v>
      </c>
      <c r="Q39" s="250">
        <f t="shared" si="40"/>
        <v>0</v>
      </c>
      <c r="R39" s="251"/>
    </row>
    <row r="40" spans="1:18" ht="26.4" x14ac:dyDescent="0.25">
      <c r="A40" s="245" t="s">
        <v>34</v>
      </c>
      <c r="B40" s="246" t="s">
        <v>85</v>
      </c>
      <c r="C40" s="247" t="s">
        <v>82</v>
      </c>
      <c r="D40" s="248" t="s">
        <v>76</v>
      </c>
      <c r="E40" s="249"/>
      <c r="F40" s="249"/>
      <c r="G40" s="249">
        <f t="shared" si="55"/>
        <v>0</v>
      </c>
      <c r="H40" s="249"/>
      <c r="I40" s="249"/>
      <c r="J40" s="249">
        <f t="shared" si="56"/>
        <v>0</v>
      </c>
      <c r="K40" s="249"/>
      <c r="L40" s="249"/>
      <c r="M40" s="249">
        <f t="shared" si="57"/>
        <v>0</v>
      </c>
      <c r="N40" s="249"/>
      <c r="O40" s="249"/>
      <c r="P40" s="249">
        <f t="shared" si="58"/>
        <v>0</v>
      </c>
      <c r="Q40" s="250">
        <f t="shared" si="40"/>
        <v>0</v>
      </c>
      <c r="R40" s="251"/>
    </row>
    <row r="41" spans="1:18" x14ac:dyDescent="0.25">
      <c r="A41" s="257" t="s">
        <v>86</v>
      </c>
      <c r="B41" s="258"/>
      <c r="C41" s="259"/>
      <c r="D41" s="260"/>
      <c r="E41" s="262">
        <f>E37+E33+E29</f>
        <v>0</v>
      </c>
      <c r="F41" s="262"/>
      <c r="G41" s="262">
        <f t="shared" ref="G41:K41" si="59">G37+G33+G29</f>
        <v>0</v>
      </c>
      <c r="H41" s="262">
        <f>H37+H33+H29</f>
        <v>0</v>
      </c>
      <c r="I41" s="262"/>
      <c r="J41" s="262">
        <f t="shared" ref="J41" si="60">J37+J33+J29</f>
        <v>0</v>
      </c>
      <c r="K41" s="262">
        <f t="shared" si="59"/>
        <v>0</v>
      </c>
      <c r="L41" s="262"/>
      <c r="M41" s="262">
        <f t="shared" ref="M41:N41" si="61">M37+M33+M29</f>
        <v>0</v>
      </c>
      <c r="N41" s="262">
        <f t="shared" si="61"/>
        <v>0</v>
      </c>
      <c r="O41" s="262"/>
      <c r="P41" s="262">
        <f t="shared" ref="P41:Q41" si="62">P37+P33+P29</f>
        <v>0</v>
      </c>
      <c r="Q41" s="264">
        <f t="shared" si="62"/>
        <v>0</v>
      </c>
      <c r="R41" s="259"/>
    </row>
    <row r="42" spans="1:18" x14ac:dyDescent="0.25">
      <c r="A42" s="231" t="s">
        <v>29</v>
      </c>
      <c r="B42" s="263">
        <v>3</v>
      </c>
      <c r="C42" s="231" t="s">
        <v>87</v>
      </c>
      <c r="D42" s="234"/>
      <c r="E42" s="235"/>
      <c r="F42" s="235"/>
      <c r="G42" s="235"/>
      <c r="H42" s="235"/>
      <c r="I42" s="235"/>
      <c r="J42" s="235"/>
      <c r="K42" s="235"/>
      <c r="L42" s="235"/>
      <c r="M42" s="235"/>
      <c r="N42" s="235"/>
      <c r="O42" s="235"/>
      <c r="P42" s="235"/>
      <c r="Q42" s="236"/>
      <c r="R42" s="237"/>
    </row>
    <row r="43" spans="1:18" ht="39.6" x14ac:dyDescent="0.25">
      <c r="A43" s="238" t="s">
        <v>31</v>
      </c>
      <c r="B43" s="256" t="s">
        <v>88</v>
      </c>
      <c r="C43" s="240" t="s">
        <v>89</v>
      </c>
      <c r="D43" s="241"/>
      <c r="E43" s="242">
        <f>SUM(E44:E46)</f>
        <v>0</v>
      </c>
      <c r="F43" s="242"/>
      <c r="G43" s="242">
        <f t="shared" ref="G43:K43" si="63">SUM(G44:G46)</f>
        <v>0</v>
      </c>
      <c r="H43" s="242">
        <f>SUM(H44:H46)</f>
        <v>0</v>
      </c>
      <c r="I43" s="242"/>
      <c r="J43" s="242">
        <f t="shared" ref="J43" si="64">SUM(J44:J46)</f>
        <v>0</v>
      </c>
      <c r="K43" s="242">
        <f t="shared" si="63"/>
        <v>0</v>
      </c>
      <c r="L43" s="242"/>
      <c r="M43" s="242">
        <f t="shared" ref="M43:N43" si="65">SUM(M44:M46)</f>
        <v>0</v>
      </c>
      <c r="N43" s="242">
        <f t="shared" si="65"/>
        <v>0</v>
      </c>
      <c r="O43" s="242"/>
      <c r="P43" s="242">
        <f>SUM(P44:P46)</f>
        <v>0</v>
      </c>
      <c r="Q43" s="243">
        <f t="shared" ref="Q43:Q49" si="66">G43+M43+P43-J43</f>
        <v>0</v>
      </c>
      <c r="R43" s="244"/>
    </row>
    <row r="44" spans="1:18" ht="26.4" x14ac:dyDescent="0.25">
      <c r="A44" s="245" t="s">
        <v>34</v>
      </c>
      <c r="B44" s="246" t="s">
        <v>90</v>
      </c>
      <c r="C44" s="251" t="s">
        <v>91</v>
      </c>
      <c r="D44" s="248" t="s">
        <v>69</v>
      </c>
      <c r="E44" s="249"/>
      <c r="F44" s="249"/>
      <c r="G44" s="249">
        <f t="shared" ref="G44:G46" si="67">E44*F44</f>
        <v>0</v>
      </c>
      <c r="H44" s="249"/>
      <c r="I44" s="249"/>
      <c r="J44" s="249">
        <f t="shared" ref="J44:J46" si="68">H44*I44</f>
        <v>0</v>
      </c>
      <c r="K44" s="249"/>
      <c r="L44" s="249"/>
      <c r="M44" s="249">
        <f t="shared" ref="M44:M46" si="69">K44*L44</f>
        <v>0</v>
      </c>
      <c r="N44" s="249"/>
      <c r="O44" s="249"/>
      <c r="P44" s="249">
        <f t="shared" ref="P44:P46" si="70">N44*O44</f>
        <v>0</v>
      </c>
      <c r="Q44" s="250">
        <f t="shared" si="66"/>
        <v>0</v>
      </c>
      <c r="R44" s="251"/>
    </row>
    <row r="45" spans="1:18" ht="26.4" x14ac:dyDescent="0.25">
      <c r="A45" s="245" t="s">
        <v>34</v>
      </c>
      <c r="B45" s="246" t="s">
        <v>92</v>
      </c>
      <c r="C45" s="251" t="s">
        <v>93</v>
      </c>
      <c r="D45" s="248" t="s">
        <v>69</v>
      </c>
      <c r="E45" s="249"/>
      <c r="F45" s="249"/>
      <c r="G45" s="249">
        <f t="shared" si="67"/>
        <v>0</v>
      </c>
      <c r="H45" s="249"/>
      <c r="I45" s="249"/>
      <c r="J45" s="249">
        <f t="shared" si="68"/>
        <v>0</v>
      </c>
      <c r="K45" s="249"/>
      <c r="L45" s="249"/>
      <c r="M45" s="249">
        <f t="shared" si="69"/>
        <v>0</v>
      </c>
      <c r="N45" s="249"/>
      <c r="O45" s="249"/>
      <c r="P45" s="249">
        <f t="shared" si="70"/>
        <v>0</v>
      </c>
      <c r="Q45" s="250">
        <f t="shared" si="66"/>
        <v>0</v>
      </c>
      <c r="R45" s="251"/>
    </row>
    <row r="46" spans="1:18" ht="26.4" x14ac:dyDescent="0.25">
      <c r="A46" s="245" t="s">
        <v>34</v>
      </c>
      <c r="B46" s="246" t="s">
        <v>94</v>
      </c>
      <c r="C46" s="251" t="s">
        <v>95</v>
      </c>
      <c r="D46" s="248" t="s">
        <v>69</v>
      </c>
      <c r="E46" s="249"/>
      <c r="F46" s="249"/>
      <c r="G46" s="249">
        <f t="shared" si="67"/>
        <v>0</v>
      </c>
      <c r="H46" s="249"/>
      <c r="I46" s="249"/>
      <c r="J46" s="249">
        <f t="shared" si="68"/>
        <v>0</v>
      </c>
      <c r="K46" s="249"/>
      <c r="L46" s="249"/>
      <c r="M46" s="249">
        <f t="shared" si="69"/>
        <v>0</v>
      </c>
      <c r="N46" s="249"/>
      <c r="O46" s="249"/>
      <c r="P46" s="249">
        <f t="shared" si="70"/>
        <v>0</v>
      </c>
      <c r="Q46" s="250">
        <f t="shared" si="66"/>
        <v>0</v>
      </c>
      <c r="R46" s="251"/>
    </row>
    <row r="47" spans="1:18" ht="52.8" x14ac:dyDescent="0.25">
      <c r="A47" s="238" t="s">
        <v>31</v>
      </c>
      <c r="B47" s="256" t="s">
        <v>96</v>
      </c>
      <c r="C47" s="240" t="s">
        <v>97</v>
      </c>
      <c r="D47" s="241"/>
      <c r="E47" s="242"/>
      <c r="F47" s="242"/>
      <c r="G47" s="242"/>
      <c r="H47" s="242"/>
      <c r="I47" s="242"/>
      <c r="J47" s="242"/>
      <c r="K47" s="242">
        <f>SUM(K48:K49)</f>
        <v>0</v>
      </c>
      <c r="L47" s="242"/>
      <c r="M47" s="242">
        <f t="shared" ref="M47:N47" si="71">SUM(M48:M49)</f>
        <v>0</v>
      </c>
      <c r="N47" s="242">
        <f t="shared" si="71"/>
        <v>0</v>
      </c>
      <c r="O47" s="242"/>
      <c r="P47" s="242">
        <f>SUM(P48:P49)</f>
        <v>0</v>
      </c>
      <c r="Q47" s="243">
        <f t="shared" si="66"/>
        <v>0</v>
      </c>
      <c r="R47" s="244"/>
    </row>
    <row r="48" spans="1:18" ht="26.4" x14ac:dyDescent="0.25">
      <c r="A48" s="245" t="s">
        <v>34</v>
      </c>
      <c r="B48" s="246" t="s">
        <v>98</v>
      </c>
      <c r="C48" s="251" t="s">
        <v>99</v>
      </c>
      <c r="D48" s="248" t="s">
        <v>100</v>
      </c>
      <c r="E48" s="384" t="s">
        <v>101</v>
      </c>
      <c r="F48" s="368"/>
      <c r="G48" s="368"/>
      <c r="H48" s="384" t="s">
        <v>101</v>
      </c>
      <c r="I48" s="368"/>
      <c r="J48" s="368"/>
      <c r="K48" s="249"/>
      <c r="L48" s="249"/>
      <c r="M48" s="249">
        <f t="shared" ref="M48:M49" si="72">K48*L48</f>
        <v>0</v>
      </c>
      <c r="N48" s="249"/>
      <c r="O48" s="249"/>
      <c r="P48" s="249">
        <f t="shared" ref="P48:P49" si="73">N48*O48</f>
        <v>0</v>
      </c>
      <c r="Q48" s="250">
        <f t="shared" si="66"/>
        <v>0</v>
      </c>
      <c r="R48" s="251"/>
    </row>
    <row r="49" spans="1:18" x14ac:dyDescent="0.25">
      <c r="A49" s="245" t="s">
        <v>34</v>
      </c>
      <c r="B49" s="246" t="s">
        <v>102</v>
      </c>
      <c r="C49" s="251" t="s">
        <v>103</v>
      </c>
      <c r="D49" s="248" t="s">
        <v>100</v>
      </c>
      <c r="E49" s="368"/>
      <c r="F49" s="368"/>
      <c r="G49" s="368"/>
      <c r="H49" s="368"/>
      <c r="I49" s="368"/>
      <c r="J49" s="368"/>
      <c r="K49" s="249"/>
      <c r="L49" s="249"/>
      <c r="M49" s="249">
        <f t="shared" si="72"/>
        <v>0</v>
      </c>
      <c r="N49" s="249"/>
      <c r="O49" s="249"/>
      <c r="P49" s="249">
        <f t="shared" si="73"/>
        <v>0</v>
      </c>
      <c r="Q49" s="250">
        <f t="shared" si="66"/>
        <v>0</v>
      </c>
      <c r="R49" s="251"/>
    </row>
    <row r="50" spans="1:18" x14ac:dyDescent="0.25">
      <c r="A50" s="257" t="s">
        <v>104</v>
      </c>
      <c r="B50" s="258"/>
      <c r="C50" s="259"/>
      <c r="D50" s="260"/>
      <c r="E50" s="262">
        <f>E43</f>
        <v>0</v>
      </c>
      <c r="F50" s="262"/>
      <c r="G50" s="262">
        <f>G43</f>
        <v>0</v>
      </c>
      <c r="H50" s="262">
        <f>H43</f>
        <v>0</v>
      </c>
      <c r="I50" s="262"/>
      <c r="J50" s="262">
        <f>J43</f>
        <v>0</v>
      </c>
      <c r="K50" s="262">
        <f>K47+K43</f>
        <v>0</v>
      </c>
      <c r="L50" s="262"/>
      <c r="M50" s="262">
        <f t="shared" ref="M50:N50" si="74">M47+M43</f>
        <v>0</v>
      </c>
      <c r="N50" s="262">
        <f t="shared" si="74"/>
        <v>0</v>
      </c>
      <c r="O50" s="262"/>
      <c r="P50" s="262">
        <f t="shared" ref="P50:Q50" si="75">P47+P43</f>
        <v>0</v>
      </c>
      <c r="Q50" s="264">
        <f t="shared" si="75"/>
        <v>0</v>
      </c>
      <c r="R50" s="259"/>
    </row>
    <row r="51" spans="1:18" x14ac:dyDescent="0.25">
      <c r="A51" s="231" t="s">
        <v>29</v>
      </c>
      <c r="B51" s="263">
        <v>4</v>
      </c>
      <c r="C51" s="231" t="s">
        <v>105</v>
      </c>
      <c r="D51" s="234"/>
      <c r="E51" s="235"/>
      <c r="F51" s="235"/>
      <c r="G51" s="235"/>
      <c r="H51" s="235"/>
      <c r="I51" s="235"/>
      <c r="J51" s="235"/>
      <c r="K51" s="235"/>
      <c r="L51" s="235"/>
      <c r="M51" s="235"/>
      <c r="N51" s="235"/>
      <c r="O51" s="235"/>
      <c r="P51" s="235"/>
      <c r="Q51" s="236"/>
      <c r="R51" s="237"/>
    </row>
    <row r="52" spans="1:18" x14ac:dyDescent="0.25">
      <c r="A52" s="238" t="s">
        <v>31</v>
      </c>
      <c r="B52" s="256" t="s">
        <v>106</v>
      </c>
      <c r="C52" s="252" t="s">
        <v>107</v>
      </c>
      <c r="D52" s="241"/>
      <c r="E52" s="242">
        <f>SUM(E53:E55)</f>
        <v>2.5</v>
      </c>
      <c r="F52" s="242"/>
      <c r="G52" s="242">
        <f t="shared" ref="G52:K52" si="76">SUM(G53:G55)</f>
        <v>11250</v>
      </c>
      <c r="H52" s="242">
        <f>SUM(H53:H55)</f>
        <v>2.5</v>
      </c>
      <c r="I52" s="242"/>
      <c r="J52" s="242">
        <f t="shared" ref="J52" si="77">SUM(J53:J55)</f>
        <v>11250</v>
      </c>
      <c r="K52" s="242">
        <f t="shared" si="76"/>
        <v>0</v>
      </c>
      <c r="L52" s="242"/>
      <c r="M52" s="242">
        <f t="shared" ref="M52:N52" si="78">SUM(M53:M55)</f>
        <v>0</v>
      </c>
      <c r="N52" s="242">
        <f t="shared" si="78"/>
        <v>0</v>
      </c>
      <c r="O52" s="242"/>
      <c r="P52" s="242">
        <f>SUM(P53:P55)</f>
        <v>0</v>
      </c>
      <c r="Q52" s="243">
        <f t="shared" ref="Q52:Q71" si="79">G52+M52+P52-J52</f>
        <v>0</v>
      </c>
      <c r="R52" s="244"/>
    </row>
    <row r="53" spans="1:18" ht="39.6" x14ac:dyDescent="0.25">
      <c r="A53" s="245" t="s">
        <v>34</v>
      </c>
      <c r="B53" s="246" t="s">
        <v>108</v>
      </c>
      <c r="C53" s="228" t="s">
        <v>405</v>
      </c>
      <c r="D53" s="296" t="s">
        <v>37</v>
      </c>
      <c r="E53" s="297">
        <v>2.5</v>
      </c>
      <c r="F53" s="297">
        <v>4500</v>
      </c>
      <c r="G53" s="266">
        <f t="shared" ref="G53:G55" si="80">E53*F53</f>
        <v>11250</v>
      </c>
      <c r="H53" s="266">
        <v>2.5</v>
      </c>
      <c r="I53" s="266">
        <v>4500</v>
      </c>
      <c r="J53" s="266">
        <f t="shared" ref="J53:J55" si="81">H53*I53</f>
        <v>11250</v>
      </c>
      <c r="K53" s="249"/>
      <c r="L53" s="266"/>
      <c r="M53" s="249">
        <f t="shared" ref="M53:M55" si="82">K53*L53</f>
        <v>0</v>
      </c>
      <c r="N53" s="249"/>
      <c r="O53" s="266"/>
      <c r="P53" s="249">
        <f t="shared" ref="P53:P55" si="83">N53*O53</f>
        <v>0</v>
      </c>
      <c r="Q53" s="250">
        <f t="shared" si="79"/>
        <v>0</v>
      </c>
      <c r="R53" s="228" t="s">
        <v>425</v>
      </c>
    </row>
    <row r="54" spans="1:18" ht="39.6" x14ac:dyDescent="0.25">
      <c r="A54" s="245" t="s">
        <v>34</v>
      </c>
      <c r="B54" s="246" t="s">
        <v>111</v>
      </c>
      <c r="C54" s="251" t="s">
        <v>109</v>
      </c>
      <c r="D54" s="265" t="s">
        <v>110</v>
      </c>
      <c r="E54" s="266"/>
      <c r="F54" s="266"/>
      <c r="G54" s="266">
        <f t="shared" si="80"/>
        <v>0</v>
      </c>
      <c r="H54" s="266"/>
      <c r="I54" s="266"/>
      <c r="J54" s="266">
        <f t="shared" si="81"/>
        <v>0</v>
      </c>
      <c r="K54" s="249"/>
      <c r="L54" s="266"/>
      <c r="M54" s="249">
        <f t="shared" si="82"/>
        <v>0</v>
      </c>
      <c r="N54" s="249"/>
      <c r="O54" s="266"/>
      <c r="P54" s="249">
        <f t="shared" si="83"/>
        <v>0</v>
      </c>
      <c r="Q54" s="250">
        <f t="shared" si="79"/>
        <v>0</v>
      </c>
      <c r="R54" s="251"/>
    </row>
    <row r="55" spans="1:18" ht="39.6" x14ac:dyDescent="0.25">
      <c r="A55" s="245" t="s">
        <v>34</v>
      </c>
      <c r="B55" s="246" t="s">
        <v>112</v>
      </c>
      <c r="C55" s="251" t="s">
        <v>109</v>
      </c>
      <c r="D55" s="265" t="s">
        <v>110</v>
      </c>
      <c r="E55" s="266"/>
      <c r="F55" s="266"/>
      <c r="G55" s="266">
        <f t="shared" si="80"/>
        <v>0</v>
      </c>
      <c r="H55" s="266"/>
      <c r="I55" s="266"/>
      <c r="J55" s="266">
        <f t="shared" si="81"/>
        <v>0</v>
      </c>
      <c r="K55" s="249"/>
      <c r="L55" s="266"/>
      <c r="M55" s="249">
        <f t="shared" si="82"/>
        <v>0</v>
      </c>
      <c r="N55" s="249"/>
      <c r="O55" s="266"/>
      <c r="P55" s="249">
        <f t="shared" si="83"/>
        <v>0</v>
      </c>
      <c r="Q55" s="250">
        <f t="shared" si="79"/>
        <v>0</v>
      </c>
      <c r="R55" s="251"/>
    </row>
    <row r="56" spans="1:18" x14ac:dyDescent="0.25">
      <c r="A56" s="238" t="s">
        <v>31</v>
      </c>
      <c r="B56" s="256" t="s">
        <v>113</v>
      </c>
      <c r="C56" s="252" t="s">
        <v>114</v>
      </c>
      <c r="D56" s="241"/>
      <c r="E56" s="242">
        <f>SUM(E57:E59)</f>
        <v>0</v>
      </c>
      <c r="F56" s="242"/>
      <c r="G56" s="242">
        <f t="shared" ref="G56:K56" si="84">SUM(G57:G59)</f>
        <v>0</v>
      </c>
      <c r="H56" s="242">
        <f>SUM(H57:H59)</f>
        <v>0</v>
      </c>
      <c r="I56" s="242"/>
      <c r="J56" s="242">
        <f t="shared" ref="J56" si="85">SUM(J57:J59)</f>
        <v>0</v>
      </c>
      <c r="K56" s="242">
        <f t="shared" si="84"/>
        <v>0</v>
      </c>
      <c r="L56" s="242"/>
      <c r="M56" s="242">
        <f t="shared" ref="M56:N56" si="86">SUM(M57:M59)</f>
        <v>0</v>
      </c>
      <c r="N56" s="242">
        <f t="shared" si="86"/>
        <v>0</v>
      </c>
      <c r="O56" s="242"/>
      <c r="P56" s="242">
        <f>SUM(P57:P59)</f>
        <v>0</v>
      </c>
      <c r="Q56" s="243">
        <f t="shared" si="79"/>
        <v>0</v>
      </c>
      <c r="R56" s="244"/>
    </row>
    <row r="57" spans="1:18" ht="26.4" x14ac:dyDescent="0.25">
      <c r="A57" s="245" t="s">
        <v>34</v>
      </c>
      <c r="B57" s="246" t="s">
        <v>115</v>
      </c>
      <c r="C57" s="267" t="s">
        <v>116</v>
      </c>
      <c r="D57" s="268" t="s">
        <v>117</v>
      </c>
      <c r="E57" s="249"/>
      <c r="F57" s="249"/>
      <c r="G57" s="249">
        <f t="shared" ref="G57:G59" si="87">E57*F57</f>
        <v>0</v>
      </c>
      <c r="H57" s="249"/>
      <c r="I57" s="249"/>
      <c r="J57" s="249">
        <f t="shared" ref="J57:J59" si="88">H57*I57</f>
        <v>0</v>
      </c>
      <c r="K57" s="249"/>
      <c r="L57" s="249"/>
      <c r="M57" s="249">
        <f t="shared" ref="M57:M59" si="89">K57*L57</f>
        <v>0</v>
      </c>
      <c r="N57" s="249"/>
      <c r="O57" s="249"/>
      <c r="P57" s="249">
        <f t="shared" ref="P57:P59" si="90">N57*O57</f>
        <v>0</v>
      </c>
      <c r="Q57" s="250">
        <f t="shared" si="79"/>
        <v>0</v>
      </c>
      <c r="R57" s="251"/>
    </row>
    <row r="58" spans="1:18" ht="26.4" x14ac:dyDescent="0.25">
      <c r="A58" s="245" t="s">
        <v>34</v>
      </c>
      <c r="B58" s="246" t="s">
        <v>118</v>
      </c>
      <c r="C58" s="267" t="s">
        <v>91</v>
      </c>
      <c r="D58" s="268" t="s">
        <v>117</v>
      </c>
      <c r="E58" s="249"/>
      <c r="F58" s="249"/>
      <c r="G58" s="249">
        <f t="shared" si="87"/>
        <v>0</v>
      </c>
      <c r="H58" s="249"/>
      <c r="I58" s="249"/>
      <c r="J58" s="249">
        <f t="shared" si="88"/>
        <v>0</v>
      </c>
      <c r="K58" s="249"/>
      <c r="L58" s="249"/>
      <c r="M58" s="249">
        <f t="shared" si="89"/>
        <v>0</v>
      </c>
      <c r="N58" s="249"/>
      <c r="O58" s="249"/>
      <c r="P58" s="249">
        <f t="shared" si="90"/>
        <v>0</v>
      </c>
      <c r="Q58" s="250">
        <f t="shared" si="79"/>
        <v>0</v>
      </c>
      <c r="R58" s="251"/>
    </row>
    <row r="59" spans="1:18" ht="26.4" x14ac:dyDescent="0.25">
      <c r="A59" s="245" t="s">
        <v>34</v>
      </c>
      <c r="B59" s="246" t="s">
        <v>119</v>
      </c>
      <c r="C59" s="267" t="s">
        <v>93</v>
      </c>
      <c r="D59" s="268" t="s">
        <v>117</v>
      </c>
      <c r="E59" s="249"/>
      <c r="F59" s="249"/>
      <c r="G59" s="249">
        <f t="shared" si="87"/>
        <v>0</v>
      </c>
      <c r="H59" s="249"/>
      <c r="I59" s="249"/>
      <c r="J59" s="249">
        <f t="shared" si="88"/>
        <v>0</v>
      </c>
      <c r="K59" s="249"/>
      <c r="L59" s="249"/>
      <c r="M59" s="249">
        <f t="shared" si="89"/>
        <v>0</v>
      </c>
      <c r="N59" s="249"/>
      <c r="O59" s="249"/>
      <c r="P59" s="249">
        <f t="shared" si="90"/>
        <v>0</v>
      </c>
      <c r="Q59" s="250">
        <f t="shared" si="79"/>
        <v>0</v>
      </c>
      <c r="R59" s="251"/>
    </row>
    <row r="60" spans="1:18" x14ac:dyDescent="0.25">
      <c r="A60" s="238" t="s">
        <v>31</v>
      </c>
      <c r="B60" s="256" t="s">
        <v>120</v>
      </c>
      <c r="C60" s="252" t="s">
        <v>121</v>
      </c>
      <c r="D60" s="241"/>
      <c r="E60" s="242">
        <f>SUM(E61:E63)</f>
        <v>0</v>
      </c>
      <c r="F60" s="242"/>
      <c r="G60" s="242">
        <f t="shared" ref="G60:K60" si="91">SUM(G61:G63)</f>
        <v>0</v>
      </c>
      <c r="H60" s="242">
        <f>SUM(H61:H63)</f>
        <v>0</v>
      </c>
      <c r="I60" s="242"/>
      <c r="J60" s="242">
        <f t="shared" ref="J60" si="92">SUM(J61:J63)</f>
        <v>0</v>
      </c>
      <c r="K60" s="242">
        <f t="shared" si="91"/>
        <v>0</v>
      </c>
      <c r="L60" s="242"/>
      <c r="M60" s="242">
        <f t="shared" ref="M60:N60" si="93">SUM(M61:M63)</f>
        <v>0</v>
      </c>
      <c r="N60" s="242">
        <f t="shared" si="93"/>
        <v>0</v>
      </c>
      <c r="O60" s="242"/>
      <c r="P60" s="242">
        <f>SUM(P61:P63)</f>
        <v>0</v>
      </c>
      <c r="Q60" s="243">
        <f t="shared" si="79"/>
        <v>0</v>
      </c>
      <c r="R60" s="244"/>
    </row>
    <row r="61" spans="1:18" ht="26.4" x14ac:dyDescent="0.25">
      <c r="A61" s="245" t="s">
        <v>34</v>
      </c>
      <c r="B61" s="246" t="s">
        <v>122</v>
      </c>
      <c r="C61" s="269" t="s">
        <v>392</v>
      </c>
      <c r="D61" s="268" t="s">
        <v>123</v>
      </c>
      <c r="E61" s="291"/>
      <c r="F61" s="291"/>
      <c r="G61" s="249">
        <f t="shared" ref="G61" si="94">E61*F61</f>
        <v>0</v>
      </c>
      <c r="H61" s="249"/>
      <c r="I61" s="249"/>
      <c r="J61" s="249">
        <f t="shared" ref="J61" si="95">H61*I61</f>
        <v>0</v>
      </c>
      <c r="K61" s="249"/>
      <c r="L61" s="249"/>
      <c r="M61" s="249">
        <f t="shared" ref="M61" si="96">K61*L61</f>
        <v>0</v>
      </c>
      <c r="N61" s="249"/>
      <c r="O61" s="249"/>
      <c r="P61" s="249">
        <f t="shared" ref="P61" si="97">N61*O61</f>
        <v>0</v>
      </c>
      <c r="Q61" s="250">
        <f t="shared" ref="Q61" si="98">G61+M61+P61-J61</f>
        <v>0</v>
      </c>
      <c r="R61" s="291"/>
    </row>
    <row r="62" spans="1:18" ht="26.4" x14ac:dyDescent="0.25">
      <c r="A62" s="245" t="s">
        <v>34</v>
      </c>
      <c r="B62" s="246" t="s">
        <v>124</v>
      </c>
      <c r="C62" s="267" t="s">
        <v>125</v>
      </c>
      <c r="D62" s="268" t="s">
        <v>123</v>
      </c>
      <c r="E62" s="249"/>
      <c r="F62" s="249"/>
      <c r="G62" s="249">
        <f t="shared" ref="G62:G63" si="99">E62*F62</f>
        <v>0</v>
      </c>
      <c r="H62" s="249"/>
      <c r="I62" s="249"/>
      <c r="J62" s="249">
        <f t="shared" ref="J62:J63" si="100">H62*I62</f>
        <v>0</v>
      </c>
      <c r="K62" s="249"/>
      <c r="L62" s="249"/>
      <c r="M62" s="249">
        <f t="shared" ref="M62:M63" si="101">K62*L62</f>
        <v>0</v>
      </c>
      <c r="N62" s="249"/>
      <c r="O62" s="249"/>
      <c r="P62" s="249">
        <f t="shared" ref="P62:P63" si="102">N62*O62</f>
        <v>0</v>
      </c>
      <c r="Q62" s="250">
        <f t="shared" si="79"/>
        <v>0</v>
      </c>
      <c r="R62" s="251"/>
    </row>
    <row r="63" spans="1:18" ht="26.4" x14ac:dyDescent="0.25">
      <c r="A63" s="245" t="s">
        <v>34</v>
      </c>
      <c r="B63" s="246" t="s">
        <v>126</v>
      </c>
      <c r="C63" s="267" t="s">
        <v>127</v>
      </c>
      <c r="D63" s="268" t="s">
        <v>123</v>
      </c>
      <c r="E63" s="249"/>
      <c r="F63" s="249"/>
      <c r="G63" s="249">
        <f t="shared" si="99"/>
        <v>0</v>
      </c>
      <c r="H63" s="249"/>
      <c r="I63" s="249"/>
      <c r="J63" s="249">
        <f t="shared" si="100"/>
        <v>0</v>
      </c>
      <c r="K63" s="249"/>
      <c r="L63" s="249"/>
      <c r="M63" s="249">
        <f t="shared" si="101"/>
        <v>0</v>
      </c>
      <c r="N63" s="249"/>
      <c r="O63" s="249"/>
      <c r="P63" s="249">
        <f t="shared" si="102"/>
        <v>0</v>
      </c>
      <c r="Q63" s="250">
        <f t="shared" si="79"/>
        <v>0</v>
      </c>
      <c r="R63" s="251"/>
    </row>
    <row r="64" spans="1:18" x14ac:dyDescent="0.25">
      <c r="A64" s="238" t="s">
        <v>31</v>
      </c>
      <c r="B64" s="256" t="s">
        <v>128</v>
      </c>
      <c r="C64" s="252" t="s">
        <v>129</v>
      </c>
      <c r="D64" s="241"/>
      <c r="E64" s="242">
        <f>SUM(E65:E67)</f>
        <v>0</v>
      </c>
      <c r="F64" s="242"/>
      <c r="G64" s="242">
        <f t="shared" ref="G64:K64" si="103">SUM(G65:G67)</f>
        <v>0</v>
      </c>
      <c r="H64" s="242">
        <f>SUM(H65:H67)</f>
        <v>0</v>
      </c>
      <c r="I64" s="242"/>
      <c r="J64" s="242">
        <f t="shared" ref="J64" si="104">SUM(J65:J67)</f>
        <v>0</v>
      </c>
      <c r="K64" s="242">
        <f t="shared" si="103"/>
        <v>0</v>
      </c>
      <c r="L64" s="242"/>
      <c r="M64" s="242">
        <f t="shared" ref="M64:N64" si="105">SUM(M65:M67)</f>
        <v>0</v>
      </c>
      <c r="N64" s="242">
        <f t="shared" si="105"/>
        <v>0</v>
      </c>
      <c r="O64" s="242"/>
      <c r="P64" s="242">
        <f>SUM(P65:P67)</f>
        <v>0</v>
      </c>
      <c r="Q64" s="243">
        <f t="shared" si="79"/>
        <v>0</v>
      </c>
      <c r="R64" s="244"/>
    </row>
    <row r="65" spans="1:18" ht="26.4" x14ac:dyDescent="0.25">
      <c r="A65" s="245" t="s">
        <v>34</v>
      </c>
      <c r="B65" s="246" t="s">
        <v>130</v>
      </c>
      <c r="C65" s="251" t="s">
        <v>131</v>
      </c>
      <c r="D65" s="268" t="s">
        <v>69</v>
      </c>
      <c r="E65" s="249"/>
      <c r="F65" s="249"/>
      <c r="G65" s="249">
        <f t="shared" ref="G65:G67" si="106">E65*F65</f>
        <v>0</v>
      </c>
      <c r="H65" s="249"/>
      <c r="I65" s="249"/>
      <c r="J65" s="249">
        <f t="shared" ref="J65:J67" si="107">H65*I65</f>
        <v>0</v>
      </c>
      <c r="K65" s="249"/>
      <c r="L65" s="249"/>
      <c r="M65" s="249">
        <f t="shared" ref="M65:M67" si="108">K65*L65</f>
        <v>0</v>
      </c>
      <c r="N65" s="249"/>
      <c r="O65" s="249"/>
      <c r="P65" s="249">
        <f t="shared" ref="P65:P67" si="109">N65*O65</f>
        <v>0</v>
      </c>
      <c r="Q65" s="250">
        <f t="shared" si="79"/>
        <v>0</v>
      </c>
      <c r="R65" s="251"/>
    </row>
    <row r="66" spans="1:18" ht="26.4" x14ac:dyDescent="0.25">
      <c r="A66" s="245" t="s">
        <v>34</v>
      </c>
      <c r="B66" s="246" t="s">
        <v>132</v>
      </c>
      <c r="C66" s="251" t="s">
        <v>131</v>
      </c>
      <c r="D66" s="268" t="s">
        <v>69</v>
      </c>
      <c r="E66" s="249"/>
      <c r="F66" s="249"/>
      <c r="G66" s="249">
        <f t="shared" si="106"/>
        <v>0</v>
      </c>
      <c r="H66" s="249"/>
      <c r="I66" s="249"/>
      <c r="J66" s="249">
        <f t="shared" si="107"/>
        <v>0</v>
      </c>
      <c r="K66" s="249"/>
      <c r="L66" s="249"/>
      <c r="M66" s="249">
        <f t="shared" si="108"/>
        <v>0</v>
      </c>
      <c r="N66" s="249"/>
      <c r="O66" s="249"/>
      <c r="P66" s="249">
        <f t="shared" si="109"/>
        <v>0</v>
      </c>
      <c r="Q66" s="250">
        <f t="shared" si="79"/>
        <v>0</v>
      </c>
      <c r="R66" s="251"/>
    </row>
    <row r="67" spans="1:18" ht="26.4" x14ac:dyDescent="0.25">
      <c r="A67" s="245" t="s">
        <v>34</v>
      </c>
      <c r="B67" s="246" t="s">
        <v>133</v>
      </c>
      <c r="C67" s="251" t="s">
        <v>131</v>
      </c>
      <c r="D67" s="268" t="s">
        <v>69</v>
      </c>
      <c r="E67" s="249"/>
      <c r="F67" s="249"/>
      <c r="G67" s="249">
        <f t="shared" si="106"/>
        <v>0</v>
      </c>
      <c r="H67" s="249"/>
      <c r="I67" s="249"/>
      <c r="J67" s="249">
        <f t="shared" si="107"/>
        <v>0</v>
      </c>
      <c r="K67" s="249"/>
      <c r="L67" s="249"/>
      <c r="M67" s="249">
        <f t="shared" si="108"/>
        <v>0</v>
      </c>
      <c r="N67" s="249"/>
      <c r="O67" s="249"/>
      <c r="P67" s="249">
        <f t="shared" si="109"/>
        <v>0</v>
      </c>
      <c r="Q67" s="250">
        <f t="shared" si="79"/>
        <v>0</v>
      </c>
      <c r="R67" s="251"/>
    </row>
    <row r="68" spans="1:18" x14ac:dyDescent="0.25">
      <c r="A68" s="238" t="s">
        <v>31</v>
      </c>
      <c r="B68" s="256" t="s">
        <v>134</v>
      </c>
      <c r="C68" s="252" t="s">
        <v>135</v>
      </c>
      <c r="D68" s="241"/>
      <c r="E68" s="242">
        <f>SUM(E69:E71)</f>
        <v>0</v>
      </c>
      <c r="F68" s="242"/>
      <c r="G68" s="242">
        <f t="shared" ref="G68:K68" si="110">SUM(G69:G71)</f>
        <v>0</v>
      </c>
      <c r="H68" s="242">
        <f>SUM(H69:H71)</f>
        <v>0</v>
      </c>
      <c r="I68" s="242"/>
      <c r="J68" s="242">
        <f t="shared" ref="J68" si="111">SUM(J69:J71)</f>
        <v>0</v>
      </c>
      <c r="K68" s="242">
        <f t="shared" si="110"/>
        <v>0</v>
      </c>
      <c r="L68" s="242"/>
      <c r="M68" s="242">
        <f t="shared" ref="M68:N68" si="112">SUM(M69:M71)</f>
        <v>0</v>
      </c>
      <c r="N68" s="242">
        <f t="shared" si="112"/>
        <v>0</v>
      </c>
      <c r="O68" s="242"/>
      <c r="P68" s="242">
        <f>SUM(P69:P71)</f>
        <v>0</v>
      </c>
      <c r="Q68" s="243">
        <f t="shared" si="79"/>
        <v>0</v>
      </c>
      <c r="R68" s="244"/>
    </row>
    <row r="69" spans="1:18" ht="26.4" x14ac:dyDescent="0.25">
      <c r="A69" s="245" t="s">
        <v>34</v>
      </c>
      <c r="B69" s="246" t="s">
        <v>136</v>
      </c>
      <c r="C69" s="251" t="s">
        <v>131</v>
      </c>
      <c r="D69" s="268" t="s">
        <v>69</v>
      </c>
      <c r="E69" s="249"/>
      <c r="F69" s="249"/>
      <c r="G69" s="249">
        <f t="shared" ref="G69:G71" si="113">E69*F69</f>
        <v>0</v>
      </c>
      <c r="H69" s="249"/>
      <c r="I69" s="249"/>
      <c r="J69" s="249">
        <f t="shared" ref="J69:J71" si="114">H69*I69</f>
        <v>0</v>
      </c>
      <c r="K69" s="249"/>
      <c r="L69" s="249"/>
      <c r="M69" s="249">
        <f t="shared" ref="M69:M71" si="115">K69*L69</f>
        <v>0</v>
      </c>
      <c r="N69" s="249"/>
      <c r="O69" s="249"/>
      <c r="P69" s="249">
        <f t="shared" ref="P69:P71" si="116">N69*O69</f>
        <v>0</v>
      </c>
      <c r="Q69" s="250">
        <f t="shared" si="79"/>
        <v>0</v>
      </c>
      <c r="R69" s="251"/>
    </row>
    <row r="70" spans="1:18" ht="26.4" x14ac:dyDescent="0.25">
      <c r="A70" s="245" t="s">
        <v>34</v>
      </c>
      <c r="B70" s="246" t="s">
        <v>137</v>
      </c>
      <c r="C70" s="251" t="s">
        <v>131</v>
      </c>
      <c r="D70" s="268" t="s">
        <v>69</v>
      </c>
      <c r="E70" s="249"/>
      <c r="F70" s="249"/>
      <c r="G70" s="249">
        <f t="shared" si="113"/>
        <v>0</v>
      </c>
      <c r="H70" s="249"/>
      <c r="I70" s="249"/>
      <c r="J70" s="249">
        <f t="shared" si="114"/>
        <v>0</v>
      </c>
      <c r="K70" s="249"/>
      <c r="L70" s="249"/>
      <c r="M70" s="249">
        <f t="shared" si="115"/>
        <v>0</v>
      </c>
      <c r="N70" s="249"/>
      <c r="O70" s="249"/>
      <c r="P70" s="249">
        <f t="shared" si="116"/>
        <v>0</v>
      </c>
      <c r="Q70" s="250">
        <f t="shared" si="79"/>
        <v>0</v>
      </c>
      <c r="R70" s="251"/>
    </row>
    <row r="71" spans="1:18" ht="26.4" x14ac:dyDescent="0.25">
      <c r="A71" s="245" t="s">
        <v>34</v>
      </c>
      <c r="B71" s="246" t="s">
        <v>138</v>
      </c>
      <c r="C71" s="251" t="s">
        <v>131</v>
      </c>
      <c r="D71" s="268" t="s">
        <v>69</v>
      </c>
      <c r="E71" s="249"/>
      <c r="F71" s="249"/>
      <c r="G71" s="249">
        <f t="shared" si="113"/>
        <v>0</v>
      </c>
      <c r="H71" s="249"/>
      <c r="I71" s="249"/>
      <c r="J71" s="249">
        <f t="shared" si="114"/>
        <v>0</v>
      </c>
      <c r="K71" s="249"/>
      <c r="L71" s="249"/>
      <c r="M71" s="249">
        <f t="shared" si="115"/>
        <v>0</v>
      </c>
      <c r="N71" s="249"/>
      <c r="O71" s="249"/>
      <c r="P71" s="249">
        <f t="shared" si="116"/>
        <v>0</v>
      </c>
      <c r="Q71" s="250">
        <f t="shared" si="79"/>
        <v>0</v>
      </c>
      <c r="R71" s="251"/>
    </row>
    <row r="72" spans="1:18" x14ac:dyDescent="0.25">
      <c r="A72" s="257" t="s">
        <v>139</v>
      </c>
      <c r="B72" s="258"/>
      <c r="C72" s="259"/>
      <c r="D72" s="260"/>
      <c r="E72" s="262">
        <f>E68+E64+E60+E56+E52</f>
        <v>2.5</v>
      </c>
      <c r="F72" s="262"/>
      <c r="G72" s="262">
        <f t="shared" ref="G72:K72" si="117">G68+G64+G60+G56+G52</f>
        <v>11250</v>
      </c>
      <c r="H72" s="262">
        <f>H68+H64+H60+H56+H52</f>
        <v>2.5</v>
      </c>
      <c r="I72" s="262"/>
      <c r="J72" s="262">
        <f t="shared" ref="J72" si="118">J68+J64+J60+J56+J52</f>
        <v>11250</v>
      </c>
      <c r="K72" s="262">
        <f t="shared" si="117"/>
        <v>0</v>
      </c>
      <c r="L72" s="262"/>
      <c r="M72" s="262">
        <f t="shared" ref="M72:N72" si="119">M68+M64+M60+M56+M52</f>
        <v>0</v>
      </c>
      <c r="N72" s="262">
        <f t="shared" si="119"/>
        <v>0</v>
      </c>
      <c r="O72" s="262"/>
      <c r="P72" s="262">
        <f t="shared" ref="P72:Q72" si="120">P68+P64+P60+P56+P52</f>
        <v>0</v>
      </c>
      <c r="Q72" s="264">
        <f t="shared" si="120"/>
        <v>0</v>
      </c>
      <c r="R72" s="259"/>
    </row>
    <row r="73" spans="1:18" x14ac:dyDescent="0.25">
      <c r="A73" s="231" t="s">
        <v>29</v>
      </c>
      <c r="B73" s="263">
        <v>5</v>
      </c>
      <c r="C73" s="231" t="s">
        <v>140</v>
      </c>
      <c r="D73" s="234"/>
      <c r="E73" s="235"/>
      <c r="F73" s="235"/>
      <c r="G73" s="235"/>
      <c r="H73" s="235"/>
      <c r="I73" s="235"/>
      <c r="J73" s="235"/>
      <c r="K73" s="235"/>
      <c r="L73" s="235"/>
      <c r="M73" s="235"/>
      <c r="N73" s="235"/>
      <c r="O73" s="235"/>
      <c r="P73" s="235"/>
      <c r="Q73" s="236"/>
      <c r="R73" s="237"/>
    </row>
    <row r="74" spans="1:18" x14ac:dyDescent="0.25">
      <c r="A74" s="238" t="s">
        <v>31</v>
      </c>
      <c r="B74" s="256" t="s">
        <v>141</v>
      </c>
      <c r="C74" s="240" t="s">
        <v>142</v>
      </c>
      <c r="D74" s="241"/>
      <c r="E74" s="242">
        <f>SUM(E75:E77)</f>
        <v>0</v>
      </c>
      <c r="F74" s="242"/>
      <c r="G74" s="242">
        <f t="shared" ref="G74:K74" si="121">SUM(G75:G77)</f>
        <v>0</v>
      </c>
      <c r="H74" s="242">
        <f>SUM(H75:H77)</f>
        <v>0</v>
      </c>
      <c r="I74" s="242"/>
      <c r="J74" s="242">
        <f t="shared" ref="J74" si="122">SUM(J75:J77)</f>
        <v>0</v>
      </c>
      <c r="K74" s="242">
        <f t="shared" si="121"/>
        <v>0</v>
      </c>
      <c r="L74" s="242"/>
      <c r="M74" s="242">
        <f t="shared" ref="M74:N74" si="123">SUM(M75:M77)</f>
        <v>0</v>
      </c>
      <c r="N74" s="242">
        <f t="shared" si="123"/>
        <v>0</v>
      </c>
      <c r="O74" s="242"/>
      <c r="P74" s="242">
        <f t="shared" ref="P74" si="124">SUM(P75:P77)</f>
        <v>0</v>
      </c>
      <c r="Q74" s="243">
        <f t="shared" ref="Q74:Q85" si="125">G74+M74+P74-J74</f>
        <v>0</v>
      </c>
      <c r="R74" s="244"/>
    </row>
    <row r="75" spans="1:18" ht="26.4" x14ac:dyDescent="0.25">
      <c r="A75" s="245" t="s">
        <v>34</v>
      </c>
      <c r="B75" s="246" t="s">
        <v>143</v>
      </c>
      <c r="C75" s="247" t="s">
        <v>144</v>
      </c>
      <c r="D75" s="268" t="s">
        <v>145</v>
      </c>
      <c r="E75" s="249"/>
      <c r="F75" s="249"/>
      <c r="G75" s="249">
        <f t="shared" ref="G75:G77" si="126">E75*F75</f>
        <v>0</v>
      </c>
      <c r="H75" s="249"/>
      <c r="I75" s="249"/>
      <c r="J75" s="249">
        <f t="shared" ref="J75:J77" si="127">H75*I75</f>
        <v>0</v>
      </c>
      <c r="K75" s="249"/>
      <c r="L75" s="249"/>
      <c r="M75" s="249">
        <f t="shared" ref="M75:M77" si="128">K75*L75</f>
        <v>0</v>
      </c>
      <c r="N75" s="249"/>
      <c r="O75" s="249"/>
      <c r="P75" s="249">
        <f t="shared" ref="P75:P77" si="129">N75*O75</f>
        <v>0</v>
      </c>
      <c r="Q75" s="250">
        <f t="shared" si="125"/>
        <v>0</v>
      </c>
      <c r="R75" s="251"/>
    </row>
    <row r="76" spans="1:18" ht="26.4" x14ac:dyDescent="0.25">
      <c r="A76" s="245" t="s">
        <v>34</v>
      </c>
      <c r="B76" s="246" t="s">
        <v>146</v>
      </c>
      <c r="C76" s="247" t="s">
        <v>144</v>
      </c>
      <c r="D76" s="268" t="s">
        <v>145</v>
      </c>
      <c r="E76" s="249"/>
      <c r="F76" s="249"/>
      <c r="G76" s="249">
        <f t="shared" si="126"/>
        <v>0</v>
      </c>
      <c r="H76" s="249"/>
      <c r="I76" s="249"/>
      <c r="J76" s="249">
        <f t="shared" si="127"/>
        <v>0</v>
      </c>
      <c r="K76" s="249"/>
      <c r="L76" s="249"/>
      <c r="M76" s="249">
        <f t="shared" si="128"/>
        <v>0</v>
      </c>
      <c r="N76" s="249"/>
      <c r="O76" s="249"/>
      <c r="P76" s="249">
        <f t="shared" si="129"/>
        <v>0</v>
      </c>
      <c r="Q76" s="250">
        <f t="shared" si="125"/>
        <v>0</v>
      </c>
      <c r="R76" s="251"/>
    </row>
    <row r="77" spans="1:18" ht="26.4" x14ac:dyDescent="0.25">
      <c r="A77" s="245" t="s">
        <v>34</v>
      </c>
      <c r="B77" s="246" t="s">
        <v>147</v>
      </c>
      <c r="C77" s="247" t="s">
        <v>144</v>
      </c>
      <c r="D77" s="268" t="s">
        <v>145</v>
      </c>
      <c r="E77" s="249"/>
      <c r="F77" s="249"/>
      <c r="G77" s="249">
        <f t="shared" si="126"/>
        <v>0</v>
      </c>
      <c r="H77" s="249"/>
      <c r="I77" s="249"/>
      <c r="J77" s="249">
        <f t="shared" si="127"/>
        <v>0</v>
      </c>
      <c r="K77" s="249"/>
      <c r="L77" s="249"/>
      <c r="M77" s="249">
        <f t="shared" si="128"/>
        <v>0</v>
      </c>
      <c r="N77" s="249"/>
      <c r="O77" s="249"/>
      <c r="P77" s="249">
        <f t="shared" si="129"/>
        <v>0</v>
      </c>
      <c r="Q77" s="250">
        <f t="shared" si="125"/>
        <v>0</v>
      </c>
      <c r="R77" s="251"/>
    </row>
    <row r="78" spans="1:18" x14ac:dyDescent="0.25">
      <c r="A78" s="238" t="s">
        <v>31</v>
      </c>
      <c r="B78" s="256" t="s">
        <v>148</v>
      </c>
      <c r="C78" s="240" t="s">
        <v>149</v>
      </c>
      <c r="D78" s="241"/>
      <c r="E78" s="242">
        <f>SUM(E79:E81)</f>
        <v>0</v>
      </c>
      <c r="F78" s="242"/>
      <c r="G78" s="242">
        <f t="shared" ref="G78:K78" si="130">SUM(G79:G81)</f>
        <v>0</v>
      </c>
      <c r="H78" s="242">
        <f>SUM(H79:H81)</f>
        <v>0</v>
      </c>
      <c r="I78" s="242"/>
      <c r="J78" s="242">
        <f t="shared" ref="J78" si="131">SUM(J79:J81)</f>
        <v>0</v>
      </c>
      <c r="K78" s="242">
        <f t="shared" si="130"/>
        <v>0</v>
      </c>
      <c r="L78" s="242"/>
      <c r="M78" s="242">
        <f t="shared" ref="M78:N78" si="132">SUM(M79:M81)</f>
        <v>0</v>
      </c>
      <c r="N78" s="242">
        <f t="shared" si="132"/>
        <v>0</v>
      </c>
      <c r="O78" s="242"/>
      <c r="P78" s="242">
        <f t="shared" ref="P78" si="133">SUM(P79:P81)</f>
        <v>0</v>
      </c>
      <c r="Q78" s="243">
        <f t="shared" si="125"/>
        <v>0</v>
      </c>
      <c r="R78" s="244"/>
    </row>
    <row r="79" spans="1:18" ht="26.4" x14ac:dyDescent="0.25">
      <c r="A79" s="245" t="s">
        <v>34</v>
      </c>
      <c r="B79" s="246" t="s">
        <v>150</v>
      </c>
      <c r="C79" s="247" t="s">
        <v>151</v>
      </c>
      <c r="D79" s="268" t="s">
        <v>69</v>
      </c>
      <c r="E79" s="249"/>
      <c r="F79" s="249"/>
      <c r="G79" s="249">
        <f t="shared" ref="G79:G81" si="134">E79*F79</f>
        <v>0</v>
      </c>
      <c r="H79" s="249"/>
      <c r="I79" s="249"/>
      <c r="J79" s="249">
        <f t="shared" ref="J79:J81" si="135">H79*I79</f>
        <v>0</v>
      </c>
      <c r="K79" s="249"/>
      <c r="L79" s="249"/>
      <c r="M79" s="249">
        <f t="shared" ref="M79:M81" si="136">K79*L79</f>
        <v>0</v>
      </c>
      <c r="N79" s="249"/>
      <c r="O79" s="249"/>
      <c r="P79" s="249">
        <f t="shared" ref="P79:P81" si="137">N79*O79</f>
        <v>0</v>
      </c>
      <c r="Q79" s="250">
        <f t="shared" si="125"/>
        <v>0</v>
      </c>
      <c r="R79" s="251"/>
    </row>
    <row r="80" spans="1:18" ht="26.4" x14ac:dyDescent="0.25">
      <c r="A80" s="245" t="s">
        <v>34</v>
      </c>
      <c r="B80" s="246" t="s">
        <v>152</v>
      </c>
      <c r="C80" s="251" t="s">
        <v>151</v>
      </c>
      <c r="D80" s="268" t="s">
        <v>69</v>
      </c>
      <c r="E80" s="249"/>
      <c r="F80" s="249"/>
      <c r="G80" s="249">
        <f t="shared" si="134"/>
        <v>0</v>
      </c>
      <c r="H80" s="249"/>
      <c r="I80" s="249"/>
      <c r="J80" s="249">
        <f t="shared" si="135"/>
        <v>0</v>
      </c>
      <c r="K80" s="249"/>
      <c r="L80" s="249"/>
      <c r="M80" s="249">
        <f t="shared" si="136"/>
        <v>0</v>
      </c>
      <c r="N80" s="249"/>
      <c r="O80" s="249"/>
      <c r="P80" s="249">
        <f t="shared" si="137"/>
        <v>0</v>
      </c>
      <c r="Q80" s="250">
        <f t="shared" si="125"/>
        <v>0</v>
      </c>
      <c r="R80" s="251"/>
    </row>
    <row r="81" spans="1:18" ht="26.4" x14ac:dyDescent="0.25">
      <c r="A81" s="245" t="s">
        <v>34</v>
      </c>
      <c r="B81" s="246" t="s">
        <v>153</v>
      </c>
      <c r="C81" s="251" t="s">
        <v>151</v>
      </c>
      <c r="D81" s="268" t="s">
        <v>69</v>
      </c>
      <c r="E81" s="249"/>
      <c r="F81" s="249"/>
      <c r="G81" s="249">
        <f t="shared" si="134"/>
        <v>0</v>
      </c>
      <c r="H81" s="249"/>
      <c r="I81" s="249"/>
      <c r="J81" s="249">
        <f t="shared" si="135"/>
        <v>0</v>
      </c>
      <c r="K81" s="249"/>
      <c r="L81" s="249"/>
      <c r="M81" s="249">
        <f t="shared" si="136"/>
        <v>0</v>
      </c>
      <c r="N81" s="249"/>
      <c r="O81" s="249"/>
      <c r="P81" s="249">
        <f t="shared" si="137"/>
        <v>0</v>
      </c>
      <c r="Q81" s="250">
        <f t="shared" si="125"/>
        <v>0</v>
      </c>
      <c r="R81" s="251"/>
    </row>
    <row r="82" spans="1:18" x14ac:dyDescent="0.25">
      <c r="A82" s="238" t="s">
        <v>31</v>
      </c>
      <c r="B82" s="256" t="s">
        <v>154</v>
      </c>
      <c r="C82" s="240" t="s">
        <v>155</v>
      </c>
      <c r="D82" s="241"/>
      <c r="E82" s="242">
        <f>SUM(E83:E85)</f>
        <v>0</v>
      </c>
      <c r="F82" s="242"/>
      <c r="G82" s="242">
        <f t="shared" ref="G82:K82" si="138">SUM(G83:G85)</f>
        <v>0</v>
      </c>
      <c r="H82" s="242">
        <f>SUM(H83:H85)</f>
        <v>0</v>
      </c>
      <c r="I82" s="242"/>
      <c r="J82" s="242">
        <f t="shared" ref="J82" si="139">SUM(J83:J85)</f>
        <v>0</v>
      </c>
      <c r="K82" s="242">
        <f t="shared" si="138"/>
        <v>0</v>
      </c>
      <c r="L82" s="242"/>
      <c r="M82" s="242">
        <f t="shared" ref="M82:N82" si="140">SUM(M83:M85)</f>
        <v>0</v>
      </c>
      <c r="N82" s="242">
        <f t="shared" si="140"/>
        <v>0</v>
      </c>
      <c r="O82" s="242"/>
      <c r="P82" s="242">
        <f t="shared" ref="P82" si="141">SUM(P83:P85)</f>
        <v>0</v>
      </c>
      <c r="Q82" s="243">
        <f t="shared" si="125"/>
        <v>0</v>
      </c>
      <c r="R82" s="244"/>
    </row>
    <row r="83" spans="1:18" ht="26.4" x14ac:dyDescent="0.25">
      <c r="A83" s="245" t="s">
        <v>34</v>
      </c>
      <c r="B83" s="246" t="s">
        <v>156</v>
      </c>
      <c r="C83" s="251" t="s">
        <v>75</v>
      </c>
      <c r="D83" s="268" t="s">
        <v>76</v>
      </c>
      <c r="E83" s="249"/>
      <c r="F83" s="249"/>
      <c r="G83" s="249">
        <f t="shared" ref="G83:G85" si="142">E83*F83</f>
        <v>0</v>
      </c>
      <c r="H83" s="249"/>
      <c r="I83" s="249"/>
      <c r="J83" s="249">
        <f t="shared" ref="J83:J85" si="143">H83*I83</f>
        <v>0</v>
      </c>
      <c r="K83" s="249"/>
      <c r="L83" s="249"/>
      <c r="M83" s="249">
        <f t="shared" ref="M83:M85" si="144">K83*L83</f>
        <v>0</v>
      </c>
      <c r="N83" s="249"/>
      <c r="O83" s="249"/>
      <c r="P83" s="249">
        <f t="shared" ref="P83:P85" si="145">N83*O83</f>
        <v>0</v>
      </c>
      <c r="Q83" s="250">
        <f t="shared" si="125"/>
        <v>0</v>
      </c>
      <c r="R83" s="251"/>
    </row>
    <row r="84" spans="1:18" ht="26.4" x14ac:dyDescent="0.25">
      <c r="A84" s="245" t="s">
        <v>34</v>
      </c>
      <c r="B84" s="246" t="s">
        <v>157</v>
      </c>
      <c r="C84" s="251" t="s">
        <v>75</v>
      </c>
      <c r="D84" s="268" t="s">
        <v>76</v>
      </c>
      <c r="E84" s="249"/>
      <c r="F84" s="249"/>
      <c r="G84" s="249">
        <f t="shared" si="142"/>
        <v>0</v>
      </c>
      <c r="H84" s="249"/>
      <c r="I84" s="249"/>
      <c r="J84" s="249">
        <f t="shared" si="143"/>
        <v>0</v>
      </c>
      <c r="K84" s="249"/>
      <c r="L84" s="249"/>
      <c r="M84" s="249">
        <f t="shared" si="144"/>
        <v>0</v>
      </c>
      <c r="N84" s="249"/>
      <c r="O84" s="249"/>
      <c r="P84" s="249">
        <f t="shared" si="145"/>
        <v>0</v>
      </c>
      <c r="Q84" s="250">
        <f t="shared" si="125"/>
        <v>0</v>
      </c>
      <c r="R84" s="251"/>
    </row>
    <row r="85" spans="1:18" ht="26.4" x14ac:dyDescent="0.25">
      <c r="A85" s="245" t="s">
        <v>34</v>
      </c>
      <c r="B85" s="246" t="s">
        <v>158</v>
      </c>
      <c r="C85" s="251" t="s">
        <v>75</v>
      </c>
      <c r="D85" s="268" t="s">
        <v>76</v>
      </c>
      <c r="E85" s="249"/>
      <c r="F85" s="249"/>
      <c r="G85" s="249">
        <f t="shared" si="142"/>
        <v>0</v>
      </c>
      <c r="H85" s="249"/>
      <c r="I85" s="249"/>
      <c r="J85" s="249">
        <f t="shared" si="143"/>
        <v>0</v>
      </c>
      <c r="K85" s="249"/>
      <c r="L85" s="249"/>
      <c r="M85" s="249">
        <f t="shared" si="144"/>
        <v>0</v>
      </c>
      <c r="N85" s="249"/>
      <c r="O85" s="249"/>
      <c r="P85" s="249">
        <f t="shared" si="145"/>
        <v>0</v>
      </c>
      <c r="Q85" s="250">
        <f t="shared" si="125"/>
        <v>0</v>
      </c>
      <c r="R85" s="251"/>
    </row>
    <row r="86" spans="1:18" x14ac:dyDescent="0.25">
      <c r="A86" s="375" t="s">
        <v>159</v>
      </c>
      <c r="B86" s="368"/>
      <c r="C86" s="368"/>
      <c r="D86" s="368"/>
      <c r="E86" s="262"/>
      <c r="F86" s="262"/>
      <c r="G86" s="262">
        <f>G74+G78+G82</f>
        <v>0</v>
      </c>
      <c r="H86" s="262"/>
      <c r="I86" s="262"/>
      <c r="J86" s="262">
        <f>J74+J78+J82</f>
        <v>0</v>
      </c>
      <c r="K86" s="262"/>
      <c r="L86" s="262"/>
      <c r="M86" s="262">
        <f>M74+M78+M82</f>
        <v>0</v>
      </c>
      <c r="N86" s="262"/>
      <c r="O86" s="262"/>
      <c r="P86" s="262">
        <f t="shared" ref="P86:Q86" si="146">P74+P78+P82</f>
        <v>0</v>
      </c>
      <c r="Q86" s="264">
        <f t="shared" si="146"/>
        <v>0</v>
      </c>
      <c r="R86" s="259"/>
    </row>
    <row r="87" spans="1:18" x14ac:dyDescent="0.25">
      <c r="A87" s="231" t="s">
        <v>29</v>
      </c>
      <c r="B87" s="263">
        <v>6</v>
      </c>
      <c r="C87" s="231" t="s">
        <v>160</v>
      </c>
      <c r="D87" s="234"/>
      <c r="E87" s="235"/>
      <c r="F87" s="235"/>
      <c r="G87" s="235"/>
      <c r="H87" s="235"/>
      <c r="I87" s="235"/>
      <c r="J87" s="235"/>
      <c r="K87" s="235"/>
      <c r="L87" s="235"/>
      <c r="M87" s="235"/>
      <c r="N87" s="235"/>
      <c r="O87" s="235"/>
      <c r="P87" s="235"/>
      <c r="Q87" s="236"/>
      <c r="R87" s="237"/>
    </row>
    <row r="88" spans="1:18" x14ac:dyDescent="0.25">
      <c r="A88" s="238" t="s">
        <v>31</v>
      </c>
      <c r="B88" s="256" t="s">
        <v>161</v>
      </c>
      <c r="C88" s="270" t="s">
        <v>162</v>
      </c>
      <c r="D88" s="241"/>
      <c r="E88" s="242">
        <f>SUM(E89:E91)</f>
        <v>0</v>
      </c>
      <c r="F88" s="242"/>
      <c r="G88" s="242">
        <f t="shared" ref="G88:K88" si="147">SUM(G89:G91)</f>
        <v>0</v>
      </c>
      <c r="H88" s="242">
        <f>SUM(H89:H91)</f>
        <v>0</v>
      </c>
      <c r="I88" s="242"/>
      <c r="J88" s="242">
        <f t="shared" ref="J88" si="148">SUM(J89:J91)</f>
        <v>0</v>
      </c>
      <c r="K88" s="242">
        <f t="shared" si="147"/>
        <v>0</v>
      </c>
      <c r="L88" s="242"/>
      <c r="M88" s="242">
        <f t="shared" ref="M88:N88" si="149">SUM(M89:M91)</f>
        <v>0</v>
      </c>
      <c r="N88" s="242">
        <f t="shared" si="149"/>
        <v>0</v>
      </c>
      <c r="O88" s="242"/>
      <c r="P88" s="242">
        <f>SUM(P89:P91)</f>
        <v>0</v>
      </c>
      <c r="Q88" s="243">
        <f t="shared" ref="Q88:Q96" si="150">G88+M88+P88-J88</f>
        <v>0</v>
      </c>
      <c r="R88" s="244"/>
    </row>
    <row r="89" spans="1:18" x14ac:dyDescent="0.25">
      <c r="A89" s="245" t="s">
        <v>34</v>
      </c>
      <c r="B89" s="246" t="s">
        <v>163</v>
      </c>
      <c r="C89" s="251" t="s">
        <v>164</v>
      </c>
      <c r="D89" s="248" t="s">
        <v>69</v>
      </c>
      <c r="E89" s="249"/>
      <c r="F89" s="249"/>
      <c r="G89" s="249">
        <f t="shared" ref="G89:G91" si="151">E89*F89</f>
        <v>0</v>
      </c>
      <c r="H89" s="249"/>
      <c r="I89" s="249"/>
      <c r="J89" s="249">
        <f t="shared" ref="J89:J91" si="152">H89*I89</f>
        <v>0</v>
      </c>
      <c r="K89" s="249"/>
      <c r="L89" s="249"/>
      <c r="M89" s="249">
        <f t="shared" ref="M89:M91" si="153">K89*L89</f>
        <v>0</v>
      </c>
      <c r="N89" s="249"/>
      <c r="O89" s="249"/>
      <c r="P89" s="249">
        <f t="shared" ref="P89:P91" si="154">N89*O89</f>
        <v>0</v>
      </c>
      <c r="Q89" s="250">
        <f t="shared" si="150"/>
        <v>0</v>
      </c>
      <c r="R89" s="251"/>
    </row>
    <row r="90" spans="1:18" x14ac:dyDescent="0.25">
      <c r="A90" s="245" t="s">
        <v>34</v>
      </c>
      <c r="B90" s="246" t="s">
        <v>165</v>
      </c>
      <c r="C90" s="251" t="s">
        <v>164</v>
      </c>
      <c r="D90" s="248" t="s">
        <v>69</v>
      </c>
      <c r="E90" s="249"/>
      <c r="F90" s="249"/>
      <c r="G90" s="249">
        <f t="shared" si="151"/>
        <v>0</v>
      </c>
      <c r="H90" s="249"/>
      <c r="I90" s="249"/>
      <c r="J90" s="249">
        <f t="shared" si="152"/>
        <v>0</v>
      </c>
      <c r="K90" s="249"/>
      <c r="L90" s="249"/>
      <c r="M90" s="249">
        <f t="shared" si="153"/>
        <v>0</v>
      </c>
      <c r="N90" s="249"/>
      <c r="O90" s="249"/>
      <c r="P90" s="249">
        <f t="shared" si="154"/>
        <v>0</v>
      </c>
      <c r="Q90" s="250">
        <f t="shared" si="150"/>
        <v>0</v>
      </c>
      <c r="R90" s="251"/>
    </row>
    <row r="91" spans="1:18" x14ac:dyDescent="0.25">
      <c r="A91" s="245" t="s">
        <v>34</v>
      </c>
      <c r="B91" s="246" t="s">
        <v>166</v>
      </c>
      <c r="C91" s="251" t="s">
        <v>164</v>
      </c>
      <c r="D91" s="248" t="s">
        <v>69</v>
      </c>
      <c r="E91" s="249"/>
      <c r="F91" s="249"/>
      <c r="G91" s="249">
        <f t="shared" si="151"/>
        <v>0</v>
      </c>
      <c r="H91" s="249"/>
      <c r="I91" s="249"/>
      <c r="J91" s="249">
        <f t="shared" si="152"/>
        <v>0</v>
      </c>
      <c r="K91" s="249"/>
      <c r="L91" s="249"/>
      <c r="M91" s="249">
        <f t="shared" si="153"/>
        <v>0</v>
      </c>
      <c r="N91" s="249"/>
      <c r="O91" s="249"/>
      <c r="P91" s="249">
        <f t="shared" si="154"/>
        <v>0</v>
      </c>
      <c r="Q91" s="250">
        <f t="shared" si="150"/>
        <v>0</v>
      </c>
      <c r="R91" s="251"/>
    </row>
    <row r="92" spans="1:18" x14ac:dyDescent="0.25">
      <c r="A92" s="238" t="s">
        <v>29</v>
      </c>
      <c r="B92" s="256" t="s">
        <v>167</v>
      </c>
      <c r="C92" s="270" t="s">
        <v>168</v>
      </c>
      <c r="D92" s="241"/>
      <c r="E92" s="242">
        <f>SUM(E93:E95)</f>
        <v>0</v>
      </c>
      <c r="F92" s="242"/>
      <c r="G92" s="242">
        <f t="shared" ref="G92:K92" si="155">SUM(G93:G95)</f>
        <v>0</v>
      </c>
      <c r="H92" s="242">
        <f>SUM(H93:H95)</f>
        <v>0</v>
      </c>
      <c r="I92" s="242"/>
      <c r="J92" s="242">
        <f t="shared" ref="J92" si="156">SUM(J93:J95)</f>
        <v>0</v>
      </c>
      <c r="K92" s="242">
        <f t="shared" si="155"/>
        <v>0</v>
      </c>
      <c r="L92" s="242"/>
      <c r="M92" s="242">
        <f t="shared" ref="M92:N92" si="157">SUM(M93:M95)</f>
        <v>0</v>
      </c>
      <c r="N92" s="242">
        <f t="shared" si="157"/>
        <v>0</v>
      </c>
      <c r="O92" s="242"/>
      <c r="P92" s="242">
        <f>SUM(P93:P95)</f>
        <v>0</v>
      </c>
      <c r="Q92" s="243">
        <f t="shared" si="150"/>
        <v>0</v>
      </c>
      <c r="R92" s="244"/>
    </row>
    <row r="93" spans="1:18" x14ac:dyDescent="0.25">
      <c r="A93" s="245" t="s">
        <v>34</v>
      </c>
      <c r="B93" s="246" t="s">
        <v>169</v>
      </c>
      <c r="C93" s="251" t="s">
        <v>164</v>
      </c>
      <c r="D93" s="248" t="s">
        <v>69</v>
      </c>
      <c r="E93" s="249"/>
      <c r="F93" s="249"/>
      <c r="G93" s="249">
        <f t="shared" ref="G93:G95" si="158">E93*F93</f>
        <v>0</v>
      </c>
      <c r="H93" s="249"/>
      <c r="I93" s="249"/>
      <c r="J93" s="249">
        <f t="shared" ref="J93:J95" si="159">H93*I93</f>
        <v>0</v>
      </c>
      <c r="K93" s="249"/>
      <c r="L93" s="249"/>
      <c r="M93" s="249">
        <f t="shared" ref="M93:M95" si="160">K93*L93</f>
        <v>0</v>
      </c>
      <c r="N93" s="249"/>
      <c r="O93" s="249"/>
      <c r="P93" s="249">
        <f t="shared" ref="P93:P95" si="161">N93*O93</f>
        <v>0</v>
      </c>
      <c r="Q93" s="250">
        <f t="shared" si="150"/>
        <v>0</v>
      </c>
      <c r="R93" s="251"/>
    </row>
    <row r="94" spans="1:18" x14ac:dyDescent="0.25">
      <c r="A94" s="245" t="s">
        <v>34</v>
      </c>
      <c r="B94" s="246" t="s">
        <v>170</v>
      </c>
      <c r="C94" s="251" t="s">
        <v>164</v>
      </c>
      <c r="D94" s="248" t="s">
        <v>69</v>
      </c>
      <c r="E94" s="249"/>
      <c r="F94" s="249"/>
      <c r="G94" s="249">
        <f t="shared" si="158"/>
        <v>0</v>
      </c>
      <c r="H94" s="249"/>
      <c r="I94" s="249"/>
      <c r="J94" s="249">
        <f t="shared" si="159"/>
        <v>0</v>
      </c>
      <c r="K94" s="249"/>
      <c r="L94" s="249"/>
      <c r="M94" s="249">
        <f t="shared" si="160"/>
        <v>0</v>
      </c>
      <c r="N94" s="249"/>
      <c r="O94" s="249"/>
      <c r="P94" s="249">
        <f t="shared" si="161"/>
        <v>0</v>
      </c>
      <c r="Q94" s="250">
        <f t="shared" si="150"/>
        <v>0</v>
      </c>
      <c r="R94" s="251"/>
    </row>
    <row r="95" spans="1:18" x14ac:dyDescent="0.25">
      <c r="A95" s="245" t="s">
        <v>34</v>
      </c>
      <c r="B95" s="246" t="s">
        <v>171</v>
      </c>
      <c r="C95" s="251" t="s">
        <v>164</v>
      </c>
      <c r="D95" s="248" t="s">
        <v>69</v>
      </c>
      <c r="E95" s="249"/>
      <c r="F95" s="249"/>
      <c r="G95" s="249">
        <f t="shared" si="158"/>
        <v>0</v>
      </c>
      <c r="H95" s="249"/>
      <c r="I95" s="249"/>
      <c r="J95" s="249">
        <f t="shared" si="159"/>
        <v>0</v>
      </c>
      <c r="K95" s="249"/>
      <c r="L95" s="249"/>
      <c r="M95" s="249">
        <f t="shared" si="160"/>
        <v>0</v>
      </c>
      <c r="N95" s="249"/>
      <c r="O95" s="249"/>
      <c r="P95" s="249">
        <f t="shared" si="161"/>
        <v>0</v>
      </c>
      <c r="Q95" s="250">
        <f t="shared" si="150"/>
        <v>0</v>
      </c>
      <c r="R95" s="251"/>
    </row>
    <row r="96" spans="1:18" x14ac:dyDescent="0.25">
      <c r="A96" s="238" t="s">
        <v>29</v>
      </c>
      <c r="B96" s="256" t="s">
        <v>172</v>
      </c>
      <c r="C96" s="270" t="s">
        <v>173</v>
      </c>
      <c r="D96" s="241"/>
      <c r="E96" s="242">
        <f>SUM(E97:E99)</f>
        <v>0</v>
      </c>
      <c r="F96" s="242"/>
      <c r="G96" s="242">
        <f>SUM(G97:G99)</f>
        <v>0</v>
      </c>
      <c r="H96" s="242">
        <f>SUM(H97:H99)</f>
        <v>0</v>
      </c>
      <c r="I96" s="242"/>
      <c r="J96" s="242">
        <f>SUM(J97:J99)</f>
        <v>0</v>
      </c>
      <c r="K96" s="242">
        <f>SUM(K97:K99)</f>
        <v>0</v>
      </c>
      <c r="L96" s="242"/>
      <c r="M96" s="242">
        <f>SUM(M97:M99)</f>
        <v>0</v>
      </c>
      <c r="N96" s="242">
        <f>SUM(N97:N99)</f>
        <v>0</v>
      </c>
      <c r="O96" s="242"/>
      <c r="P96" s="242">
        <f>SUM(P97:P99)</f>
        <v>0</v>
      </c>
      <c r="Q96" s="243">
        <f t="shared" si="150"/>
        <v>0</v>
      </c>
      <c r="R96" s="244"/>
    </row>
    <row r="97" spans="1:18" x14ac:dyDescent="0.25">
      <c r="A97" s="245" t="s">
        <v>34</v>
      </c>
      <c r="B97" s="246" t="s">
        <v>174</v>
      </c>
      <c r="C97" s="228" t="s">
        <v>164</v>
      </c>
      <c r="D97" s="255" t="s">
        <v>69</v>
      </c>
      <c r="E97" s="294"/>
      <c r="F97" s="294"/>
      <c r="G97" s="249">
        <f t="shared" ref="G97:G99" si="162">E97*F97</f>
        <v>0</v>
      </c>
      <c r="H97" s="249"/>
      <c r="I97" s="249"/>
      <c r="J97" s="249">
        <f t="shared" ref="J97:J99" si="163">H97*I97</f>
        <v>0</v>
      </c>
      <c r="K97" s="249"/>
      <c r="L97" s="249"/>
      <c r="M97" s="249">
        <f t="shared" ref="M97" si="164">K97*L97</f>
        <v>0</v>
      </c>
      <c r="N97" s="249"/>
      <c r="O97" s="249"/>
      <c r="P97" s="249">
        <f t="shared" ref="P97" si="165">N97*O97</f>
        <v>0</v>
      </c>
      <c r="Q97" s="250">
        <f>G97+M97+P97-J97</f>
        <v>0</v>
      </c>
      <c r="R97" s="228"/>
    </row>
    <row r="98" spans="1:18" x14ac:dyDescent="0.25">
      <c r="A98" s="245" t="s">
        <v>34</v>
      </c>
      <c r="B98" s="246" t="s">
        <v>175</v>
      </c>
      <c r="C98" s="228" t="s">
        <v>164</v>
      </c>
      <c r="D98" s="255" t="s">
        <v>69</v>
      </c>
      <c r="E98" s="294"/>
      <c r="F98" s="294"/>
      <c r="G98" s="249">
        <f t="shared" si="162"/>
        <v>0</v>
      </c>
      <c r="H98" s="249"/>
      <c r="I98" s="249"/>
      <c r="J98" s="249">
        <f t="shared" si="163"/>
        <v>0</v>
      </c>
      <c r="K98" s="249"/>
      <c r="L98" s="249"/>
      <c r="M98" s="249">
        <f t="shared" ref="M98:M99" si="166">K98*L98</f>
        <v>0</v>
      </c>
      <c r="N98" s="249"/>
      <c r="O98" s="249"/>
      <c r="P98" s="249">
        <f t="shared" ref="P98:P99" si="167">N98*O98</f>
        <v>0</v>
      </c>
      <c r="Q98" s="250">
        <f t="shared" ref="Q98:Q99" si="168">G98+M98+P98-J98</f>
        <v>0</v>
      </c>
      <c r="R98" s="251"/>
    </row>
    <row r="99" spans="1:18" x14ac:dyDescent="0.25">
      <c r="A99" s="245" t="s">
        <v>34</v>
      </c>
      <c r="B99" s="246" t="s">
        <v>176</v>
      </c>
      <c r="C99" s="228" t="s">
        <v>164</v>
      </c>
      <c r="D99" s="255" t="s">
        <v>69</v>
      </c>
      <c r="E99" s="294"/>
      <c r="F99" s="294"/>
      <c r="G99" s="249">
        <f t="shared" si="162"/>
        <v>0</v>
      </c>
      <c r="H99" s="249"/>
      <c r="I99" s="249"/>
      <c r="J99" s="249">
        <f t="shared" si="163"/>
        <v>0</v>
      </c>
      <c r="K99" s="249"/>
      <c r="L99" s="249"/>
      <c r="M99" s="249">
        <f t="shared" si="166"/>
        <v>0</v>
      </c>
      <c r="N99" s="249"/>
      <c r="O99" s="249"/>
      <c r="P99" s="249">
        <f t="shared" si="167"/>
        <v>0</v>
      </c>
      <c r="Q99" s="250">
        <f t="shared" si="168"/>
        <v>0</v>
      </c>
      <c r="R99" s="251"/>
    </row>
    <row r="100" spans="1:18" x14ac:dyDescent="0.25">
      <c r="A100" s="257" t="s">
        <v>177</v>
      </c>
      <c r="B100" s="258"/>
      <c r="C100" s="259"/>
      <c r="D100" s="260"/>
      <c r="E100" s="262">
        <f>E96+E92+E88</f>
        <v>0</v>
      </c>
      <c r="F100" s="262"/>
      <c r="G100" s="262">
        <f>G96+G92+G88</f>
        <v>0</v>
      </c>
      <c r="H100" s="262">
        <f>H96+H92+H88</f>
        <v>0</v>
      </c>
      <c r="I100" s="262"/>
      <c r="J100" s="262">
        <f>J96+J92+J88</f>
        <v>0</v>
      </c>
      <c r="K100" s="262">
        <f>K96+K92+K88</f>
        <v>0</v>
      </c>
      <c r="L100" s="262"/>
      <c r="M100" s="262">
        <f>M96+M92+M88</f>
        <v>0</v>
      </c>
      <c r="N100" s="262">
        <f>N96+N92+N88</f>
        <v>0</v>
      </c>
      <c r="O100" s="262"/>
      <c r="P100" s="262">
        <f>P96+P92+P88</f>
        <v>0</v>
      </c>
      <c r="Q100" s="264">
        <f>Q96+Q92+Q88</f>
        <v>0</v>
      </c>
      <c r="R100" s="259"/>
    </row>
    <row r="101" spans="1:18" x14ac:dyDescent="0.25">
      <c r="A101" s="231" t="s">
        <v>29</v>
      </c>
      <c r="B101" s="263">
        <v>7</v>
      </c>
      <c r="C101" s="231" t="s">
        <v>178</v>
      </c>
      <c r="D101" s="234"/>
      <c r="E101" s="235"/>
      <c r="F101" s="235"/>
      <c r="G101" s="235"/>
      <c r="H101" s="235"/>
      <c r="I101" s="235"/>
      <c r="J101" s="235"/>
      <c r="K101" s="235"/>
      <c r="L101" s="235"/>
      <c r="M101" s="235"/>
      <c r="N101" s="235"/>
      <c r="O101" s="235"/>
      <c r="P101" s="235"/>
      <c r="Q101" s="236"/>
      <c r="R101" s="237"/>
    </row>
    <row r="102" spans="1:18" x14ac:dyDescent="0.25">
      <c r="A102" s="245" t="s">
        <v>34</v>
      </c>
      <c r="B102" s="246" t="s">
        <v>179</v>
      </c>
      <c r="C102" s="251" t="s">
        <v>180</v>
      </c>
      <c r="D102" s="248" t="s">
        <v>69</v>
      </c>
      <c r="E102" s="249"/>
      <c r="F102" s="249"/>
      <c r="G102" s="249">
        <f t="shared" ref="G102" si="169">E102*F102</f>
        <v>0</v>
      </c>
      <c r="H102" s="249"/>
      <c r="I102" s="249"/>
      <c r="J102" s="249">
        <f t="shared" ref="J102" si="170">H102*I102</f>
        <v>0</v>
      </c>
      <c r="K102" s="249"/>
      <c r="L102" s="249"/>
      <c r="M102" s="249">
        <f t="shared" ref="M102" si="171">K102*L102</f>
        <v>0</v>
      </c>
      <c r="N102" s="249"/>
      <c r="O102" s="249"/>
      <c r="P102" s="249">
        <f t="shared" ref="P102" si="172">N102*O102</f>
        <v>0</v>
      </c>
      <c r="Q102" s="250">
        <f t="shared" ref="Q102:Q112" si="173">G102+M102+P102-J102</f>
        <v>0</v>
      </c>
      <c r="R102" s="291"/>
    </row>
    <row r="103" spans="1:18" x14ac:dyDescent="0.25">
      <c r="A103" s="245" t="s">
        <v>34</v>
      </c>
      <c r="B103" s="246" t="s">
        <v>181</v>
      </c>
      <c r="C103" s="251" t="s">
        <v>182</v>
      </c>
      <c r="D103" s="248" t="s">
        <v>69</v>
      </c>
      <c r="E103" s="249"/>
      <c r="F103" s="249"/>
      <c r="G103" s="249">
        <f t="shared" ref="G103:G112" si="174">E103*F103</f>
        <v>0</v>
      </c>
      <c r="H103" s="249"/>
      <c r="I103" s="249"/>
      <c r="J103" s="249">
        <f t="shared" ref="J103:J112" si="175">H103*I103</f>
        <v>0</v>
      </c>
      <c r="K103" s="249"/>
      <c r="L103" s="249"/>
      <c r="M103" s="249">
        <f t="shared" ref="M103:M112" si="176">K103*L103</f>
        <v>0</v>
      </c>
      <c r="N103" s="249"/>
      <c r="O103" s="249"/>
      <c r="P103" s="249">
        <f t="shared" ref="P103:P112" si="177">N103*O103</f>
        <v>0</v>
      </c>
      <c r="Q103" s="250">
        <f t="shared" si="173"/>
        <v>0</v>
      </c>
      <c r="R103" s="251"/>
    </row>
    <row r="104" spans="1:18" x14ac:dyDescent="0.25">
      <c r="A104" s="245" t="s">
        <v>34</v>
      </c>
      <c r="B104" s="246" t="s">
        <v>183</v>
      </c>
      <c r="C104" s="251" t="s">
        <v>184</v>
      </c>
      <c r="D104" s="248" t="s">
        <v>69</v>
      </c>
      <c r="E104" s="249"/>
      <c r="F104" s="249"/>
      <c r="G104" s="249">
        <f t="shared" si="174"/>
        <v>0</v>
      </c>
      <c r="H104" s="249"/>
      <c r="I104" s="249"/>
      <c r="J104" s="249">
        <f t="shared" si="175"/>
        <v>0</v>
      </c>
      <c r="K104" s="249"/>
      <c r="L104" s="249"/>
      <c r="M104" s="249">
        <f t="shared" si="176"/>
        <v>0</v>
      </c>
      <c r="N104" s="249"/>
      <c r="O104" s="249"/>
      <c r="P104" s="249">
        <f t="shared" si="177"/>
        <v>0</v>
      </c>
      <c r="Q104" s="250">
        <f t="shared" si="173"/>
        <v>0</v>
      </c>
      <c r="R104" s="251"/>
    </row>
    <row r="105" spans="1:18" x14ac:dyDescent="0.25">
      <c r="A105" s="245" t="s">
        <v>34</v>
      </c>
      <c r="B105" s="246" t="s">
        <v>185</v>
      </c>
      <c r="C105" s="251" t="s">
        <v>186</v>
      </c>
      <c r="D105" s="248" t="s">
        <v>69</v>
      </c>
      <c r="E105" s="249"/>
      <c r="F105" s="249"/>
      <c r="G105" s="249">
        <f t="shared" si="174"/>
        <v>0</v>
      </c>
      <c r="H105" s="249"/>
      <c r="I105" s="249"/>
      <c r="J105" s="249">
        <f t="shared" si="175"/>
        <v>0</v>
      </c>
      <c r="K105" s="249"/>
      <c r="L105" s="249"/>
      <c r="M105" s="249">
        <f t="shared" si="176"/>
        <v>0</v>
      </c>
      <c r="N105" s="249"/>
      <c r="O105" s="249"/>
      <c r="P105" s="249">
        <f t="shared" si="177"/>
        <v>0</v>
      </c>
      <c r="Q105" s="250">
        <f t="shared" si="173"/>
        <v>0</v>
      </c>
      <c r="R105" s="251"/>
    </row>
    <row r="106" spans="1:18" x14ac:dyDescent="0.25">
      <c r="A106" s="245" t="s">
        <v>34</v>
      </c>
      <c r="B106" s="246" t="s">
        <v>187</v>
      </c>
      <c r="C106" s="251" t="s">
        <v>188</v>
      </c>
      <c r="D106" s="248" t="s">
        <v>69</v>
      </c>
      <c r="E106" s="249"/>
      <c r="F106" s="249"/>
      <c r="G106" s="249">
        <f t="shared" si="174"/>
        <v>0</v>
      </c>
      <c r="H106" s="249"/>
      <c r="I106" s="249"/>
      <c r="J106" s="249">
        <f t="shared" si="175"/>
        <v>0</v>
      </c>
      <c r="K106" s="249"/>
      <c r="L106" s="249"/>
      <c r="M106" s="249">
        <f t="shared" si="176"/>
        <v>0</v>
      </c>
      <c r="N106" s="249"/>
      <c r="O106" s="249"/>
      <c r="P106" s="249">
        <f t="shared" si="177"/>
        <v>0</v>
      </c>
      <c r="Q106" s="250">
        <f t="shared" si="173"/>
        <v>0</v>
      </c>
      <c r="R106" s="251"/>
    </row>
    <row r="107" spans="1:18" x14ac:dyDescent="0.25">
      <c r="A107" s="245" t="s">
        <v>34</v>
      </c>
      <c r="B107" s="246" t="s">
        <v>189</v>
      </c>
      <c r="C107" s="251" t="s">
        <v>190</v>
      </c>
      <c r="D107" s="248" t="s">
        <v>69</v>
      </c>
      <c r="E107" s="249"/>
      <c r="F107" s="249"/>
      <c r="G107" s="249">
        <f t="shared" si="174"/>
        <v>0</v>
      </c>
      <c r="H107" s="249"/>
      <c r="I107" s="249"/>
      <c r="J107" s="249">
        <f t="shared" si="175"/>
        <v>0</v>
      </c>
      <c r="K107" s="249"/>
      <c r="L107" s="249"/>
      <c r="M107" s="249">
        <f t="shared" si="176"/>
        <v>0</v>
      </c>
      <c r="N107" s="249"/>
      <c r="O107" s="249"/>
      <c r="P107" s="249">
        <f t="shared" si="177"/>
        <v>0</v>
      </c>
      <c r="Q107" s="250">
        <f t="shared" si="173"/>
        <v>0</v>
      </c>
      <c r="R107" s="251"/>
    </row>
    <row r="108" spans="1:18" x14ac:dyDescent="0.25">
      <c r="A108" s="245" t="s">
        <v>34</v>
      </c>
      <c r="B108" s="246" t="s">
        <v>191</v>
      </c>
      <c r="C108" s="251" t="s">
        <v>192</v>
      </c>
      <c r="D108" s="248" t="s">
        <v>69</v>
      </c>
      <c r="E108" s="249"/>
      <c r="F108" s="249"/>
      <c r="G108" s="249">
        <f t="shared" si="174"/>
        <v>0</v>
      </c>
      <c r="H108" s="249"/>
      <c r="I108" s="249"/>
      <c r="J108" s="249">
        <f t="shared" si="175"/>
        <v>0</v>
      </c>
      <c r="K108" s="249"/>
      <c r="L108" s="249"/>
      <c r="M108" s="249">
        <f t="shared" si="176"/>
        <v>0</v>
      </c>
      <c r="N108" s="249"/>
      <c r="O108" s="249"/>
      <c r="P108" s="249">
        <f t="shared" si="177"/>
        <v>0</v>
      </c>
      <c r="Q108" s="250">
        <f t="shared" si="173"/>
        <v>0</v>
      </c>
      <c r="R108" s="251"/>
    </row>
    <row r="109" spans="1:18" x14ac:dyDescent="0.25">
      <c r="A109" s="245" t="s">
        <v>34</v>
      </c>
      <c r="B109" s="246" t="s">
        <v>193</v>
      </c>
      <c r="C109" s="251" t="s">
        <v>194</v>
      </c>
      <c r="D109" s="248" t="s">
        <v>69</v>
      </c>
      <c r="E109" s="249"/>
      <c r="F109" s="249"/>
      <c r="G109" s="249">
        <f t="shared" si="174"/>
        <v>0</v>
      </c>
      <c r="H109" s="249"/>
      <c r="I109" s="249"/>
      <c r="J109" s="249">
        <f t="shared" si="175"/>
        <v>0</v>
      </c>
      <c r="K109" s="249"/>
      <c r="L109" s="249"/>
      <c r="M109" s="249">
        <f t="shared" si="176"/>
        <v>0</v>
      </c>
      <c r="N109" s="249"/>
      <c r="O109" s="249"/>
      <c r="P109" s="249">
        <f t="shared" si="177"/>
        <v>0</v>
      </c>
      <c r="Q109" s="250">
        <f t="shared" si="173"/>
        <v>0</v>
      </c>
      <c r="R109" s="251"/>
    </row>
    <row r="110" spans="1:18" x14ac:dyDescent="0.25">
      <c r="A110" s="245" t="s">
        <v>34</v>
      </c>
      <c r="B110" s="246" t="s">
        <v>195</v>
      </c>
      <c r="C110" s="251" t="s">
        <v>196</v>
      </c>
      <c r="D110" s="248" t="s">
        <v>69</v>
      </c>
      <c r="E110" s="249"/>
      <c r="F110" s="249"/>
      <c r="G110" s="249">
        <f t="shared" si="174"/>
        <v>0</v>
      </c>
      <c r="H110" s="249"/>
      <c r="I110" s="249"/>
      <c r="J110" s="249">
        <f t="shared" si="175"/>
        <v>0</v>
      </c>
      <c r="K110" s="249"/>
      <c r="L110" s="249"/>
      <c r="M110" s="249">
        <f t="shared" si="176"/>
        <v>0</v>
      </c>
      <c r="N110" s="249"/>
      <c r="O110" s="249"/>
      <c r="P110" s="249">
        <f t="shared" si="177"/>
        <v>0</v>
      </c>
      <c r="Q110" s="250">
        <f t="shared" si="173"/>
        <v>0</v>
      </c>
      <c r="R110" s="251"/>
    </row>
    <row r="111" spans="1:18" x14ac:dyDescent="0.25">
      <c r="A111" s="245" t="s">
        <v>34</v>
      </c>
      <c r="B111" s="246" t="s">
        <v>197</v>
      </c>
      <c r="C111" s="251" t="s">
        <v>198</v>
      </c>
      <c r="D111" s="248" t="s">
        <v>69</v>
      </c>
      <c r="E111" s="249"/>
      <c r="F111" s="249"/>
      <c r="G111" s="249">
        <f t="shared" si="174"/>
        <v>0</v>
      </c>
      <c r="H111" s="249"/>
      <c r="I111" s="249"/>
      <c r="J111" s="249">
        <f t="shared" si="175"/>
        <v>0</v>
      </c>
      <c r="K111" s="249"/>
      <c r="L111" s="249"/>
      <c r="M111" s="249">
        <f t="shared" si="176"/>
        <v>0</v>
      </c>
      <c r="N111" s="249"/>
      <c r="O111" s="249"/>
      <c r="P111" s="249">
        <f t="shared" si="177"/>
        <v>0</v>
      </c>
      <c r="Q111" s="250">
        <f t="shared" si="173"/>
        <v>0</v>
      </c>
      <c r="R111" s="251"/>
    </row>
    <row r="112" spans="1:18" ht="39.6" x14ac:dyDescent="0.25">
      <c r="A112" s="245" t="s">
        <v>34</v>
      </c>
      <c r="B112" s="246" t="s">
        <v>199</v>
      </c>
      <c r="C112" s="247" t="s">
        <v>200</v>
      </c>
      <c r="D112" s="248"/>
      <c r="E112" s="249"/>
      <c r="F112" s="249">
        <v>0.22</v>
      </c>
      <c r="G112" s="249">
        <f t="shared" si="174"/>
        <v>0</v>
      </c>
      <c r="H112" s="249"/>
      <c r="I112" s="249">
        <v>0.22</v>
      </c>
      <c r="J112" s="249">
        <f t="shared" si="175"/>
        <v>0</v>
      </c>
      <c r="K112" s="249"/>
      <c r="L112" s="249">
        <v>0.22</v>
      </c>
      <c r="M112" s="249">
        <f t="shared" si="176"/>
        <v>0</v>
      </c>
      <c r="N112" s="249"/>
      <c r="O112" s="249">
        <v>0.22</v>
      </c>
      <c r="P112" s="249">
        <f t="shared" si="177"/>
        <v>0</v>
      </c>
      <c r="Q112" s="250">
        <f t="shared" si="173"/>
        <v>0</v>
      </c>
      <c r="R112" s="291"/>
    </row>
    <row r="113" spans="1:18" x14ac:dyDescent="0.25">
      <c r="A113" s="257" t="s">
        <v>201</v>
      </c>
      <c r="B113" s="258"/>
      <c r="C113" s="259"/>
      <c r="D113" s="260"/>
      <c r="E113" s="262">
        <f>SUM(E102:E111)</f>
        <v>0</v>
      </c>
      <c r="F113" s="262"/>
      <c r="G113" s="262">
        <f>SUM(G102:G112)</f>
        <v>0</v>
      </c>
      <c r="H113" s="262">
        <f>SUM(H102:H111)</f>
        <v>0</v>
      </c>
      <c r="I113" s="262"/>
      <c r="J113" s="262">
        <f>SUM(J102:J112)</f>
        <v>0</v>
      </c>
      <c r="K113" s="262">
        <f>SUM(K102:K111)</f>
        <v>0</v>
      </c>
      <c r="L113" s="262"/>
      <c r="M113" s="262">
        <f>SUM(M102:M112)</f>
        <v>0</v>
      </c>
      <c r="N113" s="262">
        <f>SUM(N102:N111)</f>
        <v>0</v>
      </c>
      <c r="O113" s="262"/>
      <c r="P113" s="262">
        <f t="shared" ref="P113:Q113" si="178">SUM(P102:P112)</f>
        <v>0</v>
      </c>
      <c r="Q113" s="264">
        <f t="shared" si="178"/>
        <v>0</v>
      </c>
      <c r="R113" s="259"/>
    </row>
    <row r="114" spans="1:18" x14ac:dyDescent="0.25">
      <c r="A114" s="231" t="s">
        <v>29</v>
      </c>
      <c r="B114" s="263">
        <v>8</v>
      </c>
      <c r="C114" s="233" t="s">
        <v>202</v>
      </c>
      <c r="D114" s="234"/>
      <c r="E114" s="235"/>
      <c r="F114" s="235"/>
      <c r="G114" s="235"/>
      <c r="H114" s="235"/>
      <c r="I114" s="235"/>
      <c r="J114" s="235"/>
      <c r="K114" s="235"/>
      <c r="L114" s="235"/>
      <c r="M114" s="235"/>
      <c r="N114" s="235"/>
      <c r="O114" s="235"/>
      <c r="P114" s="235"/>
      <c r="Q114" s="236"/>
      <c r="R114" s="237"/>
    </row>
    <row r="115" spans="1:18" x14ac:dyDescent="0.25">
      <c r="A115" s="245" t="s">
        <v>34</v>
      </c>
      <c r="B115" s="246" t="s">
        <v>203</v>
      </c>
      <c r="C115" s="228" t="s">
        <v>204</v>
      </c>
      <c r="D115" s="255" t="s">
        <v>205</v>
      </c>
      <c r="E115" s="294"/>
      <c r="F115" s="294"/>
      <c r="G115" s="249">
        <f t="shared" ref="G115:G120" si="179">E115*F115</f>
        <v>0</v>
      </c>
      <c r="H115" s="249"/>
      <c r="I115" s="249"/>
      <c r="J115" s="249">
        <f t="shared" ref="J115:J120" si="180">H115*I115</f>
        <v>0</v>
      </c>
      <c r="K115" s="249"/>
      <c r="L115" s="249"/>
      <c r="M115" s="249">
        <f t="shared" ref="M115:M120" si="181">K115*L115</f>
        <v>0</v>
      </c>
      <c r="N115" s="249"/>
      <c r="O115" s="249"/>
      <c r="P115" s="249">
        <f t="shared" ref="P115:P120" si="182">N115*O115</f>
        <v>0</v>
      </c>
      <c r="Q115" s="250">
        <f t="shared" ref="Q115:Q120" si="183">G115+M115+P115-J115</f>
        <v>0</v>
      </c>
      <c r="R115" s="251"/>
    </row>
    <row r="116" spans="1:18" x14ac:dyDescent="0.25">
      <c r="A116" s="245" t="s">
        <v>34</v>
      </c>
      <c r="B116" s="246" t="s">
        <v>206</v>
      </c>
      <c r="C116" s="228" t="s">
        <v>207</v>
      </c>
      <c r="D116" s="255" t="s">
        <v>205</v>
      </c>
      <c r="E116" s="294"/>
      <c r="F116" s="294"/>
      <c r="G116" s="249">
        <f t="shared" si="179"/>
        <v>0</v>
      </c>
      <c r="H116" s="249"/>
      <c r="I116" s="249"/>
      <c r="J116" s="249">
        <f t="shared" si="180"/>
        <v>0</v>
      </c>
      <c r="K116" s="249"/>
      <c r="L116" s="249"/>
      <c r="M116" s="249">
        <f t="shared" si="181"/>
        <v>0</v>
      </c>
      <c r="N116" s="249"/>
      <c r="O116" s="249"/>
      <c r="P116" s="249">
        <f t="shared" si="182"/>
        <v>0</v>
      </c>
      <c r="Q116" s="250">
        <f t="shared" si="183"/>
        <v>0</v>
      </c>
      <c r="R116" s="251"/>
    </row>
    <row r="117" spans="1:18" x14ac:dyDescent="0.25">
      <c r="A117" s="245" t="s">
        <v>34</v>
      </c>
      <c r="B117" s="246" t="s">
        <v>208</v>
      </c>
      <c r="C117" s="228" t="s">
        <v>209</v>
      </c>
      <c r="D117" s="255" t="s">
        <v>210</v>
      </c>
      <c r="E117" s="298"/>
      <c r="F117" s="298"/>
      <c r="G117" s="249">
        <f t="shared" si="179"/>
        <v>0</v>
      </c>
      <c r="H117" s="271"/>
      <c r="I117" s="271"/>
      <c r="J117" s="249">
        <f t="shared" si="180"/>
        <v>0</v>
      </c>
      <c r="K117" s="249"/>
      <c r="L117" s="249"/>
      <c r="M117" s="249">
        <f t="shared" si="181"/>
        <v>0</v>
      </c>
      <c r="N117" s="249"/>
      <c r="O117" s="249"/>
      <c r="P117" s="249">
        <f t="shared" si="182"/>
        <v>0</v>
      </c>
      <c r="Q117" s="250">
        <f t="shared" si="183"/>
        <v>0</v>
      </c>
      <c r="R117" s="251"/>
    </row>
    <row r="118" spans="1:18" x14ac:dyDescent="0.25">
      <c r="A118" s="245" t="s">
        <v>34</v>
      </c>
      <c r="B118" s="246" t="s">
        <v>211</v>
      </c>
      <c r="C118" s="228" t="s">
        <v>212</v>
      </c>
      <c r="D118" s="255" t="s">
        <v>210</v>
      </c>
      <c r="E118" s="294"/>
      <c r="F118" s="294"/>
      <c r="G118" s="249">
        <f t="shared" si="179"/>
        <v>0</v>
      </c>
      <c r="H118" s="249"/>
      <c r="I118" s="249"/>
      <c r="J118" s="249">
        <f t="shared" si="180"/>
        <v>0</v>
      </c>
      <c r="K118" s="271"/>
      <c r="L118" s="271"/>
      <c r="M118" s="249">
        <f t="shared" si="181"/>
        <v>0</v>
      </c>
      <c r="N118" s="271"/>
      <c r="O118" s="271"/>
      <c r="P118" s="249">
        <f t="shared" si="182"/>
        <v>0</v>
      </c>
      <c r="Q118" s="250">
        <f t="shared" si="183"/>
        <v>0</v>
      </c>
      <c r="R118" s="251"/>
    </row>
    <row r="119" spans="1:18" x14ac:dyDescent="0.25">
      <c r="A119" s="245" t="s">
        <v>34</v>
      </c>
      <c r="B119" s="246" t="s">
        <v>213</v>
      </c>
      <c r="C119" s="228" t="s">
        <v>334</v>
      </c>
      <c r="D119" s="255" t="s">
        <v>210</v>
      </c>
      <c r="E119" s="294"/>
      <c r="F119" s="294"/>
      <c r="G119" s="249">
        <f t="shared" si="179"/>
        <v>0</v>
      </c>
      <c r="H119" s="249"/>
      <c r="I119" s="249"/>
      <c r="J119" s="249">
        <f t="shared" si="180"/>
        <v>0</v>
      </c>
      <c r="K119" s="249"/>
      <c r="L119" s="249"/>
      <c r="M119" s="249">
        <f t="shared" si="181"/>
        <v>0</v>
      </c>
      <c r="N119" s="249"/>
      <c r="O119" s="249"/>
      <c r="P119" s="249">
        <f t="shared" si="182"/>
        <v>0</v>
      </c>
      <c r="Q119" s="250">
        <f t="shared" si="183"/>
        <v>0</v>
      </c>
      <c r="R119" s="228"/>
    </row>
    <row r="120" spans="1:18" ht="26.4" x14ac:dyDescent="0.25">
      <c r="A120" s="245" t="s">
        <v>34</v>
      </c>
      <c r="B120" s="246" t="s">
        <v>214</v>
      </c>
      <c r="C120" s="293" t="s">
        <v>215</v>
      </c>
      <c r="D120" s="255"/>
      <c r="E120" s="294"/>
      <c r="F120" s="294">
        <v>0.22</v>
      </c>
      <c r="G120" s="249">
        <f t="shared" si="179"/>
        <v>0</v>
      </c>
      <c r="H120" s="249"/>
      <c r="I120" s="249">
        <v>0.22</v>
      </c>
      <c r="J120" s="249">
        <f t="shared" si="180"/>
        <v>0</v>
      </c>
      <c r="K120" s="249"/>
      <c r="L120" s="249">
        <v>0.22</v>
      </c>
      <c r="M120" s="249">
        <f t="shared" si="181"/>
        <v>0</v>
      </c>
      <c r="N120" s="249"/>
      <c r="O120" s="249">
        <v>0.22</v>
      </c>
      <c r="P120" s="249">
        <f t="shared" si="182"/>
        <v>0</v>
      </c>
      <c r="Q120" s="250">
        <f t="shared" si="183"/>
        <v>0</v>
      </c>
      <c r="R120" s="228"/>
    </row>
    <row r="121" spans="1:18" x14ac:dyDescent="0.25">
      <c r="A121" s="257" t="s">
        <v>216</v>
      </c>
      <c r="B121" s="258"/>
      <c r="C121" s="259"/>
      <c r="D121" s="260"/>
      <c r="E121" s="262">
        <f>SUM(E115:E120)</f>
        <v>0</v>
      </c>
      <c r="F121" s="262"/>
      <c r="G121" s="262">
        <f>SUM(G115:G120)</f>
        <v>0</v>
      </c>
      <c r="H121" s="262">
        <f>SUM(H115:H120)</f>
        <v>0</v>
      </c>
      <c r="I121" s="262"/>
      <c r="J121" s="262">
        <f>SUM(J115:J120)</f>
        <v>0</v>
      </c>
      <c r="K121" s="262">
        <f>SUM(K115:K119)</f>
        <v>0</v>
      </c>
      <c r="L121" s="262"/>
      <c r="M121" s="262">
        <f>SUM(M115:M120)</f>
        <v>0</v>
      </c>
      <c r="N121" s="262">
        <f>SUM(N115:N119)</f>
        <v>0</v>
      </c>
      <c r="O121" s="262"/>
      <c r="P121" s="262">
        <f>SUM(P115:P120)</f>
        <v>0</v>
      </c>
      <c r="Q121" s="264">
        <f>SUM(Q115:Q120)</f>
        <v>0</v>
      </c>
      <c r="R121" s="259"/>
    </row>
    <row r="122" spans="1:18" x14ac:dyDescent="0.25">
      <c r="A122" s="231" t="s">
        <v>29</v>
      </c>
      <c r="B122" s="263">
        <v>9</v>
      </c>
      <c r="C122" s="231" t="s">
        <v>217</v>
      </c>
      <c r="D122" s="234"/>
      <c r="E122" s="235"/>
      <c r="F122" s="235"/>
      <c r="G122" s="235"/>
      <c r="H122" s="235"/>
      <c r="I122" s="235"/>
      <c r="J122" s="235"/>
      <c r="K122" s="235"/>
      <c r="L122" s="235"/>
      <c r="M122" s="235"/>
      <c r="N122" s="235"/>
      <c r="O122" s="235"/>
      <c r="P122" s="235"/>
      <c r="Q122" s="236"/>
      <c r="R122" s="237"/>
    </row>
    <row r="123" spans="1:18" x14ac:dyDescent="0.25">
      <c r="A123" s="245" t="s">
        <v>34</v>
      </c>
      <c r="B123" s="272">
        <v>43839</v>
      </c>
      <c r="C123" s="228" t="s">
        <v>393</v>
      </c>
      <c r="D123" s="255"/>
      <c r="E123" s="294"/>
      <c r="F123" s="294"/>
      <c r="G123" s="249">
        <f t="shared" ref="G123:G128" si="184">E123*F123</f>
        <v>0</v>
      </c>
      <c r="H123" s="249"/>
      <c r="I123" s="249"/>
      <c r="J123" s="249">
        <f t="shared" ref="J123:J128" si="185">H123*I123</f>
        <v>0</v>
      </c>
      <c r="K123" s="249"/>
      <c r="L123" s="249"/>
      <c r="M123" s="249">
        <f t="shared" ref="M123:M128" si="186">K123*L123</f>
        <v>0</v>
      </c>
      <c r="N123" s="249"/>
      <c r="O123" s="249"/>
      <c r="P123" s="249">
        <f t="shared" ref="P123:P128" si="187">N123*O123</f>
        <v>0</v>
      </c>
      <c r="Q123" s="250">
        <f t="shared" ref="Q123:Q128" si="188">G123+M123+P123-J123</f>
        <v>0</v>
      </c>
      <c r="R123" s="228"/>
    </row>
    <row r="124" spans="1:18" x14ac:dyDescent="0.25">
      <c r="A124" s="245" t="s">
        <v>34</v>
      </c>
      <c r="B124" s="272">
        <v>43870</v>
      </c>
      <c r="C124" s="228" t="s">
        <v>394</v>
      </c>
      <c r="D124" s="255"/>
      <c r="E124" s="294"/>
      <c r="F124" s="294"/>
      <c r="G124" s="249">
        <f t="shared" si="184"/>
        <v>0</v>
      </c>
      <c r="H124" s="249"/>
      <c r="I124" s="249"/>
      <c r="J124" s="249">
        <f t="shared" si="185"/>
        <v>0</v>
      </c>
      <c r="K124" s="249"/>
      <c r="L124" s="249"/>
      <c r="M124" s="249">
        <f t="shared" si="186"/>
        <v>0</v>
      </c>
      <c r="N124" s="249"/>
      <c r="O124" s="249"/>
      <c r="P124" s="249">
        <f t="shared" si="187"/>
        <v>0</v>
      </c>
      <c r="Q124" s="250">
        <f t="shared" si="188"/>
        <v>0</v>
      </c>
      <c r="R124" s="228"/>
    </row>
    <row r="125" spans="1:18" ht="26.4" x14ac:dyDescent="0.25">
      <c r="A125" s="245" t="s">
        <v>34</v>
      </c>
      <c r="B125" s="272">
        <v>43899</v>
      </c>
      <c r="C125" s="228" t="s">
        <v>218</v>
      </c>
      <c r="D125" s="255"/>
      <c r="E125" s="294"/>
      <c r="F125" s="294"/>
      <c r="G125" s="249">
        <f t="shared" si="184"/>
        <v>0</v>
      </c>
      <c r="H125" s="249"/>
      <c r="I125" s="249"/>
      <c r="J125" s="249">
        <f t="shared" si="185"/>
        <v>0</v>
      </c>
      <c r="K125" s="249"/>
      <c r="L125" s="249"/>
      <c r="M125" s="249">
        <f t="shared" si="186"/>
        <v>0</v>
      </c>
      <c r="N125" s="249"/>
      <c r="O125" s="249"/>
      <c r="P125" s="249">
        <f t="shared" si="187"/>
        <v>0</v>
      </c>
      <c r="Q125" s="250">
        <f t="shared" si="188"/>
        <v>0</v>
      </c>
      <c r="R125" s="251"/>
    </row>
    <row r="126" spans="1:18" x14ac:dyDescent="0.25">
      <c r="A126" s="245" t="s">
        <v>34</v>
      </c>
      <c r="B126" s="272">
        <v>43930</v>
      </c>
      <c r="C126" s="228" t="s">
        <v>219</v>
      </c>
      <c r="D126" s="255"/>
      <c r="E126" s="294"/>
      <c r="F126" s="294"/>
      <c r="G126" s="249">
        <f t="shared" si="184"/>
        <v>0</v>
      </c>
      <c r="H126" s="249"/>
      <c r="I126" s="249"/>
      <c r="J126" s="249">
        <f t="shared" si="185"/>
        <v>0</v>
      </c>
      <c r="K126" s="249"/>
      <c r="L126" s="249"/>
      <c r="M126" s="249">
        <f t="shared" si="186"/>
        <v>0</v>
      </c>
      <c r="N126" s="249"/>
      <c r="O126" s="249"/>
      <c r="P126" s="249">
        <f t="shared" si="187"/>
        <v>0</v>
      </c>
      <c r="Q126" s="250">
        <f t="shared" si="188"/>
        <v>0</v>
      </c>
      <c r="R126" s="228"/>
    </row>
    <row r="127" spans="1:18" x14ac:dyDescent="0.25">
      <c r="A127" s="245" t="s">
        <v>34</v>
      </c>
      <c r="B127" s="272">
        <v>43960</v>
      </c>
      <c r="C127" s="228" t="s">
        <v>339</v>
      </c>
      <c r="D127" s="255"/>
      <c r="E127" s="294"/>
      <c r="F127" s="294"/>
      <c r="G127" s="249">
        <f t="shared" si="184"/>
        <v>0</v>
      </c>
      <c r="H127" s="249"/>
      <c r="I127" s="249"/>
      <c r="J127" s="249">
        <f t="shared" si="185"/>
        <v>0</v>
      </c>
      <c r="K127" s="249"/>
      <c r="L127" s="249"/>
      <c r="M127" s="249">
        <f t="shared" si="186"/>
        <v>0</v>
      </c>
      <c r="N127" s="249"/>
      <c r="O127" s="249"/>
      <c r="P127" s="249">
        <f t="shared" si="187"/>
        <v>0</v>
      </c>
      <c r="Q127" s="250">
        <f t="shared" si="188"/>
        <v>0</v>
      </c>
      <c r="R127" s="228"/>
    </row>
    <row r="128" spans="1:18" ht="39.6" x14ac:dyDescent="0.25">
      <c r="A128" s="245" t="s">
        <v>34</v>
      </c>
      <c r="B128" s="272">
        <v>43991</v>
      </c>
      <c r="C128" s="293" t="s">
        <v>220</v>
      </c>
      <c r="D128" s="255"/>
      <c r="E128" s="294"/>
      <c r="F128" s="294">
        <v>0.22</v>
      </c>
      <c r="G128" s="249">
        <f t="shared" si="184"/>
        <v>0</v>
      </c>
      <c r="H128" s="249"/>
      <c r="I128" s="249">
        <v>0.22</v>
      </c>
      <c r="J128" s="249">
        <f t="shared" si="185"/>
        <v>0</v>
      </c>
      <c r="K128" s="249"/>
      <c r="L128" s="249">
        <v>0.22</v>
      </c>
      <c r="M128" s="249">
        <f t="shared" si="186"/>
        <v>0</v>
      </c>
      <c r="N128" s="249"/>
      <c r="O128" s="249">
        <v>0.22</v>
      </c>
      <c r="P128" s="249">
        <f t="shared" si="187"/>
        <v>0</v>
      </c>
      <c r="Q128" s="250">
        <f t="shared" si="188"/>
        <v>0</v>
      </c>
      <c r="R128" s="251"/>
    </row>
    <row r="129" spans="1:18" x14ac:dyDescent="0.25">
      <c r="A129" s="257" t="s">
        <v>221</v>
      </c>
      <c r="B129" s="258"/>
      <c r="C129" s="259"/>
      <c r="D129" s="260"/>
      <c r="E129" s="262">
        <f>SUM(E123:E127)</f>
        <v>0</v>
      </c>
      <c r="F129" s="262"/>
      <c r="G129" s="262">
        <f>SUM(G123:G128)</f>
        <v>0</v>
      </c>
      <c r="H129" s="262">
        <f>SUM(H123:H127)</f>
        <v>0</v>
      </c>
      <c r="I129" s="262"/>
      <c r="J129" s="262">
        <f>SUM(J123:J128)</f>
        <v>0</v>
      </c>
      <c r="K129" s="262">
        <f>SUM(K123:K127)</f>
        <v>0</v>
      </c>
      <c r="L129" s="262"/>
      <c r="M129" s="262">
        <f>SUM(M123:M128)</f>
        <v>0</v>
      </c>
      <c r="N129" s="262">
        <f>SUM(N123:N127)</f>
        <v>0</v>
      </c>
      <c r="O129" s="262"/>
      <c r="P129" s="262">
        <f t="shared" ref="P129:Q129" si="189">SUM(P123:P128)</f>
        <v>0</v>
      </c>
      <c r="Q129" s="264">
        <f t="shared" si="189"/>
        <v>0</v>
      </c>
      <c r="R129" s="259"/>
    </row>
    <row r="130" spans="1:18" x14ac:dyDescent="0.25">
      <c r="A130" s="231" t="s">
        <v>29</v>
      </c>
      <c r="B130" s="263">
        <v>10</v>
      </c>
      <c r="C130" s="233" t="s">
        <v>222</v>
      </c>
      <c r="D130" s="234"/>
      <c r="E130" s="235"/>
      <c r="F130" s="235"/>
      <c r="G130" s="235"/>
      <c r="H130" s="235"/>
      <c r="I130" s="235"/>
      <c r="J130" s="235"/>
      <c r="K130" s="235"/>
      <c r="L130" s="235"/>
      <c r="M130" s="235"/>
      <c r="N130" s="235"/>
      <c r="O130" s="235"/>
      <c r="P130" s="235"/>
      <c r="Q130" s="236"/>
      <c r="R130" s="237"/>
    </row>
    <row r="131" spans="1:18" ht="26.4" x14ac:dyDescent="0.25">
      <c r="A131" s="245" t="s">
        <v>34</v>
      </c>
      <c r="B131" s="272">
        <v>43840</v>
      </c>
      <c r="C131" s="251" t="s">
        <v>223</v>
      </c>
      <c r="D131" s="248"/>
      <c r="E131" s="249"/>
      <c r="F131" s="249"/>
      <c r="G131" s="249">
        <f t="shared" ref="G131:G135" si="190">E131*F131</f>
        <v>0</v>
      </c>
      <c r="H131" s="249"/>
      <c r="I131" s="249"/>
      <c r="J131" s="249">
        <f t="shared" ref="J131:J135" si="191">H131*I131</f>
        <v>0</v>
      </c>
      <c r="K131" s="249"/>
      <c r="L131" s="249"/>
      <c r="M131" s="249">
        <f t="shared" ref="M131:M135" si="192">K131*L131</f>
        <v>0</v>
      </c>
      <c r="N131" s="249"/>
      <c r="O131" s="249"/>
      <c r="P131" s="249">
        <f t="shared" ref="P131:P135" si="193">N131*O131</f>
        <v>0</v>
      </c>
      <c r="Q131" s="250">
        <f t="shared" ref="Q131:Q135" si="194">G131+M131+P131-J131</f>
        <v>0</v>
      </c>
      <c r="R131" s="251"/>
    </row>
    <row r="132" spans="1:18" ht="26.4" x14ac:dyDescent="0.25">
      <c r="A132" s="245" t="s">
        <v>34</v>
      </c>
      <c r="B132" s="272">
        <v>43871</v>
      </c>
      <c r="C132" s="251" t="s">
        <v>223</v>
      </c>
      <c r="D132" s="248"/>
      <c r="E132" s="249"/>
      <c r="F132" s="249"/>
      <c r="G132" s="249">
        <f t="shared" si="190"/>
        <v>0</v>
      </c>
      <c r="H132" s="249"/>
      <c r="I132" s="249"/>
      <c r="J132" s="249">
        <f t="shared" si="191"/>
        <v>0</v>
      </c>
      <c r="K132" s="249"/>
      <c r="L132" s="249"/>
      <c r="M132" s="249">
        <f t="shared" si="192"/>
        <v>0</v>
      </c>
      <c r="N132" s="249"/>
      <c r="O132" s="249"/>
      <c r="P132" s="249">
        <f t="shared" si="193"/>
        <v>0</v>
      </c>
      <c r="Q132" s="250">
        <f t="shared" si="194"/>
        <v>0</v>
      </c>
      <c r="R132" s="251"/>
    </row>
    <row r="133" spans="1:18" ht="26.4" x14ac:dyDescent="0.25">
      <c r="A133" s="245" t="s">
        <v>34</v>
      </c>
      <c r="B133" s="272">
        <v>43900</v>
      </c>
      <c r="C133" s="251" t="s">
        <v>223</v>
      </c>
      <c r="D133" s="248"/>
      <c r="E133" s="249"/>
      <c r="F133" s="249"/>
      <c r="G133" s="249">
        <f t="shared" si="190"/>
        <v>0</v>
      </c>
      <c r="H133" s="249"/>
      <c r="I133" s="249"/>
      <c r="J133" s="249">
        <f t="shared" si="191"/>
        <v>0</v>
      </c>
      <c r="K133" s="249"/>
      <c r="L133" s="249"/>
      <c r="M133" s="249">
        <f t="shared" si="192"/>
        <v>0</v>
      </c>
      <c r="N133" s="249"/>
      <c r="O133" s="249"/>
      <c r="P133" s="249">
        <f t="shared" si="193"/>
        <v>0</v>
      </c>
      <c r="Q133" s="250">
        <f t="shared" si="194"/>
        <v>0</v>
      </c>
      <c r="R133" s="251"/>
    </row>
    <row r="134" spans="1:18" x14ac:dyDescent="0.25">
      <c r="A134" s="245" t="s">
        <v>34</v>
      </c>
      <c r="B134" s="272">
        <v>43931</v>
      </c>
      <c r="C134" s="251" t="s">
        <v>224</v>
      </c>
      <c r="D134" s="248" t="s">
        <v>37</v>
      </c>
      <c r="E134" s="249"/>
      <c r="F134" s="249"/>
      <c r="G134" s="249">
        <f t="shared" si="190"/>
        <v>0</v>
      </c>
      <c r="H134" s="249"/>
      <c r="I134" s="249"/>
      <c r="J134" s="249">
        <f t="shared" si="191"/>
        <v>0</v>
      </c>
      <c r="K134" s="249"/>
      <c r="L134" s="249"/>
      <c r="M134" s="249">
        <f t="shared" si="192"/>
        <v>0</v>
      </c>
      <c r="N134" s="249"/>
      <c r="O134" s="249"/>
      <c r="P134" s="249">
        <f t="shared" si="193"/>
        <v>0</v>
      </c>
      <c r="Q134" s="250">
        <f t="shared" si="194"/>
        <v>0</v>
      </c>
      <c r="R134" s="251"/>
    </row>
    <row r="135" spans="1:18" ht="39.6" x14ac:dyDescent="0.25">
      <c r="A135" s="245" t="s">
        <v>34</v>
      </c>
      <c r="B135" s="272">
        <v>43961</v>
      </c>
      <c r="C135" s="247" t="s">
        <v>225</v>
      </c>
      <c r="D135" s="248"/>
      <c r="E135" s="249"/>
      <c r="F135" s="249">
        <v>0.22</v>
      </c>
      <c r="G135" s="249">
        <f t="shared" si="190"/>
        <v>0</v>
      </c>
      <c r="H135" s="249"/>
      <c r="I135" s="249">
        <v>0.22</v>
      </c>
      <c r="J135" s="249">
        <f t="shared" si="191"/>
        <v>0</v>
      </c>
      <c r="K135" s="249"/>
      <c r="L135" s="249">
        <v>0.22</v>
      </c>
      <c r="M135" s="249">
        <f t="shared" si="192"/>
        <v>0</v>
      </c>
      <c r="N135" s="249"/>
      <c r="O135" s="249">
        <v>0.22</v>
      </c>
      <c r="P135" s="249">
        <f t="shared" si="193"/>
        <v>0</v>
      </c>
      <c r="Q135" s="250">
        <f t="shared" si="194"/>
        <v>0</v>
      </c>
      <c r="R135" s="251"/>
    </row>
    <row r="136" spans="1:18" x14ac:dyDescent="0.25">
      <c r="A136" s="257" t="s">
        <v>226</v>
      </c>
      <c r="B136" s="258"/>
      <c r="C136" s="259"/>
      <c r="D136" s="260"/>
      <c r="E136" s="262">
        <f>SUM(E131:E134)</f>
        <v>0</v>
      </c>
      <c r="F136" s="262"/>
      <c r="G136" s="262">
        <f>SUM(G131:G135)</f>
        <v>0</v>
      </c>
      <c r="H136" s="262">
        <f>SUM(H131:H134)</f>
        <v>0</v>
      </c>
      <c r="I136" s="262"/>
      <c r="J136" s="262">
        <f>SUM(J131:J135)</f>
        <v>0</v>
      </c>
      <c r="K136" s="262">
        <f>SUM(K131:K134)</f>
        <v>0</v>
      </c>
      <c r="L136" s="262"/>
      <c r="M136" s="262">
        <f>SUM(M131:M135)</f>
        <v>0</v>
      </c>
      <c r="N136" s="262">
        <f>SUM(N131:N134)</f>
        <v>0</v>
      </c>
      <c r="O136" s="262"/>
      <c r="P136" s="262">
        <f t="shared" ref="P136:Q136" si="195">SUM(P131:P135)</f>
        <v>0</v>
      </c>
      <c r="Q136" s="264">
        <f t="shared" si="195"/>
        <v>0</v>
      </c>
      <c r="R136" s="259"/>
    </row>
    <row r="137" spans="1:18" x14ac:dyDescent="0.25">
      <c r="A137" s="231" t="s">
        <v>29</v>
      </c>
      <c r="B137" s="263">
        <v>11</v>
      </c>
      <c r="C137" s="231" t="s">
        <v>227</v>
      </c>
      <c r="D137" s="234"/>
      <c r="E137" s="235"/>
      <c r="F137" s="235"/>
      <c r="G137" s="235"/>
      <c r="H137" s="235"/>
      <c r="I137" s="235"/>
      <c r="J137" s="235"/>
      <c r="K137" s="235"/>
      <c r="L137" s="235"/>
      <c r="M137" s="235"/>
      <c r="N137" s="235"/>
      <c r="O137" s="235"/>
      <c r="P137" s="235"/>
      <c r="Q137" s="236"/>
      <c r="R137" s="237"/>
    </row>
    <row r="138" spans="1:18" ht="26.4" x14ac:dyDescent="0.25">
      <c r="A138" s="245" t="s">
        <v>34</v>
      </c>
      <c r="B138" s="272">
        <v>43841</v>
      </c>
      <c r="C138" s="251" t="s">
        <v>228</v>
      </c>
      <c r="D138" s="248" t="s">
        <v>69</v>
      </c>
      <c r="E138" s="249"/>
      <c r="F138" s="249"/>
      <c r="G138" s="249">
        <f t="shared" ref="G138:G139" si="196">E138*F138</f>
        <v>0</v>
      </c>
      <c r="H138" s="249"/>
      <c r="I138" s="249"/>
      <c r="J138" s="249">
        <f t="shared" ref="J138:J139" si="197">H138*I138</f>
        <v>0</v>
      </c>
      <c r="K138" s="249"/>
      <c r="L138" s="249"/>
      <c r="M138" s="249">
        <f t="shared" ref="M138:M139" si="198">K138*L138</f>
        <v>0</v>
      </c>
      <c r="N138" s="249"/>
      <c r="O138" s="249"/>
      <c r="P138" s="249">
        <f t="shared" ref="P138:P139" si="199">N138*O138</f>
        <v>0</v>
      </c>
      <c r="Q138" s="250">
        <f t="shared" ref="Q138:Q139" si="200">G138+M138+P138-J138</f>
        <v>0</v>
      </c>
      <c r="R138" s="251"/>
    </row>
    <row r="139" spans="1:18" ht="26.4" x14ac:dyDescent="0.25">
      <c r="A139" s="245" t="s">
        <v>34</v>
      </c>
      <c r="B139" s="272">
        <v>43872</v>
      </c>
      <c r="C139" s="251" t="s">
        <v>228</v>
      </c>
      <c r="D139" s="248" t="s">
        <v>69</v>
      </c>
      <c r="E139" s="249"/>
      <c r="F139" s="249"/>
      <c r="G139" s="249">
        <f t="shared" si="196"/>
        <v>0</v>
      </c>
      <c r="H139" s="249"/>
      <c r="I139" s="249"/>
      <c r="J139" s="249">
        <f t="shared" si="197"/>
        <v>0</v>
      </c>
      <c r="K139" s="249"/>
      <c r="L139" s="249"/>
      <c r="M139" s="249">
        <f t="shared" si="198"/>
        <v>0</v>
      </c>
      <c r="N139" s="249"/>
      <c r="O139" s="249"/>
      <c r="P139" s="249">
        <f t="shared" si="199"/>
        <v>0</v>
      </c>
      <c r="Q139" s="250">
        <f t="shared" si="200"/>
        <v>0</v>
      </c>
      <c r="R139" s="251"/>
    </row>
    <row r="140" spans="1:18" ht="25.5" customHeight="1" x14ac:dyDescent="0.25">
      <c r="A140" s="375" t="s">
        <v>229</v>
      </c>
      <c r="B140" s="368"/>
      <c r="C140" s="368"/>
      <c r="D140" s="368"/>
      <c r="E140" s="262">
        <f>SUM(E138:E139)</f>
        <v>0</v>
      </c>
      <c r="F140" s="262"/>
      <c r="G140" s="262">
        <f t="shared" ref="G140:K140" si="201">SUM(G138:G139)</f>
        <v>0</v>
      </c>
      <c r="H140" s="262">
        <f>SUM(H138:H139)</f>
        <v>0</v>
      </c>
      <c r="I140" s="262"/>
      <c r="J140" s="262">
        <f t="shared" ref="J140" si="202">SUM(J138:J139)</f>
        <v>0</v>
      </c>
      <c r="K140" s="262">
        <f t="shared" si="201"/>
        <v>0</v>
      </c>
      <c r="L140" s="262"/>
      <c r="M140" s="262">
        <f t="shared" ref="M140:N140" si="203">SUM(M138:M139)</f>
        <v>0</v>
      </c>
      <c r="N140" s="262">
        <f t="shared" si="203"/>
        <v>0</v>
      </c>
      <c r="O140" s="262"/>
      <c r="P140" s="262">
        <f t="shared" ref="P140:Q140" si="204">SUM(P138:P139)</f>
        <v>0</v>
      </c>
      <c r="Q140" s="264">
        <f t="shared" si="204"/>
        <v>0</v>
      </c>
      <c r="R140" s="259"/>
    </row>
    <row r="141" spans="1:18" x14ac:dyDescent="0.25">
      <c r="A141" s="231" t="s">
        <v>29</v>
      </c>
      <c r="B141" s="263">
        <v>12</v>
      </c>
      <c r="C141" s="231" t="s">
        <v>230</v>
      </c>
      <c r="D141" s="234"/>
      <c r="E141" s="235"/>
      <c r="F141" s="235"/>
      <c r="G141" s="235"/>
      <c r="H141" s="235"/>
      <c r="I141" s="235"/>
      <c r="J141" s="235"/>
      <c r="K141" s="235"/>
      <c r="L141" s="235"/>
      <c r="M141" s="235"/>
      <c r="N141" s="235"/>
      <c r="O141" s="235"/>
      <c r="P141" s="235"/>
      <c r="Q141" s="236"/>
      <c r="R141" s="237"/>
    </row>
    <row r="142" spans="1:18" ht="26.4" x14ac:dyDescent="0.25">
      <c r="A142" s="245" t="s">
        <v>34</v>
      </c>
      <c r="B142" s="272">
        <v>43842</v>
      </c>
      <c r="C142" s="251" t="s">
        <v>231</v>
      </c>
      <c r="D142" s="248" t="s">
        <v>232</v>
      </c>
      <c r="E142" s="249"/>
      <c r="F142" s="249"/>
      <c r="G142" s="249">
        <f t="shared" ref="G142:G145" si="205">E142*F142</f>
        <v>0</v>
      </c>
      <c r="H142" s="249"/>
      <c r="I142" s="249"/>
      <c r="J142" s="249">
        <f t="shared" ref="J142:J145" si="206">H142*I142</f>
        <v>0</v>
      </c>
      <c r="K142" s="249"/>
      <c r="L142" s="249"/>
      <c r="M142" s="249">
        <f t="shared" ref="M142:M145" si="207">K142*L142</f>
        <v>0</v>
      </c>
      <c r="N142" s="249"/>
      <c r="O142" s="249"/>
      <c r="P142" s="249">
        <f t="shared" ref="P142:P145" si="208">N142*O142</f>
        <v>0</v>
      </c>
      <c r="Q142" s="250">
        <f t="shared" ref="Q142:Q145" si="209">G142+M142+P142-J142</f>
        <v>0</v>
      </c>
      <c r="R142" s="251"/>
    </row>
    <row r="143" spans="1:18" ht="26.4" x14ac:dyDescent="0.25">
      <c r="A143" s="245" t="s">
        <v>34</v>
      </c>
      <c r="B143" s="272">
        <v>43873</v>
      </c>
      <c r="C143" s="251" t="s">
        <v>233</v>
      </c>
      <c r="D143" s="248" t="s">
        <v>205</v>
      </c>
      <c r="E143" s="249"/>
      <c r="F143" s="249"/>
      <c r="G143" s="249">
        <f t="shared" si="205"/>
        <v>0</v>
      </c>
      <c r="H143" s="249"/>
      <c r="I143" s="249"/>
      <c r="J143" s="249">
        <f t="shared" si="206"/>
        <v>0</v>
      </c>
      <c r="K143" s="249"/>
      <c r="L143" s="249"/>
      <c r="M143" s="249">
        <f t="shared" si="207"/>
        <v>0</v>
      </c>
      <c r="N143" s="249"/>
      <c r="O143" s="249"/>
      <c r="P143" s="249">
        <f t="shared" si="208"/>
        <v>0</v>
      </c>
      <c r="Q143" s="250">
        <f t="shared" si="209"/>
        <v>0</v>
      </c>
      <c r="R143" s="251"/>
    </row>
    <row r="144" spans="1:18" x14ac:dyDescent="0.25">
      <c r="A144" s="245" t="s">
        <v>34</v>
      </c>
      <c r="B144" s="272">
        <v>43902</v>
      </c>
      <c r="C144" s="251" t="s">
        <v>234</v>
      </c>
      <c r="D144" s="248" t="s">
        <v>205</v>
      </c>
      <c r="E144" s="249"/>
      <c r="F144" s="249"/>
      <c r="G144" s="249">
        <f t="shared" si="205"/>
        <v>0</v>
      </c>
      <c r="H144" s="249"/>
      <c r="I144" s="249"/>
      <c r="J144" s="249">
        <f t="shared" si="206"/>
        <v>0</v>
      </c>
      <c r="K144" s="249"/>
      <c r="L144" s="249"/>
      <c r="M144" s="249">
        <f t="shared" si="207"/>
        <v>0</v>
      </c>
      <c r="N144" s="249"/>
      <c r="O144" s="249"/>
      <c r="P144" s="249">
        <f t="shared" si="208"/>
        <v>0</v>
      </c>
      <c r="Q144" s="250">
        <f t="shared" si="209"/>
        <v>0</v>
      </c>
      <c r="R144" s="251"/>
    </row>
    <row r="145" spans="1:18" ht="39.6" x14ac:dyDescent="0.25">
      <c r="A145" s="245" t="s">
        <v>34</v>
      </c>
      <c r="B145" s="272">
        <v>43933</v>
      </c>
      <c r="C145" s="247" t="s">
        <v>235</v>
      </c>
      <c r="D145" s="248"/>
      <c r="E145" s="249"/>
      <c r="F145" s="249">
        <v>0.22</v>
      </c>
      <c r="G145" s="249">
        <f t="shared" si="205"/>
        <v>0</v>
      </c>
      <c r="H145" s="249"/>
      <c r="I145" s="249">
        <v>0.22</v>
      </c>
      <c r="J145" s="249">
        <f t="shared" si="206"/>
        <v>0</v>
      </c>
      <c r="K145" s="249"/>
      <c r="L145" s="249">
        <v>0.22</v>
      </c>
      <c r="M145" s="249">
        <f t="shared" si="207"/>
        <v>0</v>
      </c>
      <c r="N145" s="249"/>
      <c r="O145" s="249">
        <v>0.22</v>
      </c>
      <c r="P145" s="249">
        <f t="shared" si="208"/>
        <v>0</v>
      </c>
      <c r="Q145" s="250">
        <f t="shared" si="209"/>
        <v>0</v>
      </c>
      <c r="R145" s="251"/>
    </row>
    <row r="146" spans="1:18" x14ac:dyDescent="0.25">
      <c r="A146" s="257" t="s">
        <v>236</v>
      </c>
      <c r="B146" s="258"/>
      <c r="C146" s="259"/>
      <c r="D146" s="260"/>
      <c r="E146" s="262">
        <f>SUM(E142:E144)</f>
        <v>0</v>
      </c>
      <c r="F146" s="262"/>
      <c r="G146" s="262">
        <f>SUM(G142:G145)</f>
        <v>0</v>
      </c>
      <c r="H146" s="262">
        <f>SUM(H142:H144)</f>
        <v>0</v>
      </c>
      <c r="I146" s="262"/>
      <c r="J146" s="262">
        <f>SUM(J142:J145)</f>
        <v>0</v>
      </c>
      <c r="K146" s="262">
        <f>SUM(K142:K144)</f>
        <v>0</v>
      </c>
      <c r="L146" s="262"/>
      <c r="M146" s="262">
        <f>SUM(M142:M145)</f>
        <v>0</v>
      </c>
      <c r="N146" s="262">
        <f>SUM(N142:N144)</f>
        <v>0</v>
      </c>
      <c r="O146" s="262"/>
      <c r="P146" s="262">
        <f t="shared" ref="P146:Q146" si="210">SUM(P142:P145)</f>
        <v>0</v>
      </c>
      <c r="Q146" s="264">
        <f t="shared" si="210"/>
        <v>0</v>
      </c>
      <c r="R146" s="259"/>
    </row>
    <row r="147" spans="1:18" x14ac:dyDescent="0.25">
      <c r="A147" s="231" t="s">
        <v>29</v>
      </c>
      <c r="B147" s="263">
        <v>13</v>
      </c>
      <c r="C147" s="231" t="s">
        <v>237</v>
      </c>
      <c r="D147" s="234"/>
      <c r="E147" s="235"/>
      <c r="F147" s="235"/>
      <c r="G147" s="235"/>
      <c r="H147" s="235"/>
      <c r="I147" s="235"/>
      <c r="J147" s="235"/>
      <c r="K147" s="235"/>
      <c r="L147" s="235"/>
      <c r="M147" s="235"/>
      <c r="N147" s="235"/>
      <c r="O147" s="235"/>
      <c r="P147" s="235"/>
      <c r="Q147" s="236"/>
      <c r="R147" s="237"/>
    </row>
    <row r="148" spans="1:18" x14ac:dyDescent="0.25">
      <c r="A148" s="238" t="s">
        <v>31</v>
      </c>
      <c r="B148" s="256" t="s">
        <v>238</v>
      </c>
      <c r="C148" s="270" t="s">
        <v>239</v>
      </c>
      <c r="D148" s="241"/>
      <c r="E148" s="242">
        <f>SUM(E149:E151)</f>
        <v>2</v>
      </c>
      <c r="F148" s="242"/>
      <c r="G148" s="242">
        <f>SUM(G149:G152)</f>
        <v>17000</v>
      </c>
      <c r="H148" s="242">
        <f>SUM(H149:H151)</f>
        <v>2</v>
      </c>
      <c r="I148" s="242"/>
      <c r="J148" s="242">
        <f>SUM(J149:J152)</f>
        <v>17000</v>
      </c>
      <c r="K148" s="242">
        <f>SUM(K149:K151)</f>
        <v>0</v>
      </c>
      <c r="L148" s="242"/>
      <c r="M148" s="242">
        <f>SUM(M149:M152)</f>
        <v>0</v>
      </c>
      <c r="N148" s="242">
        <f>SUM(N149:N151)</f>
        <v>0</v>
      </c>
      <c r="O148" s="242"/>
      <c r="P148" s="242">
        <f>SUM(P149:P152)</f>
        <v>0</v>
      </c>
      <c r="Q148" s="243">
        <f t="shared" ref="Q148:Q170" si="211">G148+M148+P148-J148</f>
        <v>0</v>
      </c>
      <c r="R148" s="244"/>
    </row>
    <row r="149" spans="1:18" x14ac:dyDescent="0.25">
      <c r="A149" s="245" t="s">
        <v>34</v>
      </c>
      <c r="B149" s="246" t="s">
        <v>240</v>
      </c>
      <c r="C149" s="228" t="s">
        <v>241</v>
      </c>
      <c r="D149" s="255" t="s">
        <v>100</v>
      </c>
      <c r="E149" s="294">
        <v>1</v>
      </c>
      <c r="F149" s="294">
        <v>9000</v>
      </c>
      <c r="G149" s="249">
        <f t="shared" ref="G149:G152" si="212">E149*F149</f>
        <v>9000</v>
      </c>
      <c r="H149" s="249">
        <v>1</v>
      </c>
      <c r="I149" s="249">
        <v>9000</v>
      </c>
      <c r="J149" s="249">
        <f t="shared" ref="J149:J152" si="213">H149*I149</f>
        <v>9000</v>
      </c>
      <c r="K149" s="249"/>
      <c r="L149" s="249"/>
      <c r="M149" s="249">
        <f t="shared" ref="M149:M152" si="214">K149*L149</f>
        <v>0</v>
      </c>
      <c r="N149" s="249"/>
      <c r="O149" s="249"/>
      <c r="P149" s="249">
        <f t="shared" ref="P149:P152" si="215">N149*O149</f>
        <v>0</v>
      </c>
      <c r="Q149" s="250">
        <f t="shared" si="211"/>
        <v>0</v>
      </c>
      <c r="R149" s="306" t="s">
        <v>416</v>
      </c>
    </row>
    <row r="150" spans="1:18" ht="26.4" x14ac:dyDescent="0.25">
      <c r="A150" s="245" t="s">
        <v>34</v>
      </c>
      <c r="B150" s="246" t="s">
        <v>242</v>
      </c>
      <c r="C150" s="228" t="s">
        <v>243</v>
      </c>
      <c r="D150" s="255" t="s">
        <v>100</v>
      </c>
      <c r="E150" s="294">
        <v>1</v>
      </c>
      <c r="F150" s="294">
        <v>8000</v>
      </c>
      <c r="G150" s="249">
        <f t="shared" si="212"/>
        <v>8000</v>
      </c>
      <c r="H150" s="249">
        <v>1</v>
      </c>
      <c r="I150" s="249">
        <v>8000</v>
      </c>
      <c r="J150" s="249">
        <f t="shared" si="213"/>
        <v>8000</v>
      </c>
      <c r="K150" s="249"/>
      <c r="L150" s="249"/>
      <c r="M150" s="249">
        <f t="shared" si="214"/>
        <v>0</v>
      </c>
      <c r="N150" s="249"/>
      <c r="O150" s="249"/>
      <c r="P150" s="249">
        <f t="shared" si="215"/>
        <v>0</v>
      </c>
      <c r="Q150" s="250">
        <f t="shared" si="211"/>
        <v>0</v>
      </c>
      <c r="R150" s="306" t="s">
        <v>417</v>
      </c>
    </row>
    <row r="151" spans="1:18" x14ac:dyDescent="0.25">
      <c r="A151" s="245" t="s">
        <v>34</v>
      </c>
      <c r="B151" s="246" t="s">
        <v>244</v>
      </c>
      <c r="C151" s="251" t="s">
        <v>245</v>
      </c>
      <c r="D151" s="248" t="s">
        <v>100</v>
      </c>
      <c r="E151" s="249"/>
      <c r="F151" s="249"/>
      <c r="G151" s="249">
        <f t="shared" si="212"/>
        <v>0</v>
      </c>
      <c r="H151" s="249"/>
      <c r="I151" s="249"/>
      <c r="J151" s="249">
        <f t="shared" si="213"/>
        <v>0</v>
      </c>
      <c r="K151" s="249"/>
      <c r="L151" s="249"/>
      <c r="M151" s="249">
        <f t="shared" si="214"/>
        <v>0</v>
      </c>
      <c r="N151" s="249"/>
      <c r="O151" s="249"/>
      <c r="P151" s="249">
        <f t="shared" si="215"/>
        <v>0</v>
      </c>
      <c r="Q151" s="250">
        <f t="shared" si="211"/>
        <v>0</v>
      </c>
      <c r="R151" s="273"/>
    </row>
    <row r="152" spans="1:18" ht="39.6" x14ac:dyDescent="0.25">
      <c r="A152" s="245" t="s">
        <v>34</v>
      </c>
      <c r="B152" s="246" t="s">
        <v>246</v>
      </c>
      <c r="C152" s="251" t="s">
        <v>247</v>
      </c>
      <c r="D152" s="248"/>
      <c r="E152" s="249"/>
      <c r="F152" s="249">
        <v>0.22</v>
      </c>
      <c r="G152" s="249">
        <f t="shared" si="212"/>
        <v>0</v>
      </c>
      <c r="H152" s="249"/>
      <c r="I152" s="249">
        <v>0.22</v>
      </c>
      <c r="J152" s="249">
        <f t="shared" si="213"/>
        <v>0</v>
      </c>
      <c r="K152" s="249"/>
      <c r="L152" s="249">
        <v>0.22</v>
      </c>
      <c r="M152" s="249">
        <f t="shared" si="214"/>
        <v>0</v>
      </c>
      <c r="N152" s="249"/>
      <c r="O152" s="249">
        <v>0.22</v>
      </c>
      <c r="P152" s="249">
        <f t="shared" si="215"/>
        <v>0</v>
      </c>
      <c r="Q152" s="250">
        <f>G152+M152+P152-J152</f>
        <v>0</v>
      </c>
      <c r="R152" s="251"/>
    </row>
    <row r="153" spans="1:18" ht="26.4" x14ac:dyDescent="0.25">
      <c r="A153" s="238" t="s">
        <v>31</v>
      </c>
      <c r="B153" s="256" t="s">
        <v>238</v>
      </c>
      <c r="C153" s="270" t="s">
        <v>248</v>
      </c>
      <c r="D153" s="241"/>
      <c r="E153" s="242">
        <f>SUM(E154:E156)</f>
        <v>0</v>
      </c>
      <c r="F153" s="242"/>
      <c r="G153" s="242">
        <f>SUM(G154:G157)</f>
        <v>0</v>
      </c>
      <c r="H153" s="242">
        <f>SUM(H154:H156)</f>
        <v>0</v>
      </c>
      <c r="I153" s="242"/>
      <c r="J153" s="242">
        <f>SUM(J154:J157)</f>
        <v>0</v>
      </c>
      <c r="K153" s="242">
        <f>SUM(K154:K156)</f>
        <v>0</v>
      </c>
      <c r="L153" s="242"/>
      <c r="M153" s="242">
        <f>SUM(M154:M157)</f>
        <v>0</v>
      </c>
      <c r="N153" s="242">
        <f>SUM(N154:N156)</f>
        <v>0</v>
      </c>
      <c r="O153" s="242"/>
      <c r="P153" s="242">
        <f>SUM(P154:P157)</f>
        <v>0</v>
      </c>
      <c r="Q153" s="243">
        <f t="shared" si="211"/>
        <v>0</v>
      </c>
      <c r="R153" s="244"/>
    </row>
    <row r="154" spans="1:18" ht="26.4" x14ac:dyDescent="0.25">
      <c r="A154" s="245" t="s">
        <v>34</v>
      </c>
      <c r="B154" s="246" t="s">
        <v>249</v>
      </c>
      <c r="C154" s="228" t="s">
        <v>251</v>
      </c>
      <c r="D154" s="255"/>
      <c r="E154" s="294"/>
      <c r="F154" s="294"/>
      <c r="G154" s="249">
        <f t="shared" ref="G154:G157" si="216">E154*F154</f>
        <v>0</v>
      </c>
      <c r="H154" s="249"/>
      <c r="I154" s="249"/>
      <c r="J154" s="249">
        <f t="shared" ref="J154:J157" si="217">H154*I154</f>
        <v>0</v>
      </c>
      <c r="K154" s="249"/>
      <c r="L154" s="249"/>
      <c r="M154" s="249">
        <f t="shared" ref="M154:M157" si="218">K154*L154</f>
        <v>0</v>
      </c>
      <c r="N154" s="249"/>
      <c r="O154" s="249"/>
      <c r="P154" s="249">
        <f t="shared" ref="P154:P157" si="219">N154*O154</f>
        <v>0</v>
      </c>
      <c r="Q154" s="250">
        <f t="shared" si="211"/>
        <v>0</v>
      </c>
      <c r="R154" s="251"/>
    </row>
    <row r="155" spans="1:18" ht="26.4" x14ac:dyDescent="0.25">
      <c r="A155" s="245" t="s">
        <v>34</v>
      </c>
      <c r="B155" s="246" t="s">
        <v>250</v>
      </c>
      <c r="C155" s="251" t="s">
        <v>251</v>
      </c>
      <c r="D155" s="248"/>
      <c r="E155" s="249"/>
      <c r="F155" s="249"/>
      <c r="G155" s="249">
        <f t="shared" si="216"/>
        <v>0</v>
      </c>
      <c r="H155" s="249"/>
      <c r="I155" s="249"/>
      <c r="J155" s="249">
        <f t="shared" si="217"/>
        <v>0</v>
      </c>
      <c r="K155" s="249"/>
      <c r="L155" s="249"/>
      <c r="M155" s="249">
        <f t="shared" si="218"/>
        <v>0</v>
      </c>
      <c r="N155" s="249"/>
      <c r="O155" s="249"/>
      <c r="P155" s="249">
        <f t="shared" si="219"/>
        <v>0</v>
      </c>
      <c r="Q155" s="250">
        <f t="shared" si="211"/>
        <v>0</v>
      </c>
      <c r="R155" s="251"/>
    </row>
    <row r="156" spans="1:18" ht="26.4" x14ac:dyDescent="0.25">
      <c r="A156" s="245" t="s">
        <v>34</v>
      </c>
      <c r="B156" s="246" t="s">
        <v>252</v>
      </c>
      <c r="C156" s="251" t="s">
        <v>251</v>
      </c>
      <c r="D156" s="248"/>
      <c r="E156" s="249"/>
      <c r="F156" s="249"/>
      <c r="G156" s="249">
        <f t="shared" si="216"/>
        <v>0</v>
      </c>
      <c r="H156" s="249"/>
      <c r="I156" s="249"/>
      <c r="J156" s="249">
        <f t="shared" si="217"/>
        <v>0</v>
      </c>
      <c r="K156" s="249"/>
      <c r="L156" s="249"/>
      <c r="M156" s="249">
        <f t="shared" si="218"/>
        <v>0</v>
      </c>
      <c r="N156" s="249"/>
      <c r="O156" s="249"/>
      <c r="P156" s="249">
        <f t="shared" si="219"/>
        <v>0</v>
      </c>
      <c r="Q156" s="250">
        <f t="shared" si="211"/>
        <v>0</v>
      </c>
      <c r="R156" s="251"/>
    </row>
    <row r="157" spans="1:18" ht="39.6" x14ac:dyDescent="0.25">
      <c r="A157" s="245" t="s">
        <v>34</v>
      </c>
      <c r="B157" s="246" t="s">
        <v>253</v>
      </c>
      <c r="C157" s="247" t="s">
        <v>254</v>
      </c>
      <c r="D157" s="248"/>
      <c r="E157" s="249"/>
      <c r="F157" s="249">
        <v>0.22</v>
      </c>
      <c r="G157" s="249">
        <f t="shared" si="216"/>
        <v>0</v>
      </c>
      <c r="H157" s="249"/>
      <c r="I157" s="249">
        <v>0.22</v>
      </c>
      <c r="J157" s="249">
        <f t="shared" si="217"/>
        <v>0</v>
      </c>
      <c r="K157" s="249"/>
      <c r="L157" s="249">
        <v>0.22</v>
      </c>
      <c r="M157" s="249">
        <f t="shared" si="218"/>
        <v>0</v>
      </c>
      <c r="N157" s="249"/>
      <c r="O157" s="249">
        <v>0.22</v>
      </c>
      <c r="P157" s="249">
        <f t="shared" si="219"/>
        <v>0</v>
      </c>
      <c r="Q157" s="250">
        <f t="shared" si="211"/>
        <v>0</v>
      </c>
      <c r="R157" s="251"/>
    </row>
    <row r="158" spans="1:18" x14ac:dyDescent="0.25">
      <c r="A158" s="238" t="s">
        <v>31</v>
      </c>
      <c r="B158" s="256" t="s">
        <v>255</v>
      </c>
      <c r="C158" s="270" t="s">
        <v>256</v>
      </c>
      <c r="D158" s="241"/>
      <c r="E158" s="242">
        <f>SUM(E159:E161)</f>
        <v>0</v>
      </c>
      <c r="F158" s="242"/>
      <c r="G158" s="242">
        <f t="shared" ref="G158:K158" si="220">SUM(G159:G161)</f>
        <v>0</v>
      </c>
      <c r="H158" s="242">
        <f>SUM(H159:H161)</f>
        <v>0</v>
      </c>
      <c r="I158" s="242"/>
      <c r="J158" s="242">
        <f t="shared" ref="J158" si="221">SUM(J159:J161)</f>
        <v>0</v>
      </c>
      <c r="K158" s="242">
        <f t="shared" si="220"/>
        <v>0</v>
      </c>
      <c r="L158" s="242"/>
      <c r="M158" s="242">
        <f t="shared" ref="M158:N158" si="222">SUM(M159:M161)</f>
        <v>0</v>
      </c>
      <c r="N158" s="242">
        <f t="shared" si="222"/>
        <v>0</v>
      </c>
      <c r="O158" s="242"/>
      <c r="P158" s="242">
        <f>SUM(P159:P161)</f>
        <v>0</v>
      </c>
      <c r="Q158" s="243">
        <f t="shared" si="211"/>
        <v>0</v>
      </c>
      <c r="R158" s="244"/>
    </row>
    <row r="159" spans="1:18" x14ac:dyDescent="0.25">
      <c r="A159" s="245" t="s">
        <v>34</v>
      </c>
      <c r="B159" s="246" t="s">
        <v>257</v>
      </c>
      <c r="C159" s="251" t="s">
        <v>258</v>
      </c>
      <c r="D159" s="248"/>
      <c r="E159" s="249"/>
      <c r="F159" s="249"/>
      <c r="G159" s="249">
        <f t="shared" ref="G159:G161" si="223">E159*F159</f>
        <v>0</v>
      </c>
      <c r="H159" s="249"/>
      <c r="I159" s="249"/>
      <c r="J159" s="249">
        <f t="shared" ref="J159:J161" si="224">H159*I159</f>
        <v>0</v>
      </c>
      <c r="K159" s="249"/>
      <c r="L159" s="249"/>
      <c r="M159" s="249">
        <f t="shared" ref="M159:M161" si="225">K159*L159</f>
        <v>0</v>
      </c>
      <c r="N159" s="249"/>
      <c r="O159" s="249"/>
      <c r="P159" s="249">
        <f t="shared" ref="P159:P161" si="226">N159*O159</f>
        <v>0</v>
      </c>
      <c r="Q159" s="250">
        <f t="shared" si="211"/>
        <v>0</v>
      </c>
      <c r="R159" s="251"/>
    </row>
    <row r="160" spans="1:18" x14ac:dyDescent="0.25">
      <c r="A160" s="245" t="s">
        <v>34</v>
      </c>
      <c r="B160" s="246" t="s">
        <v>259</v>
      </c>
      <c r="C160" s="251" t="s">
        <v>258</v>
      </c>
      <c r="D160" s="248"/>
      <c r="E160" s="249"/>
      <c r="F160" s="249"/>
      <c r="G160" s="249">
        <f t="shared" si="223"/>
        <v>0</v>
      </c>
      <c r="H160" s="249"/>
      <c r="I160" s="249"/>
      <c r="J160" s="249">
        <f t="shared" si="224"/>
        <v>0</v>
      </c>
      <c r="K160" s="249"/>
      <c r="L160" s="249"/>
      <c r="M160" s="249">
        <f t="shared" si="225"/>
        <v>0</v>
      </c>
      <c r="N160" s="249"/>
      <c r="O160" s="249"/>
      <c r="P160" s="249">
        <f t="shared" si="226"/>
        <v>0</v>
      </c>
      <c r="Q160" s="250">
        <f t="shared" si="211"/>
        <v>0</v>
      </c>
      <c r="R160" s="251"/>
    </row>
    <row r="161" spans="1:18" x14ac:dyDescent="0.25">
      <c r="A161" s="245" t="s">
        <v>34</v>
      </c>
      <c r="B161" s="246" t="s">
        <v>260</v>
      </c>
      <c r="C161" s="251" t="s">
        <v>258</v>
      </c>
      <c r="D161" s="248"/>
      <c r="E161" s="249"/>
      <c r="F161" s="249"/>
      <c r="G161" s="249">
        <f t="shared" si="223"/>
        <v>0</v>
      </c>
      <c r="H161" s="249"/>
      <c r="I161" s="249"/>
      <c r="J161" s="249">
        <f t="shared" si="224"/>
        <v>0</v>
      </c>
      <c r="K161" s="249"/>
      <c r="L161" s="249"/>
      <c r="M161" s="249">
        <f t="shared" si="225"/>
        <v>0</v>
      </c>
      <c r="N161" s="249"/>
      <c r="O161" s="249"/>
      <c r="P161" s="249">
        <f t="shared" si="226"/>
        <v>0</v>
      </c>
      <c r="Q161" s="250">
        <f t="shared" si="211"/>
        <v>0</v>
      </c>
      <c r="R161" s="251"/>
    </row>
    <row r="162" spans="1:18" x14ac:dyDescent="0.25">
      <c r="A162" s="238" t="s">
        <v>31</v>
      </c>
      <c r="B162" s="256" t="s">
        <v>261</v>
      </c>
      <c r="C162" s="274" t="s">
        <v>237</v>
      </c>
      <c r="D162" s="241"/>
      <c r="E162" s="242">
        <f>SUM(E163:E169)</f>
        <v>8</v>
      </c>
      <c r="F162" s="242"/>
      <c r="G162" s="242">
        <f>SUM(G163:G170)</f>
        <v>315</v>
      </c>
      <c r="H162" s="242">
        <f>SUM(H163:H169)</f>
        <v>0</v>
      </c>
      <c r="I162" s="242"/>
      <c r="J162" s="242">
        <f>SUM(J163:J170)</f>
        <v>0</v>
      </c>
      <c r="K162" s="242">
        <f>SUM(K163:K169)</f>
        <v>0</v>
      </c>
      <c r="L162" s="242"/>
      <c r="M162" s="242">
        <f>SUM(M163:M170)</f>
        <v>0</v>
      </c>
      <c r="N162" s="242">
        <f>SUM(N163:N169)</f>
        <v>0</v>
      </c>
      <c r="O162" s="242"/>
      <c r="P162" s="242">
        <f>SUM(P163:P170)</f>
        <v>0</v>
      </c>
      <c r="Q162" s="243">
        <f t="shared" si="211"/>
        <v>315</v>
      </c>
      <c r="R162" s="244"/>
    </row>
    <row r="163" spans="1:18" ht="26.4" x14ac:dyDescent="0.25">
      <c r="A163" s="245" t="s">
        <v>34</v>
      </c>
      <c r="B163" s="246" t="s">
        <v>262</v>
      </c>
      <c r="C163" s="251" t="s">
        <v>263</v>
      </c>
      <c r="D163" s="248"/>
      <c r="E163" s="249"/>
      <c r="F163" s="249"/>
      <c r="G163" s="249">
        <f t="shared" ref="G163:G165" si="227">E163*F163</f>
        <v>0</v>
      </c>
      <c r="H163" s="249"/>
      <c r="I163" s="249"/>
      <c r="J163" s="249">
        <f t="shared" ref="J163:J165" si="228">H163*I163</f>
        <v>0</v>
      </c>
      <c r="K163" s="249"/>
      <c r="L163" s="249"/>
      <c r="M163" s="249">
        <f t="shared" ref="M163:M170" si="229">K163*L163</f>
        <v>0</v>
      </c>
      <c r="N163" s="249"/>
      <c r="O163" s="249"/>
      <c r="P163" s="249">
        <f t="shared" ref="P163:P170" si="230">N163*O163</f>
        <v>0</v>
      </c>
      <c r="Q163" s="250">
        <f t="shared" si="211"/>
        <v>0</v>
      </c>
      <c r="R163" s="251"/>
    </row>
    <row r="164" spans="1:18" ht="39.6" x14ac:dyDescent="0.25">
      <c r="A164" s="245" t="s">
        <v>34</v>
      </c>
      <c r="B164" s="246" t="s">
        <v>264</v>
      </c>
      <c r="C164" s="228" t="s">
        <v>265</v>
      </c>
      <c r="D164" s="255" t="s">
        <v>100</v>
      </c>
      <c r="E164" s="294">
        <v>5</v>
      </c>
      <c r="F164" s="294">
        <v>3</v>
      </c>
      <c r="G164" s="249">
        <f t="shared" si="227"/>
        <v>15</v>
      </c>
      <c r="H164" s="249"/>
      <c r="I164" s="249"/>
      <c r="J164" s="249">
        <f t="shared" si="228"/>
        <v>0</v>
      </c>
      <c r="K164" s="249"/>
      <c r="L164" s="249"/>
      <c r="M164" s="249">
        <f t="shared" si="229"/>
        <v>0</v>
      </c>
      <c r="N164" s="249"/>
      <c r="O164" s="249"/>
      <c r="P164" s="249">
        <f t="shared" si="230"/>
        <v>0</v>
      </c>
      <c r="Q164" s="250">
        <f t="shared" si="211"/>
        <v>15</v>
      </c>
      <c r="R164" s="251" t="s">
        <v>418</v>
      </c>
    </row>
    <row r="165" spans="1:18" ht="39.6" x14ac:dyDescent="0.25">
      <c r="A165" s="245" t="s">
        <v>34</v>
      </c>
      <c r="B165" s="246" t="s">
        <v>266</v>
      </c>
      <c r="C165" s="228" t="s">
        <v>267</v>
      </c>
      <c r="D165" s="255" t="s">
        <v>100</v>
      </c>
      <c r="E165" s="294">
        <v>3</v>
      </c>
      <c r="F165" s="294">
        <v>100</v>
      </c>
      <c r="G165" s="249">
        <f t="shared" si="227"/>
        <v>300</v>
      </c>
      <c r="H165" s="249"/>
      <c r="I165" s="249"/>
      <c r="J165" s="249">
        <f t="shared" si="228"/>
        <v>0</v>
      </c>
      <c r="K165" s="249"/>
      <c r="L165" s="249"/>
      <c r="M165" s="249">
        <f t="shared" si="229"/>
        <v>0</v>
      </c>
      <c r="N165" s="249"/>
      <c r="O165" s="249"/>
      <c r="P165" s="249">
        <f t="shared" si="230"/>
        <v>0</v>
      </c>
      <c r="Q165" s="250">
        <f t="shared" si="211"/>
        <v>300</v>
      </c>
      <c r="R165" s="251" t="s">
        <v>418</v>
      </c>
    </row>
    <row r="166" spans="1:18" ht="26.4" x14ac:dyDescent="0.25">
      <c r="A166" s="245" t="s">
        <v>34</v>
      </c>
      <c r="B166" s="246" t="s">
        <v>268</v>
      </c>
      <c r="C166" s="228" t="s">
        <v>269</v>
      </c>
      <c r="D166" s="255"/>
      <c r="E166" s="294"/>
      <c r="F166" s="294"/>
      <c r="G166" s="271">
        <v>0</v>
      </c>
      <c r="H166" s="249"/>
      <c r="I166" s="249"/>
      <c r="J166" s="271">
        <v>0</v>
      </c>
      <c r="K166" s="249"/>
      <c r="L166" s="249"/>
      <c r="M166" s="249">
        <f t="shared" si="229"/>
        <v>0</v>
      </c>
      <c r="N166" s="249"/>
      <c r="O166" s="249"/>
      <c r="P166" s="249">
        <f t="shared" si="230"/>
        <v>0</v>
      </c>
      <c r="Q166" s="250">
        <f t="shared" si="211"/>
        <v>0</v>
      </c>
      <c r="R166" s="251"/>
    </row>
    <row r="167" spans="1:18" ht="26.4" x14ac:dyDescent="0.25">
      <c r="A167" s="245" t="s">
        <v>34</v>
      </c>
      <c r="B167" s="246" t="s">
        <v>270</v>
      </c>
      <c r="C167" s="228" t="s">
        <v>406</v>
      </c>
      <c r="D167" s="255"/>
      <c r="E167" s="294"/>
      <c r="F167" s="294"/>
      <c r="G167" s="249">
        <f t="shared" ref="G167:G170" si="231">E167*F167</f>
        <v>0</v>
      </c>
      <c r="H167" s="249"/>
      <c r="I167" s="249"/>
      <c r="J167" s="249">
        <f t="shared" ref="J167" si="232">H167*I167</f>
        <v>0</v>
      </c>
      <c r="K167" s="249"/>
      <c r="L167" s="249"/>
      <c r="M167" s="249">
        <f t="shared" si="229"/>
        <v>0</v>
      </c>
      <c r="N167" s="249"/>
      <c r="O167" s="249"/>
      <c r="P167" s="249">
        <f t="shared" si="230"/>
        <v>0</v>
      </c>
      <c r="Q167" s="250">
        <f t="shared" si="211"/>
        <v>0</v>
      </c>
      <c r="R167" s="251"/>
    </row>
    <row r="168" spans="1:18" ht="26.4" x14ac:dyDescent="0.25">
      <c r="A168" s="245" t="s">
        <v>34</v>
      </c>
      <c r="B168" s="246" t="s">
        <v>271</v>
      </c>
      <c r="C168" s="228" t="s">
        <v>406</v>
      </c>
      <c r="D168" s="255"/>
      <c r="E168" s="294"/>
      <c r="F168" s="294"/>
      <c r="G168" s="249">
        <f>E168*F168</f>
        <v>0</v>
      </c>
      <c r="H168" s="249"/>
      <c r="I168" s="249"/>
      <c r="J168" s="249">
        <f>H168*I168</f>
        <v>0</v>
      </c>
      <c r="K168" s="249"/>
      <c r="L168" s="249"/>
      <c r="M168" s="249">
        <f>K168*L168</f>
        <v>0</v>
      </c>
      <c r="N168" s="249"/>
      <c r="O168" s="249"/>
      <c r="P168" s="249">
        <f>N168*O168</f>
        <v>0</v>
      </c>
      <c r="Q168" s="250">
        <f t="shared" si="211"/>
        <v>0</v>
      </c>
      <c r="R168" s="251"/>
    </row>
    <row r="169" spans="1:18" ht="26.4" x14ac:dyDescent="0.25">
      <c r="A169" s="245" t="s">
        <v>34</v>
      </c>
      <c r="B169" s="246" t="s">
        <v>272</v>
      </c>
      <c r="C169" s="228" t="s">
        <v>406</v>
      </c>
      <c r="D169" s="255"/>
      <c r="E169" s="294"/>
      <c r="F169" s="294"/>
      <c r="G169" s="249">
        <f>E169*F169</f>
        <v>0</v>
      </c>
      <c r="H169" s="249"/>
      <c r="I169" s="249"/>
      <c r="J169" s="249">
        <f>H169*I169</f>
        <v>0</v>
      </c>
      <c r="K169" s="249"/>
      <c r="L169" s="249"/>
      <c r="M169" s="249">
        <f>K169*L169</f>
        <v>0</v>
      </c>
      <c r="N169" s="249"/>
      <c r="O169" s="249"/>
      <c r="P169" s="249">
        <f>N169*O169</f>
        <v>0</v>
      </c>
      <c r="Q169" s="250">
        <f t="shared" si="211"/>
        <v>0</v>
      </c>
      <c r="R169" s="228"/>
    </row>
    <row r="170" spans="1:18" ht="26.4" x14ac:dyDescent="0.25">
      <c r="A170" s="245" t="s">
        <v>34</v>
      </c>
      <c r="B170" s="246" t="s">
        <v>273</v>
      </c>
      <c r="C170" s="293" t="s">
        <v>274</v>
      </c>
      <c r="D170" s="255"/>
      <c r="E170" s="299"/>
      <c r="F170" s="294">
        <v>0.22</v>
      </c>
      <c r="G170" s="249">
        <f t="shared" si="231"/>
        <v>0</v>
      </c>
      <c r="H170" s="249"/>
      <c r="I170" s="249">
        <v>0.22</v>
      </c>
      <c r="J170" s="249">
        <f t="shared" ref="J170" si="233">H170*I170</f>
        <v>0</v>
      </c>
      <c r="K170" s="249"/>
      <c r="L170" s="249">
        <v>0.22</v>
      </c>
      <c r="M170" s="249">
        <f t="shared" si="229"/>
        <v>0</v>
      </c>
      <c r="N170" s="249"/>
      <c r="O170" s="249">
        <v>0.22</v>
      </c>
      <c r="P170" s="249">
        <f t="shared" si="230"/>
        <v>0</v>
      </c>
      <c r="Q170" s="250">
        <f t="shared" si="211"/>
        <v>0</v>
      </c>
      <c r="R170" s="228"/>
    </row>
    <row r="171" spans="1:18" x14ac:dyDescent="0.25">
      <c r="A171" s="257" t="s">
        <v>275</v>
      </c>
      <c r="B171" s="258"/>
      <c r="C171" s="259"/>
      <c r="D171" s="260"/>
      <c r="E171" s="262">
        <f>E162+E158+E153+E148</f>
        <v>10</v>
      </c>
      <c r="F171" s="262"/>
      <c r="G171" s="262">
        <f t="shared" ref="G171:K171" si="234">G162+G158+G153+G148</f>
        <v>17315</v>
      </c>
      <c r="H171" s="262">
        <f>H162+H158+H153+H148</f>
        <v>2</v>
      </c>
      <c r="I171" s="262"/>
      <c r="J171" s="262">
        <f t="shared" ref="J171" si="235">J162+J158+J153+J148</f>
        <v>17000</v>
      </c>
      <c r="K171" s="262">
        <f t="shared" si="234"/>
        <v>0</v>
      </c>
      <c r="L171" s="262"/>
      <c r="M171" s="262">
        <f t="shared" ref="M171:N171" si="236">M162+M158+M153+M148</f>
        <v>0</v>
      </c>
      <c r="N171" s="262">
        <f t="shared" si="236"/>
        <v>0</v>
      </c>
      <c r="O171" s="262"/>
      <c r="P171" s="262">
        <f>P162+P158+P153+P148</f>
        <v>0</v>
      </c>
      <c r="Q171" s="264">
        <f>Q162+Q148+Q158+Q153</f>
        <v>315</v>
      </c>
      <c r="R171" s="259"/>
    </row>
    <row r="172" spans="1:18" x14ac:dyDescent="0.25">
      <c r="A172" s="275" t="s">
        <v>276</v>
      </c>
      <c r="B172" s="276"/>
      <c r="C172" s="277"/>
      <c r="D172" s="278"/>
      <c r="E172" s="279"/>
      <c r="F172" s="279"/>
      <c r="G172" s="279">
        <f>G27+G41+G50+G72+G86+G100+G113+G121+G129+G136+G140+G146+G171</f>
        <v>261065</v>
      </c>
      <c r="H172" s="279"/>
      <c r="I172" s="279"/>
      <c r="J172" s="279">
        <f>J27+J41+J50+J72+J86+J100+J113+J121+J129+J136+J140+J146+J171</f>
        <v>261065</v>
      </c>
      <c r="K172" s="279"/>
      <c r="L172" s="279"/>
      <c r="M172" s="279">
        <f>M27+M41+M50+M72+M86+M100+M113+M121+M129+M136+M140+M146+M171</f>
        <v>0</v>
      </c>
      <c r="N172" s="279"/>
      <c r="O172" s="279"/>
      <c r="P172" s="279">
        <f>P27+P41+P50+P72+P86+P100+P113+P121+P129+P136+P140+P146+P171</f>
        <v>0</v>
      </c>
      <c r="Q172" s="279">
        <f>Q27+Q41+Q50+Q72+Q86+Q100+Q113+Q121+Q129+Q136+Q140+Q146+Q171</f>
        <v>-3.637978807091713E-12</v>
      </c>
      <c r="R172" s="277"/>
    </row>
    <row r="173" spans="1:18" x14ac:dyDescent="0.25">
      <c r="A173" s="376"/>
      <c r="B173" s="377"/>
      <c r="C173" s="377"/>
      <c r="D173" s="280"/>
      <c r="E173" s="281"/>
      <c r="F173" s="281"/>
      <c r="G173" s="281"/>
      <c r="H173" s="281"/>
      <c r="I173" s="281"/>
      <c r="J173" s="281"/>
      <c r="K173" s="281"/>
      <c r="L173" s="281"/>
      <c r="M173" s="281"/>
      <c r="N173" s="281"/>
      <c r="O173" s="281"/>
      <c r="P173" s="281"/>
      <c r="Q173" s="282"/>
      <c r="R173" s="292"/>
    </row>
    <row r="174" spans="1:18" x14ac:dyDescent="0.25">
      <c r="A174" s="378" t="s">
        <v>277</v>
      </c>
      <c r="B174" s="368"/>
      <c r="C174" s="368"/>
      <c r="D174" s="278"/>
      <c r="E174" s="279"/>
      <c r="F174" s="279"/>
      <c r="G174" s="279">
        <f>'Дохідна частина'!C17-'Звит витрат'!G172</f>
        <v>0</v>
      </c>
      <c r="H174" s="279"/>
      <c r="I174" s="279"/>
      <c r="J174" s="279">
        <f>'Дохідна частина'!C18-'Звит витрат'!J172</f>
        <v>0</v>
      </c>
      <c r="K174" s="279"/>
      <c r="L174" s="279"/>
      <c r="M174" s="279">
        <f>'Дохідна частина'!J17-'Звит витрат'!M172</f>
        <v>0</v>
      </c>
      <c r="N174" s="279"/>
      <c r="O174" s="279"/>
      <c r="P174" s="279">
        <f>'Дохідна частина'!L17-'Звит витрат'!P172</f>
        <v>0</v>
      </c>
      <c r="Q174" s="283">
        <f>'Дохідна частина'!N17-'Звит витрат'!Q172</f>
        <v>261065</v>
      </c>
      <c r="R174" s="277"/>
    </row>
    <row r="175" spans="1:18" x14ac:dyDescent="0.25">
      <c r="A175" s="1"/>
      <c r="B175" s="21"/>
      <c r="C175" s="2"/>
      <c r="D175" s="22"/>
      <c r="E175" s="7"/>
      <c r="F175" s="7"/>
      <c r="G175" s="7"/>
      <c r="H175" s="7"/>
      <c r="I175" s="7"/>
      <c r="J175" s="7"/>
      <c r="K175" s="7"/>
      <c r="L175" s="7"/>
      <c r="M175" s="7"/>
      <c r="N175" s="7"/>
      <c r="O175" s="7"/>
      <c r="P175" s="7"/>
      <c r="Q175" s="14"/>
      <c r="R175" s="2"/>
    </row>
    <row r="176" spans="1:18" x14ac:dyDescent="0.25">
      <c r="A176" s="1"/>
      <c r="B176" s="21"/>
      <c r="C176" s="2"/>
      <c r="D176" s="22"/>
      <c r="E176" s="7"/>
      <c r="F176" s="7"/>
      <c r="G176" s="7"/>
      <c r="H176" s="7"/>
      <c r="I176" s="7"/>
      <c r="J176" s="7"/>
      <c r="K176" s="7"/>
      <c r="L176" s="7"/>
      <c r="M176" s="7"/>
      <c r="N176" s="7"/>
      <c r="O176" s="7"/>
      <c r="P176" s="7"/>
      <c r="Q176" s="14"/>
      <c r="R176" s="2"/>
    </row>
    <row r="177" spans="1:18" x14ac:dyDescent="0.25">
      <c r="A177" s="1"/>
      <c r="B177" s="21"/>
      <c r="C177" s="2"/>
      <c r="D177" s="22"/>
      <c r="E177" s="7"/>
      <c r="F177" s="7"/>
      <c r="G177" s="7"/>
      <c r="H177" s="7"/>
      <c r="I177" s="7"/>
      <c r="J177" s="7"/>
      <c r="K177" s="7"/>
      <c r="L177" s="7"/>
      <c r="M177" s="7"/>
      <c r="N177" s="7"/>
      <c r="O177" s="7"/>
      <c r="P177" s="7"/>
      <c r="Q177" s="14"/>
      <c r="R177" s="2"/>
    </row>
    <row r="178" spans="1:18" x14ac:dyDescent="0.25">
      <c r="A178" s="4"/>
      <c r="B178" s="5"/>
      <c r="C178" s="6" t="s">
        <v>482</v>
      </c>
      <c r="D178" s="22"/>
      <c r="E178" s="23"/>
      <c r="F178" s="23"/>
      <c r="G178" s="7"/>
      <c r="H178" s="23"/>
      <c r="I178" s="23"/>
      <c r="J178" s="7"/>
      <c r="K178" s="24"/>
      <c r="L178" s="4"/>
      <c r="M178" s="23"/>
      <c r="N178" s="7"/>
      <c r="O178" s="7"/>
      <c r="P178" s="7"/>
      <c r="Q178" s="14"/>
      <c r="R178" s="2"/>
    </row>
    <row r="179" spans="1:18" ht="15.6" x14ac:dyDescent="0.25">
      <c r="A179" s="8"/>
      <c r="B179" s="25"/>
      <c r="C179" s="9" t="s">
        <v>8</v>
      </c>
      <c r="D179" s="26"/>
      <c r="E179" s="12"/>
      <c r="F179" s="10" t="s">
        <v>9</v>
      </c>
      <c r="G179" s="12"/>
      <c r="H179" s="12"/>
      <c r="I179" s="10" t="s">
        <v>9</v>
      </c>
      <c r="J179" s="12"/>
      <c r="K179" s="13"/>
      <c r="L179" s="11" t="s">
        <v>10</v>
      </c>
      <c r="M179" s="12"/>
      <c r="N179" s="12"/>
      <c r="O179" s="12"/>
      <c r="P179" s="12"/>
      <c r="Q179" s="27"/>
      <c r="R179" s="28"/>
    </row>
    <row r="180" spans="1:18" x14ac:dyDescent="0.25">
      <c r="A180" s="1"/>
      <c r="B180" s="21"/>
      <c r="C180" s="2"/>
      <c r="D180" s="22"/>
      <c r="E180" s="7"/>
      <c r="F180" s="7"/>
      <c r="G180" s="7"/>
      <c r="H180" s="7"/>
      <c r="I180" s="7"/>
      <c r="J180" s="7"/>
      <c r="K180" s="7"/>
      <c r="L180" s="7"/>
      <c r="M180" s="7"/>
      <c r="N180" s="7"/>
      <c r="O180" s="7"/>
      <c r="P180" s="7"/>
      <c r="Q180" s="29"/>
      <c r="R180" s="2"/>
    </row>
    <row r="181" spans="1:18" x14ac:dyDescent="0.25">
      <c r="A181" s="1"/>
      <c r="B181" s="21"/>
      <c r="C181" s="2"/>
      <c r="D181" s="22"/>
      <c r="E181" s="7"/>
      <c r="F181" s="7"/>
      <c r="G181" s="7"/>
      <c r="H181" s="7"/>
      <c r="I181" s="7"/>
      <c r="J181" s="7"/>
      <c r="K181" s="7"/>
      <c r="L181" s="7"/>
      <c r="M181" s="7"/>
      <c r="N181" s="7"/>
      <c r="O181" s="7"/>
      <c r="P181" s="7"/>
      <c r="Q181" s="29"/>
      <c r="R181" s="2"/>
    </row>
    <row r="182" spans="1:18" x14ac:dyDescent="0.25">
      <c r="A182" s="1"/>
      <c r="B182" s="21"/>
      <c r="C182" s="2"/>
      <c r="D182" s="22"/>
      <c r="E182" s="7"/>
      <c r="F182" s="7"/>
      <c r="G182" s="7"/>
      <c r="H182" s="7"/>
      <c r="I182" s="7"/>
      <c r="J182" s="7"/>
      <c r="K182" s="7"/>
      <c r="L182" s="7"/>
      <c r="M182" s="7"/>
      <c r="N182" s="7"/>
      <c r="O182" s="7"/>
      <c r="P182" s="7"/>
      <c r="Q182" s="29"/>
      <c r="R182" s="2"/>
    </row>
    <row r="183" spans="1:18" x14ac:dyDescent="0.25">
      <c r="A183" s="1"/>
      <c r="B183" s="21"/>
      <c r="C183" s="2"/>
      <c r="D183" s="22"/>
      <c r="E183" s="7"/>
      <c r="F183" s="7"/>
      <c r="G183" s="7"/>
      <c r="H183" s="7"/>
      <c r="I183" s="7"/>
      <c r="J183" s="7"/>
      <c r="K183" s="7"/>
      <c r="L183" s="7"/>
      <c r="M183" s="7"/>
      <c r="N183" s="7"/>
      <c r="O183" s="7"/>
      <c r="P183" s="7"/>
      <c r="Q183" s="29"/>
      <c r="R183" s="2"/>
    </row>
    <row r="184" spans="1:18" x14ac:dyDescent="0.25">
      <c r="A184" s="1"/>
      <c r="B184" s="21"/>
      <c r="C184" s="2"/>
      <c r="D184" s="22"/>
      <c r="E184" s="7"/>
      <c r="F184" s="7"/>
      <c r="G184" s="7"/>
      <c r="H184" s="7"/>
      <c r="I184" s="7"/>
      <c r="J184" s="7"/>
      <c r="K184" s="7"/>
      <c r="L184" s="7"/>
      <c r="M184" s="7"/>
      <c r="N184" s="7"/>
      <c r="O184" s="7"/>
      <c r="P184" s="7"/>
      <c r="Q184" s="29"/>
      <c r="R184" s="2"/>
    </row>
    <row r="185" spans="1:18" x14ac:dyDescent="0.25">
      <c r="A185" s="1"/>
      <c r="B185" s="21"/>
      <c r="C185" s="2"/>
      <c r="D185" s="22"/>
      <c r="E185" s="7"/>
      <c r="F185" s="7"/>
      <c r="G185" s="7"/>
      <c r="H185" s="7"/>
      <c r="I185" s="7"/>
      <c r="J185" s="7"/>
      <c r="K185" s="7"/>
      <c r="L185" s="7"/>
      <c r="M185" s="7"/>
      <c r="N185" s="7"/>
      <c r="O185" s="7"/>
      <c r="P185" s="7"/>
      <c r="Q185" s="29"/>
      <c r="R185" s="2"/>
    </row>
    <row r="186" spans="1:18" x14ac:dyDescent="0.25">
      <c r="A186" s="1"/>
      <c r="B186" s="21"/>
      <c r="C186" s="2"/>
      <c r="D186" s="22"/>
      <c r="E186" s="7"/>
      <c r="F186" s="7"/>
      <c r="G186" s="7"/>
      <c r="H186" s="7"/>
      <c r="I186" s="7"/>
      <c r="J186" s="7"/>
      <c r="K186" s="7"/>
      <c r="L186" s="7"/>
      <c r="M186" s="7"/>
      <c r="N186" s="7"/>
      <c r="O186" s="7"/>
      <c r="P186" s="7"/>
      <c r="Q186" s="29"/>
      <c r="R186" s="2"/>
    </row>
    <row r="187" spans="1:18" x14ac:dyDescent="0.25">
      <c r="A187" s="1"/>
      <c r="B187" s="21"/>
      <c r="C187" s="2"/>
      <c r="D187" s="22"/>
      <c r="E187" s="7"/>
      <c r="F187" s="7"/>
      <c r="G187" s="7"/>
      <c r="H187" s="7"/>
      <c r="I187" s="7"/>
      <c r="J187" s="7"/>
      <c r="K187" s="7"/>
      <c r="L187" s="7"/>
      <c r="M187" s="7"/>
      <c r="N187" s="7"/>
      <c r="O187" s="7"/>
      <c r="P187" s="7"/>
      <c r="Q187" s="29"/>
      <c r="R187" s="2"/>
    </row>
    <row r="188" spans="1:18" x14ac:dyDescent="0.25">
      <c r="A188" s="1"/>
      <c r="B188" s="21"/>
      <c r="C188" s="2"/>
      <c r="D188" s="22"/>
      <c r="E188" s="7"/>
      <c r="F188" s="7"/>
      <c r="G188" s="7"/>
      <c r="H188" s="7"/>
      <c r="I188" s="7"/>
      <c r="J188" s="7"/>
      <c r="K188" s="7"/>
      <c r="L188" s="7"/>
      <c r="M188" s="7"/>
      <c r="N188" s="7"/>
      <c r="O188" s="7"/>
      <c r="P188" s="7"/>
      <c r="Q188" s="29"/>
      <c r="R188" s="2"/>
    </row>
    <row r="189" spans="1:18" x14ac:dyDescent="0.25">
      <c r="A189" s="1"/>
      <c r="B189" s="21"/>
      <c r="C189" s="2"/>
      <c r="D189" s="22"/>
      <c r="E189" s="7"/>
      <c r="F189" s="7"/>
      <c r="G189" s="7"/>
      <c r="H189" s="7"/>
      <c r="I189" s="7"/>
      <c r="J189" s="7"/>
      <c r="K189" s="7"/>
      <c r="L189" s="7"/>
      <c r="M189" s="7"/>
      <c r="N189" s="7"/>
      <c r="O189" s="7"/>
      <c r="P189" s="7"/>
      <c r="Q189" s="29"/>
      <c r="R189" s="2"/>
    </row>
    <row r="190" spans="1:18" x14ac:dyDescent="0.25">
      <c r="A190" s="1"/>
      <c r="B190" s="21"/>
      <c r="C190" s="2"/>
      <c r="D190" s="22"/>
      <c r="E190" s="7"/>
      <c r="F190" s="7"/>
      <c r="G190" s="7"/>
      <c r="H190" s="7"/>
      <c r="I190" s="7"/>
      <c r="J190" s="7"/>
      <c r="K190" s="7"/>
      <c r="L190" s="7"/>
      <c r="M190" s="7"/>
      <c r="N190" s="7"/>
      <c r="O190" s="7"/>
      <c r="P190" s="7"/>
      <c r="Q190" s="29"/>
      <c r="R190" s="2"/>
    </row>
    <row r="191" spans="1:18" x14ac:dyDescent="0.25">
      <c r="A191" s="1"/>
      <c r="B191" s="21"/>
      <c r="C191" s="2"/>
      <c r="D191" s="22"/>
      <c r="E191" s="7"/>
      <c r="F191" s="7"/>
      <c r="G191" s="7"/>
      <c r="H191" s="7"/>
      <c r="I191" s="7"/>
      <c r="J191" s="7"/>
      <c r="K191" s="7"/>
      <c r="L191" s="7"/>
      <c r="M191" s="7"/>
      <c r="N191" s="7"/>
      <c r="O191" s="7"/>
      <c r="P191" s="7"/>
      <c r="Q191" s="29"/>
      <c r="R191" s="2"/>
    </row>
    <row r="192" spans="1:18" x14ac:dyDescent="0.25">
      <c r="A192" s="1"/>
      <c r="B192" s="21"/>
      <c r="C192" s="2"/>
      <c r="D192" s="22"/>
      <c r="E192" s="7"/>
      <c r="F192" s="7"/>
      <c r="G192" s="7"/>
      <c r="H192" s="7"/>
      <c r="I192" s="7"/>
      <c r="J192" s="7"/>
      <c r="K192" s="7"/>
      <c r="L192" s="7"/>
      <c r="M192" s="7"/>
      <c r="N192" s="7"/>
      <c r="O192" s="7"/>
      <c r="P192" s="7"/>
      <c r="Q192" s="29"/>
      <c r="R192" s="2"/>
    </row>
    <row r="193" spans="1:18" x14ac:dyDescent="0.25">
      <c r="A193" s="1"/>
      <c r="B193" s="21"/>
      <c r="C193" s="2"/>
      <c r="D193" s="22"/>
      <c r="E193" s="7"/>
      <c r="F193" s="7"/>
      <c r="G193" s="7"/>
      <c r="H193" s="7"/>
      <c r="I193" s="7"/>
      <c r="J193" s="7"/>
      <c r="K193" s="7"/>
      <c r="L193" s="7"/>
      <c r="M193" s="7"/>
      <c r="N193" s="7"/>
      <c r="O193" s="7"/>
      <c r="P193" s="7"/>
      <c r="Q193" s="29"/>
      <c r="R193" s="2"/>
    </row>
    <row r="194" spans="1:18" x14ac:dyDescent="0.25">
      <c r="A194" s="1"/>
      <c r="B194" s="21"/>
      <c r="C194" s="2"/>
      <c r="D194" s="22"/>
      <c r="E194" s="7"/>
      <c r="F194" s="7"/>
      <c r="G194" s="7"/>
      <c r="H194" s="7"/>
      <c r="I194" s="7"/>
      <c r="J194" s="7"/>
      <c r="K194" s="7"/>
      <c r="L194" s="7"/>
      <c r="M194" s="7"/>
      <c r="N194" s="7"/>
      <c r="O194" s="7"/>
      <c r="P194" s="7"/>
      <c r="Q194" s="29"/>
      <c r="R194" s="2"/>
    </row>
    <row r="195" spans="1:18" x14ac:dyDescent="0.25">
      <c r="A195" s="1"/>
      <c r="B195" s="21"/>
      <c r="C195" s="2"/>
      <c r="D195" s="22"/>
      <c r="E195" s="7"/>
      <c r="F195" s="7"/>
      <c r="G195" s="7"/>
      <c r="H195" s="7"/>
      <c r="I195" s="7"/>
      <c r="J195" s="7"/>
      <c r="K195" s="7"/>
      <c r="L195" s="7"/>
      <c r="M195" s="7"/>
      <c r="N195" s="7"/>
      <c r="O195" s="7"/>
      <c r="P195" s="7"/>
      <c r="Q195" s="29"/>
      <c r="R195" s="2"/>
    </row>
    <row r="196" spans="1:18" x14ac:dyDescent="0.25">
      <c r="A196" s="1"/>
      <c r="B196" s="21"/>
      <c r="C196" s="2"/>
      <c r="D196" s="22"/>
      <c r="E196" s="7"/>
      <c r="F196" s="7"/>
      <c r="G196" s="7"/>
      <c r="H196" s="7"/>
      <c r="I196" s="7"/>
      <c r="J196" s="7"/>
      <c r="K196" s="7"/>
      <c r="L196" s="7"/>
      <c r="M196" s="7"/>
      <c r="N196" s="7"/>
      <c r="O196" s="7"/>
      <c r="P196" s="7"/>
      <c r="Q196" s="29"/>
      <c r="R196" s="2"/>
    </row>
    <row r="197" spans="1:18" x14ac:dyDescent="0.25">
      <c r="A197" s="1"/>
      <c r="B197" s="21"/>
      <c r="C197" s="2"/>
      <c r="D197" s="22"/>
      <c r="E197" s="7"/>
      <c r="F197" s="7"/>
      <c r="G197" s="7"/>
      <c r="H197" s="7"/>
      <c r="I197" s="7"/>
      <c r="J197" s="7"/>
      <c r="K197" s="7"/>
      <c r="L197" s="7"/>
      <c r="M197" s="7"/>
      <c r="N197" s="7"/>
      <c r="O197" s="7"/>
      <c r="P197" s="7"/>
      <c r="Q197" s="29"/>
      <c r="R197" s="2"/>
    </row>
    <row r="198" spans="1:18" x14ac:dyDescent="0.25">
      <c r="A198" s="1"/>
      <c r="B198" s="21"/>
      <c r="C198" s="2"/>
      <c r="D198" s="22"/>
      <c r="E198" s="7"/>
      <c r="F198" s="7"/>
      <c r="G198" s="7"/>
      <c r="H198" s="7"/>
      <c r="I198" s="7"/>
      <c r="J198" s="7"/>
      <c r="K198" s="7"/>
      <c r="L198" s="7"/>
      <c r="M198" s="7"/>
      <c r="N198" s="7"/>
      <c r="O198" s="7"/>
      <c r="P198" s="7"/>
      <c r="Q198" s="29"/>
      <c r="R198" s="2"/>
    </row>
    <row r="199" spans="1:18" x14ac:dyDescent="0.25">
      <c r="A199" s="1"/>
      <c r="B199" s="21"/>
      <c r="C199" s="2"/>
      <c r="D199" s="22"/>
      <c r="E199" s="7"/>
      <c r="F199" s="7"/>
      <c r="G199" s="7"/>
      <c r="H199" s="7"/>
      <c r="I199" s="7"/>
      <c r="J199" s="7"/>
      <c r="K199" s="7"/>
      <c r="L199" s="7"/>
      <c r="M199" s="7"/>
      <c r="N199" s="7"/>
      <c r="O199" s="7"/>
      <c r="P199" s="7"/>
      <c r="Q199" s="29"/>
      <c r="R199" s="2"/>
    </row>
    <row r="200" spans="1:18" x14ac:dyDescent="0.25">
      <c r="A200" s="1"/>
      <c r="B200" s="21"/>
      <c r="C200" s="2"/>
      <c r="D200" s="22"/>
      <c r="E200" s="7"/>
      <c r="F200" s="7"/>
      <c r="G200" s="7"/>
      <c r="H200" s="7"/>
      <c r="I200" s="7"/>
      <c r="J200" s="7"/>
      <c r="K200" s="7"/>
      <c r="L200" s="7"/>
      <c r="M200" s="7"/>
      <c r="N200" s="7"/>
      <c r="O200" s="7"/>
      <c r="P200" s="7"/>
      <c r="Q200" s="29"/>
      <c r="R200" s="2"/>
    </row>
    <row r="201" spans="1:18" x14ac:dyDescent="0.25">
      <c r="A201" s="1"/>
      <c r="B201" s="21"/>
      <c r="C201" s="2"/>
      <c r="D201" s="22"/>
      <c r="E201" s="7"/>
      <c r="F201" s="7"/>
      <c r="G201" s="7"/>
      <c r="H201" s="7"/>
      <c r="I201" s="7"/>
      <c r="J201" s="7"/>
      <c r="K201" s="7"/>
      <c r="L201" s="7"/>
      <c r="M201" s="7"/>
      <c r="N201" s="7"/>
      <c r="O201" s="7"/>
      <c r="P201" s="7"/>
      <c r="Q201" s="29"/>
      <c r="R201" s="2"/>
    </row>
    <row r="202" spans="1:18" x14ac:dyDescent="0.25">
      <c r="A202" s="1"/>
      <c r="B202" s="21"/>
      <c r="C202" s="2"/>
      <c r="D202" s="22"/>
      <c r="E202" s="7"/>
      <c r="F202" s="7"/>
      <c r="G202" s="7"/>
      <c r="H202" s="7"/>
      <c r="I202" s="7"/>
      <c r="J202" s="7"/>
      <c r="K202" s="7"/>
      <c r="L202" s="7"/>
      <c r="M202" s="7"/>
      <c r="N202" s="7"/>
      <c r="O202" s="7"/>
      <c r="P202" s="7"/>
      <c r="Q202" s="29"/>
      <c r="R202" s="2"/>
    </row>
    <row r="203" spans="1:18" x14ac:dyDescent="0.25">
      <c r="A203" s="1"/>
      <c r="B203" s="21"/>
      <c r="C203" s="2"/>
      <c r="D203" s="22"/>
      <c r="E203" s="7"/>
      <c r="F203" s="7"/>
      <c r="G203" s="7"/>
      <c r="H203" s="7"/>
      <c r="I203" s="7"/>
      <c r="J203" s="7"/>
      <c r="K203" s="7"/>
      <c r="L203" s="7"/>
      <c r="M203" s="7"/>
      <c r="N203" s="7"/>
      <c r="O203" s="7"/>
      <c r="P203" s="7"/>
      <c r="Q203" s="29"/>
      <c r="R203" s="2"/>
    </row>
    <row r="204" spans="1:18" x14ac:dyDescent="0.25">
      <c r="A204" s="1"/>
      <c r="B204" s="21"/>
      <c r="C204" s="2"/>
      <c r="D204" s="22"/>
      <c r="E204" s="7"/>
      <c r="F204" s="7"/>
      <c r="G204" s="7"/>
      <c r="H204" s="7"/>
      <c r="I204" s="7"/>
      <c r="J204" s="7"/>
      <c r="K204" s="7"/>
      <c r="L204" s="7"/>
      <c r="M204" s="7"/>
      <c r="N204" s="7"/>
      <c r="O204" s="7"/>
      <c r="P204" s="7"/>
      <c r="Q204" s="29"/>
      <c r="R204" s="2"/>
    </row>
    <row r="205" spans="1:18" x14ac:dyDescent="0.25">
      <c r="A205" s="1"/>
      <c r="B205" s="21"/>
      <c r="C205" s="2"/>
      <c r="D205" s="22"/>
      <c r="E205" s="7"/>
      <c r="F205" s="7"/>
      <c r="G205" s="7"/>
      <c r="H205" s="7"/>
      <c r="I205" s="7"/>
      <c r="J205" s="7"/>
      <c r="K205" s="7"/>
      <c r="L205" s="7"/>
      <c r="M205" s="7"/>
      <c r="N205" s="7"/>
      <c r="O205" s="7"/>
      <c r="P205" s="7"/>
      <c r="Q205" s="29"/>
      <c r="R205" s="2"/>
    </row>
    <row r="206" spans="1:18" x14ac:dyDescent="0.25">
      <c r="A206" s="1"/>
      <c r="B206" s="21"/>
      <c r="C206" s="2"/>
      <c r="D206" s="22"/>
      <c r="E206" s="7"/>
      <c r="F206" s="7"/>
      <c r="G206" s="7"/>
      <c r="H206" s="7"/>
      <c r="I206" s="7"/>
      <c r="J206" s="7"/>
      <c r="K206" s="7"/>
      <c r="L206" s="7"/>
      <c r="M206" s="7"/>
      <c r="N206" s="7"/>
      <c r="O206" s="7"/>
      <c r="P206" s="7"/>
      <c r="Q206" s="29"/>
      <c r="R206" s="2"/>
    </row>
    <row r="207" spans="1:18" x14ac:dyDescent="0.25">
      <c r="A207" s="1"/>
      <c r="B207" s="21"/>
      <c r="C207" s="2"/>
      <c r="D207" s="22"/>
      <c r="E207" s="7"/>
      <c r="F207" s="7"/>
      <c r="G207" s="7"/>
      <c r="H207" s="7"/>
      <c r="I207" s="7"/>
      <c r="J207" s="7"/>
      <c r="K207" s="7"/>
      <c r="L207" s="7"/>
      <c r="M207" s="7"/>
      <c r="N207" s="7"/>
      <c r="O207" s="7"/>
      <c r="P207" s="7"/>
      <c r="Q207" s="29"/>
      <c r="R207" s="2"/>
    </row>
    <row r="208" spans="1:18" x14ac:dyDescent="0.25">
      <c r="A208" s="1"/>
      <c r="B208" s="21"/>
      <c r="C208" s="2"/>
      <c r="D208" s="22"/>
      <c r="E208" s="7"/>
      <c r="F208" s="7"/>
      <c r="G208" s="7"/>
      <c r="H208" s="7"/>
      <c r="I208" s="7"/>
      <c r="J208" s="7"/>
      <c r="K208" s="7"/>
      <c r="L208" s="7"/>
      <c r="M208" s="7"/>
      <c r="N208" s="7"/>
      <c r="O208" s="7"/>
      <c r="P208" s="7"/>
      <c r="Q208" s="29"/>
      <c r="R208" s="2"/>
    </row>
    <row r="209" spans="1:18" x14ac:dyDescent="0.25">
      <c r="A209" s="1"/>
      <c r="B209" s="21"/>
      <c r="C209" s="2"/>
      <c r="D209" s="22"/>
      <c r="E209" s="7"/>
      <c r="F209" s="7"/>
      <c r="G209" s="7"/>
      <c r="H209" s="7"/>
      <c r="I209" s="7"/>
      <c r="J209" s="7"/>
      <c r="K209" s="7"/>
      <c r="L209" s="7"/>
      <c r="M209" s="7"/>
      <c r="N209" s="7"/>
      <c r="O209" s="7"/>
      <c r="P209" s="7"/>
      <c r="Q209" s="29"/>
      <c r="R209" s="2"/>
    </row>
    <row r="210" spans="1:18" x14ac:dyDescent="0.25">
      <c r="A210" s="1"/>
      <c r="B210" s="21"/>
      <c r="C210" s="2"/>
      <c r="D210" s="22"/>
      <c r="E210" s="7"/>
      <c r="F210" s="7"/>
      <c r="G210" s="7"/>
      <c r="H210" s="7"/>
      <c r="I210" s="7"/>
      <c r="J210" s="7"/>
      <c r="K210" s="7"/>
      <c r="L210" s="7"/>
      <c r="M210" s="7"/>
      <c r="N210" s="7"/>
      <c r="O210" s="7"/>
      <c r="P210" s="7"/>
      <c r="Q210" s="29"/>
      <c r="R210" s="2"/>
    </row>
    <row r="211" spans="1:18" x14ac:dyDescent="0.25">
      <c r="A211" s="1"/>
      <c r="B211" s="21"/>
      <c r="C211" s="2"/>
      <c r="D211" s="22"/>
      <c r="E211" s="7"/>
      <c r="F211" s="7"/>
      <c r="G211" s="7"/>
      <c r="H211" s="7"/>
      <c r="I211" s="7"/>
      <c r="J211" s="7"/>
      <c r="K211" s="7"/>
      <c r="L211" s="7"/>
      <c r="M211" s="7"/>
      <c r="N211" s="7"/>
      <c r="O211" s="7"/>
      <c r="P211" s="7"/>
      <c r="Q211" s="29"/>
      <c r="R211" s="2"/>
    </row>
    <row r="212" spans="1:18" x14ac:dyDescent="0.25">
      <c r="A212" s="1"/>
      <c r="B212" s="21"/>
      <c r="C212" s="2"/>
      <c r="D212" s="22"/>
      <c r="E212" s="7"/>
      <c r="F212" s="7"/>
      <c r="G212" s="7"/>
      <c r="H212" s="7"/>
      <c r="I212" s="7"/>
      <c r="J212" s="7"/>
      <c r="K212" s="7"/>
      <c r="L212" s="7"/>
      <c r="M212" s="7"/>
      <c r="N212" s="7"/>
      <c r="O212" s="7"/>
      <c r="P212" s="7"/>
      <c r="Q212" s="29"/>
      <c r="R212" s="2"/>
    </row>
    <row r="213" spans="1:18" x14ac:dyDescent="0.25">
      <c r="A213" s="1"/>
      <c r="B213" s="21"/>
      <c r="C213" s="2"/>
      <c r="D213" s="22"/>
      <c r="E213" s="7"/>
      <c r="F213" s="7"/>
      <c r="G213" s="7"/>
      <c r="H213" s="7"/>
      <c r="I213" s="7"/>
      <c r="J213" s="7"/>
      <c r="K213" s="7"/>
      <c r="L213" s="7"/>
      <c r="M213" s="7"/>
      <c r="N213" s="7"/>
      <c r="O213" s="7"/>
      <c r="P213" s="7"/>
      <c r="Q213" s="29"/>
      <c r="R213" s="2"/>
    </row>
    <row r="214" spans="1:18" x14ac:dyDescent="0.25">
      <c r="A214" s="1"/>
      <c r="B214" s="21"/>
      <c r="C214" s="2"/>
      <c r="D214" s="22"/>
      <c r="E214" s="7"/>
      <c r="F214" s="7"/>
      <c r="G214" s="7"/>
      <c r="H214" s="7"/>
      <c r="I214" s="7"/>
      <c r="J214" s="7"/>
      <c r="K214" s="7"/>
      <c r="L214" s="7"/>
      <c r="M214" s="7"/>
      <c r="N214" s="7"/>
      <c r="O214" s="7"/>
      <c r="P214" s="7"/>
      <c r="Q214" s="29"/>
      <c r="R214" s="2"/>
    </row>
    <row r="215" spans="1:18" x14ac:dyDescent="0.25">
      <c r="A215" s="1"/>
      <c r="B215" s="21"/>
      <c r="C215" s="2"/>
      <c r="D215" s="22"/>
      <c r="E215" s="7"/>
      <c r="F215" s="7"/>
      <c r="G215" s="7"/>
      <c r="H215" s="7"/>
      <c r="I215" s="7"/>
      <c r="J215" s="7"/>
      <c r="K215" s="7"/>
      <c r="L215" s="7"/>
      <c r="M215" s="7"/>
      <c r="N215" s="7"/>
      <c r="O215" s="7"/>
      <c r="P215" s="7"/>
      <c r="Q215" s="29"/>
      <c r="R215" s="2"/>
    </row>
    <row r="216" spans="1:18" x14ac:dyDescent="0.25">
      <c r="A216" s="1"/>
      <c r="B216" s="21"/>
      <c r="C216" s="2"/>
      <c r="D216" s="22"/>
      <c r="E216" s="7"/>
      <c r="F216" s="7"/>
      <c r="G216" s="7"/>
      <c r="H216" s="7"/>
      <c r="I216" s="7"/>
      <c r="J216" s="7"/>
      <c r="K216" s="7"/>
      <c r="L216" s="7"/>
      <c r="M216" s="7"/>
      <c r="N216" s="7"/>
      <c r="O216" s="7"/>
      <c r="P216" s="7"/>
      <c r="Q216" s="29"/>
      <c r="R216" s="2"/>
    </row>
    <row r="217" spans="1:18" x14ac:dyDescent="0.25">
      <c r="A217" s="1"/>
      <c r="B217" s="21"/>
      <c r="C217" s="2"/>
      <c r="D217" s="22"/>
      <c r="E217" s="7"/>
      <c r="F217" s="7"/>
      <c r="G217" s="7"/>
      <c r="H217" s="7"/>
      <c r="I217" s="7"/>
      <c r="J217" s="7"/>
      <c r="K217" s="7"/>
      <c r="L217" s="7"/>
      <c r="M217" s="7"/>
      <c r="N217" s="7"/>
      <c r="O217" s="7"/>
      <c r="P217" s="7"/>
      <c r="Q217" s="29"/>
      <c r="R217" s="2"/>
    </row>
    <row r="218" spans="1:18" x14ac:dyDescent="0.25">
      <c r="A218" s="1"/>
      <c r="B218" s="21"/>
      <c r="C218" s="2"/>
      <c r="D218" s="22"/>
      <c r="E218" s="7"/>
      <c r="F218" s="7"/>
      <c r="G218" s="7"/>
      <c r="H218" s="7"/>
      <c r="I218" s="7"/>
      <c r="J218" s="7"/>
      <c r="K218" s="7"/>
      <c r="L218" s="7"/>
      <c r="M218" s="7"/>
      <c r="N218" s="7"/>
      <c r="O218" s="7"/>
      <c r="P218" s="7"/>
      <c r="Q218" s="29"/>
      <c r="R218" s="2"/>
    </row>
    <row r="219" spans="1:18" x14ac:dyDescent="0.25">
      <c r="A219" s="1"/>
      <c r="B219" s="21"/>
      <c r="C219" s="2"/>
      <c r="D219" s="22"/>
      <c r="E219" s="7"/>
      <c r="F219" s="7"/>
      <c r="G219" s="7"/>
      <c r="H219" s="7"/>
      <c r="I219" s="7"/>
      <c r="J219" s="7"/>
      <c r="K219" s="7"/>
      <c r="L219" s="7"/>
      <c r="M219" s="7"/>
      <c r="N219" s="7"/>
      <c r="O219" s="7"/>
      <c r="P219" s="7"/>
      <c r="Q219" s="29"/>
      <c r="R219" s="2"/>
    </row>
    <row r="220" spans="1:18" x14ac:dyDescent="0.25">
      <c r="A220" s="1"/>
      <c r="B220" s="21"/>
      <c r="C220" s="2"/>
      <c r="D220" s="22"/>
      <c r="E220" s="7"/>
      <c r="F220" s="7"/>
      <c r="G220" s="7"/>
      <c r="H220" s="7"/>
      <c r="I220" s="7"/>
      <c r="J220" s="7"/>
      <c r="K220" s="7"/>
      <c r="L220" s="7"/>
      <c r="M220" s="7"/>
      <c r="N220" s="7"/>
      <c r="O220" s="7"/>
      <c r="P220" s="7"/>
      <c r="Q220" s="29"/>
      <c r="R220" s="2"/>
    </row>
    <row r="221" spans="1:18" x14ac:dyDescent="0.25">
      <c r="A221" s="1"/>
      <c r="B221" s="21"/>
      <c r="C221" s="2"/>
      <c r="D221" s="22"/>
      <c r="E221" s="7"/>
      <c r="F221" s="7"/>
      <c r="G221" s="7"/>
      <c r="H221" s="7"/>
      <c r="I221" s="7"/>
      <c r="J221" s="7"/>
      <c r="K221" s="7"/>
      <c r="L221" s="7"/>
      <c r="M221" s="7"/>
      <c r="N221" s="7"/>
      <c r="O221" s="7"/>
      <c r="P221" s="7"/>
      <c r="Q221" s="29"/>
      <c r="R221" s="2"/>
    </row>
    <row r="222" spans="1:18" x14ac:dyDescent="0.25">
      <c r="A222" s="1"/>
      <c r="B222" s="21"/>
      <c r="C222" s="2"/>
      <c r="D222" s="22"/>
      <c r="E222" s="7"/>
      <c r="F222" s="7"/>
      <c r="G222" s="7"/>
      <c r="H222" s="7"/>
      <c r="I222" s="7"/>
      <c r="J222" s="7"/>
      <c r="K222" s="7"/>
      <c r="L222" s="7"/>
      <c r="M222" s="7"/>
      <c r="N222" s="7"/>
      <c r="O222" s="7"/>
      <c r="P222" s="7"/>
      <c r="Q222" s="29"/>
      <c r="R222" s="2"/>
    </row>
    <row r="223" spans="1:18" x14ac:dyDescent="0.25">
      <c r="A223" s="1"/>
      <c r="B223" s="21"/>
      <c r="C223" s="2"/>
      <c r="D223" s="22"/>
      <c r="E223" s="7"/>
      <c r="F223" s="7"/>
      <c r="G223" s="7"/>
      <c r="H223" s="7"/>
      <c r="I223" s="7"/>
      <c r="J223" s="7"/>
      <c r="K223" s="7"/>
      <c r="L223" s="7"/>
      <c r="M223" s="7"/>
      <c r="N223" s="7"/>
      <c r="O223" s="7"/>
      <c r="P223" s="7"/>
      <c r="Q223" s="29"/>
      <c r="R223" s="2"/>
    </row>
    <row r="224" spans="1:18" x14ac:dyDescent="0.25">
      <c r="A224" s="1"/>
      <c r="B224" s="21"/>
      <c r="C224" s="2"/>
      <c r="D224" s="22"/>
      <c r="E224" s="7"/>
      <c r="F224" s="7"/>
      <c r="G224" s="7"/>
      <c r="H224" s="7"/>
      <c r="I224" s="7"/>
      <c r="J224" s="7"/>
      <c r="K224" s="7"/>
      <c r="L224" s="7"/>
      <c r="M224" s="7"/>
      <c r="N224" s="7"/>
      <c r="O224" s="7"/>
      <c r="P224" s="7"/>
      <c r="Q224" s="29"/>
      <c r="R224" s="2"/>
    </row>
    <row r="225" spans="1:18" x14ac:dyDescent="0.25">
      <c r="A225" s="1"/>
      <c r="B225" s="21"/>
      <c r="C225" s="2"/>
      <c r="D225" s="22"/>
      <c r="E225" s="7"/>
      <c r="F225" s="7"/>
      <c r="G225" s="7"/>
      <c r="H225" s="7"/>
      <c r="I225" s="7"/>
      <c r="J225" s="7"/>
      <c r="K225" s="7"/>
      <c r="L225" s="7"/>
      <c r="M225" s="7"/>
      <c r="N225" s="7"/>
      <c r="O225" s="7"/>
      <c r="P225" s="7"/>
      <c r="Q225" s="29"/>
      <c r="R225" s="2"/>
    </row>
    <row r="226" spans="1:18" x14ac:dyDescent="0.25">
      <c r="A226" s="1"/>
      <c r="B226" s="21"/>
      <c r="C226" s="2"/>
      <c r="D226" s="22"/>
      <c r="E226" s="7"/>
      <c r="F226" s="7"/>
      <c r="G226" s="7"/>
      <c r="H226" s="7"/>
      <c r="I226" s="7"/>
      <c r="J226" s="7"/>
      <c r="K226" s="7"/>
      <c r="L226" s="7"/>
      <c r="M226" s="7"/>
      <c r="N226" s="7"/>
      <c r="O226" s="7"/>
      <c r="P226" s="7"/>
      <c r="Q226" s="29"/>
      <c r="R226" s="2"/>
    </row>
    <row r="227" spans="1:18" x14ac:dyDescent="0.25">
      <c r="A227" s="1"/>
      <c r="B227" s="21"/>
      <c r="C227" s="2"/>
      <c r="D227" s="22"/>
      <c r="E227" s="7"/>
      <c r="F227" s="7"/>
      <c r="G227" s="7"/>
      <c r="H227" s="7"/>
      <c r="I227" s="7"/>
      <c r="J227" s="7"/>
      <c r="K227" s="7"/>
      <c r="L227" s="7"/>
      <c r="M227" s="7"/>
      <c r="N227" s="7"/>
      <c r="O227" s="7"/>
      <c r="P227" s="7"/>
      <c r="Q227" s="29"/>
      <c r="R227" s="2"/>
    </row>
    <row r="228" spans="1:18" x14ac:dyDescent="0.25">
      <c r="A228" s="1"/>
      <c r="B228" s="21"/>
      <c r="C228" s="2"/>
      <c r="D228" s="22"/>
      <c r="E228" s="7"/>
      <c r="F228" s="7"/>
      <c r="G228" s="7"/>
      <c r="H228" s="7"/>
      <c r="I228" s="7"/>
      <c r="J228" s="7"/>
      <c r="K228" s="7"/>
      <c r="L228" s="7"/>
      <c r="M228" s="7"/>
      <c r="N228" s="7"/>
      <c r="O228" s="7"/>
      <c r="P228" s="7"/>
      <c r="Q228" s="29"/>
      <c r="R228" s="2"/>
    </row>
    <row r="229" spans="1:18" x14ac:dyDescent="0.25">
      <c r="A229" s="1"/>
      <c r="B229" s="21"/>
      <c r="C229" s="2"/>
      <c r="D229" s="22"/>
      <c r="E229" s="7"/>
      <c r="F229" s="7"/>
      <c r="G229" s="7"/>
      <c r="H229" s="7"/>
      <c r="I229" s="7"/>
      <c r="J229" s="7"/>
      <c r="K229" s="7"/>
      <c r="L229" s="7"/>
      <c r="M229" s="7"/>
      <c r="N229" s="7"/>
      <c r="O229" s="7"/>
      <c r="P229" s="7"/>
      <c r="Q229" s="29"/>
      <c r="R229" s="2"/>
    </row>
    <row r="230" spans="1:18" x14ac:dyDescent="0.25">
      <c r="A230" s="1"/>
      <c r="B230" s="21"/>
      <c r="C230" s="2"/>
      <c r="D230" s="22"/>
      <c r="E230" s="7"/>
      <c r="F230" s="7"/>
      <c r="G230" s="7"/>
      <c r="H230" s="7"/>
      <c r="I230" s="7"/>
      <c r="J230" s="7"/>
      <c r="K230" s="7"/>
      <c r="L230" s="7"/>
      <c r="M230" s="7"/>
      <c r="N230" s="7"/>
      <c r="O230" s="7"/>
      <c r="P230" s="7"/>
      <c r="Q230" s="29"/>
      <c r="R230" s="2"/>
    </row>
    <row r="231" spans="1:18" x14ac:dyDescent="0.25">
      <c r="A231" s="1"/>
      <c r="B231" s="21"/>
      <c r="C231" s="2"/>
      <c r="D231" s="22"/>
      <c r="E231" s="7"/>
      <c r="F231" s="7"/>
      <c r="G231" s="7"/>
      <c r="H231" s="7"/>
      <c r="I231" s="7"/>
      <c r="J231" s="7"/>
      <c r="K231" s="7"/>
      <c r="L231" s="7"/>
      <c r="M231" s="7"/>
      <c r="N231" s="7"/>
      <c r="O231" s="7"/>
      <c r="P231" s="7"/>
      <c r="Q231" s="29"/>
      <c r="R231" s="2"/>
    </row>
    <row r="232" spans="1:18" x14ac:dyDescent="0.25">
      <c r="A232" s="1"/>
      <c r="B232" s="21"/>
      <c r="C232" s="2"/>
      <c r="D232" s="22"/>
      <c r="E232" s="7"/>
      <c r="F232" s="7"/>
      <c r="G232" s="7"/>
      <c r="H232" s="7"/>
      <c r="I232" s="7"/>
      <c r="J232" s="7"/>
      <c r="K232" s="7"/>
      <c r="L232" s="7"/>
      <c r="M232" s="7"/>
      <c r="N232" s="7"/>
      <c r="O232" s="7"/>
      <c r="P232" s="7"/>
      <c r="Q232" s="29"/>
      <c r="R232" s="2"/>
    </row>
    <row r="233" spans="1:18" x14ac:dyDescent="0.25">
      <c r="A233" s="1"/>
      <c r="B233" s="21"/>
      <c r="C233" s="2"/>
      <c r="D233" s="22"/>
      <c r="E233" s="7"/>
      <c r="F233" s="7"/>
      <c r="G233" s="7"/>
      <c r="H233" s="7"/>
      <c r="I233" s="7"/>
      <c r="J233" s="7"/>
      <c r="K233" s="7"/>
      <c r="L233" s="7"/>
      <c r="M233" s="7"/>
      <c r="N233" s="7"/>
      <c r="O233" s="7"/>
      <c r="P233" s="7"/>
      <c r="Q233" s="29"/>
      <c r="R233" s="2"/>
    </row>
    <row r="234" spans="1:18" x14ac:dyDescent="0.25">
      <c r="A234" s="1"/>
      <c r="B234" s="21"/>
      <c r="C234" s="2"/>
      <c r="D234" s="22"/>
      <c r="E234" s="7"/>
      <c r="F234" s="7"/>
      <c r="G234" s="7"/>
      <c r="H234" s="7"/>
      <c r="I234" s="7"/>
      <c r="J234" s="7"/>
      <c r="K234" s="7"/>
      <c r="L234" s="7"/>
      <c r="M234" s="7"/>
      <c r="N234" s="7"/>
      <c r="O234" s="7"/>
      <c r="P234" s="7"/>
      <c r="Q234" s="29"/>
      <c r="R234" s="2"/>
    </row>
    <row r="235" spans="1:18" x14ac:dyDescent="0.25">
      <c r="A235" s="1"/>
      <c r="B235" s="21"/>
      <c r="C235" s="2"/>
      <c r="D235" s="22"/>
      <c r="E235" s="7"/>
      <c r="F235" s="7"/>
      <c r="G235" s="7"/>
      <c r="H235" s="7"/>
      <c r="I235" s="7"/>
      <c r="J235" s="7"/>
      <c r="K235" s="7"/>
      <c r="L235" s="7"/>
      <c r="M235" s="7"/>
      <c r="N235" s="7"/>
      <c r="O235" s="7"/>
      <c r="P235" s="7"/>
      <c r="Q235" s="29"/>
      <c r="R235" s="2"/>
    </row>
    <row r="236" spans="1:18" x14ac:dyDescent="0.25">
      <c r="A236" s="1"/>
      <c r="B236" s="21"/>
      <c r="C236" s="2"/>
      <c r="D236" s="22"/>
      <c r="E236" s="7"/>
      <c r="F236" s="7"/>
      <c r="G236" s="7"/>
      <c r="H236" s="7"/>
      <c r="I236" s="7"/>
      <c r="J236" s="7"/>
      <c r="K236" s="7"/>
      <c r="L236" s="7"/>
      <c r="M236" s="7"/>
      <c r="N236" s="7"/>
      <c r="O236" s="7"/>
      <c r="P236" s="7"/>
      <c r="Q236" s="29"/>
      <c r="R236" s="2"/>
    </row>
    <row r="237" spans="1:18" x14ac:dyDescent="0.25">
      <c r="A237" s="1"/>
      <c r="B237" s="21"/>
      <c r="C237" s="2"/>
      <c r="D237" s="22"/>
      <c r="E237" s="7"/>
      <c r="F237" s="7"/>
      <c r="G237" s="7"/>
      <c r="H237" s="7"/>
      <c r="I237" s="7"/>
      <c r="J237" s="7"/>
      <c r="K237" s="7"/>
      <c r="L237" s="7"/>
      <c r="M237" s="7"/>
      <c r="N237" s="7"/>
      <c r="O237" s="7"/>
      <c r="P237" s="7"/>
      <c r="Q237" s="29"/>
      <c r="R237" s="2"/>
    </row>
    <row r="238" spans="1:18" x14ac:dyDescent="0.25">
      <c r="A238" s="1"/>
      <c r="B238" s="21"/>
      <c r="C238" s="2"/>
      <c r="D238" s="22"/>
      <c r="E238" s="7"/>
      <c r="F238" s="7"/>
      <c r="G238" s="7"/>
      <c r="H238" s="7"/>
      <c r="I238" s="7"/>
      <c r="J238" s="7"/>
      <c r="K238" s="7"/>
      <c r="L238" s="7"/>
      <c r="M238" s="7"/>
      <c r="N238" s="7"/>
      <c r="O238" s="7"/>
      <c r="P238" s="7"/>
      <c r="Q238" s="29"/>
      <c r="R238" s="2"/>
    </row>
    <row r="239" spans="1:18" x14ac:dyDescent="0.25">
      <c r="A239" s="1"/>
      <c r="B239" s="21"/>
      <c r="C239" s="2"/>
      <c r="D239" s="22"/>
      <c r="E239" s="7"/>
      <c r="F239" s="7"/>
      <c r="G239" s="7"/>
      <c r="H239" s="7"/>
      <c r="I239" s="7"/>
      <c r="J239" s="7"/>
      <c r="K239" s="7"/>
      <c r="L239" s="7"/>
      <c r="M239" s="7"/>
      <c r="N239" s="7"/>
      <c r="O239" s="7"/>
      <c r="P239" s="7"/>
      <c r="Q239" s="29"/>
      <c r="R239" s="2"/>
    </row>
    <row r="240" spans="1:18" x14ac:dyDescent="0.25">
      <c r="A240" s="1"/>
      <c r="B240" s="21"/>
      <c r="C240" s="2"/>
      <c r="D240" s="22"/>
      <c r="E240" s="7"/>
      <c r="F240" s="7"/>
      <c r="G240" s="7"/>
      <c r="H240" s="7"/>
      <c r="I240" s="7"/>
      <c r="J240" s="7"/>
      <c r="K240" s="7"/>
      <c r="L240" s="7"/>
      <c r="M240" s="7"/>
      <c r="N240" s="7"/>
      <c r="O240" s="7"/>
      <c r="P240" s="7"/>
      <c r="Q240" s="29"/>
      <c r="R240" s="2"/>
    </row>
    <row r="241" spans="1:18" x14ac:dyDescent="0.25">
      <c r="A241" s="1"/>
      <c r="B241" s="21"/>
      <c r="C241" s="2"/>
      <c r="D241" s="22"/>
      <c r="E241" s="7"/>
      <c r="F241" s="7"/>
      <c r="G241" s="7"/>
      <c r="H241" s="7"/>
      <c r="I241" s="7"/>
      <c r="J241" s="7"/>
      <c r="K241" s="7"/>
      <c r="L241" s="7"/>
      <c r="M241" s="7"/>
      <c r="N241" s="7"/>
      <c r="O241" s="7"/>
      <c r="P241" s="7"/>
      <c r="Q241" s="29"/>
      <c r="R241" s="2"/>
    </row>
    <row r="242" spans="1:18" x14ac:dyDescent="0.25">
      <c r="A242" s="1"/>
      <c r="B242" s="21"/>
      <c r="C242" s="2"/>
      <c r="D242" s="22"/>
      <c r="E242" s="7"/>
      <c r="F242" s="7"/>
      <c r="G242" s="7"/>
      <c r="H242" s="7"/>
      <c r="I242" s="7"/>
      <c r="J242" s="7"/>
      <c r="K242" s="7"/>
      <c r="L242" s="7"/>
      <c r="M242" s="7"/>
      <c r="N242" s="7"/>
      <c r="O242" s="7"/>
      <c r="P242" s="7"/>
      <c r="Q242" s="29"/>
      <c r="R242" s="2"/>
    </row>
    <row r="243" spans="1:18" x14ac:dyDescent="0.25">
      <c r="A243" s="1"/>
      <c r="B243" s="21"/>
      <c r="C243" s="2"/>
      <c r="D243" s="22"/>
      <c r="E243" s="7"/>
      <c r="F243" s="7"/>
      <c r="G243" s="7"/>
      <c r="H243" s="7"/>
      <c r="I243" s="7"/>
      <c r="J243" s="7"/>
      <c r="K243" s="7"/>
      <c r="L243" s="7"/>
      <c r="M243" s="7"/>
      <c r="N243" s="7"/>
      <c r="O243" s="7"/>
      <c r="P243" s="7"/>
      <c r="Q243" s="29"/>
      <c r="R243" s="2"/>
    </row>
    <row r="244" spans="1:18" x14ac:dyDescent="0.25">
      <c r="A244" s="1"/>
      <c r="B244" s="21"/>
      <c r="C244" s="2"/>
      <c r="D244" s="22"/>
      <c r="E244" s="7"/>
      <c r="F244" s="7"/>
      <c r="G244" s="7"/>
      <c r="H244" s="7"/>
      <c r="I244" s="7"/>
      <c r="J244" s="7"/>
      <c r="K244" s="7"/>
      <c r="L244" s="7"/>
      <c r="M244" s="7"/>
      <c r="N244" s="7"/>
      <c r="O244" s="7"/>
      <c r="P244" s="7"/>
      <c r="Q244" s="29"/>
      <c r="R244" s="2"/>
    </row>
    <row r="245" spans="1:18" x14ac:dyDescent="0.25">
      <c r="A245" s="1"/>
      <c r="B245" s="21"/>
      <c r="C245" s="2"/>
      <c r="D245" s="22"/>
      <c r="E245" s="7"/>
      <c r="F245" s="7"/>
      <c r="G245" s="7"/>
      <c r="H245" s="7"/>
      <c r="I245" s="7"/>
      <c r="J245" s="7"/>
      <c r="K245" s="7"/>
      <c r="L245" s="7"/>
      <c r="M245" s="7"/>
      <c r="N245" s="7"/>
      <c r="O245" s="7"/>
      <c r="P245" s="7"/>
      <c r="Q245" s="29"/>
      <c r="R245" s="2"/>
    </row>
    <row r="246" spans="1:18" x14ac:dyDescent="0.25">
      <c r="A246" s="1"/>
      <c r="B246" s="21"/>
      <c r="C246" s="2"/>
      <c r="D246" s="22"/>
      <c r="E246" s="7"/>
      <c r="F246" s="7"/>
      <c r="G246" s="7"/>
      <c r="H246" s="7"/>
      <c r="I246" s="7"/>
      <c r="J246" s="7"/>
      <c r="K246" s="7"/>
      <c r="L246" s="7"/>
      <c r="M246" s="7"/>
      <c r="N246" s="7"/>
      <c r="O246" s="7"/>
      <c r="P246" s="7"/>
      <c r="Q246" s="29"/>
      <c r="R246" s="2"/>
    </row>
    <row r="247" spans="1:18" x14ac:dyDescent="0.25">
      <c r="A247" s="1"/>
      <c r="B247" s="21"/>
      <c r="C247" s="2"/>
      <c r="D247" s="22"/>
      <c r="E247" s="7"/>
      <c r="F247" s="7"/>
      <c r="G247" s="7"/>
      <c r="H247" s="7"/>
      <c r="I247" s="7"/>
      <c r="J247" s="7"/>
      <c r="K247" s="7"/>
      <c r="L247" s="7"/>
      <c r="M247" s="7"/>
      <c r="N247" s="7"/>
      <c r="O247" s="7"/>
      <c r="P247" s="7"/>
      <c r="Q247" s="29"/>
      <c r="R247" s="2"/>
    </row>
    <row r="248" spans="1:18" x14ac:dyDescent="0.25">
      <c r="A248" s="1"/>
      <c r="B248" s="21"/>
      <c r="C248" s="2"/>
      <c r="D248" s="22"/>
      <c r="E248" s="7"/>
      <c r="F248" s="7"/>
      <c r="G248" s="7"/>
      <c r="H248" s="7"/>
      <c r="I248" s="7"/>
      <c r="J248" s="7"/>
      <c r="K248" s="7"/>
      <c r="L248" s="7"/>
      <c r="M248" s="7"/>
      <c r="N248" s="7"/>
      <c r="O248" s="7"/>
      <c r="P248" s="7"/>
      <c r="Q248" s="29"/>
      <c r="R248" s="2"/>
    </row>
    <row r="249" spans="1:18" x14ac:dyDescent="0.25">
      <c r="A249" s="1"/>
      <c r="B249" s="21"/>
      <c r="C249" s="2"/>
      <c r="D249" s="22"/>
      <c r="E249" s="7"/>
      <c r="F249" s="7"/>
      <c r="G249" s="7"/>
      <c r="H249" s="7"/>
      <c r="I249" s="7"/>
      <c r="J249" s="7"/>
      <c r="K249" s="7"/>
      <c r="L249" s="7"/>
      <c r="M249" s="7"/>
      <c r="N249" s="7"/>
      <c r="O249" s="7"/>
      <c r="P249" s="7"/>
      <c r="Q249" s="29"/>
      <c r="R249" s="2"/>
    </row>
    <row r="250" spans="1:18" x14ac:dyDescent="0.25">
      <c r="A250" s="1"/>
      <c r="B250" s="21"/>
      <c r="C250" s="2"/>
      <c r="D250" s="22"/>
      <c r="E250" s="7"/>
      <c r="F250" s="7"/>
      <c r="G250" s="7"/>
      <c r="H250" s="7"/>
      <c r="I250" s="7"/>
      <c r="J250" s="7"/>
      <c r="K250" s="7"/>
      <c r="L250" s="7"/>
      <c r="M250" s="7"/>
      <c r="N250" s="7"/>
      <c r="O250" s="7"/>
      <c r="P250" s="7"/>
      <c r="Q250" s="29"/>
      <c r="R250" s="2"/>
    </row>
    <row r="251" spans="1:18" x14ac:dyDescent="0.25">
      <c r="A251" s="1"/>
      <c r="B251" s="21"/>
      <c r="C251" s="2"/>
      <c r="D251" s="22"/>
      <c r="E251" s="7"/>
      <c r="F251" s="7"/>
      <c r="G251" s="7"/>
      <c r="H251" s="7"/>
      <c r="I251" s="7"/>
      <c r="J251" s="7"/>
      <c r="K251" s="7"/>
      <c r="L251" s="7"/>
      <c r="M251" s="7"/>
      <c r="N251" s="7"/>
      <c r="O251" s="7"/>
      <c r="P251" s="7"/>
      <c r="Q251" s="29"/>
      <c r="R251" s="2"/>
    </row>
    <row r="252" spans="1:18" x14ac:dyDescent="0.25">
      <c r="A252" s="1"/>
      <c r="B252" s="21"/>
      <c r="C252" s="2"/>
      <c r="D252" s="22"/>
      <c r="E252" s="7"/>
      <c r="F252" s="7"/>
      <c r="G252" s="7"/>
      <c r="H252" s="7"/>
      <c r="I252" s="7"/>
      <c r="J252" s="7"/>
      <c r="K252" s="7"/>
      <c r="L252" s="7"/>
      <c r="M252" s="7"/>
      <c r="N252" s="7"/>
      <c r="O252" s="7"/>
      <c r="P252" s="7"/>
      <c r="Q252" s="29"/>
      <c r="R252" s="2"/>
    </row>
    <row r="253" spans="1:18" x14ac:dyDescent="0.25">
      <c r="A253" s="1"/>
      <c r="B253" s="21"/>
      <c r="C253" s="2"/>
      <c r="D253" s="22"/>
      <c r="E253" s="7"/>
      <c r="F253" s="7"/>
      <c r="G253" s="7"/>
      <c r="H253" s="7"/>
      <c r="I253" s="7"/>
      <c r="J253" s="7"/>
      <c r="K253" s="7"/>
      <c r="L253" s="7"/>
      <c r="M253" s="7"/>
      <c r="N253" s="7"/>
      <c r="O253" s="7"/>
      <c r="P253" s="7"/>
      <c r="Q253" s="29"/>
      <c r="R253" s="2"/>
    </row>
    <row r="254" spans="1:18" x14ac:dyDescent="0.25">
      <c r="A254" s="1"/>
      <c r="B254" s="21"/>
      <c r="C254" s="2"/>
      <c r="D254" s="22"/>
      <c r="E254" s="7"/>
      <c r="F254" s="7"/>
      <c r="G254" s="7"/>
      <c r="H254" s="7"/>
      <c r="I254" s="7"/>
      <c r="J254" s="7"/>
      <c r="K254" s="7"/>
      <c r="L254" s="7"/>
      <c r="M254" s="7"/>
      <c r="N254" s="7"/>
      <c r="O254" s="7"/>
      <c r="P254" s="7"/>
      <c r="Q254" s="29"/>
      <c r="R254" s="2"/>
    </row>
    <row r="255" spans="1:18" x14ac:dyDescent="0.25">
      <c r="A255" s="1"/>
      <c r="B255" s="21"/>
      <c r="C255" s="2"/>
      <c r="D255" s="22"/>
      <c r="E255" s="7"/>
      <c r="F255" s="7"/>
      <c r="G255" s="7"/>
      <c r="H255" s="7"/>
      <c r="I255" s="7"/>
      <c r="J255" s="7"/>
      <c r="K255" s="7"/>
      <c r="L255" s="7"/>
      <c r="M255" s="7"/>
      <c r="N255" s="7"/>
      <c r="O255" s="7"/>
      <c r="P255" s="7"/>
      <c r="Q255" s="29"/>
      <c r="R255" s="2"/>
    </row>
    <row r="256" spans="1:18" x14ac:dyDescent="0.25">
      <c r="A256" s="1"/>
      <c r="B256" s="21"/>
      <c r="C256" s="2"/>
      <c r="D256" s="22"/>
      <c r="E256" s="7"/>
      <c r="F256" s="7"/>
      <c r="G256" s="7"/>
      <c r="H256" s="7"/>
      <c r="I256" s="7"/>
      <c r="J256" s="7"/>
      <c r="K256" s="7"/>
      <c r="L256" s="7"/>
      <c r="M256" s="7"/>
      <c r="N256" s="7"/>
      <c r="O256" s="7"/>
      <c r="P256" s="7"/>
      <c r="Q256" s="29"/>
      <c r="R256" s="2"/>
    </row>
    <row r="257" spans="1:18" x14ac:dyDescent="0.25">
      <c r="A257" s="1"/>
      <c r="B257" s="21"/>
      <c r="C257" s="2"/>
      <c r="D257" s="22"/>
      <c r="E257" s="7"/>
      <c r="F257" s="7"/>
      <c r="G257" s="7"/>
      <c r="H257" s="7"/>
      <c r="I257" s="7"/>
      <c r="J257" s="7"/>
      <c r="K257" s="7"/>
      <c r="L257" s="7"/>
      <c r="M257" s="7"/>
      <c r="N257" s="7"/>
      <c r="O257" s="7"/>
      <c r="P257" s="7"/>
      <c r="Q257" s="29"/>
      <c r="R257" s="2"/>
    </row>
    <row r="258" spans="1:18" x14ac:dyDescent="0.25">
      <c r="A258" s="1"/>
      <c r="B258" s="21"/>
      <c r="C258" s="2"/>
      <c r="D258" s="22"/>
      <c r="E258" s="7"/>
      <c r="F258" s="7"/>
      <c r="G258" s="7"/>
      <c r="H258" s="7"/>
      <c r="I258" s="7"/>
      <c r="J258" s="7"/>
      <c r="K258" s="7"/>
      <c r="L258" s="7"/>
      <c r="M258" s="7"/>
      <c r="N258" s="7"/>
      <c r="O258" s="7"/>
      <c r="P258" s="7"/>
      <c r="Q258" s="29"/>
      <c r="R258" s="2"/>
    </row>
    <row r="259" spans="1:18" x14ac:dyDescent="0.25">
      <c r="A259" s="1"/>
      <c r="B259" s="21"/>
      <c r="C259" s="2"/>
      <c r="D259" s="22"/>
      <c r="E259" s="7"/>
      <c r="F259" s="7"/>
      <c r="G259" s="7"/>
      <c r="H259" s="7"/>
      <c r="I259" s="7"/>
      <c r="J259" s="7"/>
      <c r="K259" s="7"/>
      <c r="L259" s="7"/>
      <c r="M259" s="7"/>
      <c r="N259" s="7"/>
      <c r="O259" s="7"/>
      <c r="P259" s="7"/>
      <c r="Q259" s="29"/>
      <c r="R259" s="2"/>
    </row>
    <row r="260" spans="1:18" x14ac:dyDescent="0.25">
      <c r="A260" s="1"/>
      <c r="B260" s="21"/>
      <c r="C260" s="2"/>
      <c r="D260" s="22"/>
      <c r="E260" s="7"/>
      <c r="F260" s="7"/>
      <c r="G260" s="7"/>
      <c r="H260" s="7"/>
      <c r="I260" s="7"/>
      <c r="J260" s="7"/>
      <c r="K260" s="7"/>
      <c r="L260" s="7"/>
      <c r="M260" s="7"/>
      <c r="N260" s="7"/>
      <c r="O260" s="7"/>
      <c r="P260" s="7"/>
      <c r="Q260" s="29"/>
      <c r="R260" s="2"/>
    </row>
    <row r="261" spans="1:18" x14ac:dyDescent="0.25">
      <c r="A261" s="1"/>
      <c r="B261" s="21"/>
      <c r="C261" s="2"/>
      <c r="D261" s="22"/>
      <c r="E261" s="7"/>
      <c r="F261" s="7"/>
      <c r="G261" s="7"/>
      <c r="H261" s="7"/>
      <c r="I261" s="7"/>
      <c r="J261" s="7"/>
      <c r="K261" s="7"/>
      <c r="L261" s="7"/>
      <c r="M261" s="7"/>
      <c r="N261" s="7"/>
      <c r="O261" s="7"/>
      <c r="P261" s="7"/>
      <c r="Q261" s="29"/>
      <c r="R261" s="2"/>
    </row>
    <row r="262" spans="1:18" x14ac:dyDescent="0.25">
      <c r="A262" s="1"/>
      <c r="B262" s="21"/>
      <c r="C262" s="2"/>
      <c r="D262" s="22"/>
      <c r="E262" s="7"/>
      <c r="F262" s="7"/>
      <c r="G262" s="7"/>
      <c r="H262" s="7"/>
      <c r="I262" s="7"/>
      <c r="J262" s="7"/>
      <c r="K262" s="7"/>
      <c r="L262" s="7"/>
      <c r="M262" s="7"/>
      <c r="N262" s="7"/>
      <c r="O262" s="7"/>
      <c r="P262" s="7"/>
      <c r="Q262" s="29"/>
      <c r="R262" s="2"/>
    </row>
    <row r="263" spans="1:18" x14ac:dyDescent="0.25">
      <c r="A263" s="1"/>
      <c r="B263" s="21"/>
      <c r="C263" s="2"/>
      <c r="D263" s="22"/>
      <c r="E263" s="7"/>
      <c r="F263" s="7"/>
      <c r="G263" s="7"/>
      <c r="H263" s="7"/>
      <c r="I263" s="7"/>
      <c r="J263" s="7"/>
      <c r="K263" s="7"/>
      <c r="L263" s="7"/>
      <c r="M263" s="7"/>
      <c r="N263" s="7"/>
      <c r="O263" s="7"/>
      <c r="P263" s="7"/>
      <c r="Q263" s="29"/>
      <c r="R263" s="2"/>
    </row>
    <row r="264" spans="1:18" x14ac:dyDescent="0.25">
      <c r="A264" s="1"/>
      <c r="B264" s="21"/>
      <c r="C264" s="2"/>
      <c r="D264" s="22"/>
      <c r="E264" s="7"/>
      <c r="F264" s="7"/>
      <c r="G264" s="7"/>
      <c r="H264" s="7"/>
      <c r="I264" s="7"/>
      <c r="J264" s="7"/>
      <c r="K264" s="7"/>
      <c r="L264" s="7"/>
      <c r="M264" s="7"/>
      <c r="N264" s="7"/>
      <c r="O264" s="7"/>
      <c r="P264" s="7"/>
      <c r="Q264" s="29"/>
      <c r="R264" s="2"/>
    </row>
    <row r="265" spans="1:18" x14ac:dyDescent="0.25">
      <c r="A265" s="1"/>
      <c r="B265" s="21"/>
      <c r="C265" s="2"/>
      <c r="D265" s="22"/>
      <c r="E265" s="7"/>
      <c r="F265" s="7"/>
      <c r="G265" s="7"/>
      <c r="H265" s="7"/>
      <c r="I265" s="7"/>
      <c r="J265" s="7"/>
      <c r="K265" s="7"/>
      <c r="L265" s="7"/>
      <c r="M265" s="7"/>
      <c r="N265" s="7"/>
      <c r="O265" s="7"/>
      <c r="P265" s="7"/>
      <c r="Q265" s="29"/>
      <c r="R265" s="2"/>
    </row>
    <row r="266" spans="1:18" x14ac:dyDescent="0.25">
      <c r="A266" s="1"/>
      <c r="B266" s="21"/>
      <c r="C266" s="2"/>
      <c r="D266" s="22"/>
      <c r="E266" s="7"/>
      <c r="F266" s="7"/>
      <c r="G266" s="7"/>
      <c r="H266" s="7"/>
      <c r="I266" s="7"/>
      <c r="J266" s="7"/>
      <c r="K266" s="7"/>
      <c r="L266" s="7"/>
      <c r="M266" s="7"/>
      <c r="N266" s="7"/>
      <c r="O266" s="7"/>
      <c r="P266" s="7"/>
      <c r="Q266" s="29"/>
      <c r="R266" s="2"/>
    </row>
    <row r="267" spans="1:18" x14ac:dyDescent="0.25">
      <c r="A267" s="1"/>
      <c r="B267" s="21"/>
      <c r="C267" s="2"/>
      <c r="D267" s="22"/>
      <c r="E267" s="7"/>
      <c r="F267" s="7"/>
      <c r="G267" s="7"/>
      <c r="H267" s="7"/>
      <c r="I267" s="7"/>
      <c r="J267" s="7"/>
      <c r="K267" s="7"/>
      <c r="L267" s="7"/>
      <c r="M267" s="7"/>
      <c r="N267" s="7"/>
      <c r="O267" s="7"/>
      <c r="P267" s="7"/>
      <c r="Q267" s="29"/>
      <c r="R267" s="2"/>
    </row>
    <row r="268" spans="1:18" x14ac:dyDescent="0.25">
      <c r="A268" s="1"/>
      <c r="B268" s="21"/>
      <c r="C268" s="2"/>
      <c r="D268" s="22"/>
      <c r="E268" s="7"/>
      <c r="F268" s="7"/>
      <c r="G268" s="7"/>
      <c r="H268" s="7"/>
      <c r="I268" s="7"/>
      <c r="J268" s="7"/>
      <c r="K268" s="7"/>
      <c r="L268" s="7"/>
      <c r="M268" s="7"/>
      <c r="N268" s="7"/>
      <c r="O268" s="7"/>
      <c r="P268" s="7"/>
      <c r="Q268" s="29"/>
      <c r="R268" s="2"/>
    </row>
    <row r="269" spans="1:18" x14ac:dyDescent="0.25">
      <c r="A269" s="1"/>
      <c r="B269" s="21"/>
      <c r="C269" s="2"/>
      <c r="D269" s="22"/>
      <c r="E269" s="7"/>
      <c r="F269" s="7"/>
      <c r="G269" s="7"/>
      <c r="H269" s="7"/>
      <c r="I269" s="7"/>
      <c r="J269" s="7"/>
      <c r="K269" s="7"/>
      <c r="L269" s="7"/>
      <c r="M269" s="7"/>
      <c r="N269" s="7"/>
      <c r="O269" s="7"/>
      <c r="P269" s="7"/>
      <c r="Q269" s="29"/>
      <c r="R269" s="2"/>
    </row>
    <row r="270" spans="1:18" x14ac:dyDescent="0.25">
      <c r="A270" s="1"/>
      <c r="B270" s="21"/>
      <c r="C270" s="2"/>
      <c r="D270" s="22"/>
      <c r="E270" s="7"/>
      <c r="F270" s="7"/>
      <c r="G270" s="7"/>
      <c r="H270" s="7"/>
      <c r="I270" s="7"/>
      <c r="J270" s="7"/>
      <c r="K270" s="7"/>
      <c r="L270" s="7"/>
      <c r="M270" s="7"/>
      <c r="N270" s="7"/>
      <c r="O270" s="7"/>
      <c r="P270" s="7"/>
      <c r="Q270" s="29"/>
      <c r="R270" s="2"/>
    </row>
    <row r="271" spans="1:18" x14ac:dyDescent="0.25">
      <c r="A271" s="1"/>
      <c r="B271" s="21"/>
      <c r="C271" s="2"/>
      <c r="D271" s="22"/>
      <c r="E271" s="7"/>
      <c r="F271" s="7"/>
      <c r="G271" s="7"/>
      <c r="H271" s="7"/>
      <c r="I271" s="7"/>
      <c r="J271" s="7"/>
      <c r="K271" s="7"/>
      <c r="L271" s="7"/>
      <c r="M271" s="7"/>
      <c r="N271" s="7"/>
      <c r="O271" s="7"/>
      <c r="P271" s="7"/>
      <c r="Q271" s="29"/>
      <c r="R271" s="2"/>
    </row>
    <row r="272" spans="1:18" x14ac:dyDescent="0.25">
      <c r="A272" s="1"/>
      <c r="B272" s="21"/>
      <c r="C272" s="2"/>
      <c r="D272" s="22"/>
      <c r="E272" s="7"/>
      <c r="F272" s="7"/>
      <c r="G272" s="7"/>
      <c r="H272" s="7"/>
      <c r="I272" s="7"/>
      <c r="J272" s="7"/>
      <c r="K272" s="7"/>
      <c r="L272" s="7"/>
      <c r="M272" s="7"/>
      <c r="N272" s="7"/>
      <c r="O272" s="7"/>
      <c r="P272" s="7"/>
      <c r="Q272" s="29"/>
      <c r="R272" s="2"/>
    </row>
    <row r="273" spans="1:18" x14ac:dyDescent="0.25">
      <c r="A273" s="1"/>
      <c r="B273" s="21"/>
      <c r="C273" s="2"/>
      <c r="D273" s="22"/>
      <c r="E273" s="7"/>
      <c r="F273" s="7"/>
      <c r="G273" s="7"/>
      <c r="H273" s="7"/>
      <c r="I273" s="7"/>
      <c r="J273" s="7"/>
      <c r="K273" s="7"/>
      <c r="L273" s="7"/>
      <c r="M273" s="7"/>
      <c r="N273" s="7"/>
      <c r="O273" s="7"/>
      <c r="P273" s="7"/>
      <c r="Q273" s="29"/>
      <c r="R273" s="2"/>
    </row>
    <row r="274" spans="1:18" x14ac:dyDescent="0.25">
      <c r="A274" s="1"/>
      <c r="B274" s="21"/>
      <c r="C274" s="2"/>
      <c r="D274" s="22"/>
      <c r="E274" s="7"/>
      <c r="F274" s="7"/>
      <c r="G274" s="7"/>
      <c r="H274" s="7"/>
      <c r="I274" s="7"/>
      <c r="J274" s="7"/>
      <c r="K274" s="7"/>
      <c r="L274" s="7"/>
      <c r="M274" s="7"/>
      <c r="N274" s="7"/>
      <c r="O274" s="7"/>
      <c r="P274" s="7"/>
      <c r="Q274" s="29"/>
      <c r="R274" s="2"/>
    </row>
    <row r="275" spans="1:18" x14ac:dyDescent="0.25">
      <c r="A275" s="1"/>
      <c r="B275" s="21"/>
      <c r="C275" s="2"/>
      <c r="D275" s="22"/>
      <c r="E275" s="7"/>
      <c r="F275" s="7"/>
      <c r="G275" s="7"/>
      <c r="H275" s="7"/>
      <c r="I275" s="7"/>
      <c r="J275" s="7"/>
      <c r="K275" s="7"/>
      <c r="L275" s="7"/>
      <c r="M275" s="7"/>
      <c r="N275" s="7"/>
      <c r="O275" s="7"/>
      <c r="P275" s="7"/>
      <c r="Q275" s="29"/>
      <c r="R275" s="2"/>
    </row>
    <row r="276" spans="1:18" x14ac:dyDescent="0.25">
      <c r="A276" s="1"/>
      <c r="B276" s="21"/>
      <c r="C276" s="2"/>
      <c r="D276" s="22"/>
      <c r="E276" s="7"/>
      <c r="F276" s="7"/>
      <c r="G276" s="7"/>
      <c r="H276" s="7"/>
      <c r="I276" s="7"/>
      <c r="J276" s="7"/>
      <c r="K276" s="7"/>
      <c r="L276" s="7"/>
      <c r="M276" s="7"/>
      <c r="N276" s="7"/>
      <c r="O276" s="7"/>
      <c r="P276" s="7"/>
      <c r="Q276" s="29"/>
      <c r="R276" s="2"/>
    </row>
    <row r="277" spans="1:18" x14ac:dyDescent="0.25">
      <c r="A277" s="1"/>
      <c r="B277" s="21"/>
      <c r="C277" s="2"/>
      <c r="D277" s="22"/>
      <c r="E277" s="7"/>
      <c r="F277" s="7"/>
      <c r="G277" s="7"/>
      <c r="H277" s="7"/>
      <c r="I277" s="7"/>
      <c r="J277" s="7"/>
      <c r="K277" s="7"/>
      <c r="L277" s="7"/>
      <c r="M277" s="7"/>
      <c r="N277" s="7"/>
      <c r="O277" s="7"/>
      <c r="P277" s="7"/>
      <c r="Q277" s="29"/>
      <c r="R277" s="2"/>
    </row>
    <row r="278" spans="1:18" x14ac:dyDescent="0.25">
      <c r="A278" s="1"/>
      <c r="B278" s="21"/>
      <c r="C278" s="2"/>
      <c r="D278" s="22"/>
      <c r="E278" s="7"/>
      <c r="F278" s="7"/>
      <c r="G278" s="7"/>
      <c r="H278" s="7"/>
      <c r="I278" s="7"/>
      <c r="J278" s="7"/>
      <c r="K278" s="7"/>
      <c r="L278" s="7"/>
      <c r="M278" s="7"/>
      <c r="N278" s="7"/>
      <c r="O278" s="7"/>
      <c r="P278" s="7"/>
      <c r="Q278" s="29"/>
      <c r="R278" s="2"/>
    </row>
    <row r="279" spans="1:18" x14ac:dyDescent="0.25">
      <c r="A279" s="1"/>
      <c r="B279" s="21"/>
      <c r="C279" s="2"/>
      <c r="D279" s="22"/>
      <c r="E279" s="7"/>
      <c r="F279" s="7"/>
      <c r="G279" s="7"/>
      <c r="H279" s="7"/>
      <c r="I279" s="7"/>
      <c r="J279" s="7"/>
      <c r="K279" s="7"/>
      <c r="L279" s="7"/>
      <c r="M279" s="7"/>
      <c r="N279" s="7"/>
      <c r="O279" s="7"/>
      <c r="P279" s="7"/>
      <c r="Q279" s="29"/>
      <c r="R279" s="2"/>
    </row>
    <row r="280" spans="1:18" x14ac:dyDescent="0.25">
      <c r="A280" s="1"/>
      <c r="B280" s="21"/>
      <c r="C280" s="2"/>
      <c r="D280" s="22"/>
      <c r="E280" s="7"/>
      <c r="F280" s="7"/>
      <c r="G280" s="7"/>
      <c r="H280" s="7"/>
      <c r="I280" s="7"/>
      <c r="J280" s="7"/>
      <c r="K280" s="7"/>
      <c r="L280" s="7"/>
      <c r="M280" s="7"/>
      <c r="N280" s="7"/>
      <c r="O280" s="7"/>
      <c r="P280" s="7"/>
      <c r="Q280" s="29"/>
      <c r="R280" s="2"/>
    </row>
    <row r="281" spans="1:18" x14ac:dyDescent="0.25">
      <c r="A281" s="1"/>
      <c r="B281" s="21"/>
      <c r="C281" s="2"/>
      <c r="D281" s="22"/>
      <c r="E281" s="7"/>
      <c r="F281" s="7"/>
      <c r="G281" s="7"/>
      <c r="H281" s="7"/>
      <c r="I281" s="7"/>
      <c r="J281" s="7"/>
      <c r="K281" s="7"/>
      <c r="L281" s="7"/>
      <c r="M281" s="7"/>
      <c r="N281" s="7"/>
      <c r="O281" s="7"/>
      <c r="P281" s="7"/>
      <c r="Q281" s="29"/>
      <c r="R281" s="2"/>
    </row>
    <row r="282" spans="1:18" x14ac:dyDescent="0.25">
      <c r="A282" s="1"/>
      <c r="B282" s="21"/>
      <c r="C282" s="2"/>
      <c r="D282" s="22"/>
      <c r="E282" s="7"/>
      <c r="F282" s="7"/>
      <c r="G282" s="7"/>
      <c r="H282" s="7"/>
      <c r="I282" s="7"/>
      <c r="J282" s="7"/>
      <c r="K282" s="7"/>
      <c r="L282" s="7"/>
      <c r="M282" s="7"/>
      <c r="N282" s="7"/>
      <c r="O282" s="7"/>
      <c r="P282" s="7"/>
      <c r="Q282" s="29"/>
      <c r="R282" s="2"/>
    </row>
    <row r="283" spans="1:18" x14ac:dyDescent="0.25">
      <c r="A283" s="1"/>
      <c r="B283" s="21"/>
      <c r="C283" s="2"/>
      <c r="D283" s="22"/>
      <c r="E283" s="7"/>
      <c r="F283" s="7"/>
      <c r="G283" s="7"/>
      <c r="H283" s="7"/>
      <c r="I283" s="7"/>
      <c r="J283" s="7"/>
      <c r="K283" s="7"/>
      <c r="L283" s="7"/>
      <c r="M283" s="7"/>
      <c r="N283" s="7"/>
      <c r="O283" s="7"/>
      <c r="P283" s="7"/>
      <c r="Q283" s="29"/>
      <c r="R283" s="2"/>
    </row>
    <row r="284" spans="1:18" x14ac:dyDescent="0.25">
      <c r="A284" s="1"/>
      <c r="B284" s="21"/>
      <c r="C284" s="2"/>
      <c r="D284" s="22"/>
      <c r="E284" s="7"/>
      <c r="F284" s="7"/>
      <c r="G284" s="7"/>
      <c r="H284" s="7"/>
      <c r="I284" s="7"/>
      <c r="J284" s="7"/>
      <c r="K284" s="7"/>
      <c r="L284" s="7"/>
      <c r="M284" s="7"/>
      <c r="N284" s="7"/>
      <c r="O284" s="7"/>
      <c r="P284" s="7"/>
      <c r="Q284" s="29"/>
      <c r="R284" s="2"/>
    </row>
    <row r="285" spans="1:18" x14ac:dyDescent="0.25">
      <c r="A285" s="1"/>
      <c r="B285" s="21"/>
      <c r="C285" s="2"/>
      <c r="D285" s="22"/>
      <c r="E285" s="7"/>
      <c r="F285" s="7"/>
      <c r="G285" s="7"/>
      <c r="H285" s="7"/>
      <c r="I285" s="7"/>
      <c r="J285" s="7"/>
      <c r="K285" s="7"/>
      <c r="L285" s="7"/>
      <c r="M285" s="7"/>
      <c r="N285" s="7"/>
      <c r="O285" s="7"/>
      <c r="P285" s="7"/>
      <c r="Q285" s="29"/>
      <c r="R285" s="2"/>
    </row>
    <row r="286" spans="1:18" x14ac:dyDescent="0.25">
      <c r="A286" s="1"/>
      <c r="B286" s="21"/>
      <c r="C286" s="2"/>
      <c r="D286" s="22"/>
      <c r="E286" s="7"/>
      <c r="F286" s="7"/>
      <c r="G286" s="7"/>
      <c r="H286" s="7"/>
      <c r="I286" s="7"/>
      <c r="J286" s="7"/>
      <c r="K286" s="7"/>
      <c r="L286" s="7"/>
      <c r="M286" s="7"/>
      <c r="N286" s="7"/>
      <c r="O286" s="7"/>
      <c r="P286" s="7"/>
      <c r="Q286" s="29"/>
      <c r="R286" s="2"/>
    </row>
    <row r="287" spans="1:18" x14ac:dyDescent="0.25">
      <c r="A287" s="1"/>
      <c r="B287" s="21"/>
      <c r="C287" s="2"/>
      <c r="D287" s="22"/>
      <c r="E287" s="7"/>
      <c r="F287" s="7"/>
      <c r="G287" s="7"/>
      <c r="H287" s="7"/>
      <c r="I287" s="7"/>
      <c r="J287" s="7"/>
      <c r="K287" s="7"/>
      <c r="L287" s="7"/>
      <c r="M287" s="7"/>
      <c r="N287" s="7"/>
      <c r="O287" s="7"/>
      <c r="P287" s="7"/>
      <c r="Q287" s="29"/>
      <c r="R287" s="2"/>
    </row>
    <row r="288" spans="1:18" x14ac:dyDescent="0.25">
      <c r="A288" s="1"/>
      <c r="B288" s="21"/>
      <c r="C288" s="2"/>
      <c r="D288" s="22"/>
      <c r="E288" s="7"/>
      <c r="F288" s="7"/>
      <c r="G288" s="7"/>
      <c r="H288" s="7"/>
      <c r="I288" s="7"/>
      <c r="J288" s="7"/>
      <c r="K288" s="7"/>
      <c r="L288" s="7"/>
      <c r="M288" s="7"/>
      <c r="N288" s="7"/>
      <c r="O288" s="7"/>
      <c r="P288" s="7"/>
      <c r="Q288" s="29"/>
      <c r="R288" s="2"/>
    </row>
    <row r="289" spans="1:18" x14ac:dyDescent="0.25">
      <c r="A289" s="1"/>
      <c r="B289" s="21"/>
      <c r="C289" s="2"/>
      <c r="D289" s="22"/>
      <c r="E289" s="7"/>
      <c r="F289" s="7"/>
      <c r="G289" s="7"/>
      <c r="H289" s="7"/>
      <c r="I289" s="7"/>
      <c r="J289" s="7"/>
      <c r="K289" s="7"/>
      <c r="L289" s="7"/>
      <c r="M289" s="7"/>
      <c r="N289" s="7"/>
      <c r="O289" s="7"/>
      <c r="P289" s="7"/>
      <c r="Q289" s="29"/>
      <c r="R289" s="2"/>
    </row>
    <row r="290" spans="1:18" x14ac:dyDescent="0.25">
      <c r="A290" s="1"/>
      <c r="B290" s="21"/>
      <c r="C290" s="2"/>
      <c r="D290" s="22"/>
      <c r="E290" s="7"/>
      <c r="F290" s="7"/>
      <c r="G290" s="7"/>
      <c r="H290" s="7"/>
      <c r="I290" s="7"/>
      <c r="J290" s="7"/>
      <c r="K290" s="7"/>
      <c r="L290" s="7"/>
      <c r="M290" s="7"/>
      <c r="N290" s="7"/>
      <c r="O290" s="7"/>
      <c r="P290" s="7"/>
      <c r="Q290" s="29"/>
      <c r="R290" s="2"/>
    </row>
    <row r="291" spans="1:18" x14ac:dyDescent="0.25">
      <c r="A291" s="1"/>
      <c r="B291" s="21"/>
      <c r="C291" s="2"/>
      <c r="D291" s="22"/>
      <c r="E291" s="7"/>
      <c r="F291" s="7"/>
      <c r="G291" s="7"/>
      <c r="H291" s="7"/>
      <c r="I291" s="7"/>
      <c r="J291" s="7"/>
      <c r="K291" s="7"/>
      <c r="L291" s="7"/>
      <c r="M291" s="7"/>
      <c r="N291" s="7"/>
      <c r="O291" s="7"/>
      <c r="P291" s="7"/>
      <c r="Q291" s="29"/>
      <c r="R291" s="2"/>
    </row>
    <row r="292" spans="1:18" x14ac:dyDescent="0.25">
      <c r="A292" s="1"/>
      <c r="B292" s="21"/>
      <c r="C292" s="2"/>
      <c r="D292" s="22"/>
      <c r="E292" s="7"/>
      <c r="F292" s="7"/>
      <c r="G292" s="7"/>
      <c r="H292" s="7"/>
      <c r="I292" s="7"/>
      <c r="J292" s="7"/>
      <c r="K292" s="7"/>
      <c r="L292" s="7"/>
      <c r="M292" s="7"/>
      <c r="N292" s="7"/>
      <c r="O292" s="7"/>
      <c r="P292" s="7"/>
      <c r="Q292" s="29"/>
      <c r="R292" s="2"/>
    </row>
    <row r="293" spans="1:18" x14ac:dyDescent="0.25">
      <c r="A293" s="1"/>
      <c r="B293" s="21"/>
      <c r="C293" s="2"/>
      <c r="D293" s="22"/>
      <c r="E293" s="7"/>
      <c r="F293" s="7"/>
      <c r="G293" s="7"/>
      <c r="H293" s="7"/>
      <c r="I293" s="7"/>
      <c r="J293" s="7"/>
      <c r="K293" s="7"/>
      <c r="L293" s="7"/>
      <c r="M293" s="7"/>
      <c r="N293" s="7"/>
      <c r="O293" s="7"/>
      <c r="P293" s="7"/>
      <c r="Q293" s="29"/>
      <c r="R293" s="2"/>
    </row>
    <row r="294" spans="1:18" x14ac:dyDescent="0.25">
      <c r="A294" s="1"/>
      <c r="B294" s="21"/>
      <c r="C294" s="2"/>
      <c r="D294" s="22"/>
      <c r="E294" s="7"/>
      <c r="F294" s="7"/>
      <c r="G294" s="7"/>
      <c r="H294" s="7"/>
      <c r="I294" s="7"/>
      <c r="J294" s="7"/>
      <c r="K294" s="7"/>
      <c r="L294" s="7"/>
      <c r="M294" s="7"/>
      <c r="N294" s="7"/>
      <c r="O294" s="7"/>
      <c r="P294" s="7"/>
      <c r="Q294" s="29"/>
      <c r="R294" s="2"/>
    </row>
    <row r="295" spans="1:18" x14ac:dyDescent="0.25">
      <c r="A295" s="1"/>
      <c r="B295" s="21"/>
      <c r="C295" s="2"/>
      <c r="D295" s="22"/>
      <c r="E295" s="7"/>
      <c r="F295" s="7"/>
      <c r="G295" s="7"/>
      <c r="H295" s="7"/>
      <c r="I295" s="7"/>
      <c r="J295" s="7"/>
      <c r="K295" s="7"/>
      <c r="L295" s="7"/>
      <c r="M295" s="7"/>
      <c r="N295" s="7"/>
      <c r="O295" s="7"/>
      <c r="P295" s="7"/>
      <c r="Q295" s="29"/>
      <c r="R295" s="2"/>
    </row>
    <row r="296" spans="1:18" x14ac:dyDescent="0.25">
      <c r="A296" s="1"/>
      <c r="B296" s="21"/>
      <c r="C296" s="2"/>
      <c r="D296" s="22"/>
      <c r="E296" s="7"/>
      <c r="F296" s="7"/>
      <c r="G296" s="7"/>
      <c r="H296" s="7"/>
      <c r="I296" s="7"/>
      <c r="J296" s="7"/>
      <c r="K296" s="7"/>
      <c r="L296" s="7"/>
      <c r="M296" s="7"/>
      <c r="N296" s="7"/>
      <c r="O296" s="7"/>
      <c r="P296" s="7"/>
      <c r="Q296" s="29"/>
      <c r="R296" s="2"/>
    </row>
    <row r="297" spans="1:18" x14ac:dyDescent="0.25">
      <c r="A297" s="1"/>
      <c r="B297" s="21"/>
      <c r="C297" s="2"/>
      <c r="D297" s="22"/>
      <c r="E297" s="7"/>
      <c r="F297" s="7"/>
      <c r="G297" s="7"/>
      <c r="H297" s="7"/>
      <c r="I297" s="7"/>
      <c r="J297" s="7"/>
      <c r="K297" s="7"/>
      <c r="L297" s="7"/>
      <c r="M297" s="7"/>
      <c r="N297" s="7"/>
      <c r="O297" s="7"/>
      <c r="P297" s="7"/>
      <c r="Q297" s="29"/>
      <c r="R297" s="2"/>
    </row>
    <row r="298" spans="1:18" x14ac:dyDescent="0.25">
      <c r="A298" s="1"/>
      <c r="B298" s="21"/>
      <c r="C298" s="2"/>
      <c r="D298" s="22"/>
      <c r="E298" s="7"/>
      <c r="F298" s="7"/>
      <c r="G298" s="7"/>
      <c r="H298" s="7"/>
      <c r="I298" s="7"/>
      <c r="J298" s="7"/>
      <c r="K298" s="7"/>
      <c r="L298" s="7"/>
      <c r="M298" s="7"/>
      <c r="N298" s="7"/>
      <c r="O298" s="7"/>
      <c r="P298" s="7"/>
      <c r="Q298" s="29"/>
      <c r="R298" s="2"/>
    </row>
    <row r="299" spans="1:18" x14ac:dyDescent="0.25">
      <c r="A299" s="1"/>
      <c r="B299" s="21"/>
      <c r="C299" s="2"/>
      <c r="D299" s="22"/>
      <c r="E299" s="7"/>
      <c r="F299" s="7"/>
      <c r="G299" s="7"/>
      <c r="H299" s="7"/>
      <c r="I299" s="7"/>
      <c r="J299" s="7"/>
      <c r="K299" s="7"/>
      <c r="L299" s="7"/>
      <c r="M299" s="7"/>
      <c r="N299" s="7"/>
      <c r="O299" s="7"/>
      <c r="P299" s="7"/>
      <c r="Q299" s="29"/>
      <c r="R299" s="2"/>
    </row>
    <row r="300" spans="1:18" x14ac:dyDescent="0.25">
      <c r="A300" s="1"/>
      <c r="B300" s="21"/>
      <c r="C300" s="2"/>
      <c r="D300" s="22"/>
      <c r="E300" s="7"/>
      <c r="F300" s="7"/>
      <c r="G300" s="7"/>
      <c r="H300" s="7"/>
      <c r="I300" s="7"/>
      <c r="J300" s="7"/>
      <c r="K300" s="7"/>
      <c r="L300" s="7"/>
      <c r="M300" s="7"/>
      <c r="N300" s="7"/>
      <c r="O300" s="7"/>
      <c r="P300" s="7"/>
      <c r="Q300" s="29"/>
      <c r="R300" s="2"/>
    </row>
    <row r="301" spans="1:18" x14ac:dyDescent="0.25">
      <c r="A301" s="1"/>
      <c r="B301" s="21"/>
      <c r="C301" s="2"/>
      <c r="D301" s="22"/>
      <c r="E301" s="7"/>
      <c r="F301" s="7"/>
      <c r="G301" s="7"/>
      <c r="H301" s="7"/>
      <c r="I301" s="7"/>
      <c r="J301" s="7"/>
      <c r="K301" s="7"/>
      <c r="L301" s="7"/>
      <c r="M301" s="7"/>
      <c r="N301" s="7"/>
      <c r="O301" s="7"/>
      <c r="P301" s="7"/>
      <c r="Q301" s="29"/>
      <c r="R301" s="2"/>
    </row>
    <row r="302" spans="1:18" x14ac:dyDescent="0.25">
      <c r="A302" s="1"/>
      <c r="B302" s="21"/>
      <c r="C302" s="2"/>
      <c r="D302" s="22"/>
      <c r="E302" s="7"/>
      <c r="F302" s="7"/>
      <c r="G302" s="7"/>
      <c r="H302" s="7"/>
      <c r="I302" s="7"/>
      <c r="J302" s="7"/>
      <c r="K302" s="7"/>
      <c r="L302" s="7"/>
      <c r="M302" s="7"/>
      <c r="N302" s="7"/>
      <c r="O302" s="7"/>
      <c r="P302" s="7"/>
      <c r="Q302" s="29"/>
      <c r="R302" s="2"/>
    </row>
    <row r="303" spans="1:18" x14ac:dyDescent="0.25">
      <c r="A303" s="1"/>
      <c r="B303" s="21"/>
      <c r="C303" s="2"/>
      <c r="D303" s="22"/>
      <c r="E303" s="7"/>
      <c r="F303" s="7"/>
      <c r="G303" s="7"/>
      <c r="H303" s="7"/>
      <c r="I303" s="7"/>
      <c r="J303" s="7"/>
      <c r="K303" s="7"/>
      <c r="L303" s="7"/>
      <c r="M303" s="7"/>
      <c r="N303" s="7"/>
      <c r="O303" s="7"/>
      <c r="P303" s="7"/>
      <c r="Q303" s="29"/>
      <c r="R303" s="2"/>
    </row>
    <row r="304" spans="1:18" x14ac:dyDescent="0.25">
      <c r="A304" s="1"/>
      <c r="B304" s="21"/>
      <c r="C304" s="2"/>
      <c r="D304" s="22"/>
      <c r="E304" s="7"/>
      <c r="F304" s="7"/>
      <c r="G304" s="7"/>
      <c r="H304" s="7"/>
      <c r="I304" s="7"/>
      <c r="J304" s="7"/>
      <c r="K304" s="7"/>
      <c r="L304" s="7"/>
      <c r="M304" s="7"/>
      <c r="N304" s="7"/>
      <c r="O304" s="7"/>
      <c r="P304" s="7"/>
      <c r="Q304" s="29"/>
      <c r="R304" s="2"/>
    </row>
    <row r="305" spans="1:18" x14ac:dyDescent="0.25">
      <c r="A305" s="1"/>
      <c r="B305" s="21"/>
      <c r="C305" s="2"/>
      <c r="D305" s="22"/>
      <c r="E305" s="7"/>
      <c r="F305" s="7"/>
      <c r="G305" s="7"/>
      <c r="H305" s="7"/>
      <c r="I305" s="7"/>
      <c r="J305" s="7"/>
      <c r="K305" s="7"/>
      <c r="L305" s="7"/>
      <c r="M305" s="7"/>
      <c r="N305" s="7"/>
      <c r="O305" s="7"/>
      <c r="P305" s="7"/>
      <c r="Q305" s="29"/>
      <c r="R305" s="2"/>
    </row>
    <row r="306" spans="1:18" x14ac:dyDescent="0.25">
      <c r="A306" s="1"/>
      <c r="B306" s="21"/>
      <c r="C306" s="2"/>
      <c r="D306" s="22"/>
      <c r="E306" s="7"/>
      <c r="F306" s="7"/>
      <c r="G306" s="7"/>
      <c r="H306" s="7"/>
      <c r="I306" s="7"/>
      <c r="J306" s="7"/>
      <c r="K306" s="7"/>
      <c r="L306" s="7"/>
      <c r="M306" s="7"/>
      <c r="N306" s="7"/>
      <c r="O306" s="7"/>
      <c r="P306" s="7"/>
      <c r="Q306" s="29"/>
      <c r="R306" s="2"/>
    </row>
    <row r="307" spans="1:18" x14ac:dyDescent="0.25">
      <c r="A307" s="1"/>
      <c r="B307" s="21"/>
      <c r="C307" s="2"/>
      <c r="D307" s="22"/>
      <c r="E307" s="7"/>
      <c r="F307" s="7"/>
      <c r="G307" s="7"/>
      <c r="H307" s="7"/>
      <c r="I307" s="7"/>
      <c r="J307" s="7"/>
      <c r="K307" s="7"/>
      <c r="L307" s="7"/>
      <c r="M307" s="7"/>
      <c r="N307" s="7"/>
      <c r="O307" s="7"/>
      <c r="P307" s="7"/>
      <c r="Q307" s="29"/>
      <c r="R307" s="2"/>
    </row>
    <row r="308" spans="1:18" x14ac:dyDescent="0.25">
      <c r="A308" s="1"/>
      <c r="B308" s="21"/>
      <c r="C308" s="2"/>
      <c r="D308" s="22"/>
      <c r="E308" s="7"/>
      <c r="F308" s="7"/>
      <c r="G308" s="7"/>
      <c r="H308" s="7"/>
      <c r="I308" s="7"/>
      <c r="J308" s="7"/>
      <c r="K308" s="7"/>
      <c r="L308" s="7"/>
      <c r="M308" s="7"/>
      <c r="N308" s="7"/>
      <c r="O308" s="7"/>
      <c r="P308" s="7"/>
      <c r="Q308" s="29"/>
      <c r="R308" s="2"/>
    </row>
    <row r="309" spans="1:18" x14ac:dyDescent="0.25">
      <c r="A309" s="1"/>
      <c r="B309" s="21"/>
      <c r="C309" s="2"/>
      <c r="D309" s="22"/>
      <c r="E309" s="7"/>
      <c r="F309" s="7"/>
      <c r="G309" s="7"/>
      <c r="H309" s="7"/>
      <c r="I309" s="7"/>
      <c r="J309" s="7"/>
      <c r="K309" s="7"/>
      <c r="L309" s="7"/>
      <c r="M309" s="7"/>
      <c r="N309" s="7"/>
      <c r="O309" s="7"/>
      <c r="P309" s="7"/>
      <c r="Q309" s="29"/>
      <c r="R309" s="2"/>
    </row>
    <row r="310" spans="1:18" x14ac:dyDescent="0.25">
      <c r="A310" s="1"/>
      <c r="B310" s="21"/>
      <c r="C310" s="2"/>
      <c r="D310" s="22"/>
      <c r="E310" s="7"/>
      <c r="F310" s="7"/>
      <c r="G310" s="7"/>
      <c r="H310" s="7"/>
      <c r="I310" s="7"/>
      <c r="J310" s="7"/>
      <c r="K310" s="7"/>
      <c r="L310" s="7"/>
      <c r="M310" s="7"/>
      <c r="N310" s="7"/>
      <c r="O310" s="7"/>
      <c r="P310" s="7"/>
      <c r="Q310" s="29"/>
      <c r="R310" s="2"/>
    </row>
    <row r="311" spans="1:18" x14ac:dyDescent="0.25">
      <c r="A311" s="1"/>
      <c r="B311" s="21"/>
      <c r="C311" s="2"/>
      <c r="D311" s="22"/>
      <c r="E311" s="7"/>
      <c r="F311" s="7"/>
      <c r="G311" s="7"/>
      <c r="H311" s="7"/>
      <c r="I311" s="7"/>
      <c r="J311" s="7"/>
      <c r="K311" s="7"/>
      <c r="L311" s="7"/>
      <c r="M311" s="7"/>
      <c r="N311" s="7"/>
      <c r="O311" s="7"/>
      <c r="P311" s="7"/>
      <c r="Q311" s="29"/>
      <c r="R311" s="2"/>
    </row>
    <row r="312" spans="1:18" x14ac:dyDescent="0.25">
      <c r="A312" s="1"/>
      <c r="B312" s="21"/>
      <c r="C312" s="2"/>
      <c r="D312" s="22"/>
      <c r="E312" s="7"/>
      <c r="F312" s="7"/>
      <c r="G312" s="7"/>
      <c r="H312" s="7"/>
      <c r="I312" s="7"/>
      <c r="J312" s="7"/>
      <c r="K312" s="7"/>
      <c r="L312" s="7"/>
      <c r="M312" s="7"/>
      <c r="N312" s="7"/>
      <c r="O312" s="7"/>
      <c r="P312" s="7"/>
      <c r="Q312" s="29"/>
      <c r="R312" s="2"/>
    </row>
    <row r="313" spans="1:18" x14ac:dyDescent="0.25">
      <c r="A313" s="1"/>
      <c r="B313" s="21"/>
      <c r="C313" s="2"/>
      <c r="D313" s="22"/>
      <c r="E313" s="7"/>
      <c r="F313" s="7"/>
      <c r="G313" s="7"/>
      <c r="H313" s="7"/>
      <c r="I313" s="7"/>
      <c r="J313" s="7"/>
      <c r="K313" s="7"/>
      <c r="L313" s="7"/>
      <c r="M313" s="7"/>
      <c r="N313" s="7"/>
      <c r="O313" s="7"/>
      <c r="P313" s="7"/>
      <c r="Q313" s="29"/>
      <c r="R313" s="2"/>
    </row>
    <row r="314" spans="1:18" x14ac:dyDescent="0.25">
      <c r="A314" s="1"/>
      <c r="B314" s="21"/>
      <c r="C314" s="2"/>
      <c r="D314" s="22"/>
      <c r="E314" s="7"/>
      <c r="F314" s="7"/>
      <c r="G314" s="7"/>
      <c r="H314" s="7"/>
      <c r="I314" s="7"/>
      <c r="J314" s="7"/>
      <c r="K314" s="7"/>
      <c r="L314" s="7"/>
      <c r="M314" s="7"/>
      <c r="N314" s="7"/>
      <c r="O314" s="7"/>
      <c r="P314" s="7"/>
      <c r="Q314" s="29"/>
      <c r="R314" s="2"/>
    </row>
    <row r="315" spans="1:18" x14ac:dyDescent="0.25">
      <c r="A315" s="1"/>
      <c r="B315" s="21"/>
      <c r="C315" s="2"/>
      <c r="D315" s="22"/>
      <c r="E315" s="7"/>
      <c r="F315" s="7"/>
      <c r="G315" s="7"/>
      <c r="H315" s="7"/>
      <c r="I315" s="7"/>
      <c r="J315" s="7"/>
      <c r="K315" s="7"/>
      <c r="L315" s="7"/>
      <c r="M315" s="7"/>
      <c r="N315" s="7"/>
      <c r="O315" s="7"/>
      <c r="P315" s="7"/>
      <c r="Q315" s="29"/>
      <c r="R315" s="2"/>
    </row>
    <row r="316" spans="1:18" x14ac:dyDescent="0.25">
      <c r="A316" s="1"/>
      <c r="B316" s="21"/>
      <c r="C316" s="2"/>
      <c r="D316" s="22"/>
      <c r="E316" s="7"/>
      <c r="F316" s="7"/>
      <c r="G316" s="7"/>
      <c r="H316" s="7"/>
      <c r="I316" s="7"/>
      <c r="J316" s="7"/>
      <c r="K316" s="7"/>
      <c r="L316" s="7"/>
      <c r="M316" s="7"/>
      <c r="N316" s="7"/>
      <c r="O316" s="7"/>
      <c r="P316" s="7"/>
      <c r="Q316" s="29"/>
      <c r="R316" s="2"/>
    </row>
    <row r="317" spans="1:18" x14ac:dyDescent="0.25">
      <c r="A317" s="1"/>
      <c r="B317" s="21"/>
      <c r="C317" s="2"/>
      <c r="D317" s="22"/>
      <c r="E317" s="7"/>
      <c r="F317" s="7"/>
      <c r="G317" s="7"/>
      <c r="H317" s="7"/>
      <c r="I317" s="7"/>
      <c r="J317" s="7"/>
      <c r="K317" s="7"/>
      <c r="L317" s="7"/>
      <c r="M317" s="7"/>
      <c r="N317" s="7"/>
      <c r="O317" s="7"/>
      <c r="P317" s="7"/>
      <c r="Q317" s="29"/>
      <c r="R317" s="2"/>
    </row>
    <row r="318" spans="1:18" x14ac:dyDescent="0.25">
      <c r="A318" s="1"/>
      <c r="B318" s="21"/>
      <c r="C318" s="2"/>
      <c r="D318" s="22"/>
      <c r="E318" s="7"/>
      <c r="F318" s="7"/>
      <c r="G318" s="7"/>
      <c r="H318" s="7"/>
      <c r="I318" s="7"/>
      <c r="J318" s="7"/>
      <c r="K318" s="7"/>
      <c r="L318" s="7"/>
      <c r="M318" s="7"/>
      <c r="N318" s="7"/>
      <c r="O318" s="7"/>
      <c r="P318" s="7"/>
      <c r="Q318" s="29"/>
      <c r="R318" s="2"/>
    </row>
    <row r="319" spans="1:18" x14ac:dyDescent="0.25">
      <c r="A319" s="1"/>
      <c r="B319" s="21"/>
      <c r="C319" s="2"/>
      <c r="D319" s="22"/>
      <c r="E319" s="7"/>
      <c r="F319" s="7"/>
      <c r="G319" s="7"/>
      <c r="H319" s="7"/>
      <c r="I319" s="7"/>
      <c r="J319" s="7"/>
      <c r="K319" s="7"/>
      <c r="L319" s="7"/>
      <c r="M319" s="7"/>
      <c r="N319" s="7"/>
      <c r="O319" s="7"/>
      <c r="P319" s="7"/>
      <c r="Q319" s="29"/>
      <c r="R319" s="2"/>
    </row>
    <row r="320" spans="1:18" x14ac:dyDescent="0.25">
      <c r="A320" s="1"/>
      <c r="B320" s="21"/>
      <c r="C320" s="2"/>
      <c r="D320" s="22"/>
      <c r="E320" s="7"/>
      <c r="F320" s="7"/>
      <c r="G320" s="7"/>
      <c r="H320" s="7"/>
      <c r="I320" s="7"/>
      <c r="J320" s="7"/>
      <c r="K320" s="7"/>
      <c r="L320" s="7"/>
      <c r="M320" s="7"/>
      <c r="N320" s="7"/>
      <c r="O320" s="7"/>
      <c r="P320" s="7"/>
      <c r="Q320" s="29"/>
      <c r="R320" s="2"/>
    </row>
    <row r="321" spans="1:18" x14ac:dyDescent="0.25">
      <c r="A321" s="1"/>
      <c r="B321" s="21"/>
      <c r="C321" s="2"/>
      <c r="D321" s="22"/>
      <c r="E321" s="7"/>
      <c r="F321" s="7"/>
      <c r="G321" s="7"/>
      <c r="H321" s="7"/>
      <c r="I321" s="7"/>
      <c r="J321" s="7"/>
      <c r="K321" s="7"/>
      <c r="L321" s="7"/>
      <c r="M321" s="7"/>
      <c r="N321" s="7"/>
      <c r="O321" s="7"/>
      <c r="P321" s="7"/>
      <c r="Q321" s="29"/>
      <c r="R321" s="2"/>
    </row>
    <row r="322" spans="1:18" x14ac:dyDescent="0.25">
      <c r="A322" s="1"/>
      <c r="B322" s="21"/>
      <c r="C322" s="2"/>
      <c r="D322" s="22"/>
      <c r="E322" s="7"/>
      <c r="F322" s="7"/>
      <c r="G322" s="7"/>
      <c r="H322" s="7"/>
      <c r="I322" s="7"/>
      <c r="J322" s="7"/>
      <c r="K322" s="7"/>
      <c r="L322" s="7"/>
      <c r="M322" s="7"/>
      <c r="N322" s="7"/>
      <c r="O322" s="7"/>
      <c r="P322" s="7"/>
      <c r="Q322" s="29"/>
      <c r="R322" s="2"/>
    </row>
    <row r="323" spans="1:18" x14ac:dyDescent="0.25">
      <c r="A323" s="1"/>
      <c r="B323" s="21"/>
      <c r="C323" s="2"/>
      <c r="D323" s="22"/>
      <c r="E323" s="7"/>
      <c r="F323" s="7"/>
      <c r="G323" s="7"/>
      <c r="H323" s="7"/>
      <c r="I323" s="7"/>
      <c r="J323" s="7"/>
      <c r="K323" s="7"/>
      <c r="L323" s="7"/>
      <c r="M323" s="7"/>
      <c r="N323" s="7"/>
      <c r="O323" s="7"/>
      <c r="P323" s="7"/>
      <c r="Q323" s="29"/>
      <c r="R323" s="2"/>
    </row>
    <row r="324" spans="1:18" x14ac:dyDescent="0.25">
      <c r="A324" s="1"/>
      <c r="B324" s="21"/>
      <c r="C324" s="2"/>
      <c r="D324" s="22"/>
      <c r="E324" s="7"/>
      <c r="F324" s="7"/>
      <c r="G324" s="7"/>
      <c r="H324" s="7"/>
      <c r="I324" s="7"/>
      <c r="J324" s="7"/>
      <c r="K324" s="7"/>
      <c r="L324" s="7"/>
      <c r="M324" s="7"/>
      <c r="N324" s="7"/>
      <c r="O324" s="7"/>
      <c r="P324" s="7"/>
      <c r="Q324" s="29"/>
      <c r="R324" s="2"/>
    </row>
    <row r="325" spans="1:18" x14ac:dyDescent="0.25">
      <c r="A325" s="1"/>
      <c r="B325" s="21"/>
      <c r="C325" s="2"/>
      <c r="D325" s="22"/>
      <c r="E325" s="7"/>
      <c r="F325" s="7"/>
      <c r="G325" s="7"/>
      <c r="H325" s="7"/>
      <c r="I325" s="7"/>
      <c r="J325" s="7"/>
      <c r="K325" s="7"/>
      <c r="L325" s="7"/>
      <c r="M325" s="7"/>
      <c r="N325" s="7"/>
      <c r="O325" s="7"/>
      <c r="P325" s="7"/>
      <c r="Q325" s="29"/>
      <c r="R325" s="2"/>
    </row>
    <row r="326" spans="1:18" x14ac:dyDescent="0.25">
      <c r="A326" s="1"/>
      <c r="B326" s="21"/>
      <c r="C326" s="2"/>
      <c r="D326" s="22"/>
      <c r="E326" s="7"/>
      <c r="F326" s="7"/>
      <c r="G326" s="7"/>
      <c r="H326" s="7"/>
      <c r="I326" s="7"/>
      <c r="J326" s="7"/>
      <c r="K326" s="7"/>
      <c r="L326" s="7"/>
      <c r="M326" s="7"/>
      <c r="N326" s="7"/>
      <c r="O326" s="7"/>
      <c r="P326" s="7"/>
      <c r="Q326" s="29"/>
      <c r="R326" s="2"/>
    </row>
    <row r="327" spans="1:18" x14ac:dyDescent="0.25">
      <c r="A327" s="1"/>
      <c r="B327" s="21"/>
      <c r="C327" s="2"/>
      <c r="D327" s="22"/>
      <c r="E327" s="7"/>
      <c r="F327" s="7"/>
      <c r="G327" s="7"/>
      <c r="H327" s="7"/>
      <c r="I327" s="7"/>
      <c r="J327" s="7"/>
      <c r="K327" s="7"/>
      <c r="L327" s="7"/>
      <c r="M327" s="7"/>
      <c r="N327" s="7"/>
      <c r="O327" s="7"/>
      <c r="P327" s="7"/>
      <c r="Q327" s="29"/>
      <c r="R327" s="2"/>
    </row>
    <row r="328" spans="1:18" x14ac:dyDescent="0.25">
      <c r="A328" s="1"/>
      <c r="B328" s="21"/>
      <c r="C328" s="2"/>
      <c r="D328" s="22"/>
      <c r="E328" s="7"/>
      <c r="F328" s="7"/>
      <c r="G328" s="7"/>
      <c r="H328" s="7"/>
      <c r="I328" s="7"/>
      <c r="J328" s="7"/>
      <c r="K328" s="7"/>
      <c r="L328" s="7"/>
      <c r="M328" s="7"/>
      <c r="N328" s="7"/>
      <c r="O328" s="7"/>
      <c r="P328" s="7"/>
      <c r="Q328" s="29"/>
      <c r="R328" s="2"/>
    </row>
    <row r="329" spans="1:18" x14ac:dyDescent="0.25">
      <c r="A329" s="1"/>
      <c r="B329" s="21"/>
      <c r="C329" s="2"/>
      <c r="D329" s="22"/>
      <c r="E329" s="7"/>
      <c r="F329" s="7"/>
      <c r="G329" s="7"/>
      <c r="H329" s="7"/>
      <c r="I329" s="7"/>
      <c r="J329" s="7"/>
      <c r="K329" s="7"/>
      <c r="L329" s="7"/>
      <c r="M329" s="7"/>
      <c r="N329" s="7"/>
      <c r="O329" s="7"/>
      <c r="P329" s="7"/>
      <c r="Q329" s="29"/>
      <c r="R329" s="2"/>
    </row>
    <row r="330" spans="1:18" x14ac:dyDescent="0.25">
      <c r="A330" s="1"/>
      <c r="B330" s="21"/>
      <c r="C330" s="2"/>
      <c r="D330" s="22"/>
      <c r="E330" s="7"/>
      <c r="F330" s="7"/>
      <c r="G330" s="7"/>
      <c r="H330" s="7"/>
      <c r="I330" s="7"/>
      <c r="J330" s="7"/>
      <c r="K330" s="7"/>
      <c r="L330" s="7"/>
      <c r="M330" s="7"/>
      <c r="N330" s="7"/>
      <c r="O330" s="7"/>
      <c r="P330" s="7"/>
      <c r="Q330" s="29"/>
      <c r="R330" s="2"/>
    </row>
    <row r="331" spans="1:18" x14ac:dyDescent="0.25">
      <c r="A331" s="1"/>
      <c r="B331" s="21"/>
      <c r="C331" s="2"/>
      <c r="D331" s="22"/>
      <c r="E331" s="7"/>
      <c r="F331" s="7"/>
      <c r="G331" s="7"/>
      <c r="H331" s="7"/>
      <c r="I331" s="7"/>
      <c r="J331" s="7"/>
      <c r="K331" s="7"/>
      <c r="L331" s="7"/>
      <c r="M331" s="7"/>
      <c r="N331" s="7"/>
      <c r="O331" s="7"/>
      <c r="P331" s="7"/>
      <c r="Q331" s="29"/>
      <c r="R331" s="2"/>
    </row>
    <row r="332" spans="1:18" x14ac:dyDescent="0.25">
      <c r="A332" s="1"/>
      <c r="B332" s="21"/>
      <c r="C332" s="2"/>
      <c r="D332" s="22"/>
      <c r="E332" s="7"/>
      <c r="F332" s="7"/>
      <c r="G332" s="7"/>
      <c r="H332" s="7"/>
      <c r="I332" s="7"/>
      <c r="J332" s="7"/>
      <c r="K332" s="7"/>
      <c r="L332" s="7"/>
      <c r="M332" s="7"/>
      <c r="N332" s="7"/>
      <c r="O332" s="7"/>
      <c r="P332" s="7"/>
      <c r="Q332" s="29"/>
      <c r="R332" s="2"/>
    </row>
    <row r="333" spans="1:18" x14ac:dyDescent="0.25">
      <c r="A333" s="1"/>
      <c r="B333" s="21"/>
      <c r="C333" s="2"/>
      <c r="D333" s="22"/>
      <c r="E333" s="7"/>
      <c r="F333" s="7"/>
      <c r="G333" s="7"/>
      <c r="H333" s="7"/>
      <c r="I333" s="7"/>
      <c r="J333" s="7"/>
      <c r="K333" s="7"/>
      <c r="L333" s="7"/>
      <c r="M333" s="7"/>
      <c r="N333" s="7"/>
      <c r="O333" s="7"/>
      <c r="P333" s="7"/>
      <c r="Q333" s="29"/>
      <c r="R333" s="2"/>
    </row>
    <row r="334" spans="1:18" x14ac:dyDescent="0.25">
      <c r="A334" s="1"/>
      <c r="B334" s="21"/>
      <c r="C334" s="2"/>
      <c r="D334" s="22"/>
      <c r="E334" s="7"/>
      <c r="F334" s="7"/>
      <c r="G334" s="7"/>
      <c r="H334" s="7"/>
      <c r="I334" s="7"/>
      <c r="J334" s="7"/>
      <c r="K334" s="7"/>
      <c r="L334" s="7"/>
      <c r="M334" s="7"/>
      <c r="N334" s="7"/>
      <c r="O334" s="7"/>
      <c r="P334" s="7"/>
      <c r="Q334" s="29"/>
      <c r="R334" s="2"/>
    </row>
    <row r="335" spans="1:18" x14ac:dyDescent="0.25">
      <c r="A335" s="1"/>
      <c r="B335" s="21"/>
      <c r="C335" s="2"/>
      <c r="D335" s="22"/>
      <c r="E335" s="7"/>
      <c r="F335" s="7"/>
      <c r="G335" s="7"/>
      <c r="H335" s="7"/>
      <c r="I335" s="7"/>
      <c r="J335" s="7"/>
      <c r="K335" s="7"/>
      <c r="L335" s="7"/>
      <c r="M335" s="7"/>
      <c r="N335" s="7"/>
      <c r="O335" s="7"/>
      <c r="P335" s="7"/>
      <c r="Q335" s="29"/>
      <c r="R335" s="2"/>
    </row>
    <row r="336" spans="1:18" x14ac:dyDescent="0.25">
      <c r="A336" s="1"/>
      <c r="B336" s="21"/>
      <c r="C336" s="2"/>
      <c r="D336" s="22"/>
      <c r="E336" s="7"/>
      <c r="F336" s="7"/>
      <c r="G336" s="7"/>
      <c r="H336" s="7"/>
      <c r="I336" s="7"/>
      <c r="J336" s="7"/>
      <c r="K336" s="7"/>
      <c r="L336" s="7"/>
      <c r="M336" s="7"/>
      <c r="N336" s="7"/>
      <c r="O336" s="7"/>
      <c r="P336" s="7"/>
      <c r="Q336" s="29"/>
      <c r="R336" s="2"/>
    </row>
    <row r="337" spans="1:18" x14ac:dyDescent="0.25">
      <c r="A337" s="1"/>
      <c r="B337" s="21"/>
      <c r="C337" s="2"/>
      <c r="D337" s="22"/>
      <c r="E337" s="7"/>
      <c r="F337" s="7"/>
      <c r="G337" s="7"/>
      <c r="H337" s="7"/>
      <c r="I337" s="7"/>
      <c r="J337" s="7"/>
      <c r="K337" s="7"/>
      <c r="L337" s="7"/>
      <c r="M337" s="7"/>
      <c r="N337" s="7"/>
      <c r="O337" s="7"/>
      <c r="P337" s="7"/>
      <c r="Q337" s="29"/>
      <c r="R337" s="2"/>
    </row>
    <row r="338" spans="1:18" x14ac:dyDescent="0.25">
      <c r="A338" s="1"/>
      <c r="B338" s="21"/>
      <c r="C338" s="2"/>
      <c r="D338" s="22"/>
      <c r="E338" s="7"/>
      <c r="F338" s="7"/>
      <c r="G338" s="7"/>
      <c r="H338" s="7"/>
      <c r="I338" s="7"/>
      <c r="J338" s="7"/>
      <c r="K338" s="7"/>
      <c r="L338" s="7"/>
      <c r="M338" s="7"/>
      <c r="N338" s="7"/>
      <c r="O338" s="7"/>
      <c r="P338" s="7"/>
      <c r="Q338" s="29"/>
      <c r="R338" s="2"/>
    </row>
    <row r="339" spans="1:18" x14ac:dyDescent="0.25">
      <c r="A339" s="1"/>
      <c r="B339" s="21"/>
      <c r="C339" s="2"/>
      <c r="D339" s="22"/>
      <c r="E339" s="7"/>
      <c r="F339" s="7"/>
      <c r="G339" s="7"/>
      <c r="H339" s="7"/>
      <c r="I339" s="7"/>
      <c r="J339" s="7"/>
      <c r="K339" s="7"/>
      <c r="L339" s="7"/>
      <c r="M339" s="7"/>
      <c r="N339" s="7"/>
      <c r="O339" s="7"/>
      <c r="P339" s="7"/>
      <c r="Q339" s="29"/>
      <c r="R339" s="2"/>
    </row>
    <row r="340" spans="1:18" x14ac:dyDescent="0.25">
      <c r="A340" s="1"/>
      <c r="B340" s="21"/>
      <c r="C340" s="2"/>
      <c r="D340" s="22"/>
      <c r="E340" s="7"/>
      <c r="F340" s="7"/>
      <c r="G340" s="7"/>
      <c r="H340" s="7"/>
      <c r="I340" s="7"/>
      <c r="J340" s="7"/>
      <c r="K340" s="7"/>
      <c r="L340" s="7"/>
      <c r="M340" s="7"/>
      <c r="N340" s="7"/>
      <c r="O340" s="7"/>
      <c r="P340" s="7"/>
      <c r="Q340" s="29"/>
      <c r="R340" s="2"/>
    </row>
    <row r="341" spans="1:18" x14ac:dyDescent="0.25">
      <c r="A341" s="1"/>
      <c r="B341" s="21"/>
      <c r="C341" s="2"/>
      <c r="D341" s="22"/>
      <c r="E341" s="7"/>
      <c r="F341" s="7"/>
      <c r="G341" s="7"/>
      <c r="H341" s="7"/>
      <c r="I341" s="7"/>
      <c r="J341" s="7"/>
      <c r="K341" s="7"/>
      <c r="L341" s="7"/>
      <c r="M341" s="7"/>
      <c r="N341" s="7"/>
      <c r="O341" s="7"/>
      <c r="P341" s="7"/>
      <c r="Q341" s="29"/>
      <c r="R341" s="2"/>
    </row>
    <row r="342" spans="1:18" x14ac:dyDescent="0.25">
      <c r="A342" s="1"/>
      <c r="B342" s="21"/>
      <c r="C342" s="2"/>
      <c r="D342" s="22"/>
      <c r="E342" s="7"/>
      <c r="F342" s="7"/>
      <c r="G342" s="7"/>
      <c r="H342" s="7"/>
      <c r="I342" s="7"/>
      <c r="J342" s="7"/>
      <c r="K342" s="7"/>
      <c r="L342" s="7"/>
      <c r="M342" s="7"/>
      <c r="N342" s="7"/>
      <c r="O342" s="7"/>
      <c r="P342" s="7"/>
      <c r="Q342" s="29"/>
      <c r="R342" s="2"/>
    </row>
    <row r="343" spans="1:18" x14ac:dyDescent="0.25">
      <c r="A343" s="1"/>
      <c r="B343" s="21"/>
      <c r="C343" s="2"/>
      <c r="D343" s="22"/>
      <c r="E343" s="7"/>
      <c r="F343" s="7"/>
      <c r="G343" s="7"/>
      <c r="H343" s="7"/>
      <c r="I343" s="7"/>
      <c r="J343" s="7"/>
      <c r="K343" s="7"/>
      <c r="L343" s="7"/>
      <c r="M343" s="7"/>
      <c r="N343" s="7"/>
      <c r="O343" s="7"/>
      <c r="P343" s="7"/>
      <c r="Q343" s="29"/>
      <c r="R343" s="2"/>
    </row>
    <row r="344" spans="1:18" x14ac:dyDescent="0.25">
      <c r="A344" s="1"/>
      <c r="B344" s="21"/>
      <c r="C344" s="2"/>
      <c r="D344" s="22"/>
      <c r="E344" s="7"/>
      <c r="F344" s="7"/>
      <c r="G344" s="7"/>
      <c r="H344" s="7"/>
      <c r="I344" s="7"/>
      <c r="J344" s="7"/>
      <c r="K344" s="7"/>
      <c r="L344" s="7"/>
      <c r="M344" s="7"/>
      <c r="N344" s="7"/>
      <c r="O344" s="7"/>
      <c r="P344" s="7"/>
      <c r="Q344" s="29"/>
      <c r="R344" s="2"/>
    </row>
    <row r="345" spans="1:18" x14ac:dyDescent="0.25">
      <c r="A345" s="1"/>
      <c r="B345" s="21"/>
      <c r="C345" s="2"/>
      <c r="D345" s="22"/>
      <c r="E345" s="7"/>
      <c r="F345" s="7"/>
      <c r="G345" s="7"/>
      <c r="H345" s="7"/>
      <c r="I345" s="7"/>
      <c r="J345" s="7"/>
      <c r="K345" s="7"/>
      <c r="L345" s="7"/>
      <c r="M345" s="7"/>
      <c r="N345" s="7"/>
      <c r="O345" s="7"/>
      <c r="P345" s="7"/>
      <c r="Q345" s="29"/>
      <c r="R345" s="2"/>
    </row>
    <row r="346" spans="1:18" x14ac:dyDescent="0.25">
      <c r="A346" s="1"/>
      <c r="B346" s="21"/>
      <c r="C346" s="2"/>
      <c r="D346" s="22"/>
      <c r="E346" s="7"/>
      <c r="F346" s="7"/>
      <c r="G346" s="7"/>
      <c r="H346" s="7"/>
      <c r="I346" s="7"/>
      <c r="J346" s="7"/>
      <c r="K346" s="7"/>
      <c r="L346" s="7"/>
      <c r="M346" s="7"/>
      <c r="N346" s="7"/>
      <c r="O346" s="7"/>
      <c r="P346" s="7"/>
      <c r="Q346" s="29"/>
      <c r="R346" s="2"/>
    </row>
    <row r="347" spans="1:18" x14ac:dyDescent="0.25">
      <c r="A347" s="1"/>
      <c r="B347" s="21"/>
      <c r="C347" s="2"/>
      <c r="D347" s="22"/>
      <c r="E347" s="7"/>
      <c r="F347" s="7"/>
      <c r="G347" s="7"/>
      <c r="H347" s="7"/>
      <c r="I347" s="7"/>
      <c r="J347" s="7"/>
      <c r="K347" s="7"/>
      <c r="L347" s="7"/>
      <c r="M347" s="7"/>
      <c r="N347" s="7"/>
      <c r="O347" s="7"/>
      <c r="P347" s="7"/>
      <c r="Q347" s="29"/>
      <c r="R347" s="2"/>
    </row>
    <row r="348" spans="1:18" x14ac:dyDescent="0.25">
      <c r="A348" s="1"/>
      <c r="B348" s="21"/>
      <c r="C348" s="2"/>
      <c r="D348" s="22"/>
      <c r="E348" s="7"/>
      <c r="F348" s="7"/>
      <c r="G348" s="7"/>
      <c r="H348" s="7"/>
      <c r="I348" s="7"/>
      <c r="J348" s="7"/>
      <c r="K348" s="7"/>
      <c r="L348" s="7"/>
      <c r="M348" s="7"/>
      <c r="N348" s="7"/>
      <c r="O348" s="7"/>
      <c r="P348" s="7"/>
      <c r="Q348" s="29"/>
      <c r="R348" s="2"/>
    </row>
    <row r="349" spans="1:18" x14ac:dyDescent="0.25">
      <c r="A349" s="1"/>
      <c r="B349" s="21"/>
      <c r="C349" s="2"/>
      <c r="D349" s="22"/>
      <c r="E349" s="7"/>
      <c r="F349" s="7"/>
      <c r="G349" s="7"/>
      <c r="H349" s="7"/>
      <c r="I349" s="7"/>
      <c r="J349" s="7"/>
      <c r="K349" s="7"/>
      <c r="L349" s="7"/>
      <c r="M349" s="7"/>
      <c r="N349" s="7"/>
      <c r="O349" s="7"/>
      <c r="P349" s="7"/>
      <c r="Q349" s="29"/>
      <c r="R349" s="2"/>
    </row>
    <row r="350" spans="1:18" x14ac:dyDescent="0.25">
      <c r="A350" s="1"/>
      <c r="B350" s="21"/>
      <c r="C350" s="2"/>
      <c r="D350" s="22"/>
      <c r="E350" s="7"/>
      <c r="F350" s="7"/>
      <c r="G350" s="7"/>
      <c r="H350" s="7"/>
      <c r="I350" s="7"/>
      <c r="J350" s="7"/>
      <c r="K350" s="7"/>
      <c r="L350" s="7"/>
      <c r="M350" s="7"/>
      <c r="N350" s="7"/>
      <c r="O350" s="7"/>
      <c r="P350" s="7"/>
      <c r="Q350" s="29"/>
      <c r="R350" s="2"/>
    </row>
    <row r="351" spans="1:18" x14ac:dyDescent="0.25">
      <c r="A351" s="1"/>
      <c r="B351" s="21"/>
      <c r="C351" s="2"/>
      <c r="D351" s="22"/>
      <c r="E351" s="7"/>
      <c r="F351" s="7"/>
      <c r="G351" s="7"/>
      <c r="H351" s="7"/>
      <c r="I351" s="7"/>
      <c r="J351" s="7"/>
      <c r="K351" s="7"/>
      <c r="L351" s="7"/>
      <c r="M351" s="7"/>
      <c r="N351" s="7"/>
      <c r="O351" s="7"/>
      <c r="P351" s="7"/>
      <c r="Q351" s="29"/>
      <c r="R351" s="2"/>
    </row>
    <row r="352" spans="1:18" x14ac:dyDescent="0.25">
      <c r="A352" s="1"/>
      <c r="B352" s="21"/>
      <c r="C352" s="2"/>
      <c r="D352" s="22"/>
      <c r="E352" s="7"/>
      <c r="F352" s="7"/>
      <c r="G352" s="7"/>
      <c r="H352" s="7"/>
      <c r="I352" s="7"/>
      <c r="J352" s="7"/>
      <c r="K352" s="7"/>
      <c r="L352" s="7"/>
      <c r="M352" s="7"/>
      <c r="N352" s="7"/>
      <c r="O352" s="7"/>
      <c r="P352" s="7"/>
      <c r="Q352" s="29"/>
      <c r="R352" s="2"/>
    </row>
    <row r="353" spans="1:18" x14ac:dyDescent="0.25">
      <c r="A353" s="1"/>
      <c r="B353" s="21"/>
      <c r="C353" s="2"/>
      <c r="D353" s="22"/>
      <c r="E353" s="7"/>
      <c r="F353" s="7"/>
      <c r="G353" s="7"/>
      <c r="H353" s="7"/>
      <c r="I353" s="7"/>
      <c r="J353" s="7"/>
      <c r="K353" s="7"/>
      <c r="L353" s="7"/>
      <c r="M353" s="7"/>
      <c r="N353" s="7"/>
      <c r="O353" s="7"/>
      <c r="P353" s="7"/>
      <c r="Q353" s="29"/>
      <c r="R353" s="2"/>
    </row>
    <row r="354" spans="1:18" x14ac:dyDescent="0.25">
      <c r="A354" s="1"/>
      <c r="B354" s="21"/>
      <c r="C354" s="2"/>
      <c r="D354" s="22"/>
      <c r="E354" s="7"/>
      <c r="F354" s="7"/>
      <c r="G354" s="7"/>
      <c r="H354" s="7"/>
      <c r="I354" s="7"/>
      <c r="J354" s="7"/>
      <c r="K354" s="7"/>
      <c r="L354" s="7"/>
      <c r="M354" s="7"/>
      <c r="N354" s="7"/>
      <c r="O354" s="7"/>
      <c r="P354" s="7"/>
      <c r="Q354" s="29"/>
      <c r="R354" s="2"/>
    </row>
    <row r="355" spans="1:18" x14ac:dyDescent="0.25">
      <c r="A355" s="1"/>
      <c r="B355" s="21"/>
      <c r="C355" s="2"/>
      <c r="D355" s="22"/>
      <c r="E355" s="7"/>
      <c r="F355" s="7"/>
      <c r="G355" s="7"/>
      <c r="H355" s="7"/>
      <c r="I355" s="7"/>
      <c r="J355" s="7"/>
      <c r="K355" s="7"/>
      <c r="L355" s="7"/>
      <c r="M355" s="7"/>
      <c r="N355" s="7"/>
      <c r="O355" s="7"/>
      <c r="P355" s="7"/>
      <c r="Q355" s="29"/>
      <c r="R355" s="2"/>
    </row>
    <row r="356" spans="1:18" x14ac:dyDescent="0.25">
      <c r="A356" s="1"/>
      <c r="B356" s="21"/>
      <c r="C356" s="2"/>
      <c r="D356" s="22"/>
      <c r="E356" s="7"/>
      <c r="F356" s="7"/>
      <c r="G356" s="7"/>
      <c r="H356" s="7"/>
      <c r="I356" s="7"/>
      <c r="J356" s="7"/>
      <c r="K356" s="7"/>
      <c r="L356" s="7"/>
      <c r="M356" s="7"/>
      <c r="N356" s="7"/>
      <c r="O356" s="7"/>
      <c r="P356" s="7"/>
      <c r="Q356" s="29"/>
      <c r="R356" s="2"/>
    </row>
    <row r="357" spans="1:18" x14ac:dyDescent="0.25">
      <c r="A357" s="1"/>
      <c r="B357" s="21"/>
      <c r="C357" s="2"/>
      <c r="D357" s="22"/>
      <c r="E357" s="7"/>
      <c r="F357" s="7"/>
      <c r="G357" s="7"/>
      <c r="H357" s="7"/>
      <c r="I357" s="7"/>
      <c r="J357" s="7"/>
      <c r="K357" s="7"/>
      <c r="L357" s="7"/>
      <c r="M357" s="7"/>
      <c r="N357" s="7"/>
      <c r="O357" s="7"/>
      <c r="P357" s="7"/>
      <c r="Q357" s="29"/>
      <c r="R357" s="2"/>
    </row>
    <row r="358" spans="1:18" x14ac:dyDescent="0.25">
      <c r="A358" s="1"/>
      <c r="B358" s="21"/>
      <c r="C358" s="2"/>
      <c r="D358" s="22"/>
      <c r="E358" s="7"/>
      <c r="F358" s="7"/>
      <c r="G358" s="7"/>
      <c r="H358" s="7"/>
      <c r="I358" s="7"/>
      <c r="J358" s="7"/>
      <c r="K358" s="7"/>
      <c r="L358" s="7"/>
      <c r="M358" s="7"/>
      <c r="N358" s="7"/>
      <c r="O358" s="7"/>
      <c r="P358" s="7"/>
      <c r="Q358" s="29"/>
      <c r="R358" s="2"/>
    </row>
    <row r="359" spans="1:18" x14ac:dyDescent="0.25">
      <c r="A359" s="1"/>
      <c r="B359" s="21"/>
      <c r="C359" s="2"/>
      <c r="D359" s="22"/>
      <c r="E359" s="7"/>
      <c r="F359" s="7"/>
      <c r="G359" s="7"/>
      <c r="H359" s="7"/>
      <c r="I359" s="7"/>
      <c r="J359" s="7"/>
      <c r="K359" s="7"/>
      <c r="L359" s="7"/>
      <c r="M359" s="7"/>
      <c r="N359" s="7"/>
      <c r="O359" s="7"/>
      <c r="P359" s="7"/>
      <c r="Q359" s="29"/>
      <c r="R359" s="2"/>
    </row>
    <row r="360" spans="1:18" x14ac:dyDescent="0.25">
      <c r="A360" s="1"/>
      <c r="B360" s="21"/>
      <c r="C360" s="2"/>
      <c r="D360" s="22"/>
      <c r="E360" s="7"/>
      <c r="F360" s="7"/>
      <c r="G360" s="7"/>
      <c r="H360" s="7"/>
      <c r="I360" s="7"/>
      <c r="J360" s="7"/>
      <c r="K360" s="7"/>
      <c r="L360" s="7"/>
      <c r="M360" s="7"/>
      <c r="N360" s="7"/>
      <c r="O360" s="7"/>
      <c r="P360" s="7"/>
      <c r="Q360" s="29"/>
      <c r="R360" s="2"/>
    </row>
    <row r="361" spans="1:18" x14ac:dyDescent="0.25">
      <c r="A361" s="1"/>
      <c r="B361" s="21"/>
      <c r="C361" s="2"/>
      <c r="D361" s="22"/>
      <c r="E361" s="7"/>
      <c r="F361" s="7"/>
      <c r="G361" s="7"/>
      <c r="H361" s="7"/>
      <c r="I361" s="7"/>
      <c r="J361" s="7"/>
      <c r="K361" s="7"/>
      <c r="L361" s="7"/>
      <c r="M361" s="7"/>
      <c r="N361" s="7"/>
      <c r="O361" s="7"/>
      <c r="P361" s="7"/>
      <c r="Q361" s="29"/>
      <c r="R361" s="2"/>
    </row>
    <row r="362" spans="1:18" x14ac:dyDescent="0.25">
      <c r="A362" s="1"/>
      <c r="B362" s="21"/>
      <c r="C362" s="2"/>
      <c r="D362" s="22"/>
      <c r="E362" s="7"/>
      <c r="F362" s="7"/>
      <c r="G362" s="7"/>
      <c r="H362" s="7"/>
      <c r="I362" s="7"/>
      <c r="J362" s="7"/>
      <c r="K362" s="7"/>
      <c r="L362" s="7"/>
      <c r="M362" s="7"/>
      <c r="N362" s="7"/>
      <c r="O362" s="7"/>
      <c r="P362" s="7"/>
      <c r="Q362" s="29"/>
      <c r="R362" s="2"/>
    </row>
    <row r="363" spans="1:18" x14ac:dyDescent="0.25">
      <c r="A363" s="1"/>
      <c r="B363" s="21"/>
      <c r="C363" s="2"/>
      <c r="D363" s="22"/>
      <c r="E363" s="7"/>
      <c r="F363" s="7"/>
      <c r="G363" s="7"/>
      <c r="H363" s="7"/>
      <c r="I363" s="7"/>
      <c r="J363" s="7"/>
      <c r="K363" s="7"/>
      <c r="L363" s="7"/>
      <c r="M363" s="7"/>
      <c r="N363" s="7"/>
      <c r="O363" s="7"/>
      <c r="P363" s="7"/>
      <c r="Q363" s="29"/>
      <c r="R363" s="2"/>
    </row>
    <row r="364" spans="1:18" x14ac:dyDescent="0.25">
      <c r="A364" s="1"/>
      <c r="B364" s="21"/>
      <c r="C364" s="2"/>
      <c r="D364" s="22"/>
      <c r="E364" s="7"/>
      <c r="F364" s="7"/>
      <c r="G364" s="7"/>
      <c r="H364" s="7"/>
      <c r="I364" s="7"/>
      <c r="J364" s="7"/>
      <c r="K364" s="7"/>
      <c r="L364" s="7"/>
      <c r="M364" s="7"/>
      <c r="N364" s="7"/>
      <c r="O364" s="7"/>
      <c r="P364" s="7"/>
      <c r="Q364" s="29"/>
      <c r="R364" s="2"/>
    </row>
    <row r="365" spans="1:18" x14ac:dyDescent="0.25">
      <c r="A365" s="1"/>
      <c r="B365" s="21"/>
      <c r="C365" s="2"/>
      <c r="D365" s="22"/>
      <c r="E365" s="7"/>
      <c r="F365" s="7"/>
      <c r="G365" s="7"/>
      <c r="H365" s="7"/>
      <c r="I365" s="7"/>
      <c r="J365" s="7"/>
      <c r="K365" s="7"/>
      <c r="L365" s="7"/>
      <c r="M365" s="7"/>
      <c r="N365" s="7"/>
      <c r="O365" s="7"/>
      <c r="P365" s="7"/>
      <c r="Q365" s="29"/>
      <c r="R365" s="2"/>
    </row>
    <row r="366" spans="1:18" x14ac:dyDescent="0.25">
      <c r="A366" s="1"/>
      <c r="B366" s="21"/>
      <c r="C366" s="2"/>
      <c r="D366" s="22"/>
      <c r="E366" s="7"/>
      <c r="F366" s="7"/>
      <c r="G366" s="7"/>
      <c r="H366" s="7"/>
      <c r="I366" s="7"/>
      <c r="J366" s="7"/>
      <c r="K366" s="7"/>
      <c r="L366" s="7"/>
      <c r="M366" s="7"/>
      <c r="N366" s="7"/>
      <c r="O366" s="7"/>
      <c r="P366" s="7"/>
      <c r="Q366" s="29"/>
      <c r="R366" s="2"/>
    </row>
    <row r="367" spans="1:18" x14ac:dyDescent="0.25">
      <c r="A367" s="1"/>
      <c r="B367" s="21"/>
      <c r="C367" s="2"/>
      <c r="D367" s="22"/>
      <c r="E367" s="7"/>
      <c r="F367" s="7"/>
      <c r="G367" s="7"/>
      <c r="H367" s="7"/>
      <c r="I367" s="7"/>
      <c r="J367" s="7"/>
      <c r="K367" s="7"/>
      <c r="L367" s="7"/>
      <c r="M367" s="7"/>
      <c r="N367" s="7"/>
      <c r="O367" s="7"/>
      <c r="P367" s="7"/>
      <c r="Q367" s="29"/>
      <c r="R367" s="2"/>
    </row>
    <row r="368" spans="1:18" x14ac:dyDescent="0.25">
      <c r="A368" s="1"/>
      <c r="B368" s="1"/>
      <c r="C368" s="2"/>
      <c r="D368" s="22"/>
      <c r="E368" s="7"/>
      <c r="F368" s="7"/>
      <c r="G368" s="7"/>
      <c r="H368" s="7"/>
      <c r="I368" s="7"/>
      <c r="J368" s="7"/>
      <c r="K368" s="7"/>
      <c r="L368" s="7"/>
      <c r="M368" s="7"/>
      <c r="N368" s="7"/>
      <c r="O368" s="7"/>
      <c r="P368" s="7"/>
      <c r="Q368" s="29"/>
      <c r="R368" s="2"/>
    </row>
    <row r="369" spans="1:18" x14ac:dyDescent="0.25">
      <c r="A369" s="1"/>
      <c r="B369" s="1"/>
      <c r="C369" s="2"/>
      <c r="D369" s="22"/>
      <c r="E369" s="7"/>
      <c r="F369" s="7"/>
      <c r="G369" s="7"/>
      <c r="H369" s="7"/>
      <c r="I369" s="7"/>
      <c r="J369" s="7"/>
      <c r="K369" s="7"/>
      <c r="L369" s="7"/>
      <c r="M369" s="7"/>
      <c r="N369" s="7"/>
      <c r="O369" s="7"/>
      <c r="P369" s="7"/>
      <c r="Q369" s="29"/>
      <c r="R369" s="2"/>
    </row>
    <row r="370" spans="1:18" x14ac:dyDescent="0.25">
      <c r="A370" s="1"/>
      <c r="B370" s="1"/>
      <c r="C370" s="2"/>
      <c r="D370" s="22"/>
      <c r="E370" s="7"/>
      <c r="F370" s="7"/>
      <c r="G370" s="7"/>
      <c r="H370" s="7"/>
      <c r="I370" s="7"/>
      <c r="J370" s="7"/>
      <c r="K370" s="7"/>
      <c r="L370" s="7"/>
      <c r="M370" s="7"/>
      <c r="N370" s="7"/>
      <c r="O370" s="7"/>
      <c r="P370" s="7"/>
      <c r="Q370" s="29"/>
      <c r="R370" s="2"/>
    </row>
    <row r="371" spans="1:18" x14ac:dyDescent="0.25">
      <c r="A371" s="1"/>
      <c r="B371" s="1"/>
      <c r="C371" s="2"/>
      <c r="D371" s="22"/>
      <c r="E371" s="7"/>
      <c r="F371" s="7"/>
      <c r="G371" s="7"/>
      <c r="H371" s="7"/>
      <c r="I371" s="7"/>
      <c r="J371" s="7"/>
      <c r="K371" s="7"/>
      <c r="L371" s="7"/>
      <c r="M371" s="7"/>
      <c r="N371" s="7"/>
      <c r="O371" s="7"/>
      <c r="P371" s="7"/>
      <c r="Q371" s="29"/>
      <c r="R371" s="2"/>
    </row>
    <row r="372" spans="1:18" x14ac:dyDescent="0.25">
      <c r="A372" s="1"/>
      <c r="B372" s="1"/>
      <c r="C372" s="2"/>
      <c r="D372" s="22"/>
      <c r="E372" s="7"/>
      <c r="F372" s="7"/>
      <c r="G372" s="7"/>
      <c r="H372" s="7"/>
      <c r="I372" s="7"/>
      <c r="J372" s="7"/>
      <c r="K372" s="7"/>
      <c r="L372" s="7"/>
      <c r="M372" s="7"/>
      <c r="N372" s="7"/>
      <c r="O372" s="7"/>
      <c r="P372" s="7"/>
      <c r="Q372" s="29"/>
      <c r="R372" s="2"/>
    </row>
    <row r="373" spans="1:18" x14ac:dyDescent="0.25">
      <c r="R373" s="3"/>
    </row>
    <row r="374" spans="1:18" x14ac:dyDescent="0.25">
      <c r="R374" s="3"/>
    </row>
    <row r="375" spans="1:18" x14ac:dyDescent="0.25">
      <c r="R375" s="3"/>
    </row>
    <row r="376" spans="1:18" x14ac:dyDescent="0.25">
      <c r="R376" s="3"/>
    </row>
    <row r="377" spans="1:18" x14ac:dyDescent="0.25">
      <c r="R377" s="3"/>
    </row>
    <row r="378" spans="1:18" x14ac:dyDescent="0.25">
      <c r="R378" s="3"/>
    </row>
    <row r="379" spans="1:18" x14ac:dyDescent="0.25">
      <c r="R379" s="3"/>
    </row>
    <row r="380" spans="1:18" x14ac:dyDescent="0.25">
      <c r="R380" s="3"/>
    </row>
    <row r="381" spans="1:18" x14ac:dyDescent="0.25">
      <c r="R381" s="3"/>
    </row>
    <row r="382" spans="1:18" x14ac:dyDescent="0.25">
      <c r="R382" s="3"/>
    </row>
    <row r="383" spans="1:18" x14ac:dyDescent="0.25">
      <c r="R383" s="3"/>
    </row>
    <row r="384" spans="1:18" x14ac:dyDescent="0.25">
      <c r="R384" s="3"/>
    </row>
    <row r="385" spans="18:18" x14ac:dyDescent="0.25">
      <c r="R385" s="3"/>
    </row>
    <row r="386" spans="18:18" x14ac:dyDescent="0.25">
      <c r="R386" s="3"/>
    </row>
    <row r="387" spans="18:18" x14ac:dyDescent="0.25">
      <c r="R387" s="3"/>
    </row>
    <row r="388" spans="18:18" x14ac:dyDescent="0.25">
      <c r="R388" s="3"/>
    </row>
    <row r="389" spans="18:18" x14ac:dyDescent="0.25">
      <c r="R389" s="3"/>
    </row>
    <row r="390" spans="18:18" x14ac:dyDescent="0.25">
      <c r="R390" s="3"/>
    </row>
    <row r="391" spans="18:18" x14ac:dyDescent="0.25">
      <c r="R391" s="3"/>
    </row>
    <row r="392" spans="18:18" x14ac:dyDescent="0.25">
      <c r="R392" s="3"/>
    </row>
    <row r="393" spans="18:18" x14ac:dyDescent="0.25">
      <c r="R393" s="3"/>
    </row>
    <row r="394" spans="18:18" x14ac:dyDescent="0.25">
      <c r="R394" s="3"/>
    </row>
    <row r="395" spans="18:18" x14ac:dyDescent="0.25">
      <c r="R395" s="3"/>
    </row>
    <row r="396" spans="18:18" x14ac:dyDescent="0.25">
      <c r="R396" s="3"/>
    </row>
    <row r="397" spans="18:18" x14ac:dyDescent="0.25">
      <c r="R397" s="3"/>
    </row>
    <row r="398" spans="18:18" x14ac:dyDescent="0.25">
      <c r="R398" s="3"/>
    </row>
    <row r="399" spans="18:18" x14ac:dyDescent="0.25">
      <c r="R399" s="3"/>
    </row>
    <row r="400" spans="18:18" x14ac:dyDescent="0.25">
      <c r="R400" s="3"/>
    </row>
    <row r="401" spans="18:18" x14ac:dyDescent="0.25">
      <c r="R401" s="3"/>
    </row>
    <row r="402" spans="18:18" x14ac:dyDescent="0.25">
      <c r="R402" s="3"/>
    </row>
    <row r="403" spans="18:18" x14ac:dyDescent="0.25">
      <c r="R403" s="3"/>
    </row>
    <row r="404" spans="18:18" x14ac:dyDescent="0.25">
      <c r="R404" s="3"/>
    </row>
    <row r="405" spans="18:18" x14ac:dyDescent="0.25">
      <c r="R405" s="3"/>
    </row>
    <row r="406" spans="18:18" x14ac:dyDescent="0.25">
      <c r="R406" s="3"/>
    </row>
    <row r="407" spans="18:18" x14ac:dyDescent="0.25">
      <c r="R407" s="3"/>
    </row>
    <row r="408" spans="18:18" x14ac:dyDescent="0.25">
      <c r="R408" s="3"/>
    </row>
    <row r="409" spans="18:18" x14ac:dyDescent="0.25">
      <c r="R409" s="3"/>
    </row>
    <row r="410" spans="18:18" x14ac:dyDescent="0.25">
      <c r="R410" s="3"/>
    </row>
    <row r="411" spans="18:18" x14ac:dyDescent="0.25">
      <c r="R411" s="3"/>
    </row>
    <row r="412" spans="18:18" x14ac:dyDescent="0.25">
      <c r="R412" s="3"/>
    </row>
    <row r="413" spans="18:18" x14ac:dyDescent="0.25">
      <c r="R413" s="3"/>
    </row>
    <row r="414" spans="18:18" x14ac:dyDescent="0.25">
      <c r="R414" s="3"/>
    </row>
    <row r="415" spans="18:18" x14ac:dyDescent="0.25">
      <c r="R415" s="3"/>
    </row>
    <row r="416" spans="18:18" x14ac:dyDescent="0.25">
      <c r="R416" s="3"/>
    </row>
    <row r="417" spans="18:18" x14ac:dyDescent="0.25">
      <c r="R417" s="3"/>
    </row>
    <row r="418" spans="18:18" x14ac:dyDescent="0.25">
      <c r="R418" s="3"/>
    </row>
    <row r="419" spans="18:18" x14ac:dyDescent="0.25">
      <c r="R419" s="3"/>
    </row>
    <row r="420" spans="18:18" x14ac:dyDescent="0.25">
      <c r="R420" s="3"/>
    </row>
    <row r="421" spans="18:18" x14ac:dyDescent="0.25">
      <c r="R421" s="3"/>
    </row>
    <row r="422" spans="18:18" x14ac:dyDescent="0.25">
      <c r="R422" s="3"/>
    </row>
    <row r="423" spans="18:18" x14ac:dyDescent="0.25">
      <c r="R423" s="3"/>
    </row>
    <row r="424" spans="18:18" x14ac:dyDescent="0.25">
      <c r="R424" s="3"/>
    </row>
    <row r="425" spans="18:18" x14ac:dyDescent="0.25">
      <c r="R425" s="3"/>
    </row>
    <row r="426" spans="18:18" x14ac:dyDescent="0.25">
      <c r="R426" s="3"/>
    </row>
    <row r="427" spans="18:18" x14ac:dyDescent="0.25">
      <c r="R427" s="3"/>
    </row>
    <row r="428" spans="18:18" x14ac:dyDescent="0.25">
      <c r="R428" s="3"/>
    </row>
    <row r="429" spans="18:18" x14ac:dyDescent="0.25">
      <c r="R429" s="3"/>
    </row>
    <row r="430" spans="18:18" x14ac:dyDescent="0.25">
      <c r="R430" s="3"/>
    </row>
    <row r="431" spans="18:18" x14ac:dyDescent="0.25">
      <c r="R431" s="3"/>
    </row>
    <row r="432" spans="18:18" x14ac:dyDescent="0.25">
      <c r="R432" s="3"/>
    </row>
    <row r="433" spans="18:18" x14ac:dyDescent="0.25">
      <c r="R433" s="3"/>
    </row>
    <row r="434" spans="18:18" x14ac:dyDescent="0.25">
      <c r="R434" s="3"/>
    </row>
    <row r="435" spans="18:18" x14ac:dyDescent="0.25">
      <c r="R435" s="3"/>
    </row>
    <row r="436" spans="18:18" x14ac:dyDescent="0.25">
      <c r="R436" s="3"/>
    </row>
    <row r="437" spans="18:18" x14ac:dyDescent="0.25">
      <c r="R437" s="3"/>
    </row>
    <row r="438" spans="18:18" x14ac:dyDescent="0.25">
      <c r="R438" s="3"/>
    </row>
    <row r="439" spans="18:18" x14ac:dyDescent="0.25">
      <c r="R439" s="3"/>
    </row>
    <row r="440" spans="18:18" x14ac:dyDescent="0.25">
      <c r="R440" s="3"/>
    </row>
    <row r="441" spans="18:18" x14ac:dyDescent="0.25">
      <c r="R441" s="3"/>
    </row>
    <row r="442" spans="18:18" x14ac:dyDescent="0.25">
      <c r="R442" s="3"/>
    </row>
    <row r="443" spans="18:18" x14ac:dyDescent="0.25">
      <c r="R443" s="3"/>
    </row>
    <row r="444" spans="18:18" x14ac:dyDescent="0.25">
      <c r="R444" s="3"/>
    </row>
    <row r="445" spans="18:18" x14ac:dyDescent="0.25">
      <c r="R445" s="3"/>
    </row>
    <row r="446" spans="18:18" x14ac:dyDescent="0.25">
      <c r="R446" s="3"/>
    </row>
    <row r="447" spans="18:18" x14ac:dyDescent="0.25">
      <c r="R447" s="3"/>
    </row>
    <row r="448" spans="18:18" x14ac:dyDescent="0.25">
      <c r="R448" s="3"/>
    </row>
    <row r="449" spans="18:18" x14ac:dyDescent="0.25">
      <c r="R449" s="3"/>
    </row>
    <row r="450" spans="18:18" x14ac:dyDescent="0.25">
      <c r="R450" s="3"/>
    </row>
    <row r="451" spans="18:18" x14ac:dyDescent="0.25">
      <c r="R451" s="3"/>
    </row>
    <row r="452" spans="18:18" x14ac:dyDescent="0.25">
      <c r="R452" s="3"/>
    </row>
    <row r="453" spans="18:18" x14ac:dyDescent="0.25">
      <c r="R453" s="3"/>
    </row>
    <row r="454" spans="18:18" x14ac:dyDescent="0.25">
      <c r="R454" s="3"/>
    </row>
    <row r="455" spans="18:18" x14ac:dyDescent="0.25">
      <c r="R455" s="3"/>
    </row>
    <row r="456" spans="18:18" x14ac:dyDescent="0.25">
      <c r="R456" s="3"/>
    </row>
    <row r="457" spans="18:18" x14ac:dyDescent="0.25">
      <c r="R457" s="3"/>
    </row>
    <row r="458" spans="18:18" x14ac:dyDescent="0.25">
      <c r="R458" s="3"/>
    </row>
    <row r="459" spans="18:18" x14ac:dyDescent="0.25">
      <c r="R459" s="3"/>
    </row>
    <row r="460" spans="18:18" x14ac:dyDescent="0.25">
      <c r="R460" s="3"/>
    </row>
    <row r="461" spans="18:18" x14ac:dyDescent="0.25">
      <c r="R461" s="3"/>
    </row>
    <row r="462" spans="18:18" x14ac:dyDescent="0.25">
      <c r="R462" s="3"/>
    </row>
    <row r="463" spans="18:18" x14ac:dyDescent="0.25">
      <c r="R463" s="3"/>
    </row>
    <row r="464" spans="18:18" x14ac:dyDescent="0.25">
      <c r="R464" s="3"/>
    </row>
    <row r="465" spans="18:18" x14ac:dyDescent="0.25">
      <c r="R465" s="3"/>
    </row>
    <row r="466" spans="18:18" x14ac:dyDescent="0.25">
      <c r="R466" s="3"/>
    </row>
    <row r="467" spans="18:18" x14ac:dyDescent="0.25">
      <c r="R467" s="3"/>
    </row>
    <row r="468" spans="18:18" x14ac:dyDescent="0.25">
      <c r="R468" s="3"/>
    </row>
    <row r="469" spans="18:18" x14ac:dyDescent="0.25">
      <c r="R469" s="3"/>
    </row>
    <row r="470" spans="18:18" x14ac:dyDescent="0.25">
      <c r="R470" s="3"/>
    </row>
    <row r="471" spans="18:18" x14ac:dyDescent="0.25">
      <c r="R471" s="3"/>
    </row>
    <row r="472" spans="18:18" x14ac:dyDescent="0.25">
      <c r="R472" s="3"/>
    </row>
    <row r="473" spans="18:18" x14ac:dyDescent="0.25">
      <c r="R473" s="3"/>
    </row>
    <row r="474" spans="18:18" x14ac:dyDescent="0.25">
      <c r="R474" s="3"/>
    </row>
    <row r="475" spans="18:18" x14ac:dyDescent="0.25">
      <c r="R475" s="3"/>
    </row>
    <row r="476" spans="18:18" x14ac:dyDescent="0.25">
      <c r="R476" s="3"/>
    </row>
    <row r="477" spans="18:18" x14ac:dyDescent="0.25">
      <c r="R477" s="3"/>
    </row>
    <row r="478" spans="18:18" x14ac:dyDescent="0.25">
      <c r="R478" s="3"/>
    </row>
    <row r="479" spans="18:18" x14ac:dyDescent="0.25">
      <c r="R479" s="3"/>
    </row>
    <row r="480" spans="18:18" x14ac:dyDescent="0.25">
      <c r="R480" s="3"/>
    </row>
    <row r="481" spans="18:18" x14ac:dyDescent="0.25">
      <c r="R481" s="3"/>
    </row>
    <row r="482" spans="18:18" x14ac:dyDescent="0.25">
      <c r="R482" s="3"/>
    </row>
    <row r="483" spans="18:18" x14ac:dyDescent="0.25">
      <c r="R483" s="3"/>
    </row>
    <row r="484" spans="18:18" x14ac:dyDescent="0.25">
      <c r="R484" s="3"/>
    </row>
    <row r="485" spans="18:18" x14ac:dyDescent="0.25">
      <c r="R485" s="3"/>
    </row>
    <row r="486" spans="18:18" x14ac:dyDescent="0.25">
      <c r="R486" s="3"/>
    </row>
    <row r="487" spans="18:18" x14ac:dyDescent="0.25">
      <c r="R487" s="3"/>
    </row>
    <row r="488" spans="18:18" x14ac:dyDescent="0.25">
      <c r="R488" s="3"/>
    </row>
    <row r="489" spans="18:18" x14ac:dyDescent="0.25">
      <c r="R489" s="3"/>
    </row>
    <row r="490" spans="18:18" x14ac:dyDescent="0.25">
      <c r="R490" s="3"/>
    </row>
    <row r="491" spans="18:18" x14ac:dyDescent="0.25">
      <c r="R491" s="3"/>
    </row>
    <row r="492" spans="18:18" x14ac:dyDescent="0.25">
      <c r="R492" s="3"/>
    </row>
    <row r="493" spans="18:18" x14ac:dyDescent="0.25">
      <c r="R493" s="3"/>
    </row>
    <row r="494" spans="18:18" x14ac:dyDescent="0.25">
      <c r="R494" s="3"/>
    </row>
    <row r="495" spans="18:18" x14ac:dyDescent="0.25">
      <c r="R495" s="3"/>
    </row>
    <row r="496" spans="18:18" x14ac:dyDescent="0.25">
      <c r="R496" s="3"/>
    </row>
    <row r="497" spans="18:18" x14ac:dyDescent="0.25">
      <c r="R497" s="3"/>
    </row>
    <row r="498" spans="18:18" x14ac:dyDescent="0.25">
      <c r="R498" s="3"/>
    </row>
    <row r="499" spans="18:18" x14ac:dyDescent="0.25">
      <c r="R499" s="3"/>
    </row>
    <row r="500" spans="18:18" x14ac:dyDescent="0.25">
      <c r="R500" s="3"/>
    </row>
    <row r="501" spans="18:18" x14ac:dyDescent="0.25">
      <c r="R501" s="3"/>
    </row>
    <row r="502" spans="18:18" x14ac:dyDescent="0.25">
      <c r="R502" s="3"/>
    </row>
    <row r="503" spans="18:18" x14ac:dyDescent="0.25">
      <c r="R503" s="3"/>
    </row>
    <row r="504" spans="18:18" x14ac:dyDescent="0.25">
      <c r="R504" s="3"/>
    </row>
    <row r="505" spans="18:18" x14ac:dyDescent="0.25">
      <c r="R505" s="3"/>
    </row>
    <row r="506" spans="18:18" x14ac:dyDescent="0.25">
      <c r="R506" s="3"/>
    </row>
    <row r="507" spans="18:18" x14ac:dyDescent="0.25">
      <c r="R507" s="3"/>
    </row>
    <row r="508" spans="18:18" x14ac:dyDescent="0.25">
      <c r="R508" s="3"/>
    </row>
    <row r="509" spans="18:18" x14ac:dyDescent="0.25">
      <c r="R509" s="3"/>
    </row>
    <row r="510" spans="18:18" x14ac:dyDescent="0.25">
      <c r="R510" s="3"/>
    </row>
    <row r="511" spans="18:18" x14ac:dyDescent="0.25">
      <c r="R511" s="3"/>
    </row>
    <row r="512" spans="18:18" x14ac:dyDescent="0.25">
      <c r="R512" s="3"/>
    </row>
    <row r="513" spans="18:18" x14ac:dyDescent="0.25">
      <c r="R513" s="3"/>
    </row>
    <row r="514" spans="18:18" x14ac:dyDescent="0.25">
      <c r="R514" s="3"/>
    </row>
    <row r="515" spans="18:18" x14ac:dyDescent="0.25">
      <c r="R515" s="3"/>
    </row>
    <row r="516" spans="18:18" x14ac:dyDescent="0.25">
      <c r="R516" s="3"/>
    </row>
    <row r="517" spans="18:18" x14ac:dyDescent="0.25">
      <c r="R517" s="3"/>
    </row>
    <row r="518" spans="18:18" x14ac:dyDescent="0.25">
      <c r="R518" s="3"/>
    </row>
    <row r="519" spans="18:18" x14ac:dyDescent="0.25">
      <c r="R519" s="3"/>
    </row>
    <row r="520" spans="18:18" x14ac:dyDescent="0.25">
      <c r="R520" s="3"/>
    </row>
    <row r="521" spans="18:18" x14ac:dyDescent="0.25">
      <c r="R521" s="3"/>
    </row>
    <row r="522" spans="18:18" x14ac:dyDescent="0.25">
      <c r="R522" s="3"/>
    </row>
    <row r="523" spans="18:18" x14ac:dyDescent="0.25">
      <c r="R523" s="3"/>
    </row>
    <row r="524" spans="18:18" x14ac:dyDescent="0.25">
      <c r="R524" s="3"/>
    </row>
    <row r="525" spans="18:18" x14ac:dyDescent="0.25">
      <c r="R525" s="3"/>
    </row>
    <row r="526" spans="18:18" x14ac:dyDescent="0.25">
      <c r="R526" s="3"/>
    </row>
    <row r="527" spans="18:18" x14ac:dyDescent="0.25">
      <c r="R527" s="3"/>
    </row>
    <row r="528" spans="18:18" x14ac:dyDescent="0.25">
      <c r="R528" s="3"/>
    </row>
    <row r="529" spans="18:18" x14ac:dyDescent="0.25">
      <c r="R529" s="3"/>
    </row>
    <row r="530" spans="18:18" x14ac:dyDescent="0.25">
      <c r="R530" s="3"/>
    </row>
    <row r="531" spans="18:18" x14ac:dyDescent="0.25">
      <c r="R531" s="3"/>
    </row>
    <row r="532" spans="18:18" x14ac:dyDescent="0.25">
      <c r="R532" s="3"/>
    </row>
    <row r="533" spans="18:18" x14ac:dyDescent="0.25">
      <c r="R533" s="3"/>
    </row>
    <row r="534" spans="18:18" x14ac:dyDescent="0.25">
      <c r="R534" s="3"/>
    </row>
    <row r="535" spans="18:18" x14ac:dyDescent="0.25">
      <c r="R535" s="3"/>
    </row>
    <row r="536" spans="18:18" x14ac:dyDescent="0.25">
      <c r="R536" s="3"/>
    </row>
    <row r="537" spans="18:18" x14ac:dyDescent="0.25">
      <c r="R537" s="3"/>
    </row>
    <row r="538" spans="18:18" x14ac:dyDescent="0.25">
      <c r="R538" s="3"/>
    </row>
    <row r="539" spans="18:18" x14ac:dyDescent="0.25">
      <c r="R539" s="3"/>
    </row>
    <row r="540" spans="18:18" x14ac:dyDescent="0.25">
      <c r="R540" s="3"/>
    </row>
    <row r="541" spans="18:18" x14ac:dyDescent="0.25">
      <c r="R541" s="3"/>
    </row>
    <row r="542" spans="18:18" x14ac:dyDescent="0.25">
      <c r="R542" s="3"/>
    </row>
    <row r="543" spans="18:18" x14ac:dyDescent="0.25">
      <c r="R543" s="3"/>
    </row>
    <row r="544" spans="18:18" x14ac:dyDescent="0.25">
      <c r="R544" s="3"/>
    </row>
    <row r="545" spans="18:18" x14ac:dyDescent="0.25">
      <c r="R545" s="3"/>
    </row>
    <row r="546" spans="18:18" x14ac:dyDescent="0.25">
      <c r="R546" s="3"/>
    </row>
    <row r="547" spans="18:18" x14ac:dyDescent="0.25">
      <c r="R547" s="3"/>
    </row>
    <row r="548" spans="18:18" x14ac:dyDescent="0.25">
      <c r="R548" s="3"/>
    </row>
    <row r="549" spans="18:18" x14ac:dyDescent="0.25">
      <c r="R549" s="3"/>
    </row>
    <row r="550" spans="18:18" x14ac:dyDescent="0.25">
      <c r="R550" s="3"/>
    </row>
    <row r="551" spans="18:18" x14ac:dyDescent="0.25">
      <c r="R551" s="3"/>
    </row>
    <row r="552" spans="18:18" x14ac:dyDescent="0.25">
      <c r="R552" s="3"/>
    </row>
    <row r="553" spans="18:18" x14ac:dyDescent="0.25">
      <c r="R553" s="3"/>
    </row>
    <row r="554" spans="18:18" x14ac:dyDescent="0.25">
      <c r="R554" s="3"/>
    </row>
    <row r="555" spans="18:18" x14ac:dyDescent="0.25">
      <c r="R555" s="3"/>
    </row>
    <row r="556" spans="18:18" x14ac:dyDescent="0.25">
      <c r="R556" s="3"/>
    </row>
    <row r="557" spans="18:18" x14ac:dyDescent="0.25">
      <c r="R557" s="3"/>
    </row>
    <row r="558" spans="18:18" x14ac:dyDescent="0.25">
      <c r="R558" s="3"/>
    </row>
    <row r="559" spans="18:18" x14ac:dyDescent="0.25">
      <c r="R559" s="3"/>
    </row>
    <row r="560" spans="18:18" x14ac:dyDescent="0.25">
      <c r="R560" s="3"/>
    </row>
    <row r="561" spans="18:18" x14ac:dyDescent="0.25">
      <c r="R561" s="3"/>
    </row>
    <row r="562" spans="18:18" x14ac:dyDescent="0.25">
      <c r="R562" s="3"/>
    </row>
    <row r="563" spans="18:18" x14ac:dyDescent="0.25">
      <c r="R563" s="3"/>
    </row>
    <row r="564" spans="18:18" x14ac:dyDescent="0.25">
      <c r="R564" s="3"/>
    </row>
    <row r="565" spans="18:18" x14ac:dyDescent="0.25">
      <c r="R565" s="3"/>
    </row>
    <row r="566" spans="18:18" x14ac:dyDescent="0.25">
      <c r="R566" s="3"/>
    </row>
    <row r="567" spans="18:18" x14ac:dyDescent="0.25">
      <c r="R567" s="3"/>
    </row>
    <row r="568" spans="18:18" x14ac:dyDescent="0.25">
      <c r="R568" s="3"/>
    </row>
    <row r="569" spans="18:18" x14ac:dyDescent="0.25">
      <c r="R569" s="3"/>
    </row>
    <row r="570" spans="18:18" x14ac:dyDescent="0.25">
      <c r="R570" s="3"/>
    </row>
    <row r="571" spans="18:18" x14ac:dyDescent="0.25">
      <c r="R571" s="3"/>
    </row>
    <row r="572" spans="18:18" x14ac:dyDescent="0.25">
      <c r="R572" s="3"/>
    </row>
    <row r="573" spans="18:18" x14ac:dyDescent="0.25">
      <c r="R573" s="3"/>
    </row>
    <row r="574" spans="18:18" x14ac:dyDescent="0.25">
      <c r="R574" s="3"/>
    </row>
    <row r="575" spans="18:18" x14ac:dyDescent="0.25">
      <c r="R575" s="3"/>
    </row>
    <row r="576" spans="18:18" x14ac:dyDescent="0.25">
      <c r="R576" s="3"/>
    </row>
    <row r="577" spans="18:18" x14ac:dyDescent="0.25">
      <c r="R577" s="3"/>
    </row>
    <row r="578" spans="18:18" x14ac:dyDescent="0.25">
      <c r="R578" s="3"/>
    </row>
    <row r="579" spans="18:18" x14ac:dyDescent="0.25">
      <c r="R579" s="3"/>
    </row>
    <row r="580" spans="18:18" x14ac:dyDescent="0.25">
      <c r="R580" s="3"/>
    </row>
    <row r="581" spans="18:18" x14ac:dyDescent="0.25">
      <c r="R581" s="3"/>
    </row>
    <row r="582" spans="18:18" x14ac:dyDescent="0.25">
      <c r="R582" s="3"/>
    </row>
    <row r="583" spans="18:18" x14ac:dyDescent="0.25">
      <c r="R583" s="3"/>
    </row>
    <row r="584" spans="18:18" x14ac:dyDescent="0.25">
      <c r="R584" s="3"/>
    </row>
    <row r="585" spans="18:18" x14ac:dyDescent="0.25">
      <c r="R585" s="3"/>
    </row>
    <row r="586" spans="18:18" x14ac:dyDescent="0.25">
      <c r="R586" s="3"/>
    </row>
    <row r="587" spans="18:18" x14ac:dyDescent="0.25">
      <c r="R587" s="3"/>
    </row>
    <row r="588" spans="18:18" x14ac:dyDescent="0.25">
      <c r="R588" s="3"/>
    </row>
    <row r="589" spans="18:18" x14ac:dyDescent="0.25">
      <c r="R589" s="3"/>
    </row>
    <row r="590" spans="18:18" x14ac:dyDescent="0.25">
      <c r="R590" s="3"/>
    </row>
    <row r="591" spans="18:18" x14ac:dyDescent="0.25">
      <c r="R591" s="3"/>
    </row>
    <row r="592" spans="18:18" x14ac:dyDescent="0.25">
      <c r="R592" s="3"/>
    </row>
    <row r="593" spans="18:18" x14ac:dyDescent="0.25">
      <c r="R593" s="3"/>
    </row>
    <row r="594" spans="18:18" x14ac:dyDescent="0.25">
      <c r="R594" s="3"/>
    </row>
    <row r="595" spans="18:18" x14ac:dyDescent="0.25">
      <c r="R595" s="3"/>
    </row>
    <row r="596" spans="18:18" x14ac:dyDescent="0.25">
      <c r="R596" s="3"/>
    </row>
    <row r="597" spans="18:18" x14ac:dyDescent="0.25">
      <c r="R597" s="3"/>
    </row>
    <row r="598" spans="18:18" x14ac:dyDescent="0.25">
      <c r="R598" s="3"/>
    </row>
    <row r="599" spans="18:18" x14ac:dyDescent="0.25">
      <c r="R599" s="3"/>
    </row>
    <row r="600" spans="18:18" x14ac:dyDescent="0.25">
      <c r="R600" s="3"/>
    </row>
    <row r="601" spans="18:18" x14ac:dyDescent="0.25">
      <c r="R601" s="3"/>
    </row>
    <row r="602" spans="18:18" x14ac:dyDescent="0.25">
      <c r="R602" s="3"/>
    </row>
    <row r="603" spans="18:18" x14ac:dyDescent="0.25">
      <c r="R603" s="3"/>
    </row>
    <row r="604" spans="18:18" x14ac:dyDescent="0.25">
      <c r="R604" s="3"/>
    </row>
    <row r="605" spans="18:18" x14ac:dyDescent="0.25">
      <c r="R605" s="3"/>
    </row>
    <row r="606" spans="18:18" x14ac:dyDescent="0.25">
      <c r="R606" s="3"/>
    </row>
    <row r="607" spans="18:18" x14ac:dyDescent="0.25">
      <c r="R607" s="3"/>
    </row>
    <row r="608" spans="18:18" x14ac:dyDescent="0.25">
      <c r="R608" s="3"/>
    </row>
    <row r="609" spans="18:18" x14ac:dyDescent="0.25">
      <c r="R609" s="3"/>
    </row>
    <row r="610" spans="18:18" x14ac:dyDescent="0.25">
      <c r="R610" s="3"/>
    </row>
    <row r="611" spans="18:18" x14ac:dyDescent="0.25">
      <c r="R611" s="3"/>
    </row>
    <row r="612" spans="18:18" x14ac:dyDescent="0.25">
      <c r="R612" s="3"/>
    </row>
    <row r="613" spans="18:18" x14ac:dyDescent="0.25">
      <c r="R613" s="3"/>
    </row>
    <row r="614" spans="18:18" x14ac:dyDescent="0.25">
      <c r="R614" s="3"/>
    </row>
    <row r="615" spans="18:18" x14ac:dyDescent="0.25">
      <c r="R615" s="3"/>
    </row>
    <row r="616" spans="18:18" x14ac:dyDescent="0.25">
      <c r="R616" s="3"/>
    </row>
    <row r="617" spans="18:18" x14ac:dyDescent="0.25">
      <c r="R617" s="3"/>
    </row>
    <row r="618" spans="18:18" x14ac:dyDescent="0.25">
      <c r="R618" s="3"/>
    </row>
    <row r="619" spans="18:18" x14ac:dyDescent="0.25">
      <c r="R619" s="3"/>
    </row>
    <row r="620" spans="18:18" x14ac:dyDescent="0.25">
      <c r="R620" s="3"/>
    </row>
    <row r="621" spans="18:18" x14ac:dyDescent="0.25">
      <c r="R621" s="3"/>
    </row>
    <row r="622" spans="18:18" x14ac:dyDescent="0.25">
      <c r="R622" s="3"/>
    </row>
    <row r="623" spans="18:18" x14ac:dyDescent="0.25">
      <c r="R623" s="3"/>
    </row>
    <row r="624" spans="18:18" x14ac:dyDescent="0.25">
      <c r="R624" s="3"/>
    </row>
    <row r="625" spans="18:18" x14ac:dyDescent="0.25">
      <c r="R625" s="3"/>
    </row>
    <row r="626" spans="18:18" x14ac:dyDescent="0.25">
      <c r="R626" s="3"/>
    </row>
    <row r="627" spans="18:18" x14ac:dyDescent="0.25">
      <c r="R627" s="3"/>
    </row>
    <row r="628" spans="18:18" x14ac:dyDescent="0.25">
      <c r="R628" s="3"/>
    </row>
    <row r="629" spans="18:18" x14ac:dyDescent="0.25">
      <c r="R629" s="3"/>
    </row>
    <row r="630" spans="18:18" x14ac:dyDescent="0.25">
      <c r="R630" s="3"/>
    </row>
    <row r="631" spans="18:18" x14ac:dyDescent="0.25">
      <c r="R631" s="3"/>
    </row>
    <row r="632" spans="18:18" x14ac:dyDescent="0.25">
      <c r="R632" s="3"/>
    </row>
    <row r="633" spans="18:18" x14ac:dyDescent="0.25">
      <c r="R633" s="3"/>
    </row>
    <row r="634" spans="18:18" x14ac:dyDescent="0.25">
      <c r="R634" s="3"/>
    </row>
    <row r="635" spans="18:18" x14ac:dyDescent="0.25">
      <c r="R635" s="3"/>
    </row>
    <row r="636" spans="18:18" x14ac:dyDescent="0.25">
      <c r="R636" s="3"/>
    </row>
    <row r="637" spans="18:18" x14ac:dyDescent="0.25">
      <c r="R637" s="3"/>
    </row>
    <row r="638" spans="18:18" x14ac:dyDescent="0.25">
      <c r="R638" s="3"/>
    </row>
    <row r="639" spans="18:18" x14ac:dyDescent="0.25">
      <c r="R639" s="3"/>
    </row>
    <row r="640" spans="18:18" x14ac:dyDescent="0.25">
      <c r="R640" s="3"/>
    </row>
    <row r="641" spans="18:18" x14ac:dyDescent="0.25">
      <c r="R641" s="3"/>
    </row>
    <row r="642" spans="18:18" x14ac:dyDescent="0.25">
      <c r="R642" s="3"/>
    </row>
    <row r="643" spans="18:18" x14ac:dyDescent="0.25">
      <c r="R643" s="3"/>
    </row>
    <row r="644" spans="18:18" x14ac:dyDescent="0.25">
      <c r="R644" s="3"/>
    </row>
    <row r="645" spans="18:18" x14ac:dyDescent="0.25">
      <c r="R645" s="3"/>
    </row>
    <row r="646" spans="18:18" x14ac:dyDescent="0.25">
      <c r="R646" s="3"/>
    </row>
    <row r="647" spans="18:18" x14ac:dyDescent="0.25">
      <c r="R647" s="3"/>
    </row>
    <row r="648" spans="18:18" x14ac:dyDescent="0.25">
      <c r="R648" s="3"/>
    </row>
    <row r="649" spans="18:18" x14ac:dyDescent="0.25">
      <c r="R649" s="3"/>
    </row>
    <row r="650" spans="18:18" x14ac:dyDescent="0.25">
      <c r="R650" s="3"/>
    </row>
    <row r="651" spans="18:18" x14ac:dyDescent="0.25">
      <c r="R651" s="3"/>
    </row>
    <row r="652" spans="18:18" x14ac:dyDescent="0.25">
      <c r="R652" s="3"/>
    </row>
    <row r="653" spans="18:18" x14ac:dyDescent="0.25">
      <c r="R653" s="3"/>
    </row>
    <row r="654" spans="18:18" x14ac:dyDescent="0.25">
      <c r="R654" s="3"/>
    </row>
    <row r="655" spans="18:18" x14ac:dyDescent="0.25">
      <c r="R655" s="3"/>
    </row>
    <row r="656" spans="18:18" x14ac:dyDescent="0.25">
      <c r="R656" s="3"/>
    </row>
    <row r="657" spans="18:18" x14ac:dyDescent="0.25">
      <c r="R657" s="3"/>
    </row>
    <row r="658" spans="18:18" x14ac:dyDescent="0.25">
      <c r="R658" s="3"/>
    </row>
    <row r="659" spans="18:18" x14ac:dyDescent="0.25">
      <c r="R659" s="3"/>
    </row>
    <row r="660" spans="18:18" x14ac:dyDescent="0.25">
      <c r="R660" s="3"/>
    </row>
    <row r="661" spans="18:18" x14ac:dyDescent="0.25">
      <c r="R661" s="3"/>
    </row>
    <row r="662" spans="18:18" x14ac:dyDescent="0.25">
      <c r="R662" s="3"/>
    </row>
    <row r="663" spans="18:18" x14ac:dyDescent="0.25">
      <c r="R663" s="3"/>
    </row>
    <row r="664" spans="18:18" x14ac:dyDescent="0.25">
      <c r="R664" s="3"/>
    </row>
    <row r="665" spans="18:18" x14ac:dyDescent="0.25">
      <c r="R665" s="3"/>
    </row>
    <row r="666" spans="18:18" x14ac:dyDescent="0.25">
      <c r="R666" s="3"/>
    </row>
    <row r="667" spans="18:18" x14ac:dyDescent="0.25">
      <c r="R667" s="3"/>
    </row>
    <row r="668" spans="18:18" x14ac:dyDescent="0.25">
      <c r="R668" s="3"/>
    </row>
    <row r="669" spans="18:18" x14ac:dyDescent="0.25">
      <c r="R669" s="3"/>
    </row>
    <row r="670" spans="18:18" x14ac:dyDescent="0.25">
      <c r="R670" s="3"/>
    </row>
    <row r="671" spans="18:18" x14ac:dyDescent="0.25">
      <c r="R671" s="3"/>
    </row>
    <row r="672" spans="18:18" x14ac:dyDescent="0.25">
      <c r="R672" s="3"/>
    </row>
    <row r="673" spans="18:18" x14ac:dyDescent="0.25">
      <c r="R673" s="3"/>
    </row>
    <row r="674" spans="18:18" x14ac:dyDescent="0.25">
      <c r="R674" s="3"/>
    </row>
    <row r="675" spans="18:18" x14ac:dyDescent="0.25">
      <c r="R675" s="3"/>
    </row>
    <row r="676" spans="18:18" x14ac:dyDescent="0.25">
      <c r="R676" s="3"/>
    </row>
    <row r="677" spans="18:18" x14ac:dyDescent="0.25">
      <c r="R677" s="3"/>
    </row>
    <row r="678" spans="18:18" x14ac:dyDescent="0.25">
      <c r="R678" s="3"/>
    </row>
    <row r="679" spans="18:18" x14ac:dyDescent="0.25">
      <c r="R679" s="3"/>
    </row>
    <row r="680" spans="18:18" x14ac:dyDescent="0.25">
      <c r="R680" s="3"/>
    </row>
    <row r="681" spans="18:18" x14ac:dyDescent="0.25">
      <c r="R681" s="3"/>
    </row>
    <row r="682" spans="18:18" x14ac:dyDescent="0.25">
      <c r="R682" s="3"/>
    </row>
    <row r="683" spans="18:18" x14ac:dyDescent="0.25">
      <c r="R683" s="3"/>
    </row>
    <row r="684" spans="18:18" x14ac:dyDescent="0.25">
      <c r="R684" s="3"/>
    </row>
    <row r="685" spans="18:18" x14ac:dyDescent="0.25">
      <c r="R685" s="3"/>
    </row>
    <row r="686" spans="18:18" x14ac:dyDescent="0.25">
      <c r="R686" s="3"/>
    </row>
    <row r="687" spans="18:18" x14ac:dyDescent="0.25">
      <c r="R687" s="3"/>
    </row>
    <row r="688" spans="18:18" x14ac:dyDescent="0.25">
      <c r="R688" s="3"/>
    </row>
    <row r="689" spans="18:18" x14ac:dyDescent="0.25">
      <c r="R689" s="3"/>
    </row>
    <row r="690" spans="18:18" x14ac:dyDescent="0.25">
      <c r="R690" s="3"/>
    </row>
    <row r="691" spans="18:18" x14ac:dyDescent="0.25">
      <c r="R691" s="3"/>
    </row>
    <row r="692" spans="18:18" x14ac:dyDescent="0.25">
      <c r="R692" s="3"/>
    </row>
    <row r="693" spans="18:18" x14ac:dyDescent="0.25">
      <c r="R693" s="3"/>
    </row>
    <row r="694" spans="18:18" x14ac:dyDescent="0.25">
      <c r="R694" s="3"/>
    </row>
    <row r="695" spans="18:18" x14ac:dyDescent="0.25">
      <c r="R695" s="3"/>
    </row>
    <row r="696" spans="18:18" x14ac:dyDescent="0.25">
      <c r="R696" s="3"/>
    </row>
    <row r="697" spans="18:18" x14ac:dyDescent="0.25">
      <c r="R697" s="3"/>
    </row>
    <row r="698" spans="18:18" x14ac:dyDescent="0.25">
      <c r="R698" s="3"/>
    </row>
    <row r="699" spans="18:18" x14ac:dyDescent="0.25">
      <c r="R699" s="3"/>
    </row>
    <row r="700" spans="18:18" x14ac:dyDescent="0.25">
      <c r="R700" s="3"/>
    </row>
    <row r="701" spans="18:18" x14ac:dyDescent="0.25">
      <c r="R701" s="3"/>
    </row>
    <row r="702" spans="18:18" x14ac:dyDescent="0.25">
      <c r="R702" s="3"/>
    </row>
    <row r="703" spans="18:18" x14ac:dyDescent="0.25">
      <c r="R703" s="3"/>
    </row>
    <row r="704" spans="18:18" x14ac:dyDescent="0.25">
      <c r="R704" s="3"/>
    </row>
    <row r="705" spans="18:18" x14ac:dyDescent="0.25">
      <c r="R705" s="3"/>
    </row>
    <row r="706" spans="18:18" x14ac:dyDescent="0.25">
      <c r="R706" s="3"/>
    </row>
    <row r="707" spans="18:18" x14ac:dyDescent="0.25">
      <c r="R707" s="3"/>
    </row>
    <row r="708" spans="18:18" x14ac:dyDescent="0.25">
      <c r="R708" s="3"/>
    </row>
    <row r="709" spans="18:18" x14ac:dyDescent="0.25">
      <c r="R709" s="3"/>
    </row>
    <row r="710" spans="18:18" x14ac:dyDescent="0.25">
      <c r="R710" s="3"/>
    </row>
    <row r="711" spans="18:18" x14ac:dyDescent="0.25">
      <c r="R711" s="3"/>
    </row>
    <row r="712" spans="18:18" x14ac:dyDescent="0.25">
      <c r="R712" s="3"/>
    </row>
    <row r="713" spans="18:18" x14ac:dyDescent="0.25">
      <c r="R713" s="3"/>
    </row>
    <row r="714" spans="18:18" x14ac:dyDescent="0.25">
      <c r="R714" s="3"/>
    </row>
    <row r="715" spans="18:18" x14ac:dyDescent="0.25">
      <c r="R715" s="3"/>
    </row>
    <row r="716" spans="18:18" x14ac:dyDescent="0.25">
      <c r="R716" s="3"/>
    </row>
    <row r="717" spans="18:18" x14ac:dyDescent="0.25">
      <c r="R717" s="3"/>
    </row>
    <row r="718" spans="18:18" x14ac:dyDescent="0.25">
      <c r="R718" s="3"/>
    </row>
    <row r="719" spans="18:18" x14ac:dyDescent="0.25">
      <c r="R719" s="3"/>
    </row>
    <row r="720" spans="18:18" x14ac:dyDescent="0.25">
      <c r="R720" s="3"/>
    </row>
    <row r="721" spans="18:18" x14ac:dyDescent="0.25">
      <c r="R721" s="3"/>
    </row>
    <row r="722" spans="18:18" x14ac:dyDescent="0.25">
      <c r="R722" s="3"/>
    </row>
    <row r="723" spans="18:18" x14ac:dyDescent="0.25">
      <c r="R723" s="3"/>
    </row>
    <row r="724" spans="18:18" x14ac:dyDescent="0.25">
      <c r="R724" s="3"/>
    </row>
    <row r="725" spans="18:18" x14ac:dyDescent="0.25">
      <c r="R725" s="3"/>
    </row>
    <row r="726" spans="18:18" x14ac:dyDescent="0.25">
      <c r="R726" s="3"/>
    </row>
    <row r="727" spans="18:18" x14ac:dyDescent="0.25">
      <c r="R727" s="3"/>
    </row>
    <row r="728" spans="18:18" x14ac:dyDescent="0.25">
      <c r="R728" s="3"/>
    </row>
    <row r="729" spans="18:18" x14ac:dyDescent="0.25">
      <c r="R729" s="3"/>
    </row>
    <row r="730" spans="18:18" x14ac:dyDescent="0.25">
      <c r="R730" s="3"/>
    </row>
    <row r="731" spans="18:18" x14ac:dyDescent="0.25">
      <c r="R731" s="3"/>
    </row>
    <row r="732" spans="18:18" x14ac:dyDescent="0.25">
      <c r="R732" s="3"/>
    </row>
    <row r="733" spans="18:18" x14ac:dyDescent="0.25">
      <c r="R733" s="3"/>
    </row>
    <row r="734" spans="18:18" x14ac:dyDescent="0.25">
      <c r="R734" s="3"/>
    </row>
    <row r="735" spans="18:18" x14ac:dyDescent="0.25">
      <c r="R735" s="3"/>
    </row>
    <row r="736" spans="18:18" x14ac:dyDescent="0.25">
      <c r="R736" s="3"/>
    </row>
    <row r="737" spans="18:18" x14ac:dyDescent="0.25">
      <c r="R737" s="3"/>
    </row>
    <row r="738" spans="18:18" x14ac:dyDescent="0.25">
      <c r="R738" s="3"/>
    </row>
    <row r="739" spans="18:18" x14ac:dyDescent="0.25">
      <c r="R739" s="3"/>
    </row>
    <row r="740" spans="18:18" x14ac:dyDescent="0.25">
      <c r="R740" s="3"/>
    </row>
    <row r="741" spans="18:18" x14ac:dyDescent="0.25">
      <c r="R741" s="3"/>
    </row>
    <row r="742" spans="18:18" x14ac:dyDescent="0.25">
      <c r="R742" s="3"/>
    </row>
    <row r="743" spans="18:18" x14ac:dyDescent="0.25">
      <c r="R743" s="3"/>
    </row>
    <row r="744" spans="18:18" x14ac:dyDescent="0.25">
      <c r="R744" s="3"/>
    </row>
    <row r="745" spans="18:18" x14ac:dyDescent="0.25">
      <c r="R745" s="3"/>
    </row>
    <row r="746" spans="18:18" x14ac:dyDescent="0.25">
      <c r="R746" s="3"/>
    </row>
    <row r="747" spans="18:18" x14ac:dyDescent="0.25">
      <c r="R747" s="3"/>
    </row>
    <row r="748" spans="18:18" x14ac:dyDescent="0.25">
      <c r="R748" s="3"/>
    </row>
    <row r="749" spans="18:18" x14ac:dyDescent="0.25">
      <c r="R749" s="3"/>
    </row>
    <row r="750" spans="18:18" x14ac:dyDescent="0.25">
      <c r="R750" s="3"/>
    </row>
    <row r="751" spans="18:18" x14ac:dyDescent="0.25">
      <c r="R751" s="3"/>
    </row>
    <row r="752" spans="18:18" x14ac:dyDescent="0.25">
      <c r="R752" s="3"/>
    </row>
    <row r="753" spans="18:18" x14ac:dyDescent="0.25">
      <c r="R753" s="3"/>
    </row>
    <row r="754" spans="18:18" x14ac:dyDescent="0.25">
      <c r="R754" s="3"/>
    </row>
    <row r="755" spans="18:18" x14ac:dyDescent="0.25">
      <c r="R755" s="3"/>
    </row>
    <row r="756" spans="18:18" x14ac:dyDescent="0.25">
      <c r="R756" s="3"/>
    </row>
    <row r="757" spans="18:18" x14ac:dyDescent="0.25">
      <c r="R757" s="3"/>
    </row>
    <row r="758" spans="18:18" x14ac:dyDescent="0.25">
      <c r="R758" s="3"/>
    </row>
    <row r="759" spans="18:18" x14ac:dyDescent="0.25">
      <c r="R759" s="3"/>
    </row>
    <row r="760" spans="18:18" x14ac:dyDescent="0.25">
      <c r="R760" s="3"/>
    </row>
    <row r="761" spans="18:18" x14ac:dyDescent="0.25">
      <c r="R761" s="3"/>
    </row>
    <row r="762" spans="18:18" x14ac:dyDescent="0.25">
      <c r="R762" s="3"/>
    </row>
    <row r="763" spans="18:18" x14ac:dyDescent="0.25">
      <c r="R763" s="3"/>
    </row>
    <row r="764" spans="18:18" x14ac:dyDescent="0.25">
      <c r="R764" s="3"/>
    </row>
    <row r="765" spans="18:18" x14ac:dyDescent="0.25">
      <c r="R765" s="3"/>
    </row>
    <row r="766" spans="18:18" x14ac:dyDescent="0.25">
      <c r="R766" s="3"/>
    </row>
    <row r="767" spans="18:18" x14ac:dyDescent="0.25">
      <c r="R767" s="3"/>
    </row>
    <row r="768" spans="18:18" x14ac:dyDescent="0.25">
      <c r="R768" s="3"/>
    </row>
    <row r="769" spans="18:18" x14ac:dyDescent="0.25">
      <c r="R769" s="3"/>
    </row>
    <row r="770" spans="18:18" x14ac:dyDescent="0.25">
      <c r="R770" s="3"/>
    </row>
    <row r="771" spans="18:18" x14ac:dyDescent="0.25">
      <c r="R771" s="3"/>
    </row>
    <row r="772" spans="18:18" x14ac:dyDescent="0.25">
      <c r="R772" s="3"/>
    </row>
    <row r="773" spans="18:18" x14ac:dyDescent="0.25">
      <c r="R773" s="3"/>
    </row>
    <row r="774" spans="18:18" x14ac:dyDescent="0.25">
      <c r="R774" s="3"/>
    </row>
    <row r="775" spans="18:18" x14ac:dyDescent="0.25">
      <c r="R775" s="3"/>
    </row>
    <row r="776" spans="18:18" x14ac:dyDescent="0.25">
      <c r="R776" s="3"/>
    </row>
    <row r="777" spans="18:18" x14ac:dyDescent="0.25">
      <c r="R777" s="3"/>
    </row>
    <row r="778" spans="18:18" x14ac:dyDescent="0.25">
      <c r="R778" s="3"/>
    </row>
    <row r="779" spans="18:18" x14ac:dyDescent="0.25">
      <c r="R779" s="3"/>
    </row>
    <row r="780" spans="18:18" x14ac:dyDescent="0.25">
      <c r="R780" s="3"/>
    </row>
    <row r="781" spans="18:18" x14ac:dyDescent="0.25">
      <c r="R781" s="3"/>
    </row>
    <row r="782" spans="18:18" x14ac:dyDescent="0.25">
      <c r="R782" s="3"/>
    </row>
    <row r="783" spans="18:18" x14ac:dyDescent="0.25">
      <c r="R783" s="3"/>
    </row>
    <row r="784" spans="18:18" x14ac:dyDescent="0.25">
      <c r="R784" s="3"/>
    </row>
    <row r="785" spans="18:18" x14ac:dyDescent="0.25">
      <c r="R785" s="3"/>
    </row>
    <row r="786" spans="18:18" x14ac:dyDescent="0.25">
      <c r="R786" s="3"/>
    </row>
    <row r="787" spans="18:18" x14ac:dyDescent="0.25">
      <c r="R787" s="3"/>
    </row>
    <row r="788" spans="18:18" x14ac:dyDescent="0.25">
      <c r="R788" s="3"/>
    </row>
    <row r="789" spans="18:18" x14ac:dyDescent="0.25">
      <c r="R789" s="3"/>
    </row>
    <row r="790" spans="18:18" x14ac:dyDescent="0.25">
      <c r="R790" s="3"/>
    </row>
    <row r="791" spans="18:18" x14ac:dyDescent="0.25">
      <c r="R791" s="3"/>
    </row>
    <row r="792" spans="18:18" x14ac:dyDescent="0.25">
      <c r="R792" s="3"/>
    </row>
    <row r="793" spans="18:18" x14ac:dyDescent="0.25">
      <c r="R793" s="3"/>
    </row>
    <row r="794" spans="18:18" x14ac:dyDescent="0.25">
      <c r="R794" s="3"/>
    </row>
    <row r="795" spans="18:18" x14ac:dyDescent="0.25">
      <c r="R795" s="3"/>
    </row>
    <row r="796" spans="18:18" x14ac:dyDescent="0.25">
      <c r="R796" s="3"/>
    </row>
    <row r="797" spans="18:18" x14ac:dyDescent="0.25">
      <c r="R797" s="3"/>
    </row>
    <row r="798" spans="18:18" x14ac:dyDescent="0.25">
      <c r="R798" s="3"/>
    </row>
    <row r="799" spans="18:18" x14ac:dyDescent="0.25">
      <c r="R799" s="3"/>
    </row>
    <row r="800" spans="18:18" x14ac:dyDescent="0.25">
      <c r="R800" s="3"/>
    </row>
    <row r="801" spans="18:18" x14ac:dyDescent="0.25">
      <c r="R801" s="3"/>
    </row>
    <row r="802" spans="18:18" x14ac:dyDescent="0.25">
      <c r="R802" s="3"/>
    </row>
    <row r="803" spans="18:18" x14ac:dyDescent="0.25">
      <c r="R803" s="3"/>
    </row>
    <row r="804" spans="18:18" x14ac:dyDescent="0.25">
      <c r="R804" s="3"/>
    </row>
    <row r="805" spans="18:18" x14ac:dyDescent="0.25">
      <c r="R805" s="3"/>
    </row>
    <row r="806" spans="18:18" x14ac:dyDescent="0.25">
      <c r="R806" s="3"/>
    </row>
    <row r="807" spans="18:18" x14ac:dyDescent="0.25">
      <c r="R807" s="3"/>
    </row>
    <row r="808" spans="18:18" x14ac:dyDescent="0.25">
      <c r="R808" s="3"/>
    </row>
    <row r="809" spans="18:18" x14ac:dyDescent="0.25">
      <c r="R809" s="3"/>
    </row>
    <row r="810" spans="18:18" x14ac:dyDescent="0.25">
      <c r="R810" s="3"/>
    </row>
    <row r="811" spans="18:18" x14ac:dyDescent="0.25">
      <c r="R811" s="3"/>
    </row>
    <row r="812" spans="18:18" x14ac:dyDescent="0.25">
      <c r="R812" s="3"/>
    </row>
    <row r="813" spans="18:18" x14ac:dyDescent="0.25">
      <c r="R813" s="3"/>
    </row>
    <row r="814" spans="18:18" x14ac:dyDescent="0.25">
      <c r="R814" s="3"/>
    </row>
    <row r="815" spans="18:18" x14ac:dyDescent="0.25">
      <c r="R815" s="3"/>
    </row>
    <row r="816" spans="18:18" x14ac:dyDescent="0.25">
      <c r="R816" s="3"/>
    </row>
    <row r="817" spans="18:18" x14ac:dyDescent="0.25">
      <c r="R817" s="3"/>
    </row>
    <row r="818" spans="18:18" x14ac:dyDescent="0.25">
      <c r="R818" s="3"/>
    </row>
    <row r="819" spans="18:18" x14ac:dyDescent="0.25">
      <c r="R819" s="3"/>
    </row>
    <row r="820" spans="18:18" x14ac:dyDescent="0.25">
      <c r="R820" s="3"/>
    </row>
    <row r="821" spans="18:18" x14ac:dyDescent="0.25">
      <c r="R821" s="3"/>
    </row>
    <row r="822" spans="18:18" x14ac:dyDescent="0.25">
      <c r="R822" s="3"/>
    </row>
    <row r="823" spans="18:18" x14ac:dyDescent="0.25">
      <c r="R823" s="3"/>
    </row>
    <row r="824" spans="18:18" x14ac:dyDescent="0.25">
      <c r="R824" s="3"/>
    </row>
    <row r="825" spans="18:18" x14ac:dyDescent="0.25">
      <c r="R825" s="3"/>
    </row>
    <row r="826" spans="18:18" x14ac:dyDescent="0.25">
      <c r="R826" s="3"/>
    </row>
    <row r="827" spans="18:18" x14ac:dyDescent="0.25">
      <c r="R827" s="3"/>
    </row>
    <row r="828" spans="18:18" x14ac:dyDescent="0.25">
      <c r="R828" s="3"/>
    </row>
    <row r="829" spans="18:18" x14ac:dyDescent="0.25">
      <c r="R829" s="3"/>
    </row>
    <row r="830" spans="18:18" x14ac:dyDescent="0.25">
      <c r="R830" s="3"/>
    </row>
    <row r="831" spans="18:18" x14ac:dyDescent="0.25">
      <c r="R831" s="3"/>
    </row>
    <row r="832" spans="18:18" x14ac:dyDescent="0.25">
      <c r="R832" s="3"/>
    </row>
    <row r="833" spans="18:18" x14ac:dyDescent="0.25">
      <c r="R833" s="3"/>
    </row>
    <row r="834" spans="18:18" x14ac:dyDescent="0.25">
      <c r="R834" s="3"/>
    </row>
    <row r="835" spans="18:18" x14ac:dyDescent="0.25">
      <c r="R835" s="3"/>
    </row>
    <row r="836" spans="18:18" x14ac:dyDescent="0.25">
      <c r="R836" s="3"/>
    </row>
    <row r="837" spans="18:18" x14ac:dyDescent="0.25">
      <c r="R837" s="3"/>
    </row>
    <row r="838" spans="18:18" x14ac:dyDescent="0.25">
      <c r="R838" s="3"/>
    </row>
    <row r="839" spans="18:18" x14ac:dyDescent="0.25">
      <c r="R839" s="3"/>
    </row>
    <row r="840" spans="18:18" x14ac:dyDescent="0.25">
      <c r="R840" s="3"/>
    </row>
    <row r="841" spans="18:18" x14ac:dyDescent="0.25">
      <c r="R841" s="3"/>
    </row>
    <row r="842" spans="18:18" x14ac:dyDescent="0.25">
      <c r="R842" s="3"/>
    </row>
    <row r="843" spans="18:18" x14ac:dyDescent="0.25">
      <c r="R843" s="3"/>
    </row>
    <row r="844" spans="18:18" x14ac:dyDescent="0.25">
      <c r="R844" s="3"/>
    </row>
    <row r="845" spans="18:18" x14ac:dyDescent="0.25">
      <c r="R845" s="3"/>
    </row>
    <row r="846" spans="18:18" x14ac:dyDescent="0.25">
      <c r="R846" s="3"/>
    </row>
    <row r="847" spans="18:18" x14ac:dyDescent="0.25">
      <c r="R847" s="3"/>
    </row>
    <row r="848" spans="18:18" x14ac:dyDescent="0.25">
      <c r="R848" s="3"/>
    </row>
    <row r="849" spans="18:18" x14ac:dyDescent="0.25">
      <c r="R849" s="3"/>
    </row>
    <row r="850" spans="18:18" x14ac:dyDescent="0.25">
      <c r="R850" s="3"/>
    </row>
    <row r="851" spans="18:18" x14ac:dyDescent="0.25">
      <c r="R851" s="3"/>
    </row>
    <row r="852" spans="18:18" x14ac:dyDescent="0.25">
      <c r="R852" s="3"/>
    </row>
    <row r="853" spans="18:18" x14ac:dyDescent="0.25">
      <c r="R853" s="3"/>
    </row>
    <row r="854" spans="18:18" x14ac:dyDescent="0.25">
      <c r="R854" s="3"/>
    </row>
    <row r="855" spans="18:18" x14ac:dyDescent="0.25">
      <c r="R855" s="3"/>
    </row>
    <row r="856" spans="18:18" x14ac:dyDescent="0.25">
      <c r="R856" s="3"/>
    </row>
    <row r="857" spans="18:18" x14ac:dyDescent="0.25">
      <c r="R857" s="3"/>
    </row>
    <row r="858" spans="18:18" x14ac:dyDescent="0.25">
      <c r="R858" s="3"/>
    </row>
    <row r="859" spans="18:18" x14ac:dyDescent="0.25">
      <c r="R859" s="3"/>
    </row>
    <row r="860" spans="18:18" x14ac:dyDescent="0.25">
      <c r="R860" s="3"/>
    </row>
    <row r="861" spans="18:18" x14ac:dyDescent="0.25">
      <c r="R861" s="3"/>
    </row>
    <row r="862" spans="18:18" x14ac:dyDescent="0.25">
      <c r="R862" s="3"/>
    </row>
    <row r="863" spans="18:18" x14ac:dyDescent="0.25">
      <c r="R863" s="3"/>
    </row>
    <row r="864" spans="18:18" x14ac:dyDescent="0.25">
      <c r="R864" s="3"/>
    </row>
    <row r="865" spans="18:18" x14ac:dyDescent="0.25">
      <c r="R865" s="3"/>
    </row>
    <row r="866" spans="18:18" x14ac:dyDescent="0.25">
      <c r="R866" s="3"/>
    </row>
    <row r="867" spans="18:18" x14ac:dyDescent="0.25">
      <c r="R867" s="3"/>
    </row>
    <row r="868" spans="18:18" x14ac:dyDescent="0.25">
      <c r="R868" s="3"/>
    </row>
    <row r="869" spans="18:18" x14ac:dyDescent="0.25">
      <c r="R869" s="3"/>
    </row>
    <row r="870" spans="18:18" x14ac:dyDescent="0.25">
      <c r="R870" s="3"/>
    </row>
    <row r="871" spans="18:18" x14ac:dyDescent="0.25">
      <c r="R871" s="3"/>
    </row>
    <row r="872" spans="18:18" x14ac:dyDescent="0.25">
      <c r="R872" s="3"/>
    </row>
    <row r="873" spans="18:18" x14ac:dyDescent="0.25">
      <c r="R873" s="3"/>
    </row>
    <row r="874" spans="18:18" x14ac:dyDescent="0.25">
      <c r="R874" s="3"/>
    </row>
    <row r="875" spans="18:18" x14ac:dyDescent="0.25">
      <c r="R875" s="3"/>
    </row>
    <row r="876" spans="18:18" x14ac:dyDescent="0.25">
      <c r="R876" s="3"/>
    </row>
    <row r="877" spans="18:18" x14ac:dyDescent="0.25">
      <c r="R877" s="3"/>
    </row>
    <row r="878" spans="18:18" x14ac:dyDescent="0.25">
      <c r="R878" s="3"/>
    </row>
    <row r="879" spans="18:18" x14ac:dyDescent="0.25">
      <c r="R879" s="3"/>
    </row>
    <row r="880" spans="18:18" x14ac:dyDescent="0.25">
      <c r="R880" s="3"/>
    </row>
    <row r="881" spans="18:18" x14ac:dyDescent="0.25">
      <c r="R881" s="3"/>
    </row>
    <row r="882" spans="18:18" x14ac:dyDescent="0.25">
      <c r="R882" s="3"/>
    </row>
    <row r="883" spans="18:18" x14ac:dyDescent="0.25">
      <c r="R883" s="3"/>
    </row>
    <row r="884" spans="18:18" x14ac:dyDescent="0.25">
      <c r="R884" s="3"/>
    </row>
    <row r="885" spans="18:18" x14ac:dyDescent="0.25">
      <c r="R885" s="3"/>
    </row>
    <row r="886" spans="18:18" x14ac:dyDescent="0.25">
      <c r="R886" s="3"/>
    </row>
    <row r="887" spans="18:18" x14ac:dyDescent="0.25">
      <c r="R887" s="3"/>
    </row>
    <row r="888" spans="18:18" x14ac:dyDescent="0.25">
      <c r="R888" s="3"/>
    </row>
    <row r="889" spans="18:18" x14ac:dyDescent="0.25">
      <c r="R889" s="3"/>
    </row>
    <row r="890" spans="18:18" x14ac:dyDescent="0.25">
      <c r="R890" s="3"/>
    </row>
    <row r="891" spans="18:18" x14ac:dyDescent="0.25">
      <c r="R891" s="3"/>
    </row>
    <row r="892" spans="18:18" x14ac:dyDescent="0.25">
      <c r="R892" s="3"/>
    </row>
    <row r="893" spans="18:18" x14ac:dyDescent="0.25">
      <c r="R893" s="3"/>
    </row>
    <row r="894" spans="18:18" x14ac:dyDescent="0.25">
      <c r="R894" s="3"/>
    </row>
    <row r="895" spans="18:18" x14ac:dyDescent="0.25">
      <c r="R895" s="3"/>
    </row>
    <row r="896" spans="18:18" x14ac:dyDescent="0.25">
      <c r="R896" s="3"/>
    </row>
    <row r="897" spans="18:18" x14ac:dyDescent="0.25">
      <c r="R897" s="3"/>
    </row>
    <row r="898" spans="18:18" x14ac:dyDescent="0.25">
      <c r="R898" s="3"/>
    </row>
    <row r="899" spans="18:18" x14ac:dyDescent="0.25">
      <c r="R899" s="3"/>
    </row>
    <row r="900" spans="18:18" x14ac:dyDescent="0.25">
      <c r="R900" s="3"/>
    </row>
    <row r="901" spans="18:18" x14ac:dyDescent="0.25">
      <c r="R901" s="3"/>
    </row>
    <row r="902" spans="18:18" x14ac:dyDescent="0.25">
      <c r="R902" s="3"/>
    </row>
    <row r="903" spans="18:18" x14ac:dyDescent="0.25">
      <c r="R903" s="3"/>
    </row>
    <row r="904" spans="18:18" x14ac:dyDescent="0.25">
      <c r="R904" s="3"/>
    </row>
    <row r="905" spans="18:18" x14ac:dyDescent="0.25">
      <c r="R905" s="3"/>
    </row>
    <row r="906" spans="18:18" x14ac:dyDescent="0.25">
      <c r="R906" s="3"/>
    </row>
    <row r="907" spans="18:18" x14ac:dyDescent="0.25">
      <c r="R907" s="3"/>
    </row>
    <row r="908" spans="18:18" x14ac:dyDescent="0.25">
      <c r="R908" s="3"/>
    </row>
    <row r="909" spans="18:18" x14ac:dyDescent="0.25">
      <c r="R909" s="3"/>
    </row>
    <row r="910" spans="18:18" x14ac:dyDescent="0.25">
      <c r="R910" s="3"/>
    </row>
    <row r="911" spans="18:18" x14ac:dyDescent="0.25">
      <c r="R911" s="3"/>
    </row>
    <row r="912" spans="18:18" x14ac:dyDescent="0.25">
      <c r="R912" s="3"/>
    </row>
    <row r="913" spans="18:18" x14ac:dyDescent="0.25">
      <c r="R913" s="3"/>
    </row>
    <row r="914" spans="18:18" x14ac:dyDescent="0.25">
      <c r="R914" s="3"/>
    </row>
    <row r="915" spans="18:18" x14ac:dyDescent="0.25">
      <c r="R915" s="3"/>
    </row>
    <row r="916" spans="18:18" x14ac:dyDescent="0.25">
      <c r="R916" s="3"/>
    </row>
    <row r="917" spans="18:18" x14ac:dyDescent="0.25">
      <c r="R917" s="3"/>
    </row>
    <row r="918" spans="18:18" x14ac:dyDescent="0.25">
      <c r="R918" s="3"/>
    </row>
    <row r="919" spans="18:18" x14ac:dyDescent="0.25">
      <c r="R919" s="3"/>
    </row>
    <row r="920" spans="18:18" x14ac:dyDescent="0.25">
      <c r="R920" s="3"/>
    </row>
    <row r="921" spans="18:18" x14ac:dyDescent="0.25">
      <c r="R921" s="3"/>
    </row>
    <row r="922" spans="18:18" x14ac:dyDescent="0.25">
      <c r="R922" s="3"/>
    </row>
    <row r="923" spans="18:18" x14ac:dyDescent="0.25">
      <c r="R923" s="3"/>
    </row>
    <row r="924" spans="18:18" x14ac:dyDescent="0.25">
      <c r="R924" s="3"/>
    </row>
    <row r="925" spans="18:18" x14ac:dyDescent="0.25">
      <c r="R925" s="3"/>
    </row>
    <row r="926" spans="18:18" x14ac:dyDescent="0.25">
      <c r="R926" s="3"/>
    </row>
    <row r="927" spans="18:18" x14ac:dyDescent="0.25">
      <c r="R927" s="3"/>
    </row>
    <row r="928" spans="18:18" x14ac:dyDescent="0.25">
      <c r="R928" s="3"/>
    </row>
    <row r="929" spans="18:18" x14ac:dyDescent="0.25">
      <c r="R929" s="3"/>
    </row>
    <row r="930" spans="18:18" x14ac:dyDescent="0.25">
      <c r="R930" s="3"/>
    </row>
    <row r="931" spans="18:18" x14ac:dyDescent="0.25">
      <c r="R931" s="3"/>
    </row>
    <row r="932" spans="18:18" x14ac:dyDescent="0.25">
      <c r="R932" s="3"/>
    </row>
    <row r="933" spans="18:18" x14ac:dyDescent="0.25">
      <c r="R933" s="3"/>
    </row>
    <row r="934" spans="18:18" x14ac:dyDescent="0.25">
      <c r="R934" s="3"/>
    </row>
    <row r="935" spans="18:18" x14ac:dyDescent="0.25">
      <c r="R935" s="3"/>
    </row>
    <row r="936" spans="18:18" x14ac:dyDescent="0.25">
      <c r="R936" s="3"/>
    </row>
    <row r="937" spans="18:18" x14ac:dyDescent="0.25">
      <c r="R937" s="3"/>
    </row>
    <row r="938" spans="18:18" x14ac:dyDescent="0.25">
      <c r="R938" s="3"/>
    </row>
    <row r="939" spans="18:18" x14ac:dyDescent="0.25">
      <c r="R939" s="3"/>
    </row>
    <row r="940" spans="18:18" x14ac:dyDescent="0.25">
      <c r="R940" s="3"/>
    </row>
    <row r="941" spans="18:18" x14ac:dyDescent="0.25">
      <c r="R941" s="3"/>
    </row>
    <row r="942" spans="18:18" x14ac:dyDescent="0.25">
      <c r="R942" s="3"/>
    </row>
    <row r="943" spans="18:18" x14ac:dyDescent="0.25">
      <c r="R943" s="3"/>
    </row>
    <row r="944" spans="18:18" x14ac:dyDescent="0.25">
      <c r="R944" s="3"/>
    </row>
    <row r="945" spans="18:18" x14ac:dyDescent="0.25">
      <c r="R945" s="3"/>
    </row>
    <row r="946" spans="18:18" x14ac:dyDescent="0.25">
      <c r="R946" s="3"/>
    </row>
    <row r="947" spans="18:18" x14ac:dyDescent="0.25">
      <c r="R947" s="3"/>
    </row>
    <row r="948" spans="18:18" x14ac:dyDescent="0.25">
      <c r="R948" s="3"/>
    </row>
    <row r="949" spans="18:18" x14ac:dyDescent="0.25">
      <c r="R949" s="3"/>
    </row>
    <row r="950" spans="18:18" x14ac:dyDescent="0.25">
      <c r="R950" s="3"/>
    </row>
    <row r="951" spans="18:18" x14ac:dyDescent="0.25">
      <c r="R951" s="3"/>
    </row>
    <row r="952" spans="18:18" x14ac:dyDescent="0.25">
      <c r="R952" s="3"/>
    </row>
    <row r="953" spans="18:18" x14ac:dyDescent="0.25">
      <c r="R953" s="3"/>
    </row>
    <row r="954" spans="18:18" x14ac:dyDescent="0.25">
      <c r="R954" s="3"/>
    </row>
    <row r="955" spans="18:18" x14ac:dyDescent="0.25">
      <c r="R955" s="3"/>
    </row>
    <row r="956" spans="18:18" x14ac:dyDescent="0.25">
      <c r="R956" s="3"/>
    </row>
    <row r="957" spans="18:18" x14ac:dyDescent="0.25">
      <c r="R957" s="3"/>
    </row>
    <row r="958" spans="18:18" x14ac:dyDescent="0.25">
      <c r="R958" s="3"/>
    </row>
    <row r="959" spans="18:18" x14ac:dyDescent="0.25">
      <c r="R959" s="3"/>
    </row>
    <row r="960" spans="18:18" x14ac:dyDescent="0.25">
      <c r="R960" s="3"/>
    </row>
    <row r="961" spans="18:18" x14ac:dyDescent="0.25">
      <c r="R961" s="3"/>
    </row>
    <row r="962" spans="18:18" x14ac:dyDescent="0.25">
      <c r="R962" s="3"/>
    </row>
    <row r="963" spans="18:18" x14ac:dyDescent="0.25">
      <c r="R963" s="3"/>
    </row>
    <row r="964" spans="18:18" x14ac:dyDescent="0.25">
      <c r="R964" s="3"/>
    </row>
    <row r="965" spans="18:18" x14ac:dyDescent="0.25">
      <c r="R965" s="3"/>
    </row>
    <row r="966" spans="18:18" x14ac:dyDescent="0.25">
      <c r="R966" s="3"/>
    </row>
    <row r="967" spans="18:18" x14ac:dyDescent="0.25">
      <c r="R967" s="3"/>
    </row>
    <row r="968" spans="18:18" x14ac:dyDescent="0.25">
      <c r="R968" s="3"/>
    </row>
    <row r="969" spans="18:18" x14ac:dyDescent="0.25">
      <c r="R969" s="3"/>
    </row>
    <row r="970" spans="18:18" x14ac:dyDescent="0.25">
      <c r="R970" s="3"/>
    </row>
    <row r="971" spans="18:18" x14ac:dyDescent="0.25">
      <c r="R971" s="3"/>
    </row>
    <row r="972" spans="18:18" x14ac:dyDescent="0.25">
      <c r="R972" s="3"/>
    </row>
    <row r="973" spans="18:18" x14ac:dyDescent="0.25">
      <c r="R973" s="3"/>
    </row>
    <row r="974" spans="18:18" x14ac:dyDescent="0.25">
      <c r="R974" s="3"/>
    </row>
    <row r="975" spans="18:18" x14ac:dyDescent="0.25">
      <c r="R975" s="3"/>
    </row>
    <row r="976" spans="18:18" x14ac:dyDescent="0.25">
      <c r="R976" s="3"/>
    </row>
    <row r="977" spans="18:18" x14ac:dyDescent="0.25">
      <c r="R977" s="3"/>
    </row>
    <row r="978" spans="18:18" x14ac:dyDescent="0.25">
      <c r="R978" s="3"/>
    </row>
    <row r="979" spans="18:18" x14ac:dyDescent="0.25">
      <c r="R979" s="3"/>
    </row>
    <row r="980" spans="18:18" x14ac:dyDescent="0.25">
      <c r="R980" s="3"/>
    </row>
  </sheetData>
  <mergeCells count="19">
    <mergeCell ref="H48:J49"/>
    <mergeCell ref="E2:G2"/>
    <mergeCell ref="K2:M2"/>
    <mergeCell ref="E48:G49"/>
    <mergeCell ref="A86:D86"/>
    <mergeCell ref="A140:D140"/>
    <mergeCell ref="A173:C173"/>
    <mergeCell ref="A174:C174"/>
    <mergeCell ref="A1:A3"/>
    <mergeCell ref="B1:B3"/>
    <mergeCell ref="C1:C3"/>
    <mergeCell ref="D1:D3"/>
    <mergeCell ref="N1:P1"/>
    <mergeCell ref="Q1:Q3"/>
    <mergeCell ref="R1:R3"/>
    <mergeCell ref="N2:P2"/>
    <mergeCell ref="E1:J1"/>
    <mergeCell ref="K1:M1"/>
    <mergeCell ref="H2:J2"/>
  </mergeCells>
  <pageMargins left="0.39370078740157483" right="0.19685039370078741" top="0.59055118110236227" bottom="0.19685039370078741" header="0.39370078740157483" footer="0"/>
  <pageSetup paperSize="9" scale="73" fitToHeight="10" orientation="landscape" r:id="rId1"/>
  <headerFooter>
    <oddHeader>&amp;C&amp;P&amp;RПродовження додатка 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44"/>
  <sheetViews>
    <sheetView tabSelected="1" workbookViewId="0">
      <selection activeCell="A50" sqref="A50:I50"/>
    </sheetView>
  </sheetViews>
  <sheetFormatPr defaultColWidth="12.59765625" defaultRowHeight="13.2" x14ac:dyDescent="0.25"/>
  <cols>
    <col min="1" max="1" width="9.5" style="311" customWidth="1"/>
    <col min="2" max="2" width="29.19921875" style="204" customWidth="1"/>
    <col min="3" max="3" width="8.8984375" style="204" bestFit="1" customWidth="1"/>
    <col min="4" max="4" width="35.8984375" style="204" customWidth="1"/>
    <col min="5" max="5" width="13.59765625" style="204" customWidth="1"/>
    <col min="6" max="6" width="16.09765625" style="204" customWidth="1"/>
    <col min="7" max="7" width="26.5" style="230" customWidth="1"/>
    <col min="8" max="8" width="13.59765625" style="204" customWidth="1"/>
    <col min="9" max="9" width="20.3984375" style="204" customWidth="1"/>
    <col min="10" max="16384" width="12.59765625" style="204"/>
  </cols>
  <sheetData>
    <row r="1" spans="1:25" s="333" customFormat="1" ht="14.4" x14ac:dyDescent="0.3">
      <c r="A1" s="329"/>
      <c r="B1" s="329"/>
      <c r="C1" s="330"/>
      <c r="D1" s="329"/>
      <c r="E1" s="330"/>
      <c r="F1" s="329"/>
      <c r="G1" s="329"/>
      <c r="H1" s="331"/>
      <c r="I1" s="332" t="s">
        <v>353</v>
      </c>
      <c r="J1" s="331"/>
      <c r="K1" s="331"/>
      <c r="L1" s="331"/>
      <c r="M1" s="331"/>
      <c r="N1" s="331"/>
      <c r="O1" s="331"/>
      <c r="P1" s="331"/>
      <c r="Q1" s="331"/>
      <c r="R1" s="331"/>
      <c r="S1" s="331"/>
      <c r="T1" s="331"/>
      <c r="U1" s="331"/>
      <c r="V1" s="331"/>
      <c r="W1" s="331"/>
      <c r="X1" s="331"/>
      <c r="Y1" s="331"/>
    </row>
    <row r="2" spans="1:25" s="333" customFormat="1" ht="14.4" x14ac:dyDescent="0.3">
      <c r="A2" s="329"/>
      <c r="B2" s="329"/>
      <c r="C2" s="330"/>
      <c r="D2" s="329"/>
      <c r="E2" s="330"/>
      <c r="F2" s="329"/>
      <c r="G2" s="416" t="s">
        <v>475</v>
      </c>
      <c r="H2" s="417"/>
      <c r="I2" s="417"/>
      <c r="J2" s="331"/>
      <c r="K2" s="331"/>
      <c r="L2" s="331"/>
      <c r="M2" s="331"/>
      <c r="N2" s="331"/>
      <c r="O2" s="331"/>
      <c r="P2" s="331"/>
      <c r="Q2" s="331"/>
      <c r="R2" s="331"/>
      <c r="S2" s="331"/>
      <c r="T2" s="331"/>
      <c r="U2" s="331"/>
      <c r="V2" s="331"/>
      <c r="W2" s="331"/>
      <c r="X2" s="331"/>
      <c r="Y2" s="331"/>
    </row>
    <row r="3" spans="1:25" s="333" customFormat="1" ht="13.8" x14ac:dyDescent="0.25">
      <c r="A3" s="329"/>
      <c r="B3" s="329"/>
      <c r="C3" s="330"/>
      <c r="D3" s="329"/>
      <c r="E3" s="330"/>
      <c r="F3" s="329"/>
      <c r="G3" s="329"/>
      <c r="H3" s="331"/>
      <c r="I3" s="331"/>
      <c r="J3" s="331"/>
      <c r="K3" s="331"/>
      <c r="L3" s="331"/>
      <c r="M3" s="331"/>
      <c r="N3" s="331"/>
      <c r="O3" s="331"/>
      <c r="P3" s="331"/>
      <c r="Q3" s="331"/>
      <c r="R3" s="331"/>
      <c r="S3" s="331"/>
      <c r="T3" s="331"/>
      <c r="U3" s="331"/>
      <c r="V3" s="331"/>
      <c r="W3" s="331"/>
      <c r="X3" s="331"/>
      <c r="Y3" s="331"/>
    </row>
    <row r="4" spans="1:25" s="333" customFormat="1" ht="15" x14ac:dyDescent="0.35">
      <c r="A4" s="418" t="s">
        <v>354</v>
      </c>
      <c r="B4" s="417"/>
      <c r="C4" s="417"/>
      <c r="D4" s="417"/>
      <c r="E4" s="417"/>
      <c r="F4" s="417"/>
      <c r="G4" s="417"/>
      <c r="H4" s="417"/>
      <c r="I4" s="417"/>
      <c r="J4" s="331"/>
      <c r="K4" s="331"/>
      <c r="L4" s="331"/>
      <c r="M4" s="331"/>
      <c r="N4" s="331"/>
      <c r="O4" s="331"/>
      <c r="P4" s="331"/>
      <c r="Q4" s="331"/>
      <c r="R4" s="331"/>
      <c r="S4" s="331"/>
      <c r="T4" s="331"/>
      <c r="U4" s="331"/>
      <c r="V4" s="331"/>
      <c r="W4" s="331"/>
      <c r="X4" s="331"/>
      <c r="Y4" s="331"/>
    </row>
    <row r="5" spans="1:25" s="333" customFormat="1" ht="15" x14ac:dyDescent="0.35">
      <c r="A5" s="418" t="s">
        <v>432</v>
      </c>
      <c r="B5" s="417"/>
      <c r="C5" s="417"/>
      <c r="D5" s="417"/>
      <c r="E5" s="417"/>
      <c r="F5" s="417"/>
      <c r="G5" s="417"/>
      <c r="H5" s="417"/>
      <c r="I5" s="417"/>
      <c r="J5" s="331"/>
      <c r="K5" s="331"/>
      <c r="L5" s="331"/>
      <c r="M5" s="331"/>
      <c r="N5" s="331"/>
      <c r="O5" s="331"/>
      <c r="P5" s="331"/>
      <c r="Q5" s="331"/>
      <c r="R5" s="331"/>
      <c r="S5" s="331"/>
      <c r="T5" s="331"/>
      <c r="U5" s="331"/>
      <c r="V5" s="331"/>
      <c r="W5" s="331"/>
      <c r="X5" s="331"/>
      <c r="Y5" s="331"/>
    </row>
    <row r="6" spans="1:25" s="333" customFormat="1" ht="13.8" x14ac:dyDescent="0.25">
      <c r="A6" s="419" t="s">
        <v>355</v>
      </c>
      <c r="B6" s="420"/>
      <c r="C6" s="420"/>
      <c r="D6" s="420"/>
      <c r="E6" s="420"/>
      <c r="F6" s="420"/>
      <c r="G6" s="420"/>
      <c r="H6" s="420"/>
      <c r="I6" s="420"/>
      <c r="J6" s="331"/>
      <c r="K6" s="331"/>
      <c r="L6" s="331"/>
      <c r="M6" s="331"/>
      <c r="N6" s="331"/>
      <c r="O6" s="331"/>
      <c r="P6" s="331"/>
      <c r="Q6" s="331"/>
      <c r="R6" s="331"/>
      <c r="S6" s="331"/>
      <c r="T6" s="331"/>
      <c r="U6" s="331"/>
      <c r="V6" s="331"/>
      <c r="W6" s="331"/>
      <c r="X6" s="331"/>
      <c r="Y6" s="331"/>
    </row>
    <row r="7" spans="1:25" s="333" customFormat="1" ht="15" x14ac:dyDescent="0.35">
      <c r="A7" s="418" t="s">
        <v>424</v>
      </c>
      <c r="B7" s="417"/>
      <c r="C7" s="417"/>
      <c r="D7" s="417"/>
      <c r="E7" s="417"/>
      <c r="F7" s="417"/>
      <c r="G7" s="417"/>
      <c r="H7" s="417"/>
      <c r="I7" s="417"/>
      <c r="J7" s="331"/>
      <c r="K7" s="331"/>
      <c r="L7" s="331"/>
      <c r="M7" s="331"/>
      <c r="N7" s="331"/>
      <c r="O7" s="331"/>
      <c r="P7" s="331"/>
      <c r="Q7" s="331"/>
      <c r="R7" s="331"/>
      <c r="S7" s="331"/>
      <c r="T7" s="331"/>
      <c r="U7" s="331"/>
      <c r="V7" s="331"/>
      <c r="W7" s="331"/>
      <c r="X7" s="331"/>
      <c r="Y7" s="331"/>
    </row>
    <row r="8" spans="1:25" s="333" customFormat="1" ht="13.8" hidden="1" x14ac:dyDescent="0.25">
      <c r="A8" s="329"/>
      <c r="B8" s="329"/>
      <c r="C8" s="330"/>
      <c r="D8" s="329"/>
      <c r="E8" s="330"/>
      <c r="F8" s="329"/>
      <c r="G8" s="329"/>
      <c r="H8" s="331"/>
      <c r="I8" s="331"/>
      <c r="J8" s="331"/>
      <c r="K8" s="331"/>
      <c r="L8" s="331"/>
      <c r="M8" s="331"/>
      <c r="N8" s="331"/>
      <c r="O8" s="331"/>
      <c r="P8" s="331"/>
      <c r="Q8" s="331"/>
      <c r="R8" s="331"/>
      <c r="S8" s="331"/>
      <c r="T8" s="331"/>
      <c r="U8" s="331"/>
      <c r="V8" s="331"/>
      <c r="W8" s="331"/>
      <c r="X8" s="331"/>
      <c r="Y8" s="331"/>
    </row>
    <row r="9" spans="1:25" s="335" customFormat="1" ht="14.4" x14ac:dyDescent="0.25">
      <c r="A9" s="387" t="s">
        <v>476</v>
      </c>
      <c r="B9" s="388"/>
      <c r="C9" s="389"/>
      <c r="D9" s="390" t="s">
        <v>356</v>
      </c>
      <c r="E9" s="388"/>
      <c r="F9" s="388"/>
      <c r="G9" s="388"/>
      <c r="H9" s="388"/>
      <c r="I9" s="389"/>
      <c r="J9" s="334"/>
      <c r="K9" s="334"/>
      <c r="L9" s="334"/>
      <c r="M9" s="334"/>
      <c r="N9" s="334"/>
      <c r="O9" s="334"/>
      <c r="P9" s="334"/>
      <c r="Q9" s="334"/>
      <c r="R9" s="334"/>
      <c r="S9" s="334"/>
      <c r="T9" s="334"/>
      <c r="U9" s="334"/>
      <c r="V9" s="334"/>
      <c r="W9" s="334"/>
      <c r="X9" s="334"/>
      <c r="Y9" s="334"/>
    </row>
    <row r="10" spans="1:25" s="335" customFormat="1" ht="57.6" x14ac:dyDescent="0.25">
      <c r="A10" s="336" t="s">
        <v>357</v>
      </c>
      <c r="B10" s="336" t="s">
        <v>13</v>
      </c>
      <c r="C10" s="337" t="s">
        <v>358</v>
      </c>
      <c r="D10" s="336" t="s">
        <v>477</v>
      </c>
      <c r="E10" s="337" t="s">
        <v>358</v>
      </c>
      <c r="F10" s="336" t="s">
        <v>359</v>
      </c>
      <c r="G10" s="336" t="s">
        <v>478</v>
      </c>
      <c r="H10" s="336" t="s">
        <v>360</v>
      </c>
      <c r="I10" s="336" t="s">
        <v>361</v>
      </c>
      <c r="J10" s="334"/>
      <c r="K10" s="334"/>
      <c r="L10" s="334"/>
      <c r="M10" s="334"/>
      <c r="N10" s="334"/>
      <c r="O10" s="334"/>
      <c r="P10" s="334"/>
      <c r="Q10" s="334"/>
      <c r="R10" s="334"/>
      <c r="S10" s="334"/>
      <c r="T10" s="334"/>
      <c r="U10" s="334"/>
      <c r="V10" s="334"/>
      <c r="W10" s="334"/>
      <c r="X10" s="334"/>
      <c r="Y10" s="334"/>
    </row>
    <row r="11" spans="1:25" s="326" customFormat="1" x14ac:dyDescent="0.25">
      <c r="A11" s="411" t="s">
        <v>47</v>
      </c>
      <c r="B11" s="413" t="s">
        <v>60</v>
      </c>
      <c r="C11" s="409">
        <v>0</v>
      </c>
      <c r="D11" s="405" t="s">
        <v>419</v>
      </c>
      <c r="E11" s="410">
        <v>23606.560000000001</v>
      </c>
      <c r="F11" s="405" t="s">
        <v>436</v>
      </c>
      <c r="G11" s="405" t="s">
        <v>427</v>
      </c>
      <c r="H11" s="205"/>
      <c r="I11" s="307"/>
    </row>
    <row r="12" spans="1:25" s="326" customFormat="1" x14ac:dyDescent="0.25">
      <c r="A12" s="412"/>
      <c r="B12" s="414"/>
      <c r="C12" s="409"/>
      <c r="D12" s="405"/>
      <c r="E12" s="410"/>
      <c r="F12" s="405"/>
      <c r="G12" s="405"/>
      <c r="H12" s="205"/>
      <c r="I12" s="307"/>
    </row>
    <row r="13" spans="1:25" s="326" customFormat="1" x14ac:dyDescent="0.25">
      <c r="A13" s="406"/>
      <c r="B13" s="415"/>
      <c r="C13" s="409"/>
      <c r="D13" s="405"/>
      <c r="E13" s="410"/>
      <c r="F13" s="405"/>
      <c r="G13" s="405"/>
      <c r="H13" s="205"/>
      <c r="I13" s="307"/>
    </row>
    <row r="14" spans="1:25" s="326" customFormat="1" ht="26.4" x14ac:dyDescent="0.25">
      <c r="A14" s="327" t="s">
        <v>56</v>
      </c>
      <c r="B14" s="324" t="s">
        <v>51</v>
      </c>
      <c r="C14" s="205">
        <v>0</v>
      </c>
      <c r="D14" s="324" t="s">
        <v>46</v>
      </c>
      <c r="E14" s="325">
        <v>5193.4399999999996</v>
      </c>
      <c r="F14" s="324" t="s">
        <v>426</v>
      </c>
      <c r="G14" s="324" t="s">
        <v>427</v>
      </c>
      <c r="H14" s="205"/>
      <c r="I14" s="307"/>
    </row>
    <row r="15" spans="1:25" s="326" customFormat="1" x14ac:dyDescent="0.25">
      <c r="A15" s="394" t="s">
        <v>59</v>
      </c>
      <c r="B15" s="407" t="s">
        <v>403</v>
      </c>
      <c r="C15" s="409">
        <v>112500</v>
      </c>
      <c r="D15" s="405" t="s">
        <v>421</v>
      </c>
      <c r="E15" s="410">
        <v>112815</v>
      </c>
      <c r="F15" s="405" t="s">
        <v>428</v>
      </c>
      <c r="G15" s="307" t="s">
        <v>430</v>
      </c>
      <c r="H15" s="205">
        <v>80549</v>
      </c>
      <c r="I15" s="307" t="s">
        <v>456</v>
      </c>
    </row>
    <row r="16" spans="1:25" s="326" customFormat="1" x14ac:dyDescent="0.25">
      <c r="A16" s="406"/>
      <c r="B16" s="408"/>
      <c r="C16" s="409"/>
      <c r="D16" s="405"/>
      <c r="E16" s="410"/>
      <c r="F16" s="405"/>
      <c r="G16" s="307" t="s">
        <v>429</v>
      </c>
      <c r="H16" s="205"/>
      <c r="I16" s="307"/>
    </row>
    <row r="17" spans="1:25" s="326" customFormat="1" x14ac:dyDescent="0.25">
      <c r="A17" s="394" t="s">
        <v>61</v>
      </c>
      <c r="B17" s="407" t="s">
        <v>404</v>
      </c>
      <c r="C17" s="409">
        <v>120000</v>
      </c>
      <c r="D17" s="405" t="s">
        <v>420</v>
      </c>
      <c r="E17" s="410">
        <v>91200</v>
      </c>
      <c r="F17" s="405" t="s">
        <v>444</v>
      </c>
      <c r="G17" s="307" t="s">
        <v>437</v>
      </c>
      <c r="H17" s="205">
        <v>87000</v>
      </c>
      <c r="I17" s="307" t="s">
        <v>455</v>
      </c>
    </row>
    <row r="18" spans="1:25" s="326" customFormat="1" x14ac:dyDescent="0.25">
      <c r="A18" s="406"/>
      <c r="B18" s="408"/>
      <c r="C18" s="409"/>
      <c r="D18" s="405"/>
      <c r="E18" s="410"/>
      <c r="F18" s="405"/>
      <c r="G18" s="307" t="s">
        <v>429</v>
      </c>
      <c r="H18" s="205"/>
      <c r="I18" s="307"/>
    </row>
    <row r="19" spans="1:25" s="326" customFormat="1" x14ac:dyDescent="0.25">
      <c r="A19" s="394" t="s">
        <v>108</v>
      </c>
      <c r="B19" s="391" t="s">
        <v>405</v>
      </c>
      <c r="C19" s="399">
        <v>11250</v>
      </c>
      <c r="D19" s="391" t="s">
        <v>449</v>
      </c>
      <c r="E19" s="402">
        <v>11250</v>
      </c>
      <c r="F19" s="391" t="s">
        <v>433</v>
      </c>
      <c r="G19" s="307" t="s">
        <v>472</v>
      </c>
      <c r="H19" s="205">
        <v>2250</v>
      </c>
      <c r="I19" s="391" t="s">
        <v>459</v>
      </c>
    </row>
    <row r="20" spans="1:25" s="326" customFormat="1" x14ac:dyDescent="0.25">
      <c r="A20" s="395"/>
      <c r="B20" s="397"/>
      <c r="C20" s="400"/>
      <c r="D20" s="392"/>
      <c r="E20" s="403"/>
      <c r="F20" s="392"/>
      <c r="G20" s="307" t="s">
        <v>434</v>
      </c>
      <c r="H20" s="205">
        <v>4500</v>
      </c>
      <c r="I20" s="392"/>
    </row>
    <row r="21" spans="1:25" s="326" customFormat="1" x14ac:dyDescent="0.25">
      <c r="A21" s="396"/>
      <c r="B21" s="398"/>
      <c r="C21" s="401"/>
      <c r="D21" s="393"/>
      <c r="E21" s="404"/>
      <c r="F21" s="393"/>
      <c r="G21" s="307" t="s">
        <v>435</v>
      </c>
      <c r="H21" s="205">
        <v>4500</v>
      </c>
      <c r="I21" s="393"/>
    </row>
    <row r="22" spans="1:25" s="326" customFormat="1" ht="26.4" x14ac:dyDescent="0.25">
      <c r="A22" s="327" t="s">
        <v>240</v>
      </c>
      <c r="B22" s="324" t="s">
        <v>241</v>
      </c>
      <c r="C22" s="205">
        <v>9000</v>
      </c>
      <c r="D22" s="324" t="s">
        <v>423</v>
      </c>
      <c r="E22" s="325">
        <v>9000</v>
      </c>
      <c r="F22" s="324" t="s">
        <v>445</v>
      </c>
      <c r="G22" s="324" t="s">
        <v>429</v>
      </c>
      <c r="H22" s="205">
        <v>9000</v>
      </c>
      <c r="I22" s="307" t="s">
        <v>454</v>
      </c>
    </row>
    <row r="23" spans="1:25" s="326" customFormat="1" ht="26.4" x14ac:dyDescent="0.25">
      <c r="A23" s="327" t="s">
        <v>242</v>
      </c>
      <c r="B23" s="324" t="s">
        <v>243</v>
      </c>
      <c r="C23" s="205">
        <v>8000</v>
      </c>
      <c r="D23" s="307" t="s">
        <v>422</v>
      </c>
      <c r="E23" s="205">
        <v>8000</v>
      </c>
      <c r="F23" s="328" t="s">
        <v>474</v>
      </c>
      <c r="G23" s="324" t="s">
        <v>431</v>
      </c>
      <c r="H23" s="205">
        <v>8000</v>
      </c>
      <c r="I23" s="307" t="s">
        <v>470</v>
      </c>
    </row>
    <row r="24" spans="1:25" s="326" customFormat="1" ht="39.6" x14ac:dyDescent="0.25">
      <c r="A24" s="327" t="s">
        <v>264</v>
      </c>
      <c r="B24" s="324" t="s">
        <v>265</v>
      </c>
      <c r="C24" s="205">
        <v>15</v>
      </c>
      <c r="D24" s="307" t="s">
        <v>396</v>
      </c>
      <c r="E24" s="205">
        <v>0</v>
      </c>
      <c r="F24" s="207"/>
      <c r="G24" s="324"/>
      <c r="H24" s="205"/>
      <c r="I24" s="207"/>
    </row>
    <row r="25" spans="1:25" s="326" customFormat="1" ht="39.6" x14ac:dyDescent="0.25">
      <c r="A25" s="327" t="s">
        <v>266</v>
      </c>
      <c r="B25" s="324" t="s">
        <v>267</v>
      </c>
      <c r="C25" s="205">
        <v>300</v>
      </c>
      <c r="D25" s="307" t="s">
        <v>402</v>
      </c>
      <c r="E25" s="205">
        <v>0</v>
      </c>
      <c r="F25" s="207"/>
      <c r="G25" s="313"/>
      <c r="H25" s="205"/>
      <c r="I25" s="207"/>
    </row>
    <row r="26" spans="1:25" s="333" customFormat="1" ht="14.4" x14ac:dyDescent="0.3">
      <c r="A26" s="385" t="s">
        <v>362</v>
      </c>
      <c r="B26" s="386"/>
      <c r="C26" s="338">
        <f>SUM(C11:C25)</f>
        <v>261065</v>
      </c>
      <c r="D26" s="339"/>
      <c r="E26" s="338">
        <f>SUM(E11:E25)</f>
        <v>261065</v>
      </c>
      <c r="F26" s="339"/>
      <c r="G26" s="339"/>
      <c r="H26" s="338">
        <f>SUM(H11:H25)</f>
        <v>195799</v>
      </c>
      <c r="I26" s="339"/>
      <c r="J26" s="340"/>
      <c r="K26" s="340"/>
      <c r="L26" s="340"/>
      <c r="M26" s="340"/>
      <c r="N26" s="340"/>
      <c r="O26" s="340"/>
      <c r="P26" s="340"/>
      <c r="Q26" s="340"/>
      <c r="R26" s="340"/>
      <c r="S26" s="340"/>
      <c r="T26" s="340"/>
      <c r="U26" s="340"/>
      <c r="V26" s="340"/>
      <c r="W26" s="340"/>
      <c r="X26" s="340"/>
      <c r="Y26" s="340"/>
    </row>
    <row r="27" spans="1:25" s="333" customFormat="1" ht="13.8" x14ac:dyDescent="0.25">
      <c r="A27" s="329"/>
      <c r="B27" s="329"/>
      <c r="C27" s="330"/>
      <c r="D27" s="329"/>
      <c r="E27" s="330"/>
      <c r="F27" s="329"/>
      <c r="G27" s="329"/>
      <c r="H27" s="331"/>
      <c r="I27" s="331"/>
      <c r="J27" s="331"/>
      <c r="K27" s="331"/>
      <c r="L27" s="331"/>
      <c r="M27" s="331"/>
      <c r="N27" s="331"/>
      <c r="O27" s="331"/>
      <c r="P27" s="331"/>
      <c r="Q27" s="331"/>
      <c r="R27" s="331"/>
      <c r="S27" s="331"/>
      <c r="T27" s="331"/>
      <c r="U27" s="331"/>
      <c r="V27" s="331"/>
      <c r="W27" s="331"/>
      <c r="X27" s="331"/>
      <c r="Y27" s="331"/>
    </row>
    <row r="28" spans="1:25" s="335" customFormat="1" ht="14.4" x14ac:dyDescent="0.25">
      <c r="A28" s="387" t="s">
        <v>479</v>
      </c>
      <c r="B28" s="388"/>
      <c r="C28" s="389"/>
      <c r="D28" s="390" t="s">
        <v>356</v>
      </c>
      <c r="E28" s="388"/>
      <c r="F28" s="388"/>
      <c r="G28" s="388"/>
      <c r="H28" s="388"/>
      <c r="I28" s="389"/>
      <c r="J28" s="334"/>
      <c r="K28" s="334"/>
      <c r="L28" s="334"/>
      <c r="M28" s="334"/>
      <c r="N28" s="334"/>
      <c r="O28" s="334"/>
      <c r="P28" s="334"/>
      <c r="Q28" s="334"/>
      <c r="R28" s="334"/>
      <c r="S28" s="334"/>
      <c r="T28" s="334"/>
      <c r="U28" s="334"/>
      <c r="V28" s="334"/>
      <c r="W28" s="334"/>
      <c r="X28" s="334"/>
      <c r="Y28" s="334"/>
    </row>
    <row r="29" spans="1:25" s="335" customFormat="1" ht="57.6" x14ac:dyDescent="0.25">
      <c r="A29" s="336" t="s">
        <v>357</v>
      </c>
      <c r="B29" s="336" t="s">
        <v>13</v>
      </c>
      <c r="C29" s="337" t="s">
        <v>358</v>
      </c>
      <c r="D29" s="336" t="s">
        <v>477</v>
      </c>
      <c r="E29" s="337" t="s">
        <v>358</v>
      </c>
      <c r="F29" s="336" t="s">
        <v>359</v>
      </c>
      <c r="G29" s="336" t="s">
        <v>478</v>
      </c>
      <c r="H29" s="336" t="s">
        <v>360</v>
      </c>
      <c r="I29" s="336" t="s">
        <v>361</v>
      </c>
      <c r="J29" s="334"/>
      <c r="K29" s="334"/>
      <c r="L29" s="334"/>
      <c r="M29" s="334"/>
      <c r="N29" s="334"/>
      <c r="O29" s="334"/>
      <c r="P29" s="334"/>
      <c r="Q29" s="334"/>
      <c r="R29" s="334"/>
      <c r="S29" s="334"/>
      <c r="T29" s="334"/>
      <c r="U29" s="334"/>
      <c r="V29" s="334"/>
      <c r="W29" s="334"/>
      <c r="X29" s="334"/>
      <c r="Y29" s="334"/>
    </row>
    <row r="30" spans="1:25" s="333" customFormat="1" ht="13.8" x14ac:dyDescent="0.25">
      <c r="A30" s="341" t="s">
        <v>32</v>
      </c>
      <c r="B30" s="342"/>
      <c r="C30" s="343"/>
      <c r="D30" s="342"/>
      <c r="E30" s="343"/>
      <c r="F30" s="342"/>
      <c r="G30" s="342"/>
      <c r="H30" s="343"/>
      <c r="I30" s="342"/>
      <c r="J30" s="331"/>
      <c r="K30" s="331"/>
      <c r="L30" s="331"/>
      <c r="M30" s="331"/>
      <c r="N30" s="331"/>
      <c r="O30" s="331"/>
      <c r="P30" s="331"/>
      <c r="Q30" s="331"/>
      <c r="R30" s="331"/>
      <c r="S30" s="331"/>
      <c r="T30" s="331"/>
      <c r="U30" s="331"/>
      <c r="V30" s="331"/>
      <c r="W30" s="331"/>
      <c r="X30" s="331"/>
      <c r="Y30" s="331"/>
    </row>
    <row r="31" spans="1:25" s="333" customFormat="1" ht="13.8" x14ac:dyDescent="0.25">
      <c r="A31" s="341" t="s">
        <v>65</v>
      </c>
      <c r="B31" s="342"/>
      <c r="C31" s="343"/>
      <c r="D31" s="342"/>
      <c r="E31" s="343"/>
      <c r="F31" s="342"/>
      <c r="G31" s="342"/>
      <c r="H31" s="343"/>
      <c r="I31" s="342"/>
      <c r="J31" s="331"/>
      <c r="K31" s="331"/>
      <c r="L31" s="331"/>
      <c r="M31" s="331"/>
      <c r="N31" s="331"/>
      <c r="O31" s="331"/>
      <c r="P31" s="331"/>
      <c r="Q31" s="331"/>
      <c r="R31" s="331"/>
      <c r="S31" s="331"/>
      <c r="T31" s="331"/>
      <c r="U31" s="331"/>
      <c r="V31" s="331"/>
      <c r="W31" s="331"/>
      <c r="X31" s="331"/>
      <c r="Y31" s="331"/>
    </row>
    <row r="32" spans="1:25" s="333" customFormat="1" ht="13.8" x14ac:dyDescent="0.25">
      <c r="A32" s="341" t="s">
        <v>72</v>
      </c>
      <c r="B32" s="342"/>
      <c r="C32" s="343"/>
      <c r="D32" s="342"/>
      <c r="E32" s="343"/>
      <c r="F32" s="342"/>
      <c r="G32" s="342"/>
      <c r="H32" s="343"/>
      <c r="I32" s="342"/>
      <c r="J32" s="331"/>
      <c r="K32" s="331"/>
      <c r="L32" s="331"/>
      <c r="M32" s="331"/>
      <c r="N32" s="331"/>
      <c r="O32" s="331"/>
      <c r="P32" s="331"/>
      <c r="Q32" s="331"/>
      <c r="R32" s="331"/>
      <c r="S32" s="331"/>
      <c r="T32" s="331"/>
      <c r="U32" s="331"/>
      <c r="V32" s="331"/>
      <c r="W32" s="331"/>
      <c r="X32" s="331"/>
      <c r="Y32" s="331"/>
    </row>
    <row r="33" spans="1:25" s="333" customFormat="1" ht="13.8" x14ac:dyDescent="0.25">
      <c r="A33" s="341" t="s">
        <v>88</v>
      </c>
      <c r="B33" s="342"/>
      <c r="C33" s="343"/>
      <c r="D33" s="342"/>
      <c r="E33" s="343"/>
      <c r="F33" s="342"/>
      <c r="G33" s="342"/>
      <c r="H33" s="343"/>
      <c r="I33" s="342"/>
      <c r="J33" s="331"/>
      <c r="K33" s="331"/>
      <c r="L33" s="331"/>
      <c r="M33" s="331"/>
      <c r="N33" s="331"/>
      <c r="O33" s="331"/>
      <c r="P33" s="331"/>
      <c r="Q33" s="331"/>
      <c r="R33" s="331"/>
      <c r="S33" s="331"/>
      <c r="T33" s="331"/>
      <c r="U33" s="331"/>
      <c r="V33" s="331"/>
      <c r="W33" s="331"/>
      <c r="X33" s="331"/>
      <c r="Y33" s="331"/>
    </row>
    <row r="34" spans="1:25" s="333" customFormat="1" ht="13.8" x14ac:dyDescent="0.25">
      <c r="A34" s="341" t="s">
        <v>106</v>
      </c>
      <c r="B34" s="342"/>
      <c r="C34" s="343"/>
      <c r="D34" s="342"/>
      <c r="E34" s="343"/>
      <c r="F34" s="342"/>
      <c r="G34" s="342"/>
      <c r="H34" s="343"/>
      <c r="I34" s="342"/>
      <c r="J34" s="331"/>
      <c r="K34" s="331"/>
      <c r="L34" s="331"/>
      <c r="M34" s="331"/>
      <c r="N34" s="331"/>
      <c r="O34" s="331"/>
      <c r="P34" s="331"/>
      <c r="Q34" s="331"/>
      <c r="R34" s="331"/>
      <c r="S34" s="331"/>
      <c r="T34" s="331"/>
      <c r="U34" s="331"/>
      <c r="V34" s="331"/>
      <c r="W34" s="331"/>
      <c r="X34" s="331"/>
      <c r="Y34" s="331"/>
    </row>
    <row r="35" spans="1:25" s="333" customFormat="1" ht="14.4" x14ac:dyDescent="0.3">
      <c r="A35" s="385" t="s">
        <v>362</v>
      </c>
      <c r="B35" s="386"/>
      <c r="C35" s="338">
        <f>SUM(C30:C34)</f>
        <v>0</v>
      </c>
      <c r="D35" s="339"/>
      <c r="E35" s="338">
        <f>SUM(E30:E34)</f>
        <v>0</v>
      </c>
      <c r="F35" s="339"/>
      <c r="G35" s="339"/>
      <c r="H35" s="338">
        <f>SUM(H30:H34)</f>
        <v>0</v>
      </c>
      <c r="I35" s="339"/>
      <c r="J35" s="340"/>
      <c r="K35" s="340"/>
      <c r="L35" s="340"/>
      <c r="M35" s="340"/>
      <c r="N35" s="340"/>
      <c r="O35" s="340"/>
      <c r="P35" s="340"/>
      <c r="Q35" s="340"/>
      <c r="R35" s="340"/>
      <c r="S35" s="340"/>
      <c r="T35" s="340"/>
      <c r="U35" s="340"/>
      <c r="V35" s="340"/>
      <c r="W35" s="340"/>
      <c r="X35" s="340"/>
      <c r="Y35" s="340"/>
    </row>
    <row r="36" spans="1:25" s="333" customFormat="1" ht="13.8" x14ac:dyDescent="0.25">
      <c r="A36" s="329"/>
      <c r="B36" s="329"/>
      <c r="C36" s="330"/>
      <c r="D36" s="329"/>
      <c r="E36" s="330"/>
      <c r="F36" s="329"/>
      <c r="G36" s="329"/>
      <c r="H36" s="331"/>
      <c r="I36" s="331"/>
      <c r="J36" s="331"/>
      <c r="K36" s="331"/>
      <c r="L36" s="331"/>
      <c r="M36" s="331"/>
      <c r="N36" s="331"/>
      <c r="O36" s="331"/>
      <c r="P36" s="331"/>
      <c r="Q36" s="331"/>
      <c r="R36" s="331"/>
      <c r="S36" s="331"/>
      <c r="T36" s="331"/>
      <c r="U36" s="331"/>
      <c r="V36" s="331"/>
      <c r="W36" s="331"/>
      <c r="X36" s="331"/>
      <c r="Y36" s="331"/>
    </row>
    <row r="37" spans="1:25" s="335" customFormat="1" ht="14.4" x14ac:dyDescent="0.25">
      <c r="A37" s="387" t="s">
        <v>480</v>
      </c>
      <c r="B37" s="388"/>
      <c r="C37" s="389"/>
      <c r="D37" s="390" t="s">
        <v>356</v>
      </c>
      <c r="E37" s="388"/>
      <c r="F37" s="388"/>
      <c r="G37" s="388"/>
      <c r="H37" s="388"/>
      <c r="I37" s="389"/>
      <c r="J37" s="334"/>
      <c r="K37" s="334"/>
      <c r="L37" s="334"/>
      <c r="M37" s="334"/>
      <c r="N37" s="334"/>
      <c r="O37" s="334"/>
      <c r="P37" s="334"/>
      <c r="Q37" s="334"/>
      <c r="R37" s="334"/>
      <c r="S37" s="334"/>
      <c r="T37" s="334"/>
      <c r="U37" s="334"/>
      <c r="V37" s="334"/>
      <c r="W37" s="334"/>
      <c r="X37" s="334"/>
      <c r="Y37" s="334"/>
    </row>
    <row r="38" spans="1:25" s="335" customFormat="1" ht="57.6" x14ac:dyDescent="0.25">
      <c r="A38" s="336" t="s">
        <v>357</v>
      </c>
      <c r="B38" s="336" t="s">
        <v>13</v>
      </c>
      <c r="C38" s="337" t="s">
        <v>358</v>
      </c>
      <c r="D38" s="336" t="s">
        <v>477</v>
      </c>
      <c r="E38" s="337" t="s">
        <v>358</v>
      </c>
      <c r="F38" s="336" t="s">
        <v>359</v>
      </c>
      <c r="G38" s="336" t="s">
        <v>478</v>
      </c>
      <c r="H38" s="336" t="s">
        <v>360</v>
      </c>
      <c r="I38" s="336" t="s">
        <v>361</v>
      </c>
      <c r="J38" s="334"/>
      <c r="K38" s="334"/>
      <c r="L38" s="334"/>
      <c r="M38" s="334"/>
      <c r="N38" s="334"/>
      <c r="O38" s="334"/>
      <c r="P38" s="334"/>
      <c r="Q38" s="334"/>
      <c r="R38" s="334"/>
      <c r="S38" s="334"/>
      <c r="T38" s="334"/>
      <c r="U38" s="334"/>
      <c r="V38" s="334"/>
      <c r="W38" s="334"/>
      <c r="X38" s="334"/>
      <c r="Y38" s="334"/>
    </row>
    <row r="39" spans="1:25" s="333" customFormat="1" ht="13.8" x14ac:dyDescent="0.25">
      <c r="A39" s="341" t="s">
        <v>32</v>
      </c>
      <c r="B39" s="342"/>
      <c r="C39" s="343"/>
      <c r="D39" s="342"/>
      <c r="E39" s="343"/>
      <c r="F39" s="342"/>
      <c r="G39" s="342"/>
      <c r="H39" s="343"/>
      <c r="I39" s="342"/>
      <c r="J39" s="331"/>
      <c r="K39" s="331"/>
      <c r="L39" s="331"/>
      <c r="M39" s="331"/>
      <c r="N39" s="331"/>
      <c r="O39" s="331"/>
      <c r="P39" s="331"/>
      <c r="Q39" s="331"/>
      <c r="R39" s="331"/>
      <c r="S39" s="331"/>
      <c r="T39" s="331"/>
      <c r="U39" s="331"/>
      <c r="V39" s="331"/>
      <c r="W39" s="331"/>
      <c r="X39" s="331"/>
      <c r="Y39" s="331"/>
    </row>
    <row r="40" spans="1:25" s="333" customFormat="1" ht="13.8" x14ac:dyDescent="0.25">
      <c r="A40" s="341" t="s">
        <v>65</v>
      </c>
      <c r="B40" s="342"/>
      <c r="C40" s="343"/>
      <c r="D40" s="342"/>
      <c r="E40" s="343"/>
      <c r="F40" s="342"/>
      <c r="G40" s="342"/>
      <c r="H40" s="343"/>
      <c r="I40" s="342"/>
      <c r="J40" s="331"/>
      <c r="K40" s="331"/>
      <c r="L40" s="331"/>
      <c r="M40" s="331"/>
      <c r="N40" s="331"/>
      <c r="O40" s="331"/>
      <c r="P40" s="331"/>
      <c r="Q40" s="331"/>
      <c r="R40" s="331"/>
      <c r="S40" s="331"/>
      <c r="T40" s="331"/>
      <c r="U40" s="331"/>
      <c r="V40" s="331"/>
      <c r="W40" s="331"/>
      <c r="X40" s="331"/>
      <c r="Y40" s="331"/>
    </row>
    <row r="41" spans="1:25" s="333" customFormat="1" ht="13.8" x14ac:dyDescent="0.25">
      <c r="A41" s="341" t="s">
        <v>72</v>
      </c>
      <c r="B41" s="342"/>
      <c r="C41" s="343"/>
      <c r="D41" s="342"/>
      <c r="E41" s="343"/>
      <c r="F41" s="342"/>
      <c r="G41" s="342"/>
      <c r="H41" s="343"/>
      <c r="I41" s="342"/>
      <c r="J41" s="331"/>
      <c r="K41" s="331"/>
      <c r="L41" s="331"/>
      <c r="M41" s="331"/>
      <c r="N41" s="331"/>
      <c r="O41" s="331"/>
      <c r="P41" s="331"/>
      <c r="Q41" s="331"/>
      <c r="R41" s="331"/>
      <c r="S41" s="331"/>
      <c r="T41" s="331"/>
      <c r="U41" s="331"/>
      <c r="V41" s="331"/>
      <c r="W41" s="331"/>
      <c r="X41" s="331"/>
      <c r="Y41" s="331"/>
    </row>
    <row r="42" spans="1:25" s="333" customFormat="1" ht="13.8" x14ac:dyDescent="0.25">
      <c r="A42" s="341" t="s">
        <v>88</v>
      </c>
      <c r="B42" s="342"/>
      <c r="C42" s="343"/>
      <c r="D42" s="342"/>
      <c r="E42" s="343"/>
      <c r="F42" s="342"/>
      <c r="G42" s="342"/>
      <c r="H42" s="343"/>
      <c r="I42" s="342"/>
      <c r="J42" s="331"/>
      <c r="K42" s="331"/>
      <c r="L42" s="331"/>
      <c r="M42" s="331"/>
      <c r="N42" s="331"/>
      <c r="O42" s="331"/>
      <c r="P42" s="331"/>
      <c r="Q42" s="331"/>
      <c r="R42" s="331"/>
      <c r="S42" s="331"/>
      <c r="T42" s="331"/>
      <c r="U42" s="331"/>
      <c r="V42" s="331"/>
      <c r="W42" s="331"/>
      <c r="X42" s="331"/>
      <c r="Y42" s="331"/>
    </row>
    <row r="43" spans="1:25" s="333" customFormat="1" ht="13.8" x14ac:dyDescent="0.25">
      <c r="A43" s="341" t="s">
        <v>106</v>
      </c>
      <c r="B43" s="342"/>
      <c r="C43" s="343"/>
      <c r="D43" s="342"/>
      <c r="E43" s="343"/>
      <c r="F43" s="342"/>
      <c r="G43" s="342"/>
      <c r="H43" s="343"/>
      <c r="I43" s="342"/>
      <c r="J43" s="331"/>
      <c r="K43" s="331"/>
      <c r="L43" s="331"/>
      <c r="M43" s="331"/>
      <c r="N43" s="331"/>
      <c r="O43" s="331"/>
      <c r="P43" s="331"/>
      <c r="Q43" s="331"/>
      <c r="R43" s="331"/>
      <c r="S43" s="331"/>
      <c r="T43" s="331"/>
      <c r="U43" s="331"/>
      <c r="V43" s="331"/>
      <c r="W43" s="331"/>
      <c r="X43" s="331"/>
      <c r="Y43" s="331"/>
    </row>
    <row r="44" spans="1:25" s="333" customFormat="1" ht="14.4" x14ac:dyDescent="0.3">
      <c r="A44" s="385" t="s">
        <v>362</v>
      </c>
      <c r="B44" s="386"/>
      <c r="C44" s="338">
        <f>SUM(C39:C43)</f>
        <v>0</v>
      </c>
      <c r="D44" s="339"/>
      <c r="E44" s="338">
        <f>SUM(E39:E43)</f>
        <v>0</v>
      </c>
      <c r="F44" s="339"/>
      <c r="G44" s="339"/>
      <c r="H44" s="338">
        <f>SUM(H39:H43)</f>
        <v>0</v>
      </c>
      <c r="I44" s="339"/>
      <c r="J44" s="340"/>
      <c r="K44" s="340"/>
      <c r="L44" s="340"/>
      <c r="M44" s="340"/>
      <c r="N44" s="340"/>
      <c r="O44" s="340"/>
      <c r="P44" s="340"/>
      <c r="Q44" s="340"/>
      <c r="R44" s="340"/>
      <c r="S44" s="340"/>
      <c r="T44" s="340"/>
      <c r="U44" s="340"/>
      <c r="V44" s="340"/>
      <c r="W44" s="340"/>
      <c r="X44" s="340"/>
      <c r="Y44" s="340"/>
    </row>
    <row r="45" spans="1:25" s="333" customFormat="1" ht="13.8" x14ac:dyDescent="0.25">
      <c r="A45" s="329"/>
      <c r="B45" s="329"/>
      <c r="C45" s="330"/>
      <c r="D45" s="329"/>
      <c r="E45" s="330"/>
      <c r="F45" s="329"/>
      <c r="G45" s="329"/>
      <c r="H45" s="331"/>
      <c r="I45" s="331"/>
      <c r="J45" s="331"/>
      <c r="K45" s="331"/>
      <c r="L45" s="331"/>
      <c r="M45" s="331"/>
      <c r="N45" s="331"/>
      <c r="O45" s="331"/>
      <c r="P45" s="331"/>
      <c r="Q45" s="331"/>
      <c r="R45" s="331"/>
      <c r="S45" s="331"/>
      <c r="T45" s="331"/>
      <c r="U45" s="331"/>
      <c r="V45" s="331"/>
      <c r="W45" s="331"/>
      <c r="X45" s="331"/>
      <c r="Y45" s="331"/>
    </row>
    <row r="46" spans="1:25" s="333" customFormat="1" ht="14.4" x14ac:dyDescent="0.3">
      <c r="A46" s="345" t="s">
        <v>481</v>
      </c>
      <c r="B46" s="344"/>
      <c r="C46" s="346"/>
      <c r="D46" s="344"/>
      <c r="E46" s="346"/>
      <c r="F46" s="344"/>
      <c r="G46" s="344"/>
      <c r="H46" s="344"/>
      <c r="I46" s="344"/>
      <c r="J46" s="344"/>
      <c r="K46" s="344"/>
      <c r="L46" s="344"/>
      <c r="M46" s="344"/>
      <c r="N46" s="344"/>
      <c r="O46" s="344"/>
      <c r="P46" s="344"/>
      <c r="Q46" s="344"/>
      <c r="R46" s="344"/>
      <c r="S46" s="344"/>
      <c r="T46" s="344"/>
      <c r="U46" s="344"/>
      <c r="V46" s="344"/>
      <c r="W46" s="344"/>
      <c r="X46" s="344"/>
      <c r="Y46" s="344"/>
    </row>
    <row r="47" spans="1:25" x14ac:dyDescent="0.25">
      <c r="C47" s="312"/>
      <c r="E47" s="312"/>
    </row>
    <row r="48" spans="1:25" x14ac:dyDescent="0.25">
      <c r="C48" s="312"/>
      <c r="E48" s="312"/>
    </row>
    <row r="49" spans="1:9" s="315" customFormat="1" ht="15" x14ac:dyDescent="0.25">
      <c r="A49" s="424" t="s">
        <v>463</v>
      </c>
      <c r="B49" s="424"/>
      <c r="C49" s="424"/>
      <c r="D49" s="424"/>
      <c r="E49" s="424"/>
      <c r="F49" s="424"/>
      <c r="G49" s="424"/>
      <c r="H49" s="424"/>
      <c r="I49" s="424"/>
    </row>
    <row r="50" spans="1:9" s="315" customFormat="1" ht="15" x14ac:dyDescent="0.25">
      <c r="A50" s="423" t="s">
        <v>464</v>
      </c>
      <c r="B50" s="423"/>
      <c r="C50" s="423"/>
      <c r="D50" s="423"/>
      <c r="E50" s="423"/>
      <c r="F50" s="423"/>
      <c r="G50" s="423"/>
      <c r="H50" s="423"/>
      <c r="I50" s="423"/>
    </row>
    <row r="51" spans="1:9" s="318" customFormat="1" ht="69" x14ac:dyDescent="0.25">
      <c r="A51" s="316" t="s">
        <v>357</v>
      </c>
      <c r="B51" s="421" t="s">
        <v>13</v>
      </c>
      <c r="C51" s="422"/>
      <c r="D51" s="316" t="s">
        <v>465</v>
      </c>
      <c r="E51" s="316" t="s">
        <v>466</v>
      </c>
      <c r="F51" s="317" t="s">
        <v>467</v>
      </c>
      <c r="G51" s="317" t="s">
        <v>468</v>
      </c>
      <c r="H51" s="317" t="s">
        <v>469</v>
      </c>
      <c r="I51" s="316" t="s">
        <v>361</v>
      </c>
    </row>
    <row r="52" spans="1:9" s="323" customFormat="1" ht="42.75" customHeight="1" x14ac:dyDescent="0.25">
      <c r="A52" s="319" t="s">
        <v>47</v>
      </c>
      <c r="B52" s="421" t="s">
        <v>60</v>
      </c>
      <c r="C52" s="422"/>
      <c r="D52" s="307" t="s">
        <v>419</v>
      </c>
      <c r="E52" s="320" t="s">
        <v>427</v>
      </c>
      <c r="F52" s="321">
        <v>23606.560000000001</v>
      </c>
      <c r="G52" s="321">
        <f>F52*0.22</f>
        <v>5193.4432000000006</v>
      </c>
      <c r="H52" s="321"/>
      <c r="I52" s="322"/>
    </row>
    <row r="53" spans="1:9" x14ac:dyDescent="0.25">
      <c r="C53" s="312"/>
      <c r="E53" s="312"/>
    </row>
    <row r="54" spans="1:9" x14ac:dyDescent="0.25">
      <c r="C54" s="312"/>
      <c r="E54" s="312"/>
    </row>
    <row r="55" spans="1:9" x14ac:dyDescent="0.25">
      <c r="C55" s="312"/>
      <c r="E55" s="312"/>
    </row>
    <row r="56" spans="1:9" x14ac:dyDescent="0.25">
      <c r="C56" s="312"/>
      <c r="E56" s="312"/>
    </row>
    <row r="57" spans="1:9" x14ac:dyDescent="0.25">
      <c r="C57" s="312"/>
      <c r="E57" s="312"/>
    </row>
    <row r="58" spans="1:9" x14ac:dyDescent="0.25">
      <c r="C58" s="312"/>
      <c r="E58" s="312"/>
    </row>
    <row r="59" spans="1:9" x14ac:dyDescent="0.25">
      <c r="C59" s="312"/>
      <c r="E59" s="312"/>
    </row>
    <row r="60" spans="1:9" x14ac:dyDescent="0.25">
      <c r="C60" s="312"/>
      <c r="E60" s="312"/>
    </row>
    <row r="61" spans="1:9" x14ac:dyDescent="0.25">
      <c r="C61" s="312"/>
      <c r="E61" s="312"/>
    </row>
    <row r="62" spans="1:9" x14ac:dyDescent="0.25">
      <c r="C62" s="312"/>
      <c r="E62" s="312"/>
    </row>
    <row r="63" spans="1:9" x14ac:dyDescent="0.25">
      <c r="C63" s="312"/>
      <c r="E63" s="312"/>
    </row>
    <row r="64" spans="1:9" x14ac:dyDescent="0.25">
      <c r="C64" s="312"/>
      <c r="E64" s="312"/>
    </row>
    <row r="65" spans="3:5" x14ac:dyDescent="0.25">
      <c r="C65" s="312"/>
      <c r="E65" s="312"/>
    </row>
    <row r="66" spans="3:5" x14ac:dyDescent="0.25">
      <c r="C66" s="312"/>
      <c r="E66" s="312"/>
    </row>
    <row r="67" spans="3:5" x14ac:dyDescent="0.25">
      <c r="C67" s="312"/>
      <c r="E67" s="312"/>
    </row>
    <row r="68" spans="3:5" x14ac:dyDescent="0.25">
      <c r="C68" s="312"/>
      <c r="E68" s="312"/>
    </row>
    <row r="69" spans="3:5" x14ac:dyDescent="0.25">
      <c r="C69" s="312"/>
      <c r="E69" s="312"/>
    </row>
    <row r="70" spans="3:5" x14ac:dyDescent="0.25">
      <c r="C70" s="312"/>
      <c r="E70" s="312"/>
    </row>
    <row r="71" spans="3:5" x14ac:dyDescent="0.25">
      <c r="C71" s="312"/>
      <c r="E71" s="312"/>
    </row>
    <row r="72" spans="3:5" x14ac:dyDescent="0.25">
      <c r="C72" s="312"/>
      <c r="E72" s="312"/>
    </row>
    <row r="73" spans="3:5" x14ac:dyDescent="0.25">
      <c r="C73" s="312"/>
      <c r="E73" s="312"/>
    </row>
    <row r="74" spans="3:5" x14ac:dyDescent="0.25">
      <c r="C74" s="312"/>
      <c r="E74" s="312"/>
    </row>
    <row r="75" spans="3:5" x14ac:dyDescent="0.25">
      <c r="C75" s="312"/>
      <c r="E75" s="312"/>
    </row>
    <row r="76" spans="3:5" x14ac:dyDescent="0.25">
      <c r="C76" s="312"/>
      <c r="E76" s="312"/>
    </row>
    <row r="77" spans="3:5" x14ac:dyDescent="0.25">
      <c r="C77" s="312"/>
      <c r="E77" s="312"/>
    </row>
    <row r="78" spans="3:5" x14ac:dyDescent="0.25">
      <c r="C78" s="312"/>
      <c r="E78" s="312"/>
    </row>
    <row r="79" spans="3:5" x14ac:dyDescent="0.25">
      <c r="C79" s="312"/>
      <c r="E79" s="312"/>
    </row>
    <row r="80" spans="3:5" x14ac:dyDescent="0.25">
      <c r="C80" s="312"/>
      <c r="E80" s="312"/>
    </row>
    <row r="81" spans="3:5" x14ac:dyDescent="0.25">
      <c r="C81" s="312"/>
      <c r="E81" s="312"/>
    </row>
    <row r="82" spans="3:5" x14ac:dyDescent="0.25">
      <c r="C82" s="312"/>
      <c r="E82" s="312"/>
    </row>
    <row r="83" spans="3:5" x14ac:dyDescent="0.25">
      <c r="C83" s="312"/>
      <c r="E83" s="312"/>
    </row>
    <row r="84" spans="3:5" x14ac:dyDescent="0.25">
      <c r="C84" s="312"/>
      <c r="E84" s="312"/>
    </row>
    <row r="85" spans="3:5" x14ac:dyDescent="0.25">
      <c r="C85" s="312"/>
      <c r="E85" s="312"/>
    </row>
    <row r="86" spans="3:5" x14ac:dyDescent="0.25">
      <c r="C86" s="312"/>
      <c r="E86" s="312"/>
    </row>
    <row r="87" spans="3:5" x14ac:dyDescent="0.25">
      <c r="C87" s="312"/>
      <c r="E87" s="312"/>
    </row>
    <row r="88" spans="3:5" x14ac:dyDescent="0.25">
      <c r="C88" s="312"/>
      <c r="E88" s="312"/>
    </row>
    <row r="89" spans="3:5" x14ac:dyDescent="0.25">
      <c r="C89" s="312"/>
      <c r="E89" s="312"/>
    </row>
    <row r="90" spans="3:5" x14ac:dyDescent="0.25">
      <c r="C90" s="312"/>
      <c r="E90" s="312"/>
    </row>
    <row r="91" spans="3:5" x14ac:dyDescent="0.25">
      <c r="C91" s="312"/>
      <c r="E91" s="312"/>
    </row>
    <row r="92" spans="3:5" x14ac:dyDescent="0.25">
      <c r="C92" s="312"/>
      <c r="E92" s="312"/>
    </row>
    <row r="93" spans="3:5" x14ac:dyDescent="0.25">
      <c r="C93" s="312"/>
      <c r="E93" s="312"/>
    </row>
    <row r="94" spans="3:5" x14ac:dyDescent="0.25">
      <c r="C94" s="312"/>
      <c r="E94" s="312"/>
    </row>
    <row r="95" spans="3:5" x14ac:dyDescent="0.25">
      <c r="C95" s="312"/>
      <c r="E95" s="312"/>
    </row>
    <row r="96" spans="3:5" x14ac:dyDescent="0.25">
      <c r="C96" s="312"/>
      <c r="E96" s="312"/>
    </row>
    <row r="97" spans="3:5" x14ac:dyDescent="0.25">
      <c r="C97" s="312"/>
      <c r="E97" s="312"/>
    </row>
    <row r="98" spans="3:5" x14ac:dyDescent="0.25">
      <c r="C98" s="312"/>
      <c r="E98" s="312"/>
    </row>
    <row r="99" spans="3:5" x14ac:dyDescent="0.25">
      <c r="C99" s="312"/>
      <c r="E99" s="312"/>
    </row>
    <row r="100" spans="3:5" x14ac:dyDescent="0.25">
      <c r="C100" s="312"/>
      <c r="E100" s="312"/>
    </row>
    <row r="101" spans="3:5" x14ac:dyDescent="0.25">
      <c r="C101" s="312"/>
      <c r="E101" s="312"/>
    </row>
    <row r="102" spans="3:5" x14ac:dyDescent="0.25">
      <c r="C102" s="312"/>
      <c r="E102" s="312"/>
    </row>
    <row r="103" spans="3:5" x14ac:dyDescent="0.25">
      <c r="C103" s="312"/>
      <c r="E103" s="312"/>
    </row>
    <row r="104" spans="3:5" x14ac:dyDescent="0.25">
      <c r="C104" s="312"/>
      <c r="E104" s="312"/>
    </row>
    <row r="105" spans="3:5" x14ac:dyDescent="0.25">
      <c r="C105" s="312"/>
      <c r="E105" s="312"/>
    </row>
    <row r="106" spans="3:5" x14ac:dyDescent="0.25">
      <c r="C106" s="312"/>
      <c r="E106" s="312"/>
    </row>
    <row r="107" spans="3:5" x14ac:dyDescent="0.25">
      <c r="C107" s="312"/>
      <c r="E107" s="312"/>
    </row>
    <row r="108" spans="3:5" x14ac:dyDescent="0.25">
      <c r="C108" s="312"/>
      <c r="E108" s="312"/>
    </row>
    <row r="109" spans="3:5" x14ac:dyDescent="0.25">
      <c r="C109" s="312"/>
      <c r="E109" s="312"/>
    </row>
    <row r="110" spans="3:5" x14ac:dyDescent="0.25">
      <c r="C110" s="312"/>
      <c r="E110" s="312"/>
    </row>
    <row r="111" spans="3:5" x14ac:dyDescent="0.25">
      <c r="C111" s="312"/>
      <c r="E111" s="312"/>
    </row>
    <row r="112" spans="3:5" x14ac:dyDescent="0.25">
      <c r="C112" s="312"/>
      <c r="E112" s="312"/>
    </row>
    <row r="113" spans="3:5" x14ac:dyDescent="0.25">
      <c r="C113" s="312"/>
      <c r="E113" s="312"/>
    </row>
    <row r="114" spans="3:5" x14ac:dyDescent="0.25">
      <c r="C114" s="312"/>
      <c r="E114" s="312"/>
    </row>
    <row r="115" spans="3:5" x14ac:dyDescent="0.25">
      <c r="C115" s="312"/>
      <c r="E115" s="312"/>
    </row>
    <row r="116" spans="3:5" x14ac:dyDescent="0.25">
      <c r="C116" s="312"/>
      <c r="E116" s="312"/>
    </row>
    <row r="117" spans="3:5" x14ac:dyDescent="0.25">
      <c r="C117" s="312"/>
      <c r="E117" s="312"/>
    </row>
    <row r="118" spans="3:5" x14ac:dyDescent="0.25">
      <c r="C118" s="312"/>
      <c r="E118" s="312"/>
    </row>
    <row r="119" spans="3:5" x14ac:dyDescent="0.25">
      <c r="C119" s="312"/>
      <c r="E119" s="312"/>
    </row>
    <row r="120" spans="3:5" x14ac:dyDescent="0.25">
      <c r="C120" s="312"/>
      <c r="E120" s="312"/>
    </row>
    <row r="121" spans="3:5" x14ac:dyDescent="0.25">
      <c r="C121" s="312"/>
      <c r="E121" s="312"/>
    </row>
    <row r="122" spans="3:5" x14ac:dyDescent="0.25">
      <c r="C122" s="312"/>
      <c r="E122" s="312"/>
    </row>
    <row r="123" spans="3:5" x14ac:dyDescent="0.25">
      <c r="C123" s="312"/>
      <c r="E123" s="312"/>
    </row>
    <row r="124" spans="3:5" x14ac:dyDescent="0.25">
      <c r="C124" s="312"/>
      <c r="E124" s="312"/>
    </row>
    <row r="125" spans="3:5" x14ac:dyDescent="0.25">
      <c r="C125" s="312"/>
      <c r="E125" s="312"/>
    </row>
    <row r="126" spans="3:5" x14ac:dyDescent="0.25">
      <c r="C126" s="312"/>
      <c r="E126" s="312"/>
    </row>
    <row r="127" spans="3:5" x14ac:dyDescent="0.25">
      <c r="C127" s="312"/>
      <c r="E127" s="312"/>
    </row>
    <row r="128" spans="3:5" x14ac:dyDescent="0.25">
      <c r="C128" s="312"/>
      <c r="E128" s="312"/>
    </row>
    <row r="129" spans="3:5" x14ac:dyDescent="0.25">
      <c r="C129" s="312"/>
      <c r="E129" s="312"/>
    </row>
    <row r="130" spans="3:5" x14ac:dyDescent="0.25">
      <c r="C130" s="312"/>
      <c r="E130" s="312"/>
    </row>
    <row r="131" spans="3:5" x14ac:dyDescent="0.25">
      <c r="C131" s="312"/>
      <c r="E131" s="312"/>
    </row>
    <row r="132" spans="3:5" x14ac:dyDescent="0.25">
      <c r="C132" s="312"/>
      <c r="E132" s="312"/>
    </row>
    <row r="133" spans="3:5" x14ac:dyDescent="0.25">
      <c r="C133" s="312"/>
      <c r="E133" s="312"/>
    </row>
    <row r="134" spans="3:5" x14ac:dyDescent="0.25">
      <c r="C134" s="312"/>
      <c r="E134" s="312"/>
    </row>
    <row r="135" spans="3:5" x14ac:dyDescent="0.25">
      <c r="C135" s="312"/>
      <c r="E135" s="312"/>
    </row>
    <row r="136" spans="3:5" x14ac:dyDescent="0.25">
      <c r="C136" s="312"/>
      <c r="E136" s="312"/>
    </row>
    <row r="137" spans="3:5" x14ac:dyDescent="0.25">
      <c r="C137" s="312"/>
      <c r="E137" s="312"/>
    </row>
    <row r="138" spans="3:5" x14ac:dyDescent="0.25">
      <c r="C138" s="312"/>
      <c r="E138" s="312"/>
    </row>
    <row r="139" spans="3:5" x14ac:dyDescent="0.25">
      <c r="C139" s="312"/>
      <c r="E139" s="312"/>
    </row>
    <row r="140" spans="3:5" x14ac:dyDescent="0.25">
      <c r="C140" s="312"/>
      <c r="E140" s="312"/>
    </row>
    <row r="141" spans="3:5" x14ac:dyDescent="0.25">
      <c r="C141" s="312"/>
      <c r="E141" s="312"/>
    </row>
    <row r="142" spans="3:5" x14ac:dyDescent="0.25">
      <c r="C142" s="312"/>
      <c r="E142" s="312"/>
    </row>
    <row r="143" spans="3:5" x14ac:dyDescent="0.25">
      <c r="C143" s="312"/>
      <c r="E143" s="312"/>
    </row>
    <row r="144" spans="3:5" x14ac:dyDescent="0.25">
      <c r="C144" s="312"/>
      <c r="E144" s="312"/>
    </row>
    <row r="145" spans="3:5" x14ac:dyDescent="0.25">
      <c r="C145" s="312"/>
      <c r="E145" s="312"/>
    </row>
    <row r="146" spans="3:5" x14ac:dyDescent="0.25">
      <c r="C146" s="312"/>
      <c r="E146" s="312"/>
    </row>
    <row r="147" spans="3:5" x14ac:dyDescent="0.25">
      <c r="C147" s="312"/>
      <c r="E147" s="312"/>
    </row>
    <row r="148" spans="3:5" x14ac:dyDescent="0.25">
      <c r="C148" s="312"/>
      <c r="E148" s="312"/>
    </row>
    <row r="149" spans="3:5" x14ac:dyDescent="0.25">
      <c r="C149" s="312"/>
      <c r="E149" s="312"/>
    </row>
    <row r="150" spans="3:5" x14ac:dyDescent="0.25">
      <c r="C150" s="312"/>
      <c r="E150" s="312"/>
    </row>
    <row r="151" spans="3:5" x14ac:dyDescent="0.25">
      <c r="C151" s="312"/>
      <c r="E151" s="312"/>
    </row>
    <row r="152" spans="3:5" x14ac:dyDescent="0.25">
      <c r="C152" s="312"/>
      <c r="E152" s="312"/>
    </row>
    <row r="153" spans="3:5" x14ac:dyDescent="0.25">
      <c r="C153" s="312"/>
      <c r="E153" s="312"/>
    </row>
    <row r="154" spans="3:5" x14ac:dyDescent="0.25">
      <c r="C154" s="312"/>
      <c r="E154" s="312"/>
    </row>
    <row r="155" spans="3:5" x14ac:dyDescent="0.25">
      <c r="C155" s="312"/>
      <c r="E155" s="312"/>
    </row>
    <row r="156" spans="3:5" x14ac:dyDescent="0.25">
      <c r="C156" s="312"/>
      <c r="E156" s="312"/>
    </row>
    <row r="157" spans="3:5" x14ac:dyDescent="0.25">
      <c r="C157" s="312"/>
      <c r="E157" s="312"/>
    </row>
    <row r="158" spans="3:5" x14ac:dyDescent="0.25">
      <c r="C158" s="312"/>
      <c r="E158" s="312"/>
    </row>
    <row r="159" spans="3:5" x14ac:dyDescent="0.25">
      <c r="C159" s="312"/>
      <c r="E159" s="312"/>
    </row>
    <row r="160" spans="3:5" x14ac:dyDescent="0.25">
      <c r="C160" s="312"/>
      <c r="E160" s="312"/>
    </row>
    <row r="161" spans="3:5" x14ac:dyDescent="0.25">
      <c r="C161" s="312"/>
      <c r="E161" s="312"/>
    </row>
    <row r="162" spans="3:5" x14ac:dyDescent="0.25">
      <c r="C162" s="312"/>
      <c r="E162" s="312"/>
    </row>
    <row r="163" spans="3:5" x14ac:dyDescent="0.25">
      <c r="C163" s="312"/>
      <c r="E163" s="312"/>
    </row>
    <row r="164" spans="3:5" x14ac:dyDescent="0.25">
      <c r="C164" s="312"/>
      <c r="E164" s="312"/>
    </row>
    <row r="165" spans="3:5" x14ac:dyDescent="0.25">
      <c r="C165" s="312"/>
      <c r="E165" s="312"/>
    </row>
    <row r="166" spans="3:5" x14ac:dyDescent="0.25">
      <c r="C166" s="312"/>
      <c r="E166" s="312"/>
    </row>
    <row r="167" spans="3:5" x14ac:dyDescent="0.25">
      <c r="C167" s="312"/>
      <c r="E167" s="312"/>
    </row>
    <row r="168" spans="3:5" x14ac:dyDescent="0.25">
      <c r="C168" s="312"/>
      <c r="E168" s="312"/>
    </row>
    <row r="169" spans="3:5" x14ac:dyDescent="0.25">
      <c r="C169" s="312"/>
      <c r="E169" s="312"/>
    </row>
    <row r="170" spans="3:5" x14ac:dyDescent="0.25">
      <c r="C170" s="312"/>
      <c r="E170" s="312"/>
    </row>
    <row r="171" spans="3:5" x14ac:dyDescent="0.25">
      <c r="C171" s="312"/>
      <c r="E171" s="312"/>
    </row>
    <row r="172" spans="3:5" x14ac:dyDescent="0.25">
      <c r="C172" s="312"/>
      <c r="E172" s="312"/>
    </row>
    <row r="173" spans="3:5" x14ac:dyDescent="0.25">
      <c r="C173" s="312"/>
      <c r="E173" s="312"/>
    </row>
    <row r="174" spans="3:5" x14ac:dyDescent="0.25">
      <c r="C174" s="312"/>
      <c r="E174" s="312"/>
    </row>
    <row r="175" spans="3:5" x14ac:dyDescent="0.25">
      <c r="C175" s="312"/>
      <c r="E175" s="312"/>
    </row>
    <row r="176" spans="3:5" x14ac:dyDescent="0.25">
      <c r="C176" s="312"/>
      <c r="E176" s="312"/>
    </row>
    <row r="177" spans="3:5" x14ac:dyDescent="0.25">
      <c r="C177" s="312"/>
      <c r="E177" s="312"/>
    </row>
    <row r="178" spans="3:5" x14ac:dyDescent="0.25">
      <c r="C178" s="312"/>
      <c r="E178" s="312"/>
    </row>
    <row r="179" spans="3:5" x14ac:dyDescent="0.25">
      <c r="C179" s="312"/>
      <c r="E179" s="312"/>
    </row>
    <row r="180" spans="3:5" x14ac:dyDescent="0.25">
      <c r="C180" s="312"/>
      <c r="E180" s="312"/>
    </row>
    <row r="181" spans="3:5" x14ac:dyDescent="0.25">
      <c r="C181" s="312"/>
      <c r="E181" s="312"/>
    </row>
    <row r="182" spans="3:5" x14ac:dyDescent="0.25">
      <c r="C182" s="312"/>
      <c r="E182" s="312"/>
    </row>
    <row r="183" spans="3:5" x14ac:dyDescent="0.25">
      <c r="C183" s="312"/>
      <c r="E183" s="312"/>
    </row>
    <row r="184" spans="3:5" x14ac:dyDescent="0.25">
      <c r="C184" s="312"/>
      <c r="E184" s="312"/>
    </row>
    <row r="185" spans="3:5" x14ac:dyDescent="0.25">
      <c r="C185" s="312"/>
      <c r="E185" s="312"/>
    </row>
    <row r="186" spans="3:5" x14ac:dyDescent="0.25">
      <c r="C186" s="312"/>
      <c r="E186" s="312"/>
    </row>
    <row r="187" spans="3:5" x14ac:dyDescent="0.25">
      <c r="C187" s="312"/>
      <c r="E187" s="312"/>
    </row>
    <row r="188" spans="3:5" x14ac:dyDescent="0.25">
      <c r="C188" s="312"/>
      <c r="E188" s="312"/>
    </row>
    <row r="189" spans="3:5" x14ac:dyDescent="0.25">
      <c r="C189" s="312"/>
      <c r="E189" s="312"/>
    </row>
    <row r="190" spans="3:5" x14ac:dyDescent="0.25">
      <c r="C190" s="312"/>
      <c r="E190" s="312"/>
    </row>
    <row r="191" spans="3:5" x14ac:dyDescent="0.25">
      <c r="C191" s="312"/>
      <c r="E191" s="312"/>
    </row>
    <row r="192" spans="3:5" x14ac:dyDescent="0.25">
      <c r="C192" s="312"/>
      <c r="E192" s="312"/>
    </row>
    <row r="193" spans="3:5" x14ac:dyDescent="0.25">
      <c r="C193" s="312"/>
      <c r="E193" s="312"/>
    </row>
    <row r="194" spans="3:5" x14ac:dyDescent="0.25">
      <c r="C194" s="312"/>
      <c r="E194" s="312"/>
    </row>
    <row r="195" spans="3:5" x14ac:dyDescent="0.25">
      <c r="C195" s="312"/>
      <c r="E195" s="312"/>
    </row>
    <row r="196" spans="3:5" x14ac:dyDescent="0.25">
      <c r="C196" s="312"/>
      <c r="E196" s="312"/>
    </row>
    <row r="197" spans="3:5" x14ac:dyDescent="0.25">
      <c r="C197" s="312"/>
      <c r="E197" s="312"/>
    </row>
    <row r="198" spans="3:5" x14ac:dyDescent="0.25">
      <c r="C198" s="312"/>
      <c r="E198" s="312"/>
    </row>
    <row r="199" spans="3:5" x14ac:dyDescent="0.25">
      <c r="C199" s="312"/>
      <c r="E199" s="312"/>
    </row>
    <row r="200" spans="3:5" x14ac:dyDescent="0.25">
      <c r="C200" s="312"/>
      <c r="E200" s="312"/>
    </row>
    <row r="201" spans="3:5" x14ac:dyDescent="0.25">
      <c r="C201" s="312"/>
      <c r="E201" s="312"/>
    </row>
    <row r="202" spans="3:5" x14ac:dyDescent="0.25">
      <c r="C202" s="312"/>
      <c r="E202" s="312"/>
    </row>
    <row r="203" spans="3:5" x14ac:dyDescent="0.25">
      <c r="C203" s="312"/>
      <c r="E203" s="312"/>
    </row>
    <row r="204" spans="3:5" x14ac:dyDescent="0.25">
      <c r="C204" s="312"/>
      <c r="E204" s="312"/>
    </row>
    <row r="205" spans="3:5" x14ac:dyDescent="0.25">
      <c r="C205" s="312"/>
      <c r="E205" s="312"/>
    </row>
    <row r="206" spans="3:5" x14ac:dyDescent="0.25">
      <c r="C206" s="312"/>
      <c r="E206" s="312"/>
    </row>
    <row r="207" spans="3:5" x14ac:dyDescent="0.25">
      <c r="C207" s="312"/>
      <c r="E207" s="312"/>
    </row>
    <row r="208" spans="3:5" x14ac:dyDescent="0.25">
      <c r="C208" s="312"/>
      <c r="E208" s="312"/>
    </row>
    <row r="209" spans="3:5" x14ac:dyDescent="0.25">
      <c r="C209" s="312"/>
      <c r="E209" s="312"/>
    </row>
    <row r="210" spans="3:5" x14ac:dyDescent="0.25">
      <c r="C210" s="312"/>
      <c r="E210" s="312"/>
    </row>
    <row r="211" spans="3:5" x14ac:dyDescent="0.25">
      <c r="C211" s="312"/>
      <c r="E211" s="312"/>
    </row>
    <row r="212" spans="3:5" x14ac:dyDescent="0.25">
      <c r="C212" s="312"/>
      <c r="E212" s="312"/>
    </row>
    <row r="213" spans="3:5" x14ac:dyDescent="0.25">
      <c r="C213" s="312"/>
      <c r="E213" s="312"/>
    </row>
    <row r="214" spans="3:5" x14ac:dyDescent="0.25">
      <c r="C214" s="312"/>
      <c r="E214" s="312"/>
    </row>
    <row r="215" spans="3:5" x14ac:dyDescent="0.25">
      <c r="C215" s="312"/>
      <c r="E215" s="312"/>
    </row>
    <row r="216" spans="3:5" x14ac:dyDescent="0.25">
      <c r="C216" s="312"/>
      <c r="E216" s="312"/>
    </row>
    <row r="217" spans="3:5" x14ac:dyDescent="0.25">
      <c r="C217" s="312"/>
      <c r="E217" s="312"/>
    </row>
    <row r="218" spans="3:5" x14ac:dyDescent="0.25">
      <c r="C218" s="312"/>
      <c r="E218" s="312"/>
    </row>
    <row r="219" spans="3:5" x14ac:dyDescent="0.25">
      <c r="C219" s="312"/>
      <c r="E219" s="312"/>
    </row>
    <row r="220" spans="3:5" x14ac:dyDescent="0.25">
      <c r="C220" s="312"/>
      <c r="E220" s="312"/>
    </row>
    <row r="221" spans="3:5" x14ac:dyDescent="0.25">
      <c r="C221" s="312"/>
      <c r="E221" s="312"/>
    </row>
    <row r="222" spans="3:5" x14ac:dyDescent="0.25">
      <c r="C222" s="312"/>
      <c r="E222" s="312"/>
    </row>
    <row r="223" spans="3:5" x14ac:dyDescent="0.25">
      <c r="C223" s="312"/>
      <c r="E223" s="312"/>
    </row>
    <row r="224" spans="3:5" x14ac:dyDescent="0.25">
      <c r="C224" s="312"/>
      <c r="E224" s="312"/>
    </row>
    <row r="225" spans="3:5" x14ac:dyDescent="0.25">
      <c r="C225" s="312"/>
      <c r="E225" s="312"/>
    </row>
    <row r="226" spans="3:5" x14ac:dyDescent="0.25">
      <c r="C226" s="312"/>
      <c r="E226" s="312"/>
    </row>
    <row r="227" spans="3:5" x14ac:dyDescent="0.25">
      <c r="C227" s="312"/>
      <c r="E227" s="312"/>
    </row>
    <row r="228" spans="3:5" x14ac:dyDescent="0.25">
      <c r="C228" s="312"/>
      <c r="E228" s="312"/>
    </row>
    <row r="229" spans="3:5" x14ac:dyDescent="0.25">
      <c r="C229" s="312"/>
      <c r="E229" s="312"/>
    </row>
    <row r="230" spans="3:5" x14ac:dyDescent="0.25">
      <c r="C230" s="312"/>
      <c r="E230" s="312"/>
    </row>
    <row r="231" spans="3:5" x14ac:dyDescent="0.25">
      <c r="C231" s="312"/>
      <c r="E231" s="312"/>
    </row>
    <row r="232" spans="3:5" x14ac:dyDescent="0.25">
      <c r="C232" s="312"/>
      <c r="E232" s="312"/>
    </row>
    <row r="233" spans="3:5" x14ac:dyDescent="0.25">
      <c r="C233" s="312"/>
      <c r="E233" s="312"/>
    </row>
    <row r="234" spans="3:5" x14ac:dyDescent="0.25">
      <c r="C234" s="312"/>
      <c r="E234" s="312"/>
    </row>
    <row r="235" spans="3:5" x14ac:dyDescent="0.25">
      <c r="C235" s="312"/>
      <c r="E235" s="312"/>
    </row>
    <row r="236" spans="3:5" x14ac:dyDescent="0.25">
      <c r="C236" s="312"/>
      <c r="E236" s="312"/>
    </row>
    <row r="237" spans="3:5" x14ac:dyDescent="0.25">
      <c r="C237" s="312"/>
      <c r="E237" s="312"/>
    </row>
    <row r="238" spans="3:5" x14ac:dyDescent="0.25">
      <c r="C238" s="312"/>
      <c r="E238" s="312"/>
    </row>
    <row r="239" spans="3:5" x14ac:dyDescent="0.25">
      <c r="C239" s="312"/>
      <c r="E239" s="312"/>
    </row>
    <row r="240" spans="3:5" x14ac:dyDescent="0.25">
      <c r="C240" s="312"/>
      <c r="E240" s="312"/>
    </row>
    <row r="241" spans="3:5" x14ac:dyDescent="0.25">
      <c r="C241" s="312"/>
      <c r="E241" s="312"/>
    </row>
    <row r="242" spans="3:5" x14ac:dyDescent="0.25">
      <c r="C242" s="312"/>
      <c r="E242" s="312"/>
    </row>
    <row r="243" spans="3:5" x14ac:dyDescent="0.25">
      <c r="C243" s="312"/>
      <c r="E243" s="312"/>
    </row>
    <row r="244" spans="3:5" x14ac:dyDescent="0.25">
      <c r="C244" s="312"/>
      <c r="E244" s="312"/>
    </row>
  </sheetData>
  <mergeCells count="44">
    <mergeCell ref="B52:C52"/>
    <mergeCell ref="B51:C51"/>
    <mergeCell ref="A50:I50"/>
    <mergeCell ref="A49:I49"/>
    <mergeCell ref="G2:I2"/>
    <mergeCell ref="A4:I4"/>
    <mergeCell ref="A5:I5"/>
    <mergeCell ref="A6:I6"/>
    <mergeCell ref="A7:I7"/>
    <mergeCell ref="A9:C9"/>
    <mergeCell ref="D9:I9"/>
    <mergeCell ref="A11:A13"/>
    <mergeCell ref="B11:B13"/>
    <mergeCell ref="C11:C13"/>
    <mergeCell ref="D11:D13"/>
    <mergeCell ref="E11:E13"/>
    <mergeCell ref="F11:F13"/>
    <mergeCell ref="G11:G13"/>
    <mergeCell ref="F15:F16"/>
    <mergeCell ref="A17:A18"/>
    <mergeCell ref="B17:B18"/>
    <mergeCell ref="C17:C18"/>
    <mergeCell ref="D17:D18"/>
    <mergeCell ref="E17:E18"/>
    <mergeCell ref="F17:F18"/>
    <mergeCell ref="A15:A16"/>
    <mergeCell ref="B15:B16"/>
    <mergeCell ref="C15:C16"/>
    <mergeCell ref="D15:D16"/>
    <mergeCell ref="E15:E16"/>
    <mergeCell ref="A35:B35"/>
    <mergeCell ref="A37:C37"/>
    <mergeCell ref="D37:I37"/>
    <mergeCell ref="A44:B44"/>
    <mergeCell ref="F19:F21"/>
    <mergeCell ref="I19:I21"/>
    <mergeCell ref="A26:B26"/>
    <mergeCell ref="A28:C28"/>
    <mergeCell ref="D28:I28"/>
    <mergeCell ref="A19:A21"/>
    <mergeCell ref="B19:B21"/>
    <mergeCell ref="C19:C21"/>
    <mergeCell ref="D19:D21"/>
    <mergeCell ref="E19:E21"/>
  </mergeCells>
  <pageMargins left="0.39370078740157483" right="0.19685039370078741" top="0.39370078740157483" bottom="0.19685039370078741" header="0.31496062992125984" footer="0.31496062992125984"/>
  <pageSetup paperSize="9" scale="75" fitToHeight="8"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7"/>
  <sheetViews>
    <sheetView workbookViewId="0">
      <selection activeCell="B3" sqref="B3:H3"/>
    </sheetView>
  </sheetViews>
  <sheetFormatPr defaultColWidth="12.59765625" defaultRowHeight="15" customHeight="1" x14ac:dyDescent="0.25"/>
  <cols>
    <col min="1" max="1" width="4" style="214" customWidth="1"/>
    <col min="2" max="2" width="68.69921875" style="214" customWidth="1"/>
    <col min="3" max="3" width="8.69921875" style="214" customWidth="1"/>
    <col min="4" max="4" width="7.5" style="214" customWidth="1"/>
    <col min="5" max="6" width="10" style="214" customWidth="1"/>
    <col min="7" max="7" width="8.69921875" style="214" customWidth="1"/>
    <col min="8" max="8" width="8.8984375" style="214" bestFit="1" customWidth="1"/>
    <col min="9" max="9" width="12.59765625" style="214"/>
    <col min="10" max="12" width="5.69921875" style="214" bestFit="1" customWidth="1"/>
    <col min="13" max="16384" width="12.59765625" style="214"/>
  </cols>
  <sheetData>
    <row r="1" spans="1:8" ht="15.75" customHeight="1" x14ac:dyDescent="0.25">
      <c r="A1" s="212"/>
      <c r="B1" s="425" t="s">
        <v>363</v>
      </c>
      <c r="C1" s="426"/>
      <c r="D1" s="426"/>
      <c r="E1" s="426"/>
      <c r="F1" s="426"/>
      <c r="G1" s="426"/>
      <c r="H1" s="426"/>
    </row>
    <row r="2" spans="1:8" ht="15.75" customHeight="1" x14ac:dyDescent="0.25">
      <c r="A2" s="212"/>
      <c r="B2" s="425" t="s">
        <v>432</v>
      </c>
      <c r="C2" s="426"/>
      <c r="D2" s="426"/>
      <c r="E2" s="426"/>
      <c r="F2" s="426"/>
      <c r="G2" s="426"/>
      <c r="H2" s="426"/>
    </row>
    <row r="3" spans="1:8" ht="15.75" customHeight="1" x14ac:dyDescent="0.25">
      <c r="A3" s="212"/>
      <c r="B3" s="425" t="s">
        <v>407</v>
      </c>
      <c r="C3" s="426"/>
      <c r="D3" s="426"/>
      <c r="E3" s="426"/>
      <c r="F3" s="426"/>
      <c r="G3" s="426"/>
      <c r="H3" s="426"/>
    </row>
    <row r="4" spans="1:8" ht="27.75" customHeight="1" x14ac:dyDescent="0.25">
      <c r="A4" s="427"/>
      <c r="B4" s="427" t="s">
        <v>364</v>
      </c>
      <c r="C4" s="429" t="s">
        <v>365</v>
      </c>
      <c r="D4" s="430"/>
      <c r="E4" s="429" t="s">
        <v>366</v>
      </c>
      <c r="F4" s="430"/>
      <c r="G4" s="429" t="s">
        <v>367</v>
      </c>
      <c r="H4" s="430"/>
    </row>
    <row r="5" spans="1:8" ht="15.75" customHeight="1" x14ac:dyDescent="0.25">
      <c r="A5" s="428"/>
      <c r="B5" s="428"/>
      <c r="C5" s="215" t="s">
        <v>368</v>
      </c>
      <c r="D5" s="215" t="s">
        <v>369</v>
      </c>
      <c r="E5" s="215" t="s">
        <v>368</v>
      </c>
      <c r="F5" s="215" t="s">
        <v>369</v>
      </c>
      <c r="G5" s="215" t="s">
        <v>368</v>
      </c>
      <c r="H5" s="215" t="s">
        <v>369</v>
      </c>
    </row>
    <row r="6" spans="1:8" ht="15.75" customHeight="1" x14ac:dyDescent="0.25">
      <c r="A6" s="218">
        <v>1</v>
      </c>
      <c r="B6" s="216" t="s">
        <v>370</v>
      </c>
      <c r="C6" s="217">
        <f t="shared" ref="C6:D6" si="0">SUM(C9)</f>
        <v>0</v>
      </c>
      <c r="D6" s="217">
        <f t="shared" si="0"/>
        <v>0</v>
      </c>
      <c r="E6" s="217">
        <f>SUM(E7:E9)</f>
        <v>195799</v>
      </c>
      <c r="F6" s="217">
        <f>SUM(F7:F9)</f>
        <v>261065</v>
      </c>
      <c r="G6" s="217">
        <f>IF((D6-C6+F6-E6)&gt;0,(D6-C6+F6-E6),0)</f>
        <v>65266</v>
      </c>
      <c r="H6" s="217">
        <f>IF((C6-D6+E6-F6)&gt;0,(C6-D6+E6-F6),0)</f>
        <v>0</v>
      </c>
    </row>
    <row r="7" spans="1:8" ht="15.75" customHeight="1" x14ac:dyDescent="0.25">
      <c r="A7" s="218"/>
      <c r="B7" s="216" t="s">
        <v>401</v>
      </c>
      <c r="C7" s="217"/>
      <c r="D7" s="217"/>
      <c r="E7" s="217"/>
      <c r="F7" s="217">
        <v>261065</v>
      </c>
      <c r="G7" s="217"/>
      <c r="H7" s="217"/>
    </row>
    <row r="8" spans="1:8" ht="15.75" customHeight="1" x14ac:dyDescent="0.25">
      <c r="A8" s="218"/>
      <c r="B8" s="216" t="s">
        <v>446</v>
      </c>
      <c r="C8" s="217"/>
      <c r="D8" s="217"/>
      <c r="E8" s="217">
        <v>195799</v>
      </c>
      <c r="F8" s="217"/>
      <c r="G8" s="217"/>
      <c r="H8" s="217"/>
    </row>
    <row r="9" spans="1:8" ht="15.75" customHeight="1" x14ac:dyDescent="0.25">
      <c r="A9" s="218"/>
      <c r="B9" s="216" t="s">
        <v>395</v>
      </c>
      <c r="C9" s="219"/>
      <c r="D9" s="217"/>
      <c r="E9" s="217"/>
      <c r="F9" s="217"/>
      <c r="G9" s="217"/>
      <c r="H9" s="217"/>
    </row>
    <row r="10" spans="1:8" ht="15.75" customHeight="1" x14ac:dyDescent="0.25">
      <c r="A10" s="218">
        <v>2</v>
      </c>
      <c r="B10" s="208" t="s">
        <v>438</v>
      </c>
      <c r="C10" s="221">
        <f t="shared" ref="C10:D10" si="1">SUM(C11:C16)</f>
        <v>0</v>
      </c>
      <c r="D10" s="221">
        <f t="shared" si="1"/>
        <v>0</v>
      </c>
      <c r="E10" s="221">
        <f>SUM(E11:E17)</f>
        <v>28800</v>
      </c>
      <c r="F10" s="221">
        <f>SUM(F11:F17)</f>
        <v>0</v>
      </c>
      <c r="G10" s="222">
        <f>IF((D10-C10+F10-E10)&gt;0,(D10-C10+F10-E10),0)</f>
        <v>0</v>
      </c>
      <c r="H10" s="222">
        <f>IF((C10-D10+E10-F10)&gt;0,(C10-D10+E10-F10),0)</f>
        <v>28800</v>
      </c>
    </row>
    <row r="11" spans="1:8" ht="15.75" customHeight="1" x14ac:dyDescent="0.25">
      <c r="A11" s="218"/>
      <c r="B11" s="209" t="s">
        <v>439</v>
      </c>
      <c r="C11" s="220"/>
      <c r="D11" s="221"/>
      <c r="E11" s="221"/>
      <c r="F11" s="221"/>
      <c r="G11" s="222"/>
      <c r="H11" s="222"/>
    </row>
    <row r="12" spans="1:8" ht="15.75" customHeight="1" x14ac:dyDescent="0.25">
      <c r="A12" s="218"/>
      <c r="B12" s="220" t="s">
        <v>440</v>
      </c>
      <c r="C12" s="220"/>
      <c r="D12" s="221"/>
      <c r="E12" s="221">
        <v>23606.560000000001</v>
      </c>
      <c r="F12" s="221"/>
      <c r="G12" s="222"/>
      <c r="H12" s="222"/>
    </row>
    <row r="13" spans="1:8" ht="15.75" customHeight="1" x14ac:dyDescent="0.25">
      <c r="A13" s="218"/>
      <c r="B13" s="220" t="s">
        <v>51</v>
      </c>
      <c r="C13" s="220"/>
      <c r="D13" s="221"/>
      <c r="E13" s="221">
        <v>5193.4399999999996</v>
      </c>
      <c r="F13" s="221"/>
      <c r="G13" s="222"/>
      <c r="H13" s="222"/>
    </row>
    <row r="14" spans="1:8" ht="15.75" customHeight="1" x14ac:dyDescent="0.25">
      <c r="A14" s="218"/>
      <c r="B14" s="220" t="s">
        <v>397</v>
      </c>
      <c r="C14" s="220"/>
      <c r="D14" s="221"/>
      <c r="E14" s="221"/>
      <c r="F14" s="221"/>
      <c r="G14" s="222"/>
      <c r="H14" s="222"/>
    </row>
    <row r="15" spans="1:8" ht="15.75" customHeight="1" x14ac:dyDescent="0.25">
      <c r="A15" s="218"/>
      <c r="B15" s="220" t="s">
        <v>398</v>
      </c>
      <c r="C15" s="220"/>
      <c r="D15" s="221"/>
      <c r="E15" s="221"/>
      <c r="F15" s="221"/>
      <c r="G15" s="222"/>
      <c r="H15" s="222"/>
    </row>
    <row r="16" spans="1:8" ht="15.75" customHeight="1" x14ac:dyDescent="0.25">
      <c r="A16" s="218"/>
      <c r="B16" s="220" t="s">
        <v>399</v>
      </c>
      <c r="C16" s="220"/>
      <c r="D16" s="221"/>
      <c r="E16" s="221"/>
      <c r="F16" s="221"/>
      <c r="G16" s="222"/>
      <c r="H16" s="222"/>
    </row>
    <row r="17" spans="1:9" ht="15.75" customHeight="1" x14ac:dyDescent="0.25">
      <c r="A17" s="218"/>
      <c r="B17" s="220" t="s">
        <v>400</v>
      </c>
      <c r="C17" s="220"/>
      <c r="D17" s="221"/>
      <c r="E17" s="221"/>
      <c r="F17" s="221"/>
      <c r="G17" s="222"/>
      <c r="H17" s="222"/>
    </row>
    <row r="18" spans="1:9" ht="15.75" customHeight="1" x14ac:dyDescent="0.25">
      <c r="A18" s="218">
        <v>3</v>
      </c>
      <c r="B18" s="208" t="s">
        <v>441</v>
      </c>
      <c r="C18" s="221">
        <f>SUM(C19:C23)</f>
        <v>0</v>
      </c>
      <c r="D18" s="221">
        <f>SUM(D19:D23)</f>
        <v>0</v>
      </c>
      <c r="E18" s="221">
        <f>SUM(E19:E23)</f>
        <v>112815</v>
      </c>
      <c r="F18" s="221">
        <f>SUM(F19:F23)</f>
        <v>80549</v>
      </c>
      <c r="G18" s="222">
        <f>IF((D18-C18+F18-E18)&gt;0,(D18-C18+F18-E18),0)</f>
        <v>0</v>
      </c>
      <c r="H18" s="222">
        <f>IF((C18-D18+E18-F18)&gt;0,(C18-D18+E18-F18),0)</f>
        <v>32266</v>
      </c>
    </row>
    <row r="19" spans="1:9" ht="15.75" customHeight="1" x14ac:dyDescent="0.25">
      <c r="A19" s="218"/>
      <c r="B19" s="209" t="s">
        <v>457</v>
      </c>
      <c r="C19" s="220"/>
      <c r="D19" s="221"/>
      <c r="E19" s="221"/>
      <c r="F19" s="221"/>
      <c r="G19" s="222"/>
      <c r="H19" s="222"/>
    </row>
    <row r="20" spans="1:9" s="229" customFormat="1" ht="15.75" customHeight="1" x14ac:dyDescent="0.25">
      <c r="A20" s="218"/>
      <c r="B20" s="220" t="s">
        <v>430</v>
      </c>
      <c r="C20" s="220"/>
      <c r="D20" s="221"/>
      <c r="E20" s="221">
        <v>80549</v>
      </c>
      <c r="F20" s="221"/>
      <c r="G20" s="222"/>
      <c r="H20" s="222"/>
      <c r="I20" s="214"/>
    </row>
    <row r="21" spans="1:9" s="310" customFormat="1" ht="15.75" customHeight="1" x14ac:dyDescent="0.25">
      <c r="A21" s="218"/>
      <c r="B21" s="220" t="s">
        <v>453</v>
      </c>
      <c r="C21" s="220"/>
      <c r="D21" s="221"/>
      <c r="E21" s="221"/>
      <c r="F21" s="221">
        <v>80549</v>
      </c>
      <c r="G21" s="222"/>
      <c r="H21" s="222"/>
    </row>
    <row r="22" spans="1:9" s="229" customFormat="1" ht="15.75" customHeight="1" x14ac:dyDescent="0.25">
      <c r="A22" s="218"/>
      <c r="B22" s="220" t="s">
        <v>458</v>
      </c>
      <c r="C22" s="220"/>
      <c r="D22" s="221"/>
      <c r="E22" s="205">
        <v>32266</v>
      </c>
      <c r="F22" s="205"/>
      <c r="G22" s="222"/>
      <c r="H22" s="222"/>
      <c r="I22" s="214"/>
    </row>
    <row r="23" spans="1:9" s="310" customFormat="1" ht="15.75" customHeight="1" x14ac:dyDescent="0.25">
      <c r="A23" s="218"/>
      <c r="B23" s="220" t="s">
        <v>448</v>
      </c>
      <c r="C23" s="220"/>
      <c r="D23" s="221"/>
      <c r="E23" s="221"/>
      <c r="F23" s="221"/>
      <c r="G23" s="222"/>
      <c r="H23" s="222"/>
    </row>
    <row r="24" spans="1:9" ht="15.75" customHeight="1" x14ac:dyDescent="0.25">
      <c r="A24" s="218">
        <v>4</v>
      </c>
      <c r="B24" s="208" t="s">
        <v>442</v>
      </c>
      <c r="C24" s="221">
        <f>SUM(C25:C29)</f>
        <v>0</v>
      </c>
      <c r="D24" s="221">
        <f>SUM(D25:D29)</f>
        <v>0</v>
      </c>
      <c r="E24" s="221">
        <f>SUM(E25:E29)</f>
        <v>91200</v>
      </c>
      <c r="F24" s="221">
        <f>SUM(F25:F29)</f>
        <v>87000</v>
      </c>
      <c r="G24" s="222">
        <f>IF((D24-C24+F24-E24)&gt;0,(D24-C24+F24-E24),0)</f>
        <v>0</v>
      </c>
      <c r="H24" s="222">
        <f>IF((C24-D24+E24-F24)&gt;0,(C24-D24+E24-F24),0)</f>
        <v>4200</v>
      </c>
    </row>
    <row r="25" spans="1:9" ht="15.75" customHeight="1" x14ac:dyDescent="0.25">
      <c r="A25" s="218"/>
      <c r="B25" s="309" t="s">
        <v>443</v>
      </c>
      <c r="C25" s="223"/>
      <c r="D25" s="223"/>
      <c r="E25" s="223"/>
      <c r="F25" s="223"/>
      <c r="G25" s="217"/>
      <c r="H25" s="217"/>
    </row>
    <row r="26" spans="1:9" s="229" customFormat="1" ht="15.75" customHeight="1" x14ac:dyDescent="0.25">
      <c r="A26" s="218"/>
      <c r="B26" s="220" t="s">
        <v>437</v>
      </c>
      <c r="C26" s="220"/>
      <c r="D26" s="221"/>
      <c r="E26" s="221">
        <v>87000</v>
      </c>
      <c r="F26" s="221"/>
      <c r="G26" s="222"/>
      <c r="H26" s="222"/>
      <c r="I26" s="214"/>
    </row>
    <row r="27" spans="1:9" s="229" customFormat="1" ht="15.75" customHeight="1" x14ac:dyDescent="0.25">
      <c r="A27" s="218"/>
      <c r="B27" s="220" t="s">
        <v>452</v>
      </c>
      <c r="C27" s="220"/>
      <c r="D27" s="221"/>
      <c r="E27" s="221"/>
      <c r="F27" s="221">
        <v>87000</v>
      </c>
      <c r="G27" s="222"/>
      <c r="H27" s="222"/>
      <c r="I27" s="214"/>
    </row>
    <row r="28" spans="1:9" s="229" customFormat="1" ht="15.75" customHeight="1" x14ac:dyDescent="0.25">
      <c r="A28" s="218"/>
      <c r="B28" s="220" t="s">
        <v>447</v>
      </c>
      <c r="C28" s="220"/>
      <c r="D28" s="221"/>
      <c r="E28" s="221">
        <v>4200</v>
      </c>
      <c r="F28" s="221"/>
      <c r="G28" s="222"/>
      <c r="H28" s="222"/>
      <c r="I28" s="214"/>
    </row>
    <row r="29" spans="1:9" s="310" customFormat="1" ht="15.75" customHeight="1" x14ac:dyDescent="0.25">
      <c r="A29" s="218"/>
      <c r="B29" s="220" t="s">
        <v>448</v>
      </c>
      <c r="C29" s="220"/>
      <c r="D29" s="221"/>
      <c r="E29" s="221"/>
      <c r="F29" s="221"/>
      <c r="G29" s="222"/>
      <c r="H29" s="222"/>
    </row>
    <row r="30" spans="1:9" ht="26.4" x14ac:dyDescent="0.25">
      <c r="A30" s="218">
        <v>5</v>
      </c>
      <c r="B30" s="314" t="s">
        <v>449</v>
      </c>
      <c r="C30" s="223">
        <f>SUM(C31:C35)</f>
        <v>0</v>
      </c>
      <c r="D30" s="223">
        <f>SUM(D31:D35)</f>
        <v>0</v>
      </c>
      <c r="E30" s="223">
        <f>SUM(E31:E35)</f>
        <v>11250</v>
      </c>
      <c r="F30" s="223">
        <f>SUM(F31:F35)</f>
        <v>11250</v>
      </c>
      <c r="G30" s="217">
        <f>IF((D30-C30+F30-E30)&gt;0,(D30-C30+F30-E30),0)</f>
        <v>0</v>
      </c>
      <c r="H30" s="217">
        <f>IF((C30-D30+E30-F30)&gt;0,(C30-D30+E30-F30),0)</f>
        <v>0</v>
      </c>
    </row>
    <row r="31" spans="1:9" ht="15.75" customHeight="1" x14ac:dyDescent="0.25">
      <c r="A31" s="218"/>
      <c r="B31" s="211" t="s">
        <v>450</v>
      </c>
      <c r="C31" s="223"/>
      <c r="D31" s="217"/>
      <c r="E31" s="217"/>
      <c r="F31" s="217"/>
      <c r="G31" s="217"/>
      <c r="H31" s="217"/>
    </row>
    <row r="32" spans="1:9" ht="15.75" customHeight="1" x14ac:dyDescent="0.25">
      <c r="A32" s="218"/>
      <c r="B32" s="307" t="s">
        <v>472</v>
      </c>
      <c r="C32" s="223"/>
      <c r="D32" s="217"/>
      <c r="E32" s="308">
        <v>2250</v>
      </c>
      <c r="F32" s="206"/>
      <c r="G32" s="217"/>
      <c r="H32" s="217"/>
    </row>
    <row r="33" spans="1:8" s="310" customFormat="1" ht="15.75" customHeight="1" x14ac:dyDescent="0.25">
      <c r="A33" s="218"/>
      <c r="B33" s="307" t="s">
        <v>434</v>
      </c>
      <c r="C33" s="223"/>
      <c r="D33" s="217"/>
      <c r="E33" s="308">
        <v>4500</v>
      </c>
      <c r="F33" s="308"/>
      <c r="G33" s="217"/>
      <c r="H33" s="217"/>
    </row>
    <row r="34" spans="1:8" ht="15.75" customHeight="1" x14ac:dyDescent="0.25">
      <c r="A34" s="218"/>
      <c r="B34" s="307" t="s">
        <v>435</v>
      </c>
      <c r="C34" s="223"/>
      <c r="D34" s="217"/>
      <c r="E34" s="308">
        <v>4500</v>
      </c>
      <c r="F34" s="206"/>
      <c r="G34" s="217"/>
      <c r="H34" s="217"/>
    </row>
    <row r="35" spans="1:8" s="310" customFormat="1" ht="15.75" customHeight="1" x14ac:dyDescent="0.25">
      <c r="A35" s="218"/>
      <c r="B35" s="220" t="s">
        <v>462</v>
      </c>
      <c r="C35" s="220"/>
      <c r="D35" s="221"/>
      <c r="E35" s="221"/>
      <c r="F35" s="221">
        <v>11250</v>
      </c>
      <c r="G35" s="222"/>
      <c r="H35" s="222"/>
    </row>
    <row r="36" spans="1:8" ht="15.75" customHeight="1" x14ac:dyDescent="0.25">
      <c r="A36" s="218">
        <v>6</v>
      </c>
      <c r="B36" s="208" t="s">
        <v>460</v>
      </c>
      <c r="C36" s="223">
        <f>SUM(C37:C39)</f>
        <v>0</v>
      </c>
      <c r="D36" s="223">
        <f>SUM(D37:D39)</f>
        <v>0</v>
      </c>
      <c r="E36" s="223">
        <f>SUM(E37:E39)</f>
        <v>9000</v>
      </c>
      <c r="F36" s="223">
        <f>SUM(F37:F39)</f>
        <v>9000</v>
      </c>
      <c r="G36" s="217">
        <f>IF((D36-C36+F36-E36)&gt;0,(D36-C36+F36-E36),0)</f>
        <v>0</v>
      </c>
      <c r="H36" s="217">
        <f>IF((C36-D36+E36-F36)&gt;0,(C36-D36+E36-F36),0)</f>
        <v>0</v>
      </c>
    </row>
    <row r="37" spans="1:8" ht="15.75" customHeight="1" x14ac:dyDescent="0.25">
      <c r="A37" s="218"/>
      <c r="B37" s="209" t="s">
        <v>461</v>
      </c>
      <c r="C37" s="223"/>
      <c r="D37" s="223"/>
      <c r="E37" s="223"/>
      <c r="F37" s="223"/>
      <c r="G37" s="217"/>
      <c r="H37" s="217"/>
    </row>
    <row r="38" spans="1:8" ht="15.75" customHeight="1" x14ac:dyDescent="0.25">
      <c r="A38" s="218"/>
      <c r="B38" s="220" t="s">
        <v>429</v>
      </c>
      <c r="C38" s="220"/>
      <c r="D38" s="221"/>
      <c r="E38" s="210">
        <v>9000</v>
      </c>
      <c r="F38" s="210"/>
      <c r="G38" s="222"/>
      <c r="H38" s="222"/>
    </row>
    <row r="39" spans="1:8" s="310" customFormat="1" ht="15.75" customHeight="1" x14ac:dyDescent="0.25">
      <c r="A39" s="218"/>
      <c r="B39" s="220" t="s">
        <v>451</v>
      </c>
      <c r="C39" s="220"/>
      <c r="D39" s="221"/>
      <c r="E39" s="221"/>
      <c r="F39" s="221">
        <v>9000</v>
      </c>
      <c r="G39" s="222"/>
      <c r="H39" s="222"/>
    </row>
    <row r="40" spans="1:8" ht="15.75" customHeight="1" x14ac:dyDescent="0.25">
      <c r="A40" s="218">
        <v>7</v>
      </c>
      <c r="B40" s="208" t="s">
        <v>422</v>
      </c>
      <c r="C40" s="223">
        <f>SUM(C41:C43)</f>
        <v>0</v>
      </c>
      <c r="D40" s="223">
        <f>SUM(D41:D43)</f>
        <v>0</v>
      </c>
      <c r="E40" s="223">
        <f>SUM(E41:E43)</f>
        <v>8000</v>
      </c>
      <c r="F40" s="223">
        <f>SUM(F41:F43)</f>
        <v>8000</v>
      </c>
      <c r="G40" s="217">
        <f>IF((D40-C40+F40-E40)&gt;0,(D40-C40+F40-E40),0)</f>
        <v>0</v>
      </c>
      <c r="H40" s="217">
        <f>IF((C40-D40+E40-F40)&gt;0,(C40-D40+E40-F40),0)</f>
        <v>0</v>
      </c>
    </row>
    <row r="41" spans="1:8" ht="15.75" customHeight="1" x14ac:dyDescent="0.25">
      <c r="A41" s="218"/>
      <c r="B41" s="209" t="s">
        <v>473</v>
      </c>
      <c r="C41" s="223"/>
      <c r="D41" s="223"/>
      <c r="E41" s="223"/>
      <c r="F41" s="223"/>
      <c r="G41" s="217"/>
      <c r="H41" s="217"/>
    </row>
    <row r="42" spans="1:8" ht="15.75" customHeight="1" x14ac:dyDescent="0.25">
      <c r="A42" s="218"/>
      <c r="B42" s="220" t="s">
        <v>431</v>
      </c>
      <c r="C42" s="220"/>
      <c r="D42" s="221"/>
      <c r="E42" s="210">
        <v>8000</v>
      </c>
      <c r="F42" s="210"/>
      <c r="G42" s="222"/>
      <c r="H42" s="222"/>
    </row>
    <row r="43" spans="1:8" s="310" customFormat="1" ht="15.75" customHeight="1" x14ac:dyDescent="0.25">
      <c r="A43" s="218"/>
      <c r="B43" s="220" t="s">
        <v>471</v>
      </c>
      <c r="C43" s="220"/>
      <c r="D43" s="221"/>
      <c r="E43" s="221"/>
      <c r="F43" s="221">
        <v>8000</v>
      </c>
      <c r="G43" s="222"/>
      <c r="H43" s="222"/>
    </row>
    <row r="44" spans="1:8" ht="15.75" customHeight="1" x14ac:dyDescent="0.25">
      <c r="A44" s="218"/>
      <c r="B44" s="226"/>
      <c r="C44" s="223">
        <f t="shared" ref="C44:H44" si="2">C10+C18+C24+C30+C36+C40</f>
        <v>0</v>
      </c>
      <c r="D44" s="223">
        <f t="shared" si="2"/>
        <v>0</v>
      </c>
      <c r="E44" s="223">
        <f t="shared" si="2"/>
        <v>261065</v>
      </c>
      <c r="F44" s="223">
        <f t="shared" si="2"/>
        <v>195799</v>
      </c>
      <c r="G44" s="223">
        <f t="shared" si="2"/>
        <v>0</v>
      </c>
      <c r="H44" s="223">
        <f t="shared" si="2"/>
        <v>65266</v>
      </c>
    </row>
    <row r="45" spans="1:8" ht="15.75" customHeight="1" x14ac:dyDescent="0.25">
      <c r="A45" s="227"/>
      <c r="B45" s="213"/>
      <c r="C45" s="224"/>
      <c r="D45" s="224"/>
      <c r="E45" s="224"/>
      <c r="F45" s="224"/>
      <c r="G45" s="224"/>
      <c r="H45" s="224"/>
    </row>
    <row r="46" spans="1:8" ht="15.75" customHeight="1" x14ac:dyDescent="0.25">
      <c r="A46" s="227"/>
      <c r="B46" s="213"/>
      <c r="C46" s="224"/>
      <c r="D46" s="224"/>
      <c r="E46" s="224">
        <f>F6-E44</f>
        <v>0</v>
      </c>
      <c r="F46" s="224">
        <f>F6-F44</f>
        <v>65266</v>
      </c>
      <c r="G46" s="224"/>
      <c r="H46" s="224"/>
    </row>
    <row r="47" spans="1:8" ht="15.75" customHeight="1" x14ac:dyDescent="0.25">
      <c r="A47" s="227"/>
      <c r="B47" s="213"/>
      <c r="C47" s="224"/>
      <c r="D47" s="224"/>
      <c r="E47" s="224"/>
      <c r="F47" s="224"/>
      <c r="G47" s="224"/>
      <c r="H47" s="224"/>
    </row>
    <row r="48" spans="1:8" ht="15.75" customHeight="1" x14ac:dyDescent="0.25">
      <c r="A48" s="227"/>
      <c r="B48" s="213"/>
      <c r="C48" s="224"/>
      <c r="D48" s="224"/>
      <c r="E48" s="224"/>
      <c r="F48" s="224"/>
      <c r="G48" s="224"/>
      <c r="H48" s="224"/>
    </row>
    <row r="49" spans="1:8" ht="15.75" customHeight="1" x14ac:dyDescent="0.25">
      <c r="A49" s="227"/>
      <c r="B49" s="213"/>
      <c r="C49" s="224"/>
      <c r="D49" s="224"/>
      <c r="E49" s="224"/>
      <c r="F49" s="224"/>
      <c r="G49" s="224"/>
      <c r="H49" s="224"/>
    </row>
    <row r="50" spans="1:8" ht="15.75" customHeight="1" x14ac:dyDescent="0.25">
      <c r="A50" s="227"/>
      <c r="B50" s="213"/>
      <c r="C50" s="224"/>
      <c r="D50" s="224"/>
      <c r="E50" s="224"/>
      <c r="F50" s="224"/>
      <c r="G50" s="224"/>
      <c r="H50" s="224"/>
    </row>
    <row r="51" spans="1:8" ht="15.75" customHeight="1" x14ac:dyDescent="0.25">
      <c r="A51" s="227"/>
      <c r="B51" s="213"/>
      <c r="C51" s="224"/>
      <c r="D51" s="224"/>
      <c r="E51" s="224"/>
      <c r="F51" s="224"/>
      <c r="G51" s="224"/>
      <c r="H51" s="224"/>
    </row>
    <row r="52" spans="1:8" ht="15.75" customHeight="1" x14ac:dyDescent="0.25">
      <c r="A52" s="212"/>
      <c r="B52" s="213"/>
      <c r="C52" s="224"/>
      <c r="D52" s="224"/>
      <c r="E52" s="224"/>
      <c r="F52" s="224"/>
      <c r="G52" s="224"/>
      <c r="H52" s="224"/>
    </row>
    <row r="53" spans="1:8" ht="15.75" customHeight="1" x14ac:dyDescent="0.25">
      <c r="A53" s="212"/>
      <c r="B53" s="213"/>
      <c r="C53" s="224"/>
      <c r="D53" s="224"/>
      <c r="E53" s="224"/>
      <c r="F53" s="224"/>
      <c r="G53" s="224"/>
      <c r="H53" s="224"/>
    </row>
    <row r="54" spans="1:8" ht="15.75" customHeight="1" x14ac:dyDescent="0.25">
      <c r="A54" s="212"/>
      <c r="B54" s="213"/>
      <c r="C54" s="224"/>
      <c r="D54" s="224"/>
      <c r="E54" s="224"/>
      <c r="F54" s="224"/>
      <c r="G54" s="224"/>
      <c r="H54" s="224"/>
    </row>
    <row r="55" spans="1:8" ht="15.75" customHeight="1" x14ac:dyDescent="0.25">
      <c r="A55" s="212"/>
      <c r="B55" s="213"/>
      <c r="C55" s="224"/>
      <c r="D55" s="224"/>
      <c r="E55" s="224"/>
      <c r="F55" s="224"/>
      <c r="G55" s="224"/>
      <c r="H55" s="224"/>
    </row>
    <row r="56" spans="1:8" ht="15.75" customHeight="1" x14ac:dyDescent="0.25">
      <c r="A56" s="212"/>
      <c r="B56" s="213"/>
      <c r="C56" s="224"/>
      <c r="D56" s="224"/>
      <c r="E56" s="224"/>
      <c r="F56" s="224"/>
      <c r="G56" s="224"/>
      <c r="H56" s="224"/>
    </row>
    <row r="57" spans="1:8" ht="15.75" customHeight="1" x14ac:dyDescent="0.25">
      <c r="A57" s="212"/>
      <c r="B57" s="213"/>
      <c r="C57" s="224"/>
      <c r="D57" s="224"/>
      <c r="E57" s="224"/>
      <c r="F57" s="224"/>
      <c r="G57" s="224"/>
      <c r="H57" s="224"/>
    </row>
    <row r="58" spans="1:8" ht="15.75" customHeight="1" x14ac:dyDescent="0.25">
      <c r="A58" s="212"/>
      <c r="B58" s="213"/>
      <c r="C58" s="224"/>
      <c r="D58" s="224"/>
      <c r="E58" s="224"/>
      <c r="F58" s="224"/>
      <c r="G58" s="224"/>
      <c r="H58" s="224"/>
    </row>
    <row r="59" spans="1:8" ht="15.75" customHeight="1" x14ac:dyDescent="0.25">
      <c r="A59" s="212"/>
      <c r="B59" s="213"/>
      <c r="C59" s="224"/>
      <c r="D59" s="224"/>
      <c r="E59" s="224"/>
      <c r="F59" s="224"/>
      <c r="G59" s="224"/>
      <c r="H59" s="224"/>
    </row>
    <row r="60" spans="1:8" ht="15.75" customHeight="1" x14ac:dyDescent="0.25">
      <c r="A60" s="212"/>
      <c r="B60" s="213"/>
      <c r="C60" s="224"/>
      <c r="D60" s="224"/>
      <c r="E60" s="224"/>
      <c r="F60" s="224"/>
      <c r="G60" s="224"/>
      <c r="H60" s="224"/>
    </row>
    <row r="61" spans="1:8" ht="15.75" customHeight="1" x14ac:dyDescent="0.25">
      <c r="A61" s="212"/>
      <c r="B61" s="213"/>
      <c r="C61" s="224"/>
      <c r="D61" s="224"/>
      <c r="E61" s="224"/>
      <c r="F61" s="224"/>
      <c r="G61" s="224"/>
      <c r="H61" s="224"/>
    </row>
    <row r="62" spans="1:8" ht="15.75" customHeight="1" x14ac:dyDescent="0.25">
      <c r="A62" s="212"/>
      <c r="B62" s="213"/>
      <c r="C62" s="224"/>
      <c r="D62" s="224"/>
      <c r="E62" s="224"/>
      <c r="F62" s="224"/>
      <c r="G62" s="224"/>
      <c r="H62" s="224"/>
    </row>
    <row r="63" spans="1:8" ht="15.75" customHeight="1" x14ac:dyDescent="0.25">
      <c r="A63" s="212"/>
      <c r="B63" s="213"/>
      <c r="C63" s="224"/>
      <c r="D63" s="224"/>
      <c r="E63" s="224"/>
      <c r="F63" s="224"/>
      <c r="G63" s="224"/>
      <c r="H63" s="224"/>
    </row>
    <row r="64" spans="1:8" ht="15.75" customHeight="1" x14ac:dyDescent="0.25">
      <c r="A64" s="212"/>
      <c r="B64" s="213"/>
      <c r="C64" s="224"/>
      <c r="D64" s="224"/>
      <c r="E64" s="224"/>
      <c r="F64" s="224"/>
      <c r="G64" s="224"/>
      <c r="H64" s="224"/>
    </row>
    <row r="65" spans="1:8" ht="15.75" customHeight="1" x14ac:dyDescent="0.25">
      <c r="A65" s="212"/>
      <c r="B65" s="213"/>
      <c r="C65" s="224"/>
      <c r="D65" s="224"/>
      <c r="E65" s="224"/>
      <c r="F65" s="224"/>
      <c r="G65" s="224"/>
      <c r="H65" s="224"/>
    </row>
    <row r="66" spans="1:8" ht="15.75" customHeight="1" x14ac:dyDescent="0.25">
      <c r="A66" s="212"/>
      <c r="B66" s="213"/>
      <c r="C66" s="224"/>
      <c r="D66" s="224"/>
      <c r="E66" s="224"/>
      <c r="F66" s="224"/>
      <c r="G66" s="224"/>
      <c r="H66" s="224"/>
    </row>
    <row r="67" spans="1:8" ht="15.75" customHeight="1" x14ac:dyDescent="0.25">
      <c r="A67" s="212"/>
      <c r="B67" s="213"/>
      <c r="C67" s="224"/>
      <c r="D67" s="224"/>
      <c r="E67" s="224"/>
      <c r="F67" s="224"/>
      <c r="G67" s="224"/>
      <c r="H67" s="224"/>
    </row>
    <row r="68" spans="1:8" ht="15.75" customHeight="1" x14ac:dyDescent="0.25">
      <c r="A68" s="212"/>
      <c r="B68" s="213"/>
      <c r="C68" s="224"/>
      <c r="D68" s="224"/>
      <c r="E68" s="224"/>
      <c r="F68" s="224"/>
      <c r="G68" s="224"/>
      <c r="H68" s="224"/>
    </row>
    <row r="69" spans="1:8" ht="15.75" customHeight="1" x14ac:dyDescent="0.25">
      <c r="A69" s="212"/>
      <c r="B69" s="213"/>
      <c r="C69" s="224"/>
      <c r="D69" s="224"/>
      <c r="E69" s="224"/>
      <c r="F69" s="224"/>
      <c r="G69" s="224"/>
      <c r="H69" s="224"/>
    </row>
    <row r="70" spans="1:8" ht="15.75" customHeight="1" x14ac:dyDescent="0.25">
      <c r="A70" s="212"/>
      <c r="B70" s="213"/>
      <c r="C70" s="224"/>
      <c r="D70" s="224"/>
      <c r="E70" s="224"/>
      <c r="F70" s="224"/>
      <c r="G70" s="224"/>
      <c r="H70" s="224"/>
    </row>
    <row r="71" spans="1:8" ht="15.75" customHeight="1" x14ac:dyDescent="0.25">
      <c r="A71" s="212"/>
      <c r="B71" s="213"/>
      <c r="C71" s="224"/>
      <c r="D71" s="224"/>
      <c r="E71" s="224"/>
      <c r="F71" s="224"/>
      <c r="G71" s="224"/>
      <c r="H71" s="224"/>
    </row>
    <row r="72" spans="1:8" ht="15.75" customHeight="1" x14ac:dyDescent="0.25">
      <c r="A72" s="212"/>
      <c r="B72" s="213"/>
      <c r="C72" s="224"/>
      <c r="D72" s="224"/>
      <c r="E72" s="224"/>
      <c r="F72" s="224"/>
      <c r="G72" s="224"/>
      <c r="H72" s="224"/>
    </row>
    <row r="73" spans="1:8" ht="15.75" customHeight="1" x14ac:dyDescent="0.25">
      <c r="A73" s="212"/>
      <c r="B73" s="213"/>
      <c r="C73" s="224"/>
      <c r="D73" s="224"/>
      <c r="E73" s="224"/>
      <c r="F73" s="224"/>
      <c r="G73" s="224"/>
      <c r="H73" s="224"/>
    </row>
    <row r="74" spans="1:8" ht="15.75" customHeight="1" x14ac:dyDescent="0.25">
      <c r="A74" s="212"/>
      <c r="B74" s="213"/>
      <c r="C74" s="224"/>
      <c r="D74" s="224"/>
      <c r="E74" s="224"/>
      <c r="F74" s="224"/>
      <c r="G74" s="224"/>
      <c r="H74" s="224"/>
    </row>
    <row r="75" spans="1:8" ht="15.75" customHeight="1" x14ac:dyDescent="0.25">
      <c r="A75" s="212"/>
      <c r="B75" s="213"/>
      <c r="C75" s="224"/>
      <c r="D75" s="224"/>
      <c r="E75" s="224"/>
      <c r="F75" s="224"/>
      <c r="G75" s="224"/>
      <c r="H75" s="224"/>
    </row>
    <row r="76" spans="1:8" ht="15.75" customHeight="1" x14ac:dyDescent="0.25">
      <c r="A76" s="212"/>
      <c r="B76" s="213"/>
      <c r="C76" s="224"/>
      <c r="D76" s="224"/>
      <c r="E76" s="224"/>
      <c r="F76" s="224"/>
      <c r="G76" s="224"/>
      <c r="H76" s="224"/>
    </row>
    <row r="77" spans="1:8" ht="15.75" customHeight="1" x14ac:dyDescent="0.25">
      <c r="A77" s="212"/>
      <c r="B77" s="213"/>
      <c r="C77" s="224"/>
      <c r="D77" s="224"/>
      <c r="E77" s="224"/>
      <c r="F77" s="224"/>
      <c r="G77" s="224"/>
      <c r="H77" s="224"/>
    </row>
    <row r="78" spans="1:8" ht="15.75" customHeight="1" x14ac:dyDescent="0.25">
      <c r="A78" s="212"/>
      <c r="B78" s="213"/>
      <c r="C78" s="224"/>
      <c r="D78" s="224"/>
      <c r="E78" s="224"/>
      <c r="F78" s="224"/>
      <c r="G78" s="224"/>
      <c r="H78" s="224"/>
    </row>
    <row r="79" spans="1:8" ht="15.75" customHeight="1" x14ac:dyDescent="0.25">
      <c r="A79" s="212"/>
      <c r="B79" s="213"/>
      <c r="C79" s="224"/>
      <c r="D79" s="224"/>
      <c r="E79" s="224"/>
      <c r="F79" s="224"/>
      <c r="G79" s="224"/>
      <c r="H79" s="224"/>
    </row>
    <row r="80" spans="1:8" ht="15.75" customHeight="1" x14ac:dyDescent="0.25">
      <c r="A80" s="212"/>
      <c r="B80" s="213"/>
      <c r="C80" s="224"/>
      <c r="D80" s="224"/>
      <c r="E80" s="224"/>
      <c r="F80" s="224"/>
      <c r="G80" s="224"/>
      <c r="H80" s="224"/>
    </row>
    <row r="81" spans="1:8" ht="15.75" customHeight="1" x14ac:dyDescent="0.25">
      <c r="A81" s="212"/>
      <c r="B81" s="213"/>
      <c r="C81" s="224"/>
      <c r="D81" s="224"/>
      <c r="E81" s="224"/>
      <c r="F81" s="224"/>
      <c r="G81" s="224"/>
      <c r="H81" s="224"/>
    </row>
    <row r="82" spans="1:8" ht="15.75" customHeight="1" x14ac:dyDescent="0.25">
      <c r="A82" s="212"/>
      <c r="B82" s="213"/>
      <c r="C82" s="224"/>
      <c r="D82" s="224"/>
      <c r="E82" s="224"/>
      <c r="F82" s="224"/>
      <c r="G82" s="224"/>
      <c r="H82" s="224"/>
    </row>
    <row r="83" spans="1:8" ht="15.75" customHeight="1" x14ac:dyDescent="0.25">
      <c r="A83" s="212"/>
      <c r="B83" s="213"/>
      <c r="C83" s="224"/>
      <c r="D83" s="224"/>
      <c r="E83" s="224"/>
      <c r="F83" s="224"/>
      <c r="G83" s="224"/>
      <c r="H83" s="224"/>
    </row>
    <row r="84" spans="1:8" ht="15.75" customHeight="1" x14ac:dyDescent="0.25">
      <c r="A84" s="212"/>
      <c r="B84" s="213"/>
      <c r="C84" s="224"/>
      <c r="D84" s="224"/>
      <c r="E84" s="224"/>
      <c r="F84" s="224"/>
      <c r="G84" s="224"/>
      <c r="H84" s="224"/>
    </row>
    <row r="85" spans="1:8" ht="15.75" customHeight="1" x14ac:dyDescent="0.25">
      <c r="A85" s="212"/>
      <c r="B85" s="213"/>
      <c r="C85" s="224"/>
      <c r="D85" s="224"/>
      <c r="E85" s="224"/>
      <c r="F85" s="224"/>
      <c r="G85" s="224"/>
      <c r="H85" s="224"/>
    </row>
    <row r="86" spans="1:8" ht="15.75" customHeight="1" x14ac:dyDescent="0.25">
      <c r="A86" s="212"/>
      <c r="B86" s="213"/>
      <c r="C86" s="224"/>
      <c r="D86" s="224"/>
      <c r="E86" s="224"/>
      <c r="F86" s="224"/>
      <c r="G86" s="224"/>
      <c r="H86" s="224"/>
    </row>
    <row r="87" spans="1:8" ht="15.75" customHeight="1" x14ac:dyDescent="0.25">
      <c r="A87" s="212"/>
      <c r="B87" s="213"/>
      <c r="C87" s="224"/>
      <c r="D87" s="224"/>
      <c r="E87" s="224"/>
      <c r="F87" s="224"/>
      <c r="G87" s="224"/>
      <c r="H87" s="224"/>
    </row>
    <row r="88" spans="1:8" ht="15.75" customHeight="1" x14ac:dyDescent="0.25">
      <c r="A88" s="212"/>
      <c r="B88" s="213"/>
      <c r="C88" s="224"/>
      <c r="D88" s="224"/>
      <c r="E88" s="224"/>
      <c r="F88" s="224"/>
      <c r="G88" s="224"/>
      <c r="H88" s="224"/>
    </row>
    <row r="89" spans="1:8" ht="15.75" customHeight="1" x14ac:dyDescent="0.25">
      <c r="A89" s="212"/>
      <c r="B89" s="213"/>
      <c r="C89" s="224"/>
      <c r="D89" s="224"/>
      <c r="E89" s="224"/>
      <c r="F89" s="224"/>
      <c r="G89" s="224"/>
      <c r="H89" s="224"/>
    </row>
    <row r="90" spans="1:8" ht="15.75" customHeight="1" x14ac:dyDescent="0.25">
      <c r="A90" s="212"/>
      <c r="B90" s="213"/>
      <c r="C90" s="224"/>
      <c r="D90" s="224"/>
      <c r="E90" s="224"/>
      <c r="F90" s="224"/>
      <c r="G90" s="224"/>
      <c r="H90" s="224"/>
    </row>
    <row r="91" spans="1:8" ht="15.75" customHeight="1" x14ac:dyDescent="0.25">
      <c r="A91" s="212"/>
      <c r="B91" s="213"/>
      <c r="C91" s="224"/>
      <c r="D91" s="224"/>
      <c r="E91" s="224"/>
      <c r="F91" s="224"/>
      <c r="G91" s="224"/>
      <c r="H91" s="224"/>
    </row>
    <row r="92" spans="1:8" ht="15.75" customHeight="1" x14ac:dyDescent="0.25">
      <c r="A92" s="212"/>
      <c r="B92" s="213"/>
      <c r="C92" s="224"/>
      <c r="D92" s="224"/>
      <c r="E92" s="224"/>
      <c r="F92" s="224"/>
      <c r="G92" s="224"/>
      <c r="H92" s="224"/>
    </row>
    <row r="93" spans="1:8" ht="15.75" customHeight="1" x14ac:dyDescent="0.25">
      <c r="A93" s="212"/>
      <c r="B93" s="213"/>
      <c r="C93" s="224"/>
      <c r="D93" s="224"/>
      <c r="E93" s="224"/>
      <c r="F93" s="224"/>
      <c r="G93" s="224"/>
      <c r="H93" s="224"/>
    </row>
    <row r="94" spans="1:8" ht="15.75" customHeight="1" x14ac:dyDescent="0.25">
      <c r="A94" s="212"/>
      <c r="B94" s="213"/>
      <c r="C94" s="224"/>
      <c r="D94" s="224"/>
      <c r="E94" s="224"/>
      <c r="F94" s="224"/>
      <c r="G94" s="224"/>
      <c r="H94" s="224"/>
    </row>
    <row r="95" spans="1:8" ht="15.75" customHeight="1" x14ac:dyDescent="0.25">
      <c r="A95" s="212"/>
      <c r="B95" s="213"/>
      <c r="C95" s="224"/>
      <c r="D95" s="224"/>
      <c r="E95" s="224"/>
      <c r="F95" s="224"/>
      <c r="G95" s="224"/>
      <c r="H95" s="224"/>
    </row>
    <row r="96" spans="1:8" ht="15.75" customHeight="1" x14ac:dyDescent="0.25">
      <c r="A96" s="212"/>
      <c r="B96" s="213"/>
      <c r="C96" s="224"/>
      <c r="D96" s="224"/>
      <c r="E96" s="224"/>
      <c r="F96" s="224"/>
      <c r="G96" s="224"/>
      <c r="H96" s="224"/>
    </row>
    <row r="97" spans="1:8" ht="15.75" customHeight="1" x14ac:dyDescent="0.25">
      <c r="A97" s="212"/>
      <c r="B97" s="213"/>
      <c r="C97" s="224"/>
      <c r="D97" s="224"/>
      <c r="E97" s="224"/>
      <c r="F97" s="224"/>
      <c r="G97" s="224"/>
      <c r="H97" s="224"/>
    </row>
    <row r="98" spans="1:8" ht="15.75" customHeight="1" x14ac:dyDescent="0.25">
      <c r="A98" s="212"/>
      <c r="B98" s="213"/>
      <c r="C98" s="224"/>
      <c r="D98" s="224"/>
      <c r="E98" s="224"/>
      <c r="F98" s="224"/>
      <c r="G98" s="224"/>
      <c r="H98" s="224"/>
    </row>
    <row r="99" spans="1:8" ht="15.75" customHeight="1" x14ac:dyDescent="0.25">
      <c r="A99" s="212"/>
      <c r="B99" s="213"/>
      <c r="C99" s="224"/>
      <c r="D99" s="224"/>
      <c r="E99" s="224"/>
      <c r="F99" s="224"/>
      <c r="G99" s="224"/>
      <c r="H99" s="224"/>
    </row>
    <row r="100" spans="1:8" ht="15.75" customHeight="1" x14ac:dyDescent="0.25">
      <c r="A100" s="212"/>
      <c r="B100" s="213"/>
      <c r="C100" s="224"/>
      <c r="D100" s="224"/>
      <c r="E100" s="224"/>
      <c r="F100" s="224"/>
      <c r="G100" s="224"/>
      <c r="H100" s="224"/>
    </row>
    <row r="101" spans="1:8" ht="15.75" customHeight="1" x14ac:dyDescent="0.25">
      <c r="A101" s="212"/>
      <c r="B101" s="213"/>
      <c r="C101" s="224"/>
      <c r="D101" s="224"/>
      <c r="E101" s="224"/>
      <c r="F101" s="224"/>
      <c r="G101" s="224"/>
      <c r="H101" s="224"/>
    </row>
    <row r="102" spans="1:8" ht="15.75" customHeight="1" x14ac:dyDescent="0.25">
      <c r="A102" s="212"/>
      <c r="B102" s="213"/>
      <c r="C102" s="224"/>
      <c r="D102" s="224"/>
      <c r="E102" s="224"/>
      <c r="F102" s="224"/>
      <c r="G102" s="224"/>
      <c r="H102" s="224"/>
    </row>
    <row r="103" spans="1:8" ht="15.75" customHeight="1" x14ac:dyDescent="0.25">
      <c r="A103" s="212"/>
      <c r="B103" s="213"/>
      <c r="C103" s="224"/>
      <c r="D103" s="224"/>
      <c r="E103" s="224"/>
      <c r="F103" s="224"/>
      <c r="G103" s="224"/>
      <c r="H103" s="224"/>
    </row>
    <row r="104" spans="1:8" ht="15.75" customHeight="1" x14ac:dyDescent="0.25">
      <c r="A104" s="212"/>
      <c r="B104" s="213"/>
      <c r="C104" s="224"/>
      <c r="D104" s="224"/>
      <c r="E104" s="224"/>
      <c r="F104" s="224"/>
      <c r="G104" s="224"/>
      <c r="H104" s="224"/>
    </row>
    <row r="105" spans="1:8" ht="15.75" customHeight="1" x14ac:dyDescent="0.25">
      <c r="A105" s="212"/>
      <c r="B105" s="213"/>
      <c r="C105" s="224"/>
      <c r="D105" s="224"/>
      <c r="E105" s="224"/>
      <c r="F105" s="224"/>
      <c r="G105" s="224"/>
      <c r="H105" s="224"/>
    </row>
    <row r="106" spans="1:8" ht="15.75" customHeight="1" x14ac:dyDescent="0.25">
      <c r="A106" s="212"/>
      <c r="B106" s="213"/>
      <c r="C106" s="224"/>
      <c r="D106" s="224"/>
      <c r="E106" s="224"/>
      <c r="F106" s="224"/>
      <c r="G106" s="224"/>
      <c r="H106" s="224"/>
    </row>
    <row r="107" spans="1:8" ht="15.75" customHeight="1" x14ac:dyDescent="0.25">
      <c r="A107" s="212"/>
      <c r="B107" s="213"/>
      <c r="C107" s="224"/>
      <c r="D107" s="224"/>
      <c r="E107" s="224"/>
      <c r="F107" s="224"/>
      <c r="G107" s="224"/>
      <c r="H107" s="224"/>
    </row>
    <row r="108" spans="1:8" ht="15.75" customHeight="1" x14ac:dyDescent="0.25">
      <c r="A108" s="212"/>
      <c r="B108" s="213"/>
      <c r="C108" s="224"/>
      <c r="D108" s="224"/>
      <c r="E108" s="224"/>
      <c r="F108" s="224"/>
      <c r="G108" s="224"/>
      <c r="H108" s="224"/>
    </row>
    <row r="109" spans="1:8" ht="15.75" customHeight="1" x14ac:dyDescent="0.25">
      <c r="A109" s="212"/>
      <c r="B109" s="213"/>
      <c r="C109" s="224"/>
      <c r="D109" s="224"/>
      <c r="E109" s="224"/>
      <c r="F109" s="224"/>
      <c r="G109" s="224"/>
      <c r="H109" s="224"/>
    </row>
    <row r="110" spans="1:8" ht="15.75" customHeight="1" x14ac:dyDescent="0.25">
      <c r="A110" s="212"/>
      <c r="B110" s="213"/>
      <c r="C110" s="224"/>
      <c r="D110" s="224"/>
      <c r="E110" s="224"/>
      <c r="F110" s="224"/>
      <c r="G110" s="224"/>
      <c r="H110" s="224"/>
    </row>
    <row r="111" spans="1:8" ht="15.75" customHeight="1" x14ac:dyDescent="0.25">
      <c r="A111" s="212"/>
      <c r="B111" s="213"/>
      <c r="C111" s="224"/>
      <c r="D111" s="224"/>
      <c r="E111" s="224"/>
      <c r="F111" s="224"/>
      <c r="G111" s="224"/>
      <c r="H111" s="224"/>
    </row>
    <row r="112" spans="1:8" ht="15.75" customHeight="1" x14ac:dyDescent="0.25">
      <c r="A112" s="212"/>
      <c r="B112" s="213"/>
      <c r="C112" s="224"/>
      <c r="D112" s="224"/>
      <c r="E112" s="224"/>
      <c r="F112" s="224"/>
      <c r="G112" s="224"/>
      <c r="H112" s="224"/>
    </row>
    <row r="113" spans="1:8" ht="15.75" customHeight="1" x14ac:dyDescent="0.25">
      <c r="A113" s="212"/>
      <c r="B113" s="213"/>
      <c r="C113" s="224"/>
      <c r="D113" s="224"/>
      <c r="E113" s="224"/>
      <c r="F113" s="224"/>
      <c r="G113" s="224"/>
      <c r="H113" s="224"/>
    </row>
    <row r="114" spans="1:8" ht="15.75" customHeight="1" x14ac:dyDescent="0.25">
      <c r="A114" s="212"/>
      <c r="B114" s="213"/>
      <c r="C114" s="224"/>
      <c r="D114" s="224"/>
      <c r="E114" s="224"/>
      <c r="F114" s="224"/>
      <c r="G114" s="224"/>
      <c r="H114" s="224"/>
    </row>
    <row r="115" spans="1:8" ht="15.75" customHeight="1" x14ac:dyDescent="0.25">
      <c r="A115" s="212"/>
      <c r="B115" s="213"/>
      <c r="C115" s="224"/>
      <c r="D115" s="224"/>
      <c r="E115" s="224"/>
      <c r="F115" s="224"/>
      <c r="G115" s="224"/>
      <c r="H115" s="224"/>
    </row>
    <row r="116" spans="1:8" ht="15.75" customHeight="1" x14ac:dyDescent="0.25">
      <c r="A116" s="212"/>
      <c r="B116" s="213"/>
      <c r="C116" s="224"/>
      <c r="D116" s="224"/>
      <c r="E116" s="224"/>
      <c r="F116" s="224"/>
      <c r="G116" s="224"/>
      <c r="H116" s="224"/>
    </row>
    <row r="117" spans="1:8" ht="15.75" customHeight="1" x14ac:dyDescent="0.25">
      <c r="A117" s="212"/>
      <c r="B117" s="213"/>
      <c r="C117" s="224"/>
      <c r="D117" s="224"/>
      <c r="E117" s="224"/>
      <c r="F117" s="224"/>
      <c r="G117" s="224"/>
      <c r="H117" s="224"/>
    </row>
    <row r="118" spans="1:8" ht="15.75" customHeight="1" x14ac:dyDescent="0.25">
      <c r="A118" s="212"/>
      <c r="B118" s="213"/>
      <c r="C118" s="224"/>
      <c r="D118" s="224"/>
      <c r="E118" s="224"/>
      <c r="F118" s="224"/>
      <c r="G118" s="224"/>
      <c r="H118" s="224"/>
    </row>
    <row r="119" spans="1:8" ht="15.75" customHeight="1" x14ac:dyDescent="0.25">
      <c r="A119" s="212"/>
      <c r="B119" s="213"/>
      <c r="C119" s="224"/>
      <c r="D119" s="224"/>
      <c r="E119" s="224"/>
      <c r="F119" s="224"/>
      <c r="G119" s="224"/>
      <c r="H119" s="224"/>
    </row>
    <row r="120" spans="1:8" ht="15.75" customHeight="1" x14ac:dyDescent="0.25">
      <c r="A120" s="212"/>
      <c r="B120" s="213"/>
      <c r="C120" s="224"/>
      <c r="D120" s="224"/>
      <c r="E120" s="224"/>
      <c r="F120" s="224"/>
      <c r="G120" s="224"/>
      <c r="H120" s="224"/>
    </row>
    <row r="121" spans="1:8" ht="15.75" customHeight="1" x14ac:dyDescent="0.25">
      <c r="A121" s="212"/>
      <c r="B121" s="213"/>
      <c r="C121" s="224"/>
      <c r="D121" s="224"/>
      <c r="E121" s="224"/>
      <c r="F121" s="224"/>
      <c r="G121" s="224"/>
      <c r="H121" s="224"/>
    </row>
    <row r="122" spans="1:8" ht="15.75" customHeight="1" x14ac:dyDescent="0.25">
      <c r="A122" s="212"/>
      <c r="B122" s="213"/>
      <c r="C122" s="224"/>
      <c r="D122" s="224"/>
      <c r="E122" s="224"/>
      <c r="F122" s="224"/>
      <c r="G122" s="224"/>
      <c r="H122" s="224"/>
    </row>
    <row r="123" spans="1:8" ht="15.75" customHeight="1" x14ac:dyDescent="0.25">
      <c r="A123" s="212"/>
      <c r="B123" s="213"/>
      <c r="C123" s="224"/>
      <c r="D123" s="224"/>
      <c r="E123" s="224"/>
      <c r="F123" s="224"/>
      <c r="G123" s="224"/>
      <c r="H123" s="224"/>
    </row>
    <row r="124" spans="1:8" ht="15.75" customHeight="1" x14ac:dyDescent="0.25">
      <c r="A124" s="212"/>
      <c r="B124" s="213"/>
      <c r="C124" s="224"/>
      <c r="D124" s="224"/>
      <c r="E124" s="224"/>
      <c r="F124" s="224"/>
      <c r="G124" s="224"/>
      <c r="H124" s="224"/>
    </row>
    <row r="125" spans="1:8" ht="15.75" customHeight="1" x14ac:dyDescent="0.25">
      <c r="A125" s="212"/>
      <c r="B125" s="213"/>
      <c r="C125" s="224"/>
      <c r="D125" s="224"/>
      <c r="E125" s="224"/>
      <c r="F125" s="224"/>
      <c r="G125" s="224"/>
      <c r="H125" s="224"/>
    </row>
    <row r="126" spans="1:8" ht="15.75" customHeight="1" x14ac:dyDescent="0.25">
      <c r="A126" s="212"/>
      <c r="B126" s="213"/>
      <c r="C126" s="224"/>
      <c r="D126" s="224"/>
      <c r="E126" s="224"/>
      <c r="F126" s="224"/>
      <c r="G126" s="224"/>
      <c r="H126" s="224"/>
    </row>
    <row r="127" spans="1:8" ht="15.75" customHeight="1" x14ac:dyDescent="0.25">
      <c r="A127" s="212"/>
      <c r="B127" s="213"/>
      <c r="C127" s="224"/>
      <c r="D127" s="224"/>
      <c r="E127" s="224"/>
      <c r="F127" s="224"/>
      <c r="G127" s="224"/>
      <c r="H127" s="224"/>
    </row>
    <row r="128" spans="1:8" ht="15.75" customHeight="1" x14ac:dyDescent="0.25">
      <c r="A128" s="212"/>
      <c r="B128" s="213"/>
      <c r="C128" s="224"/>
      <c r="D128" s="224"/>
      <c r="E128" s="224"/>
      <c r="F128" s="224"/>
      <c r="G128" s="224"/>
      <c r="H128" s="224"/>
    </row>
    <row r="129" spans="1:8" ht="15.75" customHeight="1" x14ac:dyDescent="0.25">
      <c r="A129" s="212"/>
      <c r="B129" s="213"/>
      <c r="C129" s="224"/>
      <c r="D129" s="224"/>
      <c r="E129" s="224"/>
      <c r="F129" s="224"/>
      <c r="G129" s="224"/>
      <c r="H129" s="224"/>
    </row>
    <row r="130" spans="1:8" ht="15.75" customHeight="1" x14ac:dyDescent="0.25">
      <c r="A130" s="212"/>
      <c r="B130" s="213"/>
      <c r="C130" s="224"/>
      <c r="D130" s="224"/>
      <c r="E130" s="224"/>
      <c r="F130" s="224"/>
      <c r="G130" s="224"/>
      <c r="H130" s="224"/>
    </row>
    <row r="131" spans="1:8" ht="15.75" customHeight="1" x14ac:dyDescent="0.25">
      <c r="A131" s="212"/>
      <c r="B131" s="213"/>
      <c r="C131" s="224"/>
      <c r="D131" s="224"/>
      <c r="E131" s="224"/>
      <c r="F131" s="224"/>
      <c r="G131" s="224"/>
      <c r="H131" s="224"/>
    </row>
    <row r="132" spans="1:8" ht="15.75" customHeight="1" x14ac:dyDescent="0.25">
      <c r="A132" s="212"/>
      <c r="B132" s="213"/>
      <c r="C132" s="224"/>
      <c r="D132" s="224"/>
      <c r="E132" s="224"/>
      <c r="F132" s="224"/>
      <c r="G132" s="224"/>
      <c r="H132" s="224"/>
    </row>
    <row r="133" spans="1:8" ht="15.75" customHeight="1" x14ac:dyDescent="0.25">
      <c r="A133" s="212"/>
      <c r="B133" s="213"/>
      <c r="C133" s="224"/>
      <c r="D133" s="224"/>
      <c r="E133" s="224"/>
      <c r="F133" s="224"/>
      <c r="G133" s="224"/>
      <c r="H133" s="224"/>
    </row>
    <row r="134" spans="1:8" ht="15.75" customHeight="1" x14ac:dyDescent="0.25">
      <c r="A134" s="212"/>
      <c r="B134" s="213"/>
      <c r="C134" s="224"/>
      <c r="D134" s="224"/>
      <c r="E134" s="224"/>
      <c r="F134" s="224"/>
      <c r="G134" s="224"/>
      <c r="H134" s="224"/>
    </row>
    <row r="135" spans="1:8" ht="15.75" customHeight="1" x14ac:dyDescent="0.25">
      <c r="A135" s="212"/>
      <c r="B135" s="213"/>
      <c r="C135" s="224"/>
      <c r="D135" s="224"/>
      <c r="E135" s="224"/>
      <c r="F135" s="224"/>
      <c r="G135" s="224"/>
      <c r="H135" s="224"/>
    </row>
    <row r="136" spans="1:8" ht="15.75" customHeight="1" x14ac:dyDescent="0.25">
      <c r="A136" s="212"/>
      <c r="B136" s="213"/>
      <c r="C136" s="224"/>
      <c r="D136" s="224"/>
      <c r="E136" s="224"/>
      <c r="F136" s="224"/>
      <c r="G136" s="224"/>
      <c r="H136" s="224"/>
    </row>
    <row r="137" spans="1:8" ht="15.75" customHeight="1" x14ac:dyDescent="0.25">
      <c r="A137" s="212"/>
      <c r="B137" s="213"/>
      <c r="C137" s="224"/>
      <c r="D137" s="224"/>
      <c r="E137" s="224"/>
      <c r="F137" s="224"/>
      <c r="G137" s="224"/>
      <c r="H137" s="224"/>
    </row>
    <row r="138" spans="1:8" ht="15.75" customHeight="1" x14ac:dyDescent="0.25">
      <c r="A138" s="212"/>
      <c r="B138" s="213"/>
      <c r="C138" s="224"/>
      <c r="D138" s="224"/>
      <c r="E138" s="224"/>
      <c r="F138" s="224"/>
      <c r="G138" s="224"/>
      <c r="H138" s="224"/>
    </row>
    <row r="139" spans="1:8" ht="15.75" customHeight="1" x14ac:dyDescent="0.25">
      <c r="A139" s="212"/>
      <c r="B139" s="213"/>
      <c r="C139" s="224"/>
      <c r="D139" s="224"/>
      <c r="E139" s="224"/>
      <c r="F139" s="224"/>
      <c r="G139" s="224"/>
      <c r="H139" s="224"/>
    </row>
    <row r="140" spans="1:8" ht="15.75" customHeight="1" x14ac:dyDescent="0.25">
      <c r="A140" s="212"/>
      <c r="B140" s="213"/>
      <c r="C140" s="224"/>
      <c r="D140" s="224"/>
      <c r="E140" s="224"/>
      <c r="F140" s="224"/>
      <c r="G140" s="224"/>
      <c r="H140" s="224"/>
    </row>
    <row r="141" spans="1:8" ht="15.75" customHeight="1" x14ac:dyDescent="0.25">
      <c r="A141" s="212"/>
      <c r="B141" s="213"/>
      <c r="C141" s="224"/>
      <c r="D141" s="224"/>
      <c r="E141" s="224"/>
      <c r="F141" s="224"/>
      <c r="G141" s="224"/>
      <c r="H141" s="224"/>
    </row>
    <row r="142" spans="1:8" ht="15.75" customHeight="1" x14ac:dyDescent="0.25">
      <c r="A142" s="212"/>
      <c r="B142" s="213"/>
      <c r="C142" s="224"/>
      <c r="D142" s="224"/>
      <c r="E142" s="224"/>
      <c r="F142" s="224"/>
      <c r="G142" s="224"/>
      <c r="H142" s="224"/>
    </row>
    <row r="143" spans="1:8" ht="15.75" customHeight="1" x14ac:dyDescent="0.25">
      <c r="A143" s="212"/>
      <c r="B143" s="213"/>
      <c r="C143" s="224"/>
      <c r="D143" s="224"/>
      <c r="E143" s="224"/>
      <c r="F143" s="224"/>
      <c r="G143" s="224"/>
      <c r="H143" s="224"/>
    </row>
    <row r="144" spans="1:8" ht="15.75" customHeight="1" x14ac:dyDescent="0.25">
      <c r="A144" s="212"/>
      <c r="B144" s="213"/>
      <c r="C144" s="224"/>
      <c r="D144" s="224"/>
      <c r="E144" s="224"/>
      <c r="F144" s="224"/>
      <c r="G144" s="224"/>
      <c r="H144" s="224"/>
    </row>
    <row r="145" spans="1:8" ht="15.75" customHeight="1" x14ac:dyDescent="0.25">
      <c r="A145" s="212"/>
      <c r="B145" s="213"/>
      <c r="C145" s="224"/>
      <c r="D145" s="224"/>
      <c r="E145" s="224"/>
      <c r="F145" s="224"/>
      <c r="G145" s="224"/>
      <c r="H145" s="224"/>
    </row>
    <row r="146" spans="1:8" ht="15.75" customHeight="1" x14ac:dyDescent="0.25">
      <c r="A146" s="212"/>
      <c r="B146" s="213"/>
      <c r="C146" s="224"/>
      <c r="D146" s="224"/>
      <c r="E146" s="224"/>
      <c r="F146" s="224"/>
      <c r="G146" s="224"/>
      <c r="H146" s="224"/>
    </row>
    <row r="147" spans="1:8" ht="15.75" customHeight="1" x14ac:dyDescent="0.25">
      <c r="A147" s="212"/>
      <c r="B147" s="213"/>
      <c r="C147" s="224"/>
      <c r="D147" s="224"/>
      <c r="E147" s="224"/>
      <c r="F147" s="224"/>
      <c r="G147" s="224"/>
      <c r="H147" s="224"/>
    </row>
    <row r="148" spans="1:8" ht="15.75" customHeight="1" x14ac:dyDescent="0.25">
      <c r="A148" s="212"/>
      <c r="B148" s="213"/>
      <c r="C148" s="224"/>
      <c r="D148" s="224"/>
      <c r="E148" s="224"/>
      <c r="F148" s="224"/>
      <c r="G148" s="224"/>
      <c r="H148" s="224"/>
    </row>
    <row r="149" spans="1:8" ht="15.75" customHeight="1" x14ac:dyDescent="0.25">
      <c r="A149" s="212"/>
      <c r="B149" s="213"/>
      <c r="C149" s="224"/>
      <c r="D149" s="224"/>
      <c r="E149" s="224"/>
      <c r="F149" s="224"/>
      <c r="G149" s="224"/>
      <c r="H149" s="224"/>
    </row>
    <row r="150" spans="1:8" ht="15.75" customHeight="1" x14ac:dyDescent="0.25">
      <c r="A150" s="212"/>
      <c r="B150" s="213"/>
      <c r="C150" s="224"/>
      <c r="D150" s="224"/>
      <c r="E150" s="224"/>
      <c r="F150" s="224"/>
      <c r="G150" s="224"/>
      <c r="H150" s="224"/>
    </row>
    <row r="151" spans="1:8" ht="15.75" customHeight="1" x14ac:dyDescent="0.25">
      <c r="A151" s="212"/>
      <c r="B151" s="213"/>
      <c r="C151" s="224"/>
      <c r="D151" s="224"/>
      <c r="E151" s="224"/>
      <c r="F151" s="224"/>
      <c r="G151" s="224"/>
      <c r="H151" s="224"/>
    </row>
    <row r="152" spans="1:8" ht="15.75" customHeight="1" x14ac:dyDescent="0.25">
      <c r="A152" s="212"/>
      <c r="B152" s="213"/>
      <c r="C152" s="224"/>
      <c r="D152" s="224"/>
      <c r="E152" s="224"/>
      <c r="F152" s="224"/>
      <c r="G152" s="224"/>
      <c r="H152" s="224"/>
    </row>
    <row r="153" spans="1:8" ht="15.75" customHeight="1" x14ac:dyDescent="0.25">
      <c r="A153" s="212"/>
      <c r="B153" s="213"/>
      <c r="C153" s="224"/>
      <c r="D153" s="224"/>
      <c r="E153" s="224"/>
      <c r="F153" s="224"/>
      <c r="G153" s="224"/>
      <c r="H153" s="224"/>
    </row>
    <row r="154" spans="1:8" ht="15.75" customHeight="1" x14ac:dyDescent="0.25">
      <c r="A154" s="212"/>
      <c r="B154" s="213"/>
      <c r="C154" s="224"/>
      <c r="D154" s="224"/>
      <c r="E154" s="224"/>
      <c r="F154" s="224"/>
      <c r="G154" s="224"/>
      <c r="H154" s="224"/>
    </row>
    <row r="155" spans="1:8" ht="15.75" customHeight="1" x14ac:dyDescent="0.25">
      <c r="A155" s="212"/>
      <c r="B155" s="213"/>
      <c r="C155" s="224"/>
      <c r="D155" s="224"/>
      <c r="E155" s="224"/>
      <c r="F155" s="224"/>
      <c r="G155" s="224"/>
      <c r="H155" s="224"/>
    </row>
    <row r="156" spans="1:8" ht="15.75" customHeight="1" x14ac:dyDescent="0.25">
      <c r="A156" s="212"/>
      <c r="B156" s="213"/>
      <c r="C156" s="224"/>
      <c r="D156" s="224"/>
      <c r="E156" s="224"/>
      <c r="F156" s="224"/>
      <c r="G156" s="224"/>
      <c r="H156" s="224"/>
    </row>
    <row r="157" spans="1:8" ht="15.75" customHeight="1" x14ac:dyDescent="0.25">
      <c r="A157" s="212"/>
      <c r="B157" s="213"/>
      <c r="C157" s="224"/>
      <c r="D157" s="224"/>
      <c r="E157" s="224"/>
      <c r="F157" s="224"/>
      <c r="G157" s="224"/>
      <c r="H157" s="224"/>
    </row>
    <row r="158" spans="1:8" ht="15.75" customHeight="1" x14ac:dyDescent="0.25">
      <c r="A158" s="212"/>
      <c r="B158" s="213"/>
      <c r="C158" s="224"/>
      <c r="D158" s="224"/>
      <c r="E158" s="224"/>
      <c r="F158" s="224"/>
      <c r="G158" s="224"/>
      <c r="H158" s="224"/>
    </row>
    <row r="159" spans="1:8" ht="15.75" customHeight="1" x14ac:dyDescent="0.25">
      <c r="A159" s="212"/>
      <c r="B159" s="213"/>
      <c r="C159" s="224"/>
      <c r="D159" s="224"/>
      <c r="E159" s="224"/>
      <c r="F159" s="224"/>
      <c r="G159" s="224"/>
      <c r="H159" s="224"/>
    </row>
    <row r="160" spans="1:8" ht="15.75" customHeight="1" x14ac:dyDescent="0.25">
      <c r="A160" s="212"/>
      <c r="B160" s="213"/>
      <c r="C160" s="224"/>
      <c r="D160" s="224"/>
      <c r="E160" s="224"/>
      <c r="F160" s="224"/>
      <c r="G160" s="224"/>
      <c r="H160" s="224"/>
    </row>
    <row r="161" spans="1:8" ht="15.75" customHeight="1" x14ac:dyDescent="0.25">
      <c r="A161" s="212"/>
      <c r="B161" s="213"/>
      <c r="C161" s="224"/>
      <c r="D161" s="224"/>
      <c r="E161" s="224"/>
      <c r="F161" s="224"/>
      <c r="G161" s="224"/>
      <c r="H161" s="224"/>
    </row>
    <row r="162" spans="1:8" ht="15.75" customHeight="1" x14ac:dyDescent="0.25">
      <c r="A162" s="212"/>
      <c r="B162" s="213"/>
      <c r="C162" s="224"/>
      <c r="D162" s="224"/>
      <c r="E162" s="224"/>
      <c r="F162" s="224"/>
      <c r="G162" s="224"/>
      <c r="H162" s="224"/>
    </row>
    <row r="163" spans="1:8" ht="15.75" customHeight="1" x14ac:dyDescent="0.25">
      <c r="A163" s="212"/>
      <c r="B163" s="213"/>
      <c r="C163" s="224"/>
      <c r="D163" s="224"/>
      <c r="E163" s="224"/>
      <c r="F163" s="224"/>
      <c r="G163" s="224"/>
      <c r="H163" s="224"/>
    </row>
    <row r="164" spans="1:8" ht="15.75" customHeight="1" x14ac:dyDescent="0.25">
      <c r="A164" s="212"/>
      <c r="B164" s="213"/>
      <c r="C164" s="224"/>
      <c r="D164" s="224"/>
      <c r="E164" s="224"/>
      <c r="F164" s="224"/>
      <c r="G164" s="224"/>
      <c r="H164" s="224"/>
    </row>
    <row r="165" spans="1:8" ht="15.75" customHeight="1" x14ac:dyDescent="0.25">
      <c r="A165" s="212"/>
      <c r="B165" s="213"/>
      <c r="C165" s="224"/>
      <c r="D165" s="224"/>
      <c r="E165" s="224"/>
      <c r="F165" s="224"/>
      <c r="G165" s="224"/>
      <c r="H165" s="224"/>
    </row>
    <row r="166" spans="1:8" ht="15.75" customHeight="1" x14ac:dyDescent="0.25">
      <c r="A166" s="212"/>
      <c r="B166" s="213"/>
      <c r="C166" s="224"/>
      <c r="D166" s="224"/>
      <c r="E166" s="224"/>
      <c r="F166" s="224"/>
      <c r="G166" s="224"/>
      <c r="H166" s="224"/>
    </row>
    <row r="167" spans="1:8" ht="15.75" customHeight="1" x14ac:dyDescent="0.25">
      <c r="A167" s="212"/>
      <c r="B167" s="213"/>
      <c r="C167" s="224"/>
      <c r="D167" s="224"/>
      <c r="E167" s="224"/>
      <c r="F167" s="224"/>
      <c r="G167" s="224"/>
      <c r="H167" s="224"/>
    </row>
    <row r="168" spans="1:8" ht="15.75" customHeight="1" x14ac:dyDescent="0.25">
      <c r="A168" s="212"/>
      <c r="B168" s="213"/>
      <c r="C168" s="224"/>
      <c r="D168" s="224"/>
      <c r="E168" s="224"/>
      <c r="F168" s="224"/>
      <c r="G168" s="224"/>
      <c r="H168" s="224"/>
    </row>
    <row r="169" spans="1:8" ht="15.75" customHeight="1" x14ac:dyDescent="0.25">
      <c r="A169" s="212"/>
      <c r="B169" s="213"/>
      <c r="C169" s="224"/>
      <c r="D169" s="224"/>
      <c r="E169" s="224"/>
      <c r="F169" s="224"/>
      <c r="G169" s="224"/>
      <c r="H169" s="224"/>
    </row>
    <row r="170" spans="1:8" ht="15.75" customHeight="1" x14ac:dyDescent="0.25">
      <c r="A170" s="212"/>
      <c r="B170" s="213"/>
      <c r="C170" s="224"/>
      <c r="D170" s="224"/>
      <c r="E170" s="224"/>
      <c r="F170" s="224"/>
      <c r="G170" s="224"/>
      <c r="H170" s="224"/>
    </row>
    <row r="171" spans="1:8" ht="15.75" customHeight="1" x14ac:dyDescent="0.25">
      <c r="A171" s="212"/>
      <c r="B171" s="213"/>
      <c r="C171" s="224"/>
      <c r="D171" s="224"/>
      <c r="E171" s="224"/>
      <c r="F171" s="224"/>
      <c r="G171" s="224"/>
      <c r="H171" s="224"/>
    </row>
    <row r="172" spans="1:8" ht="15.75" customHeight="1" x14ac:dyDescent="0.25">
      <c r="A172" s="212"/>
      <c r="B172" s="213"/>
      <c r="C172" s="224"/>
      <c r="D172" s="224"/>
      <c r="E172" s="224"/>
      <c r="F172" s="224"/>
      <c r="G172" s="224"/>
      <c r="H172" s="224"/>
    </row>
    <row r="173" spans="1:8" ht="15.75" customHeight="1" x14ac:dyDescent="0.25">
      <c r="A173" s="212"/>
      <c r="B173" s="213"/>
      <c r="C173" s="224"/>
      <c r="D173" s="224"/>
      <c r="E173" s="224"/>
      <c r="F173" s="224"/>
      <c r="G173" s="224"/>
      <c r="H173" s="224"/>
    </row>
    <row r="174" spans="1:8" ht="15.75" customHeight="1" x14ac:dyDescent="0.25">
      <c r="A174" s="212"/>
      <c r="B174" s="213"/>
      <c r="C174" s="224"/>
      <c r="D174" s="224"/>
      <c r="E174" s="224"/>
      <c r="F174" s="224"/>
      <c r="G174" s="224"/>
      <c r="H174" s="224"/>
    </row>
    <row r="175" spans="1:8" ht="15.75" customHeight="1" x14ac:dyDescent="0.25">
      <c r="A175" s="212"/>
      <c r="B175" s="213"/>
      <c r="C175" s="224"/>
      <c r="D175" s="224"/>
      <c r="E175" s="224"/>
      <c r="F175" s="224"/>
      <c r="G175" s="224"/>
      <c r="H175" s="224"/>
    </row>
    <row r="176" spans="1:8" ht="15.75" customHeight="1" x14ac:dyDescent="0.25">
      <c r="A176" s="212"/>
      <c r="B176" s="213"/>
      <c r="C176" s="224"/>
      <c r="D176" s="224"/>
      <c r="E176" s="224"/>
      <c r="F176" s="224"/>
      <c r="G176" s="224"/>
      <c r="H176" s="224"/>
    </row>
    <row r="177" spans="1:8" ht="15.75" customHeight="1" x14ac:dyDescent="0.25">
      <c r="A177" s="212"/>
      <c r="B177" s="213"/>
      <c r="C177" s="224"/>
      <c r="D177" s="224"/>
      <c r="E177" s="224"/>
      <c r="F177" s="224"/>
      <c r="G177" s="224"/>
      <c r="H177" s="224"/>
    </row>
    <row r="178" spans="1:8" ht="15.75" customHeight="1" x14ac:dyDescent="0.25">
      <c r="A178" s="212"/>
      <c r="B178" s="213"/>
      <c r="C178" s="224"/>
      <c r="D178" s="224"/>
      <c r="E178" s="224"/>
      <c r="F178" s="224"/>
      <c r="G178" s="224"/>
      <c r="H178" s="224"/>
    </row>
    <row r="179" spans="1:8" ht="15.75" customHeight="1" x14ac:dyDescent="0.25">
      <c r="A179" s="212"/>
      <c r="B179" s="213"/>
      <c r="C179" s="224"/>
      <c r="D179" s="224"/>
      <c r="E179" s="224"/>
      <c r="F179" s="224"/>
      <c r="G179" s="224"/>
      <c r="H179" s="224"/>
    </row>
    <row r="180" spans="1:8" ht="15.75" customHeight="1" x14ac:dyDescent="0.25">
      <c r="A180" s="212"/>
      <c r="B180" s="213"/>
      <c r="C180" s="224"/>
      <c r="D180" s="224"/>
      <c r="E180" s="224"/>
      <c r="F180" s="224"/>
      <c r="G180" s="224"/>
      <c r="H180" s="224"/>
    </row>
    <row r="181" spans="1:8" ht="15.75" customHeight="1" x14ac:dyDescent="0.25">
      <c r="A181" s="212"/>
      <c r="B181" s="213"/>
      <c r="C181" s="224"/>
      <c r="D181" s="224"/>
      <c r="E181" s="224"/>
      <c r="F181" s="224"/>
      <c r="G181" s="224"/>
      <c r="H181" s="224"/>
    </row>
    <row r="182" spans="1:8" ht="15.75" customHeight="1" x14ac:dyDescent="0.25">
      <c r="A182" s="212"/>
      <c r="B182" s="213"/>
      <c r="C182" s="224"/>
      <c r="D182" s="224"/>
      <c r="E182" s="224"/>
      <c r="F182" s="224"/>
      <c r="G182" s="224"/>
      <c r="H182" s="224"/>
    </row>
    <row r="183" spans="1:8" ht="15.75" customHeight="1" x14ac:dyDescent="0.25">
      <c r="A183" s="212"/>
      <c r="B183" s="213"/>
      <c r="C183" s="224"/>
      <c r="D183" s="224"/>
      <c r="E183" s="224"/>
      <c r="F183" s="224"/>
      <c r="G183" s="224"/>
      <c r="H183" s="224"/>
    </row>
    <row r="184" spans="1:8" ht="15.75" customHeight="1" x14ac:dyDescent="0.25">
      <c r="A184" s="212"/>
      <c r="B184" s="213"/>
      <c r="C184" s="224"/>
      <c r="D184" s="224"/>
      <c r="E184" s="224"/>
      <c r="F184" s="224"/>
      <c r="G184" s="224"/>
      <c r="H184" s="224"/>
    </row>
    <row r="185" spans="1:8" ht="15.75" customHeight="1" x14ac:dyDescent="0.25">
      <c r="A185" s="212"/>
      <c r="B185" s="213"/>
      <c r="C185" s="224"/>
      <c r="D185" s="224"/>
      <c r="E185" s="224"/>
      <c r="F185" s="224"/>
      <c r="G185" s="224"/>
      <c r="H185" s="224"/>
    </row>
    <row r="186" spans="1:8" ht="15.75" customHeight="1" x14ac:dyDescent="0.25">
      <c r="A186" s="212"/>
      <c r="B186" s="213"/>
      <c r="C186" s="224"/>
      <c r="D186" s="224"/>
      <c r="E186" s="224"/>
      <c r="F186" s="224"/>
      <c r="G186" s="224"/>
      <c r="H186" s="224"/>
    </row>
    <row r="187" spans="1:8" ht="15.75" customHeight="1" x14ac:dyDescent="0.25">
      <c r="A187" s="212"/>
      <c r="B187" s="213"/>
      <c r="C187" s="224"/>
      <c r="D187" s="224"/>
      <c r="E187" s="224"/>
      <c r="F187" s="224"/>
      <c r="G187" s="224"/>
      <c r="H187" s="224"/>
    </row>
    <row r="188" spans="1:8" ht="15.75" customHeight="1" x14ac:dyDescent="0.25">
      <c r="A188" s="212"/>
      <c r="B188" s="213"/>
      <c r="C188" s="224"/>
      <c r="D188" s="224"/>
      <c r="E188" s="224"/>
      <c r="F188" s="224"/>
      <c r="G188" s="224"/>
      <c r="H188" s="224"/>
    </row>
    <row r="189" spans="1:8" ht="15.75" customHeight="1" x14ac:dyDescent="0.25">
      <c r="A189" s="212"/>
      <c r="B189" s="213"/>
      <c r="C189" s="224"/>
      <c r="D189" s="224"/>
      <c r="E189" s="224"/>
      <c r="F189" s="224"/>
      <c r="G189" s="224"/>
      <c r="H189" s="224"/>
    </row>
    <row r="190" spans="1:8" ht="15.75" customHeight="1" x14ac:dyDescent="0.25">
      <c r="A190" s="212"/>
      <c r="B190" s="213"/>
      <c r="C190" s="224"/>
      <c r="D190" s="224"/>
      <c r="E190" s="224"/>
      <c r="F190" s="224"/>
      <c r="G190" s="224"/>
      <c r="H190" s="224"/>
    </row>
    <row r="191" spans="1:8" ht="15.75" customHeight="1" x14ac:dyDescent="0.25">
      <c r="A191" s="212"/>
      <c r="B191" s="213"/>
      <c r="C191" s="224"/>
      <c r="D191" s="224"/>
      <c r="E191" s="224"/>
      <c r="F191" s="224"/>
      <c r="G191" s="224"/>
      <c r="H191" s="224"/>
    </row>
    <row r="192" spans="1:8" ht="15.75" customHeight="1" x14ac:dyDescent="0.25">
      <c r="A192" s="212"/>
      <c r="B192" s="213"/>
      <c r="C192" s="224"/>
      <c r="D192" s="224"/>
      <c r="E192" s="224"/>
      <c r="F192" s="224"/>
      <c r="G192" s="224"/>
      <c r="H192" s="224"/>
    </row>
    <row r="193" spans="1:8" ht="15.75" customHeight="1" x14ac:dyDescent="0.25">
      <c r="A193" s="212"/>
      <c r="B193" s="213"/>
      <c r="C193" s="224"/>
      <c r="D193" s="224"/>
      <c r="E193" s="224"/>
      <c r="F193" s="224"/>
      <c r="G193" s="224"/>
      <c r="H193" s="224"/>
    </row>
    <row r="194" spans="1:8" ht="15.75" customHeight="1" x14ac:dyDescent="0.25">
      <c r="A194" s="225"/>
      <c r="B194" s="225"/>
      <c r="C194" s="225"/>
      <c r="D194" s="225"/>
      <c r="E194" s="225"/>
      <c r="F194" s="225"/>
      <c r="G194" s="225"/>
      <c r="H194" s="225"/>
    </row>
    <row r="195" spans="1:8" ht="15.75" customHeight="1" x14ac:dyDescent="0.25">
      <c r="A195" s="225"/>
      <c r="B195" s="225"/>
      <c r="C195" s="225"/>
      <c r="D195" s="225"/>
      <c r="E195" s="225"/>
      <c r="F195" s="225"/>
      <c r="G195" s="225"/>
      <c r="H195" s="225"/>
    </row>
    <row r="196" spans="1:8" ht="15.75" customHeight="1" x14ac:dyDescent="0.25">
      <c r="A196" s="225"/>
      <c r="B196" s="225"/>
      <c r="C196" s="225"/>
      <c r="D196" s="225"/>
      <c r="E196" s="225"/>
      <c r="F196" s="225"/>
      <c r="G196" s="225"/>
      <c r="H196" s="225"/>
    </row>
    <row r="197" spans="1:8" ht="15.75" customHeight="1" x14ac:dyDescent="0.25">
      <c r="A197" s="225"/>
      <c r="B197" s="225"/>
      <c r="C197" s="225"/>
      <c r="D197" s="225"/>
      <c r="E197" s="225"/>
      <c r="F197" s="225"/>
      <c r="G197" s="225"/>
      <c r="H197" s="225"/>
    </row>
    <row r="198" spans="1:8" ht="15.75" customHeight="1" x14ac:dyDescent="0.25">
      <c r="A198" s="225"/>
      <c r="B198" s="225"/>
      <c r="C198" s="225"/>
      <c r="D198" s="225"/>
      <c r="E198" s="225"/>
      <c r="F198" s="225"/>
      <c r="G198" s="225"/>
      <c r="H198" s="225"/>
    </row>
    <row r="199" spans="1:8" ht="15.75" customHeight="1" x14ac:dyDescent="0.25">
      <c r="A199" s="225"/>
      <c r="B199" s="225"/>
      <c r="C199" s="225"/>
      <c r="D199" s="225"/>
      <c r="E199" s="225"/>
      <c r="F199" s="225"/>
      <c r="G199" s="225"/>
      <c r="H199" s="225"/>
    </row>
    <row r="200" spans="1:8" ht="15.75" customHeight="1" x14ac:dyDescent="0.25">
      <c r="A200" s="225"/>
      <c r="B200" s="225"/>
      <c r="C200" s="225"/>
      <c r="D200" s="225"/>
      <c r="E200" s="225"/>
      <c r="F200" s="225"/>
      <c r="G200" s="225"/>
      <c r="H200" s="225"/>
    </row>
    <row r="201" spans="1:8" ht="15.75" customHeight="1" x14ac:dyDescent="0.25">
      <c r="A201" s="225"/>
      <c r="B201" s="225"/>
      <c r="C201" s="225"/>
      <c r="D201" s="225"/>
      <c r="E201" s="225"/>
      <c r="F201" s="225"/>
      <c r="G201" s="225"/>
      <c r="H201" s="225"/>
    </row>
    <row r="202" spans="1:8" ht="15.75" customHeight="1" x14ac:dyDescent="0.25">
      <c r="A202" s="225"/>
      <c r="B202" s="225"/>
      <c r="C202" s="225"/>
      <c r="D202" s="225"/>
      <c r="E202" s="225"/>
      <c r="F202" s="225"/>
      <c r="G202" s="225"/>
      <c r="H202" s="225"/>
    </row>
    <row r="203" spans="1:8" ht="15.75" customHeight="1" x14ac:dyDescent="0.25">
      <c r="A203" s="225"/>
      <c r="B203" s="225"/>
      <c r="C203" s="225"/>
      <c r="D203" s="225"/>
      <c r="E203" s="225"/>
      <c r="F203" s="225"/>
      <c r="G203" s="225"/>
      <c r="H203" s="225"/>
    </row>
    <row r="204" spans="1:8" ht="15.75" customHeight="1" x14ac:dyDescent="0.25">
      <c r="A204" s="225"/>
      <c r="B204" s="225"/>
      <c r="C204" s="225"/>
      <c r="D204" s="225"/>
      <c r="E204" s="225"/>
      <c r="F204" s="225"/>
      <c r="G204" s="225"/>
      <c r="H204" s="225"/>
    </row>
    <row r="205" spans="1:8" ht="15.75" customHeight="1" x14ac:dyDescent="0.25">
      <c r="A205" s="225"/>
      <c r="B205" s="225"/>
      <c r="C205" s="225"/>
      <c r="D205" s="225"/>
      <c r="E205" s="225"/>
      <c r="F205" s="225"/>
      <c r="G205" s="225"/>
      <c r="H205" s="225"/>
    </row>
    <row r="206" spans="1:8" ht="15.75" customHeight="1" x14ac:dyDescent="0.25">
      <c r="A206" s="225"/>
      <c r="B206" s="225"/>
      <c r="C206" s="225"/>
      <c r="D206" s="225"/>
      <c r="E206" s="225"/>
      <c r="F206" s="225"/>
      <c r="G206" s="225"/>
      <c r="H206" s="225"/>
    </row>
    <row r="207" spans="1:8" ht="15.75" customHeight="1" x14ac:dyDescent="0.25">
      <c r="A207" s="225"/>
      <c r="B207" s="225"/>
      <c r="C207" s="225"/>
      <c r="D207" s="225"/>
      <c r="E207" s="225"/>
      <c r="F207" s="225"/>
      <c r="G207" s="225"/>
      <c r="H207" s="225"/>
    </row>
    <row r="208" spans="1:8" ht="15.75" customHeight="1" x14ac:dyDescent="0.25">
      <c r="A208" s="225"/>
      <c r="B208" s="225"/>
      <c r="C208" s="225"/>
      <c r="D208" s="225"/>
      <c r="E208" s="225"/>
      <c r="F208" s="225"/>
      <c r="G208" s="225"/>
      <c r="H208" s="225"/>
    </row>
    <row r="209" spans="1:8" ht="15.75" customHeight="1" x14ac:dyDescent="0.25">
      <c r="A209" s="225"/>
      <c r="B209" s="225"/>
      <c r="C209" s="225"/>
      <c r="D209" s="225"/>
      <c r="E209" s="225"/>
      <c r="F209" s="225"/>
      <c r="G209" s="225"/>
      <c r="H209" s="225"/>
    </row>
    <row r="210" spans="1:8" ht="15.75" customHeight="1" x14ac:dyDescent="0.25">
      <c r="A210" s="225"/>
      <c r="B210" s="225"/>
      <c r="C210" s="225"/>
      <c r="D210" s="225"/>
      <c r="E210" s="225"/>
      <c r="F210" s="225"/>
      <c r="G210" s="225"/>
      <c r="H210" s="225"/>
    </row>
    <row r="211" spans="1:8" ht="15.75" customHeight="1" x14ac:dyDescent="0.25">
      <c r="A211" s="225"/>
      <c r="B211" s="225"/>
      <c r="C211" s="225"/>
      <c r="D211" s="225"/>
      <c r="E211" s="225"/>
      <c r="F211" s="225"/>
      <c r="G211" s="225"/>
      <c r="H211" s="225"/>
    </row>
    <row r="212" spans="1:8" ht="15.75" customHeight="1" x14ac:dyDescent="0.25">
      <c r="A212" s="225"/>
      <c r="B212" s="225"/>
      <c r="C212" s="225"/>
      <c r="D212" s="225"/>
      <c r="E212" s="225"/>
      <c r="F212" s="225"/>
      <c r="G212" s="225"/>
      <c r="H212" s="225"/>
    </row>
    <row r="213" spans="1:8" ht="15.75" customHeight="1" x14ac:dyDescent="0.25">
      <c r="A213" s="225"/>
      <c r="B213" s="225"/>
      <c r="C213" s="225"/>
      <c r="D213" s="225"/>
      <c r="E213" s="225"/>
      <c r="F213" s="225"/>
      <c r="G213" s="225"/>
      <c r="H213" s="225"/>
    </row>
    <row r="214" spans="1:8" ht="15.75" customHeight="1" x14ac:dyDescent="0.25">
      <c r="A214" s="225"/>
      <c r="B214" s="225"/>
      <c r="C214" s="225"/>
      <c r="D214" s="225"/>
      <c r="E214" s="225"/>
      <c r="F214" s="225"/>
      <c r="G214" s="225"/>
      <c r="H214" s="225"/>
    </row>
    <row r="215" spans="1:8" ht="15.75" customHeight="1" x14ac:dyDescent="0.25">
      <c r="A215" s="225"/>
      <c r="B215" s="225"/>
      <c r="C215" s="225"/>
      <c r="D215" s="225"/>
      <c r="E215" s="225"/>
      <c r="F215" s="225"/>
      <c r="G215" s="225"/>
      <c r="H215" s="225"/>
    </row>
    <row r="216" spans="1:8" ht="15.75" customHeight="1" x14ac:dyDescent="0.25">
      <c r="A216" s="225"/>
      <c r="B216" s="225"/>
      <c r="C216" s="225"/>
      <c r="D216" s="225"/>
      <c r="E216" s="225"/>
      <c r="F216" s="225"/>
      <c r="G216" s="225"/>
      <c r="H216" s="225"/>
    </row>
    <row r="217" spans="1:8" ht="15.75" customHeight="1" x14ac:dyDescent="0.25">
      <c r="A217" s="225"/>
      <c r="B217" s="225"/>
      <c r="C217" s="225"/>
      <c r="D217" s="225"/>
      <c r="E217" s="225"/>
      <c r="F217" s="225"/>
      <c r="G217" s="225"/>
      <c r="H217" s="225"/>
    </row>
    <row r="218" spans="1:8" ht="15.75" customHeight="1" x14ac:dyDescent="0.25">
      <c r="A218" s="225"/>
      <c r="B218" s="225"/>
      <c r="C218" s="225"/>
      <c r="D218" s="225"/>
      <c r="E218" s="225"/>
      <c r="F218" s="225"/>
      <c r="G218" s="225"/>
      <c r="H218" s="225"/>
    </row>
    <row r="219" spans="1:8" ht="15.75" customHeight="1" x14ac:dyDescent="0.25">
      <c r="A219" s="225"/>
      <c r="B219" s="225"/>
      <c r="C219" s="225"/>
      <c r="D219" s="225"/>
      <c r="E219" s="225"/>
      <c r="F219" s="225"/>
      <c r="G219" s="225"/>
      <c r="H219" s="225"/>
    </row>
    <row r="220" spans="1:8" ht="15.75" customHeight="1" x14ac:dyDescent="0.25">
      <c r="A220" s="225"/>
      <c r="B220" s="225"/>
      <c r="C220" s="225"/>
      <c r="D220" s="225"/>
      <c r="E220" s="225"/>
      <c r="F220" s="225"/>
      <c r="G220" s="225"/>
      <c r="H220" s="225"/>
    </row>
    <row r="221" spans="1:8" ht="15.75" customHeight="1" x14ac:dyDescent="0.25">
      <c r="A221" s="225"/>
      <c r="B221" s="225"/>
      <c r="C221" s="225"/>
      <c r="D221" s="225"/>
      <c r="E221" s="225"/>
      <c r="F221" s="225"/>
      <c r="G221" s="225"/>
      <c r="H221" s="225"/>
    </row>
    <row r="222" spans="1:8" ht="15.75" customHeight="1" x14ac:dyDescent="0.25">
      <c r="A222" s="225"/>
      <c r="B222" s="225"/>
      <c r="C222" s="225"/>
      <c r="D222" s="225"/>
      <c r="E222" s="225"/>
      <c r="F222" s="225"/>
      <c r="G222" s="225"/>
      <c r="H222" s="225"/>
    </row>
    <row r="223" spans="1:8" ht="15.75" customHeight="1" x14ac:dyDescent="0.25">
      <c r="A223" s="225"/>
      <c r="B223" s="225"/>
      <c r="C223" s="225"/>
      <c r="D223" s="225"/>
      <c r="E223" s="225"/>
      <c r="F223" s="225"/>
      <c r="G223" s="225"/>
      <c r="H223" s="225"/>
    </row>
    <row r="224" spans="1:8" ht="15.75" customHeight="1" x14ac:dyDescent="0.25">
      <c r="A224" s="225"/>
      <c r="B224" s="225"/>
      <c r="C224" s="225"/>
      <c r="D224" s="225"/>
      <c r="E224" s="225"/>
      <c r="F224" s="225"/>
      <c r="G224" s="225"/>
      <c r="H224" s="225"/>
    </row>
    <row r="225" spans="1:8" ht="15.75" customHeight="1" x14ac:dyDescent="0.25">
      <c r="A225" s="225"/>
      <c r="B225" s="225"/>
      <c r="C225" s="225"/>
      <c r="D225" s="225"/>
      <c r="E225" s="225"/>
      <c r="F225" s="225"/>
      <c r="G225" s="225"/>
      <c r="H225" s="225"/>
    </row>
    <row r="226" spans="1:8" ht="15.75" customHeight="1" x14ac:dyDescent="0.25">
      <c r="A226" s="225"/>
      <c r="B226" s="225"/>
      <c r="C226" s="225"/>
      <c r="D226" s="225"/>
      <c r="E226" s="225"/>
      <c r="F226" s="225"/>
      <c r="G226" s="225"/>
      <c r="H226" s="225"/>
    </row>
    <row r="227" spans="1:8" ht="15.75" customHeight="1" x14ac:dyDescent="0.25">
      <c r="A227" s="225"/>
      <c r="B227" s="225"/>
      <c r="C227" s="225"/>
      <c r="D227" s="225"/>
      <c r="E227" s="225"/>
      <c r="F227" s="225"/>
      <c r="G227" s="225"/>
      <c r="H227" s="225"/>
    </row>
    <row r="228" spans="1:8" ht="15.75" customHeight="1" x14ac:dyDescent="0.25">
      <c r="A228" s="225"/>
      <c r="B228" s="225"/>
      <c r="C228" s="225"/>
      <c r="D228" s="225"/>
      <c r="E228" s="225"/>
      <c r="F228" s="225"/>
      <c r="G228" s="225"/>
      <c r="H228" s="225"/>
    </row>
    <row r="229" spans="1:8" ht="15.75" customHeight="1" x14ac:dyDescent="0.25">
      <c r="A229" s="225"/>
      <c r="B229" s="225"/>
      <c r="C229" s="225"/>
      <c r="D229" s="225"/>
      <c r="E229" s="225"/>
      <c r="F229" s="225"/>
      <c r="G229" s="225"/>
      <c r="H229" s="225"/>
    </row>
    <row r="230" spans="1:8" ht="15.75" customHeight="1" x14ac:dyDescent="0.25">
      <c r="A230" s="225"/>
      <c r="B230" s="225"/>
      <c r="C230" s="225"/>
      <c r="D230" s="225"/>
      <c r="E230" s="225"/>
      <c r="F230" s="225"/>
      <c r="G230" s="225"/>
      <c r="H230" s="225"/>
    </row>
    <row r="231" spans="1:8" ht="15.75" customHeight="1" x14ac:dyDescent="0.25">
      <c r="A231" s="225"/>
      <c r="B231" s="225"/>
      <c r="C231" s="225"/>
      <c r="D231" s="225"/>
      <c r="E231" s="225"/>
      <c r="F231" s="225"/>
      <c r="G231" s="225"/>
      <c r="H231" s="225"/>
    </row>
    <row r="232" spans="1:8" ht="15.75" customHeight="1" x14ac:dyDescent="0.25">
      <c r="A232" s="225"/>
      <c r="B232" s="225"/>
      <c r="C232" s="225"/>
      <c r="D232" s="225"/>
      <c r="E232" s="225"/>
      <c r="F232" s="225"/>
      <c r="G232" s="225"/>
      <c r="H232" s="225"/>
    </row>
    <row r="233" spans="1:8" ht="15.75" customHeight="1" x14ac:dyDescent="0.25">
      <c r="A233" s="225"/>
      <c r="B233" s="225"/>
      <c r="C233" s="225"/>
      <c r="D233" s="225"/>
      <c r="E233" s="225"/>
      <c r="F233" s="225"/>
      <c r="G233" s="225"/>
      <c r="H233" s="225"/>
    </row>
    <row r="234" spans="1:8" ht="15.75" customHeight="1" x14ac:dyDescent="0.25">
      <c r="A234" s="225"/>
      <c r="B234" s="225"/>
      <c r="C234" s="225"/>
      <c r="D234" s="225"/>
      <c r="E234" s="225"/>
      <c r="F234" s="225"/>
      <c r="G234" s="225"/>
      <c r="H234" s="225"/>
    </row>
    <row r="235" spans="1:8" ht="15.75" customHeight="1" x14ac:dyDescent="0.25">
      <c r="A235" s="225"/>
      <c r="B235" s="225"/>
      <c r="C235" s="225"/>
      <c r="D235" s="225"/>
      <c r="E235" s="225"/>
      <c r="F235" s="225"/>
      <c r="G235" s="225"/>
      <c r="H235" s="225"/>
    </row>
    <row r="236" spans="1:8" ht="15.75" customHeight="1" x14ac:dyDescent="0.25">
      <c r="A236" s="225"/>
      <c r="B236" s="225"/>
      <c r="C236" s="225"/>
      <c r="D236" s="225"/>
      <c r="E236" s="225"/>
      <c r="F236" s="225"/>
      <c r="G236" s="225"/>
      <c r="H236" s="225"/>
    </row>
    <row r="237" spans="1:8" ht="15.75" customHeight="1" x14ac:dyDescent="0.25">
      <c r="A237" s="225"/>
      <c r="B237" s="225"/>
      <c r="C237" s="225"/>
      <c r="D237" s="225"/>
      <c r="E237" s="225"/>
      <c r="F237" s="225"/>
      <c r="G237" s="225"/>
      <c r="H237" s="225"/>
    </row>
    <row r="238" spans="1:8" ht="15.75" customHeight="1" x14ac:dyDescent="0.25">
      <c r="A238" s="225"/>
      <c r="B238" s="225"/>
      <c r="C238" s="225"/>
      <c r="D238" s="225"/>
      <c r="E238" s="225"/>
      <c r="F238" s="225"/>
      <c r="G238" s="225"/>
      <c r="H238" s="225"/>
    </row>
    <row r="239" spans="1:8" ht="15.75" customHeight="1" x14ac:dyDescent="0.25">
      <c r="A239" s="225"/>
      <c r="B239" s="225"/>
      <c r="C239" s="225"/>
      <c r="D239" s="225"/>
      <c r="E239" s="225"/>
      <c r="F239" s="225"/>
      <c r="G239" s="225"/>
      <c r="H239" s="225"/>
    </row>
    <row r="240" spans="1:8" ht="15.75" customHeight="1" x14ac:dyDescent="0.25">
      <c r="A240" s="225"/>
      <c r="B240" s="225"/>
      <c r="C240" s="225"/>
      <c r="D240" s="225"/>
      <c r="E240" s="225"/>
      <c r="F240" s="225"/>
      <c r="G240" s="225"/>
      <c r="H240" s="225"/>
    </row>
    <row r="241" spans="1:8" ht="15.75" customHeight="1" x14ac:dyDescent="0.25">
      <c r="A241" s="225"/>
      <c r="B241" s="225"/>
      <c r="C241" s="225"/>
      <c r="D241" s="225"/>
      <c r="E241" s="225"/>
      <c r="F241" s="225"/>
      <c r="G241" s="225"/>
      <c r="H241" s="225"/>
    </row>
    <row r="242" spans="1:8" ht="15.75" customHeight="1" x14ac:dyDescent="0.25">
      <c r="A242" s="225"/>
      <c r="B242" s="225"/>
      <c r="C242" s="225"/>
      <c r="D242" s="225"/>
      <c r="E242" s="225"/>
      <c r="F242" s="225"/>
      <c r="G242" s="225"/>
      <c r="H242" s="225"/>
    </row>
    <row r="243" spans="1:8" ht="15.75" customHeight="1" x14ac:dyDescent="0.25">
      <c r="A243" s="225"/>
      <c r="B243" s="225"/>
      <c r="C243" s="225"/>
      <c r="D243" s="225"/>
      <c r="E243" s="225"/>
      <c r="F243" s="225"/>
      <c r="G243" s="225"/>
      <c r="H243" s="225"/>
    </row>
    <row r="244" spans="1:8" ht="15.75" customHeight="1" x14ac:dyDescent="0.25">
      <c r="A244" s="225"/>
      <c r="B244" s="225"/>
      <c r="C244" s="225"/>
      <c r="D244" s="225"/>
      <c r="E244" s="225"/>
      <c r="F244" s="225"/>
      <c r="G244" s="225"/>
      <c r="H244" s="225"/>
    </row>
    <row r="245" spans="1:8" ht="15.75" customHeight="1" x14ac:dyDescent="0.25">
      <c r="A245" s="225"/>
      <c r="B245" s="225"/>
      <c r="C245" s="225"/>
      <c r="D245" s="225"/>
      <c r="E245" s="225"/>
      <c r="F245" s="225"/>
      <c r="G245" s="225"/>
      <c r="H245" s="225"/>
    </row>
    <row r="246" spans="1:8" ht="15.75" customHeight="1" x14ac:dyDescent="0.25">
      <c r="A246" s="225"/>
      <c r="B246" s="225"/>
      <c r="C246" s="225"/>
      <c r="D246" s="225"/>
      <c r="E246" s="225"/>
      <c r="F246" s="225"/>
      <c r="G246" s="225"/>
      <c r="H246" s="225"/>
    </row>
    <row r="247" spans="1:8" ht="15.75" customHeight="1" x14ac:dyDescent="0.25">
      <c r="A247" s="225"/>
      <c r="B247" s="225"/>
      <c r="C247" s="225"/>
      <c r="D247" s="225"/>
      <c r="E247" s="225"/>
      <c r="F247" s="225"/>
      <c r="G247" s="225"/>
      <c r="H247" s="225"/>
    </row>
    <row r="248" spans="1:8" ht="15.75" customHeight="1" x14ac:dyDescent="0.25">
      <c r="A248" s="225"/>
      <c r="B248" s="225"/>
      <c r="C248" s="225"/>
      <c r="D248" s="225"/>
      <c r="E248" s="225"/>
      <c r="F248" s="225"/>
      <c r="G248" s="225"/>
      <c r="H248" s="225"/>
    </row>
    <row r="249" spans="1:8" ht="15.75" customHeight="1" x14ac:dyDescent="0.25">
      <c r="A249" s="225"/>
      <c r="B249" s="225"/>
      <c r="C249" s="225"/>
      <c r="D249" s="225"/>
      <c r="E249" s="225"/>
      <c r="F249" s="225"/>
      <c r="G249" s="225"/>
      <c r="H249" s="225"/>
    </row>
    <row r="250" spans="1:8" ht="15.75" customHeight="1" x14ac:dyDescent="0.25">
      <c r="A250" s="225"/>
      <c r="B250" s="225"/>
      <c r="C250" s="225"/>
      <c r="D250" s="225"/>
      <c r="E250" s="225"/>
      <c r="F250" s="225"/>
      <c r="G250" s="225"/>
      <c r="H250" s="225"/>
    </row>
    <row r="251" spans="1:8" ht="15.75" customHeight="1" x14ac:dyDescent="0.25">
      <c r="A251" s="225"/>
      <c r="B251" s="225"/>
      <c r="C251" s="225"/>
      <c r="D251" s="225"/>
      <c r="E251" s="225"/>
      <c r="F251" s="225"/>
      <c r="G251" s="225"/>
      <c r="H251" s="225"/>
    </row>
    <row r="252" spans="1:8" ht="15.75" customHeight="1" x14ac:dyDescent="0.25">
      <c r="A252" s="225"/>
      <c r="B252" s="225"/>
      <c r="C252" s="225"/>
      <c r="D252" s="225"/>
      <c r="E252" s="225"/>
      <c r="F252" s="225"/>
      <c r="G252" s="225"/>
      <c r="H252" s="225"/>
    </row>
    <row r="253" spans="1:8" ht="15.75" customHeight="1" x14ac:dyDescent="0.25">
      <c r="A253" s="225"/>
      <c r="B253" s="225"/>
      <c r="C253" s="225"/>
      <c r="D253" s="225"/>
      <c r="E253" s="225"/>
      <c r="F253" s="225"/>
      <c r="G253" s="225"/>
      <c r="H253" s="225"/>
    </row>
    <row r="254" spans="1:8" ht="15.75" customHeight="1" x14ac:dyDescent="0.25">
      <c r="A254" s="225"/>
      <c r="B254" s="225"/>
      <c r="C254" s="225"/>
      <c r="D254" s="225"/>
      <c r="E254" s="225"/>
      <c r="F254" s="225"/>
      <c r="G254" s="225"/>
      <c r="H254" s="225"/>
    </row>
    <row r="255" spans="1:8" ht="15.75" customHeight="1" x14ac:dyDescent="0.25">
      <c r="A255" s="225"/>
      <c r="B255" s="225"/>
      <c r="C255" s="225"/>
      <c r="D255" s="225"/>
      <c r="E255" s="225"/>
      <c r="F255" s="225"/>
      <c r="G255" s="225"/>
      <c r="H255" s="225"/>
    </row>
    <row r="256" spans="1:8" ht="15.75" customHeight="1" x14ac:dyDescent="0.25">
      <c r="A256" s="225"/>
      <c r="B256" s="225"/>
      <c r="C256" s="225"/>
      <c r="D256" s="225"/>
      <c r="E256" s="225"/>
      <c r="F256" s="225"/>
      <c r="G256" s="225"/>
      <c r="H256" s="225"/>
    </row>
    <row r="257" spans="1:8" ht="15.75" customHeight="1" x14ac:dyDescent="0.25">
      <c r="A257" s="225"/>
      <c r="B257" s="225"/>
      <c r="C257" s="225"/>
      <c r="D257" s="225"/>
      <c r="E257" s="225"/>
      <c r="F257" s="225"/>
      <c r="G257" s="225"/>
      <c r="H257" s="225"/>
    </row>
    <row r="258" spans="1:8" ht="15.75" customHeight="1" x14ac:dyDescent="0.25">
      <c r="A258" s="225"/>
      <c r="B258" s="225"/>
      <c r="C258" s="225"/>
      <c r="D258" s="225"/>
      <c r="E258" s="225"/>
      <c r="F258" s="225"/>
      <c r="G258" s="225"/>
      <c r="H258" s="225"/>
    </row>
    <row r="259" spans="1:8" ht="15.75" customHeight="1" x14ac:dyDescent="0.25">
      <c r="A259" s="225"/>
      <c r="B259" s="225"/>
      <c r="C259" s="225"/>
      <c r="D259" s="225"/>
      <c r="E259" s="225"/>
      <c r="F259" s="225"/>
      <c r="G259" s="225"/>
      <c r="H259" s="225"/>
    </row>
    <row r="260" spans="1:8" ht="15.75" customHeight="1" x14ac:dyDescent="0.25">
      <c r="A260" s="225"/>
      <c r="B260" s="225"/>
      <c r="C260" s="225"/>
      <c r="D260" s="225"/>
      <c r="E260" s="225"/>
      <c r="F260" s="225"/>
      <c r="G260" s="225"/>
      <c r="H260" s="225"/>
    </row>
    <row r="261" spans="1:8" ht="15.75" customHeight="1" x14ac:dyDescent="0.25">
      <c r="A261" s="225"/>
      <c r="B261" s="225"/>
      <c r="C261" s="225"/>
      <c r="D261" s="225"/>
      <c r="E261" s="225"/>
      <c r="F261" s="225"/>
      <c r="G261" s="225"/>
      <c r="H261" s="225"/>
    </row>
    <row r="262" spans="1:8" ht="15.75" customHeight="1" x14ac:dyDescent="0.25">
      <c r="A262" s="225"/>
      <c r="B262" s="225"/>
      <c r="C262" s="225"/>
      <c r="D262" s="225"/>
      <c r="E262" s="225"/>
      <c r="F262" s="225"/>
      <c r="G262" s="225"/>
      <c r="H262" s="225"/>
    </row>
    <row r="263" spans="1:8" ht="15.75" customHeight="1" x14ac:dyDescent="0.25">
      <c r="A263" s="225"/>
      <c r="B263" s="225"/>
      <c r="C263" s="225"/>
      <c r="D263" s="225"/>
      <c r="E263" s="225"/>
      <c r="F263" s="225"/>
      <c r="G263" s="225"/>
      <c r="H263" s="225"/>
    </row>
    <row r="264" spans="1:8" ht="15.75" customHeight="1" x14ac:dyDescent="0.25">
      <c r="A264" s="225"/>
      <c r="B264" s="225"/>
      <c r="C264" s="225"/>
      <c r="D264" s="225"/>
      <c r="E264" s="225"/>
      <c r="F264" s="225"/>
      <c r="G264" s="225"/>
      <c r="H264" s="225"/>
    </row>
    <row r="265" spans="1:8" ht="15.75" customHeight="1" x14ac:dyDescent="0.25">
      <c r="A265" s="225"/>
      <c r="B265" s="225"/>
      <c r="C265" s="225"/>
      <c r="D265" s="225"/>
      <c r="E265" s="225"/>
      <c r="F265" s="225"/>
      <c r="G265" s="225"/>
      <c r="H265" s="225"/>
    </row>
    <row r="266" spans="1:8" ht="15.75" customHeight="1" x14ac:dyDescent="0.25">
      <c r="A266" s="225"/>
      <c r="B266" s="225"/>
      <c r="C266" s="225"/>
      <c r="D266" s="225"/>
      <c r="E266" s="225"/>
      <c r="F266" s="225"/>
      <c r="G266" s="225"/>
      <c r="H266" s="225"/>
    </row>
    <row r="267" spans="1:8" ht="15.75" customHeight="1" x14ac:dyDescent="0.25">
      <c r="A267" s="225"/>
      <c r="B267" s="225"/>
      <c r="C267" s="225"/>
      <c r="D267" s="225"/>
      <c r="E267" s="225"/>
      <c r="F267" s="225"/>
      <c r="G267" s="225"/>
      <c r="H267" s="225"/>
    </row>
    <row r="268" spans="1:8" ht="15.75" customHeight="1" x14ac:dyDescent="0.25">
      <c r="A268" s="225"/>
      <c r="B268" s="225"/>
      <c r="C268" s="225"/>
      <c r="D268" s="225"/>
      <c r="E268" s="225"/>
      <c r="F268" s="225"/>
      <c r="G268" s="225"/>
      <c r="H268" s="225"/>
    </row>
    <row r="269" spans="1:8" ht="15.75" customHeight="1" x14ac:dyDescent="0.25">
      <c r="A269" s="225"/>
      <c r="B269" s="225"/>
      <c r="C269" s="225"/>
      <c r="D269" s="225"/>
      <c r="E269" s="225"/>
      <c r="F269" s="225"/>
      <c r="G269" s="225"/>
      <c r="H269" s="225"/>
    </row>
    <row r="270" spans="1:8" ht="15.75" customHeight="1" x14ac:dyDescent="0.25">
      <c r="A270" s="225"/>
      <c r="B270" s="225"/>
      <c r="C270" s="225"/>
      <c r="D270" s="225"/>
      <c r="E270" s="225"/>
      <c r="F270" s="225"/>
      <c r="G270" s="225"/>
      <c r="H270" s="225"/>
    </row>
    <row r="271" spans="1:8" ht="15.75" customHeight="1" x14ac:dyDescent="0.25">
      <c r="A271" s="225"/>
      <c r="B271" s="225"/>
      <c r="C271" s="225"/>
      <c r="D271" s="225"/>
      <c r="E271" s="225"/>
      <c r="F271" s="225"/>
      <c r="G271" s="225"/>
      <c r="H271" s="225"/>
    </row>
    <row r="272" spans="1:8" ht="15.75" customHeight="1" x14ac:dyDescent="0.25">
      <c r="A272" s="225"/>
      <c r="B272" s="225"/>
      <c r="C272" s="225"/>
      <c r="D272" s="225"/>
      <c r="E272" s="225"/>
      <c r="F272" s="225"/>
      <c r="G272" s="225"/>
      <c r="H272" s="225"/>
    </row>
    <row r="273" spans="1:8" ht="15.75" customHeight="1" x14ac:dyDescent="0.25">
      <c r="A273" s="225"/>
      <c r="B273" s="225"/>
      <c r="C273" s="225"/>
      <c r="D273" s="225"/>
      <c r="E273" s="225"/>
      <c r="F273" s="225"/>
      <c r="G273" s="225"/>
      <c r="H273" s="225"/>
    </row>
    <row r="274" spans="1:8" ht="15.75" customHeight="1" x14ac:dyDescent="0.25">
      <c r="A274" s="225"/>
      <c r="B274" s="225"/>
      <c r="C274" s="225"/>
      <c r="D274" s="225"/>
      <c r="E274" s="225"/>
      <c r="F274" s="225"/>
      <c r="G274" s="225"/>
      <c r="H274" s="225"/>
    </row>
    <row r="275" spans="1:8" ht="15.75" customHeight="1" x14ac:dyDescent="0.25">
      <c r="A275" s="225"/>
      <c r="B275" s="225"/>
      <c r="C275" s="225"/>
      <c r="D275" s="225"/>
      <c r="E275" s="225"/>
      <c r="F275" s="225"/>
      <c r="G275" s="225"/>
      <c r="H275" s="225"/>
    </row>
    <row r="276" spans="1:8" ht="15.75" customHeight="1" x14ac:dyDescent="0.25">
      <c r="A276" s="225"/>
      <c r="B276" s="225"/>
      <c r="C276" s="225"/>
      <c r="D276" s="225"/>
      <c r="E276" s="225"/>
      <c r="F276" s="225"/>
      <c r="G276" s="225"/>
      <c r="H276" s="225"/>
    </row>
    <row r="277" spans="1:8" ht="15.75" customHeight="1" x14ac:dyDescent="0.25">
      <c r="A277" s="225"/>
      <c r="B277" s="225"/>
      <c r="C277" s="225"/>
      <c r="D277" s="225"/>
      <c r="E277" s="225"/>
      <c r="F277" s="225"/>
      <c r="G277" s="225"/>
      <c r="H277" s="225"/>
    </row>
    <row r="278" spans="1:8" ht="15.75" customHeight="1" x14ac:dyDescent="0.25">
      <c r="A278" s="225"/>
      <c r="B278" s="225"/>
      <c r="C278" s="225"/>
      <c r="D278" s="225"/>
      <c r="E278" s="225"/>
      <c r="F278" s="225"/>
      <c r="G278" s="225"/>
      <c r="H278" s="225"/>
    </row>
    <row r="279" spans="1:8" ht="15.75" customHeight="1" x14ac:dyDescent="0.25">
      <c r="A279" s="225"/>
      <c r="B279" s="225"/>
      <c r="C279" s="225"/>
      <c r="D279" s="225"/>
      <c r="E279" s="225"/>
      <c r="F279" s="225"/>
      <c r="G279" s="225"/>
      <c r="H279" s="225"/>
    </row>
    <row r="280" spans="1:8" ht="15.75" customHeight="1" x14ac:dyDescent="0.25">
      <c r="A280" s="225"/>
      <c r="B280" s="225"/>
      <c r="C280" s="225"/>
      <c r="D280" s="225"/>
      <c r="E280" s="225"/>
      <c r="F280" s="225"/>
      <c r="G280" s="225"/>
      <c r="H280" s="225"/>
    </row>
    <row r="281" spans="1:8" ht="15.75" customHeight="1" x14ac:dyDescent="0.25">
      <c r="A281" s="225"/>
      <c r="B281" s="225"/>
      <c r="C281" s="225"/>
      <c r="D281" s="225"/>
      <c r="E281" s="225"/>
      <c r="F281" s="225"/>
      <c r="G281" s="225"/>
      <c r="H281" s="225"/>
    </row>
    <row r="282" spans="1:8" ht="15.75" customHeight="1" x14ac:dyDescent="0.25">
      <c r="A282" s="225"/>
      <c r="B282" s="225"/>
      <c r="C282" s="225"/>
      <c r="D282" s="225"/>
      <c r="E282" s="225"/>
      <c r="F282" s="225"/>
      <c r="G282" s="225"/>
      <c r="H282" s="225"/>
    </row>
    <row r="283" spans="1:8" ht="15.75" customHeight="1" x14ac:dyDescent="0.25">
      <c r="A283" s="225"/>
      <c r="B283" s="225"/>
      <c r="C283" s="225"/>
      <c r="D283" s="225"/>
      <c r="E283" s="225"/>
      <c r="F283" s="225"/>
      <c r="G283" s="225"/>
      <c r="H283" s="225"/>
    </row>
    <row r="284" spans="1:8" ht="15.75" customHeight="1" x14ac:dyDescent="0.25">
      <c r="A284" s="225"/>
      <c r="B284" s="225"/>
      <c r="C284" s="225"/>
      <c r="D284" s="225"/>
      <c r="E284" s="225"/>
      <c r="F284" s="225"/>
      <c r="G284" s="225"/>
      <c r="H284" s="225"/>
    </row>
    <row r="285" spans="1:8" ht="15.75" customHeight="1" x14ac:dyDescent="0.25">
      <c r="A285" s="225"/>
      <c r="B285" s="225"/>
      <c r="C285" s="225"/>
      <c r="D285" s="225"/>
      <c r="E285" s="225"/>
      <c r="F285" s="225"/>
      <c r="G285" s="225"/>
      <c r="H285" s="225"/>
    </row>
    <row r="286" spans="1:8" ht="15.75" customHeight="1" x14ac:dyDescent="0.25">
      <c r="A286" s="225"/>
      <c r="B286" s="225"/>
      <c r="C286" s="225"/>
      <c r="D286" s="225"/>
      <c r="E286" s="225"/>
      <c r="F286" s="225"/>
      <c r="G286" s="225"/>
      <c r="H286" s="225"/>
    </row>
    <row r="287" spans="1:8" ht="15.75" customHeight="1" x14ac:dyDescent="0.25">
      <c r="A287" s="225"/>
      <c r="B287" s="225"/>
      <c r="C287" s="225"/>
      <c r="D287" s="225"/>
      <c r="E287" s="225"/>
      <c r="F287" s="225"/>
      <c r="G287" s="225"/>
      <c r="H287" s="225"/>
    </row>
    <row r="288" spans="1:8" ht="15.75" customHeight="1" x14ac:dyDescent="0.25">
      <c r="A288" s="225"/>
      <c r="B288" s="225"/>
      <c r="C288" s="225"/>
      <c r="D288" s="225"/>
      <c r="E288" s="225"/>
      <c r="F288" s="225"/>
      <c r="G288" s="225"/>
      <c r="H288" s="225"/>
    </row>
    <row r="289" spans="1:8" ht="15.75" customHeight="1" x14ac:dyDescent="0.25">
      <c r="A289" s="225"/>
      <c r="B289" s="225"/>
      <c r="C289" s="225"/>
      <c r="D289" s="225"/>
      <c r="E289" s="225"/>
      <c r="F289" s="225"/>
      <c r="G289" s="225"/>
      <c r="H289" s="225"/>
    </row>
    <row r="290" spans="1:8" ht="15.75" customHeight="1" x14ac:dyDescent="0.25">
      <c r="A290" s="225"/>
      <c r="B290" s="225"/>
      <c r="C290" s="225"/>
      <c r="D290" s="225"/>
      <c r="E290" s="225"/>
      <c r="F290" s="225"/>
      <c r="G290" s="225"/>
      <c r="H290" s="225"/>
    </row>
    <row r="291" spans="1:8" ht="15.75" customHeight="1" x14ac:dyDescent="0.25">
      <c r="A291" s="225"/>
      <c r="B291" s="225"/>
      <c r="C291" s="225"/>
      <c r="D291" s="225"/>
      <c r="E291" s="225"/>
      <c r="F291" s="225"/>
      <c r="G291" s="225"/>
      <c r="H291" s="225"/>
    </row>
    <row r="292" spans="1:8" ht="15.75" customHeight="1" x14ac:dyDescent="0.25">
      <c r="A292" s="225"/>
      <c r="B292" s="225"/>
      <c r="C292" s="225"/>
      <c r="D292" s="225"/>
      <c r="E292" s="225"/>
      <c r="F292" s="225"/>
      <c r="G292" s="225"/>
      <c r="H292" s="225"/>
    </row>
    <row r="293" spans="1:8" ht="15.75" customHeight="1" x14ac:dyDescent="0.25">
      <c r="A293" s="225"/>
      <c r="B293" s="225"/>
      <c r="C293" s="225"/>
      <c r="D293" s="225"/>
      <c r="E293" s="225"/>
      <c r="F293" s="225"/>
      <c r="G293" s="225"/>
      <c r="H293" s="225"/>
    </row>
    <row r="294" spans="1:8" ht="15.75" customHeight="1" x14ac:dyDescent="0.25">
      <c r="A294" s="225"/>
      <c r="B294" s="225"/>
      <c r="C294" s="225"/>
      <c r="D294" s="225"/>
      <c r="E294" s="225"/>
      <c r="F294" s="225"/>
      <c r="G294" s="225"/>
      <c r="H294" s="225"/>
    </row>
    <row r="295" spans="1:8" ht="15.75" customHeight="1" x14ac:dyDescent="0.25">
      <c r="A295" s="225"/>
      <c r="B295" s="225"/>
      <c r="C295" s="225"/>
      <c r="D295" s="225"/>
      <c r="E295" s="225"/>
      <c r="F295" s="225"/>
      <c r="G295" s="225"/>
      <c r="H295" s="225"/>
    </row>
    <row r="296" spans="1:8" ht="15.75" customHeight="1" x14ac:dyDescent="0.25">
      <c r="A296" s="225"/>
      <c r="B296" s="225"/>
      <c r="C296" s="225"/>
      <c r="D296" s="225"/>
      <c r="E296" s="225"/>
      <c r="F296" s="225"/>
      <c r="G296" s="225"/>
      <c r="H296" s="225"/>
    </row>
    <row r="297" spans="1:8" ht="15.75" customHeight="1" x14ac:dyDescent="0.25">
      <c r="A297" s="225"/>
      <c r="B297" s="225"/>
      <c r="C297" s="225"/>
      <c r="D297" s="225"/>
      <c r="E297" s="225"/>
      <c r="F297" s="225"/>
      <c r="G297" s="225"/>
      <c r="H297" s="225"/>
    </row>
    <row r="298" spans="1:8" ht="15.75" customHeight="1" x14ac:dyDescent="0.25">
      <c r="A298" s="225"/>
      <c r="B298" s="225"/>
      <c r="C298" s="225"/>
      <c r="D298" s="225"/>
      <c r="E298" s="225"/>
      <c r="F298" s="225"/>
      <c r="G298" s="225"/>
      <c r="H298" s="225"/>
    </row>
    <row r="299" spans="1:8" ht="15.75" customHeight="1" x14ac:dyDescent="0.25">
      <c r="A299" s="225"/>
      <c r="B299" s="225"/>
      <c r="C299" s="225"/>
      <c r="D299" s="225"/>
      <c r="E299" s="225"/>
      <c r="F299" s="225"/>
      <c r="G299" s="225"/>
      <c r="H299" s="225"/>
    </row>
    <row r="300" spans="1:8" ht="15.75" customHeight="1" x14ac:dyDescent="0.25">
      <c r="A300" s="225"/>
      <c r="B300" s="225"/>
      <c r="C300" s="225"/>
      <c r="D300" s="225"/>
      <c r="E300" s="225"/>
      <c r="F300" s="225"/>
      <c r="G300" s="225"/>
      <c r="H300" s="225"/>
    </row>
    <row r="301" spans="1:8" ht="15.75" customHeight="1" x14ac:dyDescent="0.25">
      <c r="A301" s="225"/>
      <c r="B301" s="225"/>
      <c r="C301" s="225"/>
      <c r="D301" s="225"/>
      <c r="E301" s="225"/>
      <c r="F301" s="225"/>
      <c r="G301" s="225"/>
      <c r="H301" s="225"/>
    </row>
    <row r="302" spans="1:8" ht="15.75" customHeight="1" x14ac:dyDescent="0.25">
      <c r="A302" s="225"/>
      <c r="B302" s="225"/>
      <c r="C302" s="225"/>
      <c r="D302" s="225"/>
      <c r="E302" s="225"/>
      <c r="F302" s="225"/>
      <c r="G302" s="225"/>
      <c r="H302" s="225"/>
    </row>
    <row r="303" spans="1:8" ht="15.75" customHeight="1" x14ac:dyDescent="0.25">
      <c r="A303" s="225"/>
      <c r="B303" s="225"/>
      <c r="C303" s="225"/>
      <c r="D303" s="225"/>
      <c r="E303" s="225"/>
      <c r="F303" s="225"/>
      <c r="G303" s="225"/>
      <c r="H303" s="225"/>
    </row>
    <row r="304" spans="1:8" ht="15.75" customHeight="1" x14ac:dyDescent="0.25">
      <c r="A304" s="225"/>
      <c r="B304" s="225"/>
      <c r="C304" s="225"/>
      <c r="D304" s="225"/>
      <c r="E304" s="225"/>
      <c r="F304" s="225"/>
      <c r="G304" s="225"/>
      <c r="H304" s="225"/>
    </row>
    <row r="305" spans="1:8" ht="15.75" customHeight="1" x14ac:dyDescent="0.25">
      <c r="A305" s="225"/>
      <c r="B305" s="225"/>
      <c r="C305" s="225"/>
      <c r="D305" s="225"/>
      <c r="E305" s="225"/>
      <c r="F305" s="225"/>
      <c r="G305" s="225"/>
      <c r="H305" s="225"/>
    </row>
    <row r="306" spans="1:8" ht="15.75" customHeight="1" x14ac:dyDescent="0.25">
      <c r="A306" s="225"/>
      <c r="B306" s="225"/>
      <c r="C306" s="225"/>
      <c r="D306" s="225"/>
      <c r="E306" s="225"/>
      <c r="F306" s="225"/>
      <c r="G306" s="225"/>
      <c r="H306" s="225"/>
    </row>
    <row r="307" spans="1:8" ht="15.75" customHeight="1" x14ac:dyDescent="0.25">
      <c r="A307" s="225"/>
      <c r="B307" s="225"/>
      <c r="C307" s="225"/>
      <c r="D307" s="225"/>
      <c r="E307" s="225"/>
      <c r="F307" s="225"/>
      <c r="G307" s="225"/>
      <c r="H307" s="225"/>
    </row>
    <row r="308" spans="1:8" ht="15.75" customHeight="1" x14ac:dyDescent="0.25">
      <c r="A308" s="225"/>
      <c r="B308" s="225"/>
      <c r="C308" s="225"/>
      <c r="D308" s="225"/>
      <c r="E308" s="225"/>
      <c r="F308" s="225"/>
      <c r="G308" s="225"/>
      <c r="H308" s="225"/>
    </row>
    <row r="309" spans="1:8" ht="15.75" customHeight="1" x14ac:dyDescent="0.25">
      <c r="A309" s="225"/>
      <c r="B309" s="225"/>
      <c r="C309" s="225"/>
      <c r="D309" s="225"/>
      <c r="E309" s="225"/>
      <c r="F309" s="225"/>
      <c r="G309" s="225"/>
      <c r="H309" s="225"/>
    </row>
    <row r="310" spans="1:8" ht="15.75" customHeight="1" x14ac:dyDescent="0.25">
      <c r="A310" s="225"/>
      <c r="B310" s="225"/>
      <c r="C310" s="225"/>
      <c r="D310" s="225"/>
      <c r="E310" s="225"/>
      <c r="F310" s="225"/>
      <c r="G310" s="225"/>
      <c r="H310" s="225"/>
    </row>
    <row r="311" spans="1:8" ht="15.75" customHeight="1" x14ac:dyDescent="0.25">
      <c r="A311" s="225"/>
      <c r="B311" s="225"/>
      <c r="C311" s="225"/>
      <c r="D311" s="225"/>
      <c r="E311" s="225"/>
      <c r="F311" s="225"/>
      <c r="G311" s="225"/>
      <c r="H311" s="225"/>
    </row>
    <row r="312" spans="1:8" ht="15.75" customHeight="1" x14ac:dyDescent="0.25">
      <c r="A312" s="225"/>
      <c r="B312" s="225"/>
      <c r="C312" s="225"/>
      <c r="D312" s="225"/>
      <c r="E312" s="225"/>
      <c r="F312" s="225"/>
      <c r="G312" s="225"/>
      <c r="H312" s="225"/>
    </row>
    <row r="313" spans="1:8" ht="15.75" customHeight="1" x14ac:dyDescent="0.25">
      <c r="A313" s="225"/>
      <c r="B313" s="225"/>
      <c r="C313" s="225"/>
      <c r="D313" s="225"/>
      <c r="E313" s="225"/>
      <c r="F313" s="225"/>
      <c r="G313" s="225"/>
      <c r="H313" s="225"/>
    </row>
    <row r="314" spans="1:8" ht="15.75" customHeight="1" x14ac:dyDescent="0.25">
      <c r="A314" s="225"/>
      <c r="B314" s="225"/>
      <c r="C314" s="225"/>
      <c r="D314" s="225"/>
      <c r="E314" s="225"/>
      <c r="F314" s="225"/>
      <c r="G314" s="225"/>
      <c r="H314" s="225"/>
    </row>
    <row r="315" spans="1:8" ht="15.75" customHeight="1" x14ac:dyDescent="0.25">
      <c r="A315" s="225"/>
      <c r="B315" s="225"/>
      <c r="C315" s="225"/>
      <c r="D315" s="225"/>
      <c r="E315" s="225"/>
      <c r="F315" s="225"/>
      <c r="G315" s="225"/>
      <c r="H315" s="225"/>
    </row>
    <row r="316" spans="1:8" ht="15.75" customHeight="1" x14ac:dyDescent="0.25">
      <c r="A316" s="225"/>
      <c r="B316" s="225"/>
      <c r="C316" s="225"/>
      <c r="D316" s="225"/>
      <c r="E316" s="225"/>
      <c r="F316" s="225"/>
      <c r="G316" s="225"/>
      <c r="H316" s="225"/>
    </row>
    <row r="317" spans="1:8" ht="15.75" customHeight="1" x14ac:dyDescent="0.25">
      <c r="A317" s="225"/>
      <c r="B317" s="225"/>
      <c r="C317" s="225"/>
      <c r="D317" s="225"/>
      <c r="E317" s="225"/>
      <c r="F317" s="225"/>
      <c r="G317" s="225"/>
      <c r="H317" s="225"/>
    </row>
    <row r="318" spans="1:8" ht="15.75" customHeight="1" x14ac:dyDescent="0.25">
      <c r="A318" s="225"/>
      <c r="B318" s="225"/>
      <c r="C318" s="225"/>
      <c r="D318" s="225"/>
      <c r="E318" s="225"/>
      <c r="F318" s="225"/>
      <c r="G318" s="225"/>
      <c r="H318" s="225"/>
    </row>
    <row r="319" spans="1:8" ht="15.75" customHeight="1" x14ac:dyDescent="0.25">
      <c r="A319" s="225"/>
      <c r="B319" s="225"/>
      <c r="C319" s="225"/>
      <c r="D319" s="225"/>
      <c r="E319" s="225"/>
      <c r="F319" s="225"/>
      <c r="G319" s="225"/>
      <c r="H319" s="225"/>
    </row>
    <row r="320" spans="1:8" ht="15.75" customHeight="1" x14ac:dyDescent="0.25">
      <c r="A320" s="225"/>
      <c r="B320" s="225"/>
      <c r="C320" s="225"/>
      <c r="D320" s="225"/>
      <c r="E320" s="225"/>
      <c r="F320" s="225"/>
      <c r="G320" s="225"/>
      <c r="H320" s="225"/>
    </row>
    <row r="321" spans="1:8" ht="15.75" customHeight="1" x14ac:dyDescent="0.25">
      <c r="A321" s="225"/>
      <c r="B321" s="225"/>
      <c r="C321" s="225"/>
      <c r="D321" s="225"/>
      <c r="E321" s="225"/>
      <c r="F321" s="225"/>
      <c r="G321" s="225"/>
      <c r="H321" s="225"/>
    </row>
    <row r="322" spans="1:8" ht="15.75" customHeight="1" x14ac:dyDescent="0.25">
      <c r="A322" s="225"/>
      <c r="B322" s="225"/>
      <c r="C322" s="225"/>
      <c r="D322" s="225"/>
      <c r="E322" s="225"/>
      <c r="F322" s="225"/>
      <c r="G322" s="225"/>
      <c r="H322" s="225"/>
    </row>
    <row r="323" spans="1:8" ht="15.75" customHeight="1" x14ac:dyDescent="0.25">
      <c r="A323" s="225"/>
      <c r="B323" s="225"/>
      <c r="C323" s="225"/>
      <c r="D323" s="225"/>
      <c r="E323" s="225"/>
      <c r="F323" s="225"/>
      <c r="G323" s="225"/>
      <c r="H323" s="225"/>
    </row>
    <row r="324" spans="1:8" ht="15.75" customHeight="1" x14ac:dyDescent="0.25">
      <c r="A324" s="225"/>
      <c r="B324" s="225"/>
      <c r="C324" s="225"/>
      <c r="D324" s="225"/>
      <c r="E324" s="225"/>
      <c r="F324" s="225"/>
      <c r="G324" s="225"/>
      <c r="H324" s="225"/>
    </row>
    <row r="325" spans="1:8" ht="15.75" customHeight="1" x14ac:dyDescent="0.25">
      <c r="A325" s="225"/>
      <c r="B325" s="225"/>
      <c r="C325" s="225"/>
      <c r="D325" s="225"/>
      <c r="E325" s="225"/>
      <c r="F325" s="225"/>
      <c r="G325" s="225"/>
      <c r="H325" s="225"/>
    </row>
    <row r="326" spans="1:8" ht="15.75" customHeight="1" x14ac:dyDescent="0.25">
      <c r="A326" s="225"/>
      <c r="B326" s="225"/>
      <c r="C326" s="225"/>
      <c r="D326" s="225"/>
      <c r="E326" s="225"/>
      <c r="F326" s="225"/>
      <c r="G326" s="225"/>
      <c r="H326" s="225"/>
    </row>
    <row r="327" spans="1:8" ht="15.75" customHeight="1" x14ac:dyDescent="0.25">
      <c r="A327" s="225"/>
      <c r="B327" s="225"/>
      <c r="C327" s="225"/>
      <c r="D327" s="225"/>
      <c r="E327" s="225"/>
      <c r="F327" s="225"/>
      <c r="G327" s="225"/>
      <c r="H327" s="225"/>
    </row>
    <row r="328" spans="1:8" ht="15.75" customHeight="1" x14ac:dyDescent="0.25">
      <c r="A328" s="225"/>
      <c r="B328" s="225"/>
      <c r="C328" s="225"/>
      <c r="D328" s="225"/>
      <c r="E328" s="225"/>
      <c r="F328" s="225"/>
      <c r="G328" s="225"/>
      <c r="H328" s="225"/>
    </row>
    <row r="329" spans="1:8" ht="15.75" customHeight="1" x14ac:dyDescent="0.25">
      <c r="A329" s="225"/>
      <c r="B329" s="225"/>
      <c r="C329" s="225"/>
      <c r="D329" s="225"/>
      <c r="E329" s="225"/>
      <c r="F329" s="225"/>
      <c r="G329" s="225"/>
      <c r="H329" s="225"/>
    </row>
    <row r="330" spans="1:8" ht="15.75" customHeight="1" x14ac:dyDescent="0.25">
      <c r="A330" s="225"/>
      <c r="B330" s="225"/>
      <c r="C330" s="225"/>
      <c r="D330" s="225"/>
      <c r="E330" s="225"/>
      <c r="F330" s="225"/>
      <c r="G330" s="225"/>
      <c r="H330" s="225"/>
    </row>
    <row r="331" spans="1:8" ht="15.75" customHeight="1" x14ac:dyDescent="0.25">
      <c r="A331" s="225"/>
      <c r="B331" s="225"/>
      <c r="C331" s="225"/>
      <c r="D331" s="225"/>
      <c r="E331" s="225"/>
      <c r="F331" s="225"/>
      <c r="G331" s="225"/>
      <c r="H331" s="225"/>
    </row>
    <row r="332" spans="1:8" ht="15.75" customHeight="1" x14ac:dyDescent="0.25">
      <c r="A332" s="225"/>
      <c r="B332" s="225"/>
      <c r="C332" s="225"/>
      <c r="D332" s="225"/>
      <c r="E332" s="225"/>
      <c r="F332" s="225"/>
      <c r="G332" s="225"/>
      <c r="H332" s="225"/>
    </row>
    <row r="333" spans="1:8" ht="15.75" customHeight="1" x14ac:dyDescent="0.25">
      <c r="A333" s="225"/>
      <c r="B333" s="225"/>
      <c r="C333" s="225"/>
      <c r="D333" s="225"/>
      <c r="E333" s="225"/>
      <c r="F333" s="225"/>
      <c r="G333" s="225"/>
      <c r="H333" s="225"/>
    </row>
    <row r="334" spans="1:8" ht="15.75" customHeight="1" x14ac:dyDescent="0.25">
      <c r="A334" s="225"/>
      <c r="B334" s="225"/>
      <c r="C334" s="225"/>
      <c r="D334" s="225"/>
      <c r="E334" s="225"/>
      <c r="F334" s="225"/>
      <c r="G334" s="225"/>
      <c r="H334" s="225"/>
    </row>
    <row r="335" spans="1:8" ht="15.75" customHeight="1" x14ac:dyDescent="0.25">
      <c r="A335" s="225"/>
      <c r="B335" s="225"/>
      <c r="C335" s="225"/>
      <c r="D335" s="225"/>
      <c r="E335" s="225"/>
      <c r="F335" s="225"/>
      <c r="G335" s="225"/>
      <c r="H335" s="225"/>
    </row>
    <row r="336" spans="1:8" ht="15.75" customHeight="1" x14ac:dyDescent="0.25">
      <c r="A336" s="225"/>
      <c r="B336" s="225"/>
      <c r="C336" s="225"/>
      <c r="D336" s="225"/>
      <c r="E336" s="225"/>
      <c r="F336" s="225"/>
      <c r="G336" s="225"/>
      <c r="H336" s="225"/>
    </row>
    <row r="337" spans="1:8" ht="15.75" customHeight="1" x14ac:dyDescent="0.25">
      <c r="A337" s="225"/>
      <c r="B337" s="225"/>
      <c r="C337" s="225"/>
      <c r="D337" s="225"/>
      <c r="E337" s="225"/>
      <c r="F337" s="225"/>
      <c r="G337" s="225"/>
      <c r="H337" s="225"/>
    </row>
    <row r="338" spans="1:8" ht="15.75" customHeight="1" x14ac:dyDescent="0.25">
      <c r="A338" s="225"/>
      <c r="B338" s="225"/>
      <c r="C338" s="225"/>
      <c r="D338" s="225"/>
      <c r="E338" s="225"/>
      <c r="F338" s="225"/>
      <c r="G338" s="225"/>
      <c r="H338" s="225"/>
    </row>
    <row r="339" spans="1:8" ht="15.75" customHeight="1" x14ac:dyDescent="0.25">
      <c r="A339" s="225"/>
      <c r="B339" s="225"/>
      <c r="C339" s="225"/>
      <c r="D339" s="225"/>
      <c r="E339" s="225"/>
      <c r="F339" s="225"/>
      <c r="G339" s="225"/>
      <c r="H339" s="225"/>
    </row>
    <row r="340" spans="1:8" ht="15.75" customHeight="1" x14ac:dyDescent="0.25">
      <c r="A340" s="225"/>
      <c r="B340" s="225"/>
      <c r="C340" s="225"/>
      <c r="D340" s="225"/>
      <c r="E340" s="225"/>
      <c r="F340" s="225"/>
      <c r="G340" s="225"/>
      <c r="H340" s="225"/>
    </row>
    <row r="341" spans="1:8" ht="15.75" customHeight="1" x14ac:dyDescent="0.25">
      <c r="A341" s="225"/>
      <c r="B341" s="225"/>
      <c r="C341" s="225"/>
      <c r="D341" s="225"/>
      <c r="E341" s="225"/>
      <c r="F341" s="225"/>
      <c r="G341" s="225"/>
      <c r="H341" s="225"/>
    </row>
    <row r="342" spans="1:8" ht="15.75" customHeight="1" x14ac:dyDescent="0.25">
      <c r="A342" s="225"/>
      <c r="B342" s="225"/>
      <c r="C342" s="225"/>
      <c r="D342" s="225"/>
      <c r="E342" s="225"/>
      <c r="F342" s="225"/>
      <c r="G342" s="225"/>
      <c r="H342" s="225"/>
    </row>
    <row r="343" spans="1:8" ht="15.75" customHeight="1" x14ac:dyDescent="0.25">
      <c r="A343" s="225"/>
      <c r="B343" s="225"/>
      <c r="C343" s="225"/>
      <c r="D343" s="225"/>
      <c r="E343" s="225"/>
      <c r="F343" s="225"/>
      <c r="G343" s="225"/>
      <c r="H343" s="225"/>
    </row>
    <row r="344" spans="1:8" ht="15.75" customHeight="1" x14ac:dyDescent="0.25">
      <c r="A344" s="225"/>
      <c r="B344" s="225"/>
      <c r="C344" s="225"/>
      <c r="D344" s="225"/>
      <c r="E344" s="225"/>
      <c r="F344" s="225"/>
      <c r="G344" s="225"/>
      <c r="H344" s="225"/>
    </row>
    <row r="345" spans="1:8" ht="15.75" customHeight="1" x14ac:dyDescent="0.25">
      <c r="A345" s="225"/>
      <c r="B345" s="225"/>
      <c r="C345" s="225"/>
      <c r="D345" s="225"/>
      <c r="E345" s="225"/>
      <c r="F345" s="225"/>
      <c r="G345" s="225"/>
      <c r="H345" s="225"/>
    </row>
    <row r="346" spans="1:8" ht="15.75" customHeight="1" x14ac:dyDescent="0.25">
      <c r="A346" s="225"/>
      <c r="B346" s="225"/>
      <c r="C346" s="225"/>
      <c r="D346" s="225"/>
      <c r="E346" s="225"/>
      <c r="F346" s="225"/>
      <c r="G346" s="225"/>
      <c r="H346" s="225"/>
    </row>
    <row r="347" spans="1:8" ht="15.75" customHeight="1" x14ac:dyDescent="0.25">
      <c r="A347" s="225"/>
      <c r="B347" s="225"/>
      <c r="C347" s="225"/>
      <c r="D347" s="225"/>
      <c r="E347" s="225"/>
      <c r="F347" s="225"/>
      <c r="G347" s="225"/>
      <c r="H347" s="225"/>
    </row>
    <row r="348" spans="1:8" ht="15.75" customHeight="1" x14ac:dyDescent="0.25">
      <c r="A348" s="225"/>
      <c r="B348" s="225"/>
      <c r="C348" s="225"/>
      <c r="D348" s="225"/>
      <c r="E348" s="225"/>
      <c r="F348" s="225"/>
      <c r="G348" s="225"/>
      <c r="H348" s="225"/>
    </row>
    <row r="349" spans="1:8" ht="15.75" customHeight="1" x14ac:dyDescent="0.25">
      <c r="A349" s="225"/>
      <c r="B349" s="225"/>
      <c r="C349" s="225"/>
      <c r="D349" s="225"/>
      <c r="E349" s="225"/>
      <c r="F349" s="225"/>
      <c r="G349" s="225"/>
      <c r="H349" s="225"/>
    </row>
    <row r="350" spans="1:8" ht="15.75" customHeight="1" x14ac:dyDescent="0.25">
      <c r="A350" s="225"/>
      <c r="B350" s="225"/>
      <c r="C350" s="225"/>
      <c r="D350" s="225"/>
      <c r="E350" s="225"/>
      <c r="F350" s="225"/>
      <c r="G350" s="225"/>
      <c r="H350" s="225"/>
    </row>
    <row r="351" spans="1:8" ht="15.75" customHeight="1" x14ac:dyDescent="0.25">
      <c r="A351" s="225"/>
      <c r="B351" s="225"/>
      <c r="C351" s="225"/>
      <c r="D351" s="225"/>
      <c r="E351" s="225"/>
      <c r="F351" s="225"/>
      <c r="G351" s="225"/>
      <c r="H351" s="225"/>
    </row>
    <row r="352" spans="1:8" ht="15.75" customHeight="1" x14ac:dyDescent="0.25">
      <c r="A352" s="225"/>
      <c r="B352" s="225"/>
      <c r="C352" s="225"/>
      <c r="D352" s="225"/>
      <c r="E352" s="225"/>
      <c r="F352" s="225"/>
      <c r="G352" s="225"/>
      <c r="H352" s="225"/>
    </row>
    <row r="353" spans="1:8" ht="15.75" customHeight="1" x14ac:dyDescent="0.25">
      <c r="A353" s="225"/>
      <c r="B353" s="225"/>
      <c r="C353" s="225"/>
      <c r="D353" s="225"/>
      <c r="E353" s="225"/>
      <c r="F353" s="225"/>
      <c r="G353" s="225"/>
      <c r="H353" s="225"/>
    </row>
    <row r="354" spans="1:8" ht="15.75" customHeight="1" x14ac:dyDescent="0.25">
      <c r="A354" s="225"/>
      <c r="B354" s="225"/>
      <c r="C354" s="225"/>
      <c r="D354" s="225"/>
      <c r="E354" s="225"/>
      <c r="F354" s="225"/>
      <c r="G354" s="225"/>
      <c r="H354" s="225"/>
    </row>
    <row r="355" spans="1:8" ht="15.75" customHeight="1" x14ac:dyDescent="0.25">
      <c r="A355" s="225"/>
      <c r="B355" s="225"/>
      <c r="C355" s="225"/>
      <c r="D355" s="225"/>
      <c r="E355" s="225"/>
      <c r="F355" s="225"/>
      <c r="G355" s="225"/>
      <c r="H355" s="225"/>
    </row>
    <row r="356" spans="1:8" ht="15.75" customHeight="1" x14ac:dyDescent="0.25">
      <c r="A356" s="225"/>
      <c r="B356" s="225"/>
      <c r="C356" s="225"/>
      <c r="D356" s="225"/>
      <c r="E356" s="225"/>
      <c r="F356" s="225"/>
      <c r="G356" s="225"/>
      <c r="H356" s="225"/>
    </row>
    <row r="357" spans="1:8" ht="15.75" customHeight="1" x14ac:dyDescent="0.25">
      <c r="A357" s="225"/>
      <c r="B357" s="225"/>
      <c r="C357" s="225"/>
      <c r="D357" s="225"/>
      <c r="E357" s="225"/>
      <c r="F357" s="225"/>
      <c r="G357" s="225"/>
      <c r="H357" s="225"/>
    </row>
    <row r="358" spans="1:8" ht="15.75" customHeight="1" x14ac:dyDescent="0.25">
      <c r="A358" s="225"/>
      <c r="B358" s="225"/>
      <c r="C358" s="225"/>
      <c r="D358" s="225"/>
      <c r="E358" s="225"/>
      <c r="F358" s="225"/>
      <c r="G358" s="225"/>
      <c r="H358" s="225"/>
    </row>
    <row r="359" spans="1:8" ht="15.75" customHeight="1" x14ac:dyDescent="0.25">
      <c r="A359" s="225"/>
      <c r="B359" s="225"/>
      <c r="C359" s="225"/>
      <c r="D359" s="225"/>
      <c r="E359" s="225"/>
      <c r="F359" s="225"/>
      <c r="G359" s="225"/>
      <c r="H359" s="225"/>
    </row>
    <row r="360" spans="1:8" ht="15.75" customHeight="1" x14ac:dyDescent="0.25">
      <c r="A360" s="225"/>
      <c r="B360" s="225"/>
      <c r="C360" s="225"/>
      <c r="D360" s="225"/>
      <c r="E360" s="225"/>
      <c r="F360" s="225"/>
      <c r="G360" s="225"/>
      <c r="H360" s="225"/>
    </row>
    <row r="361" spans="1:8" ht="15.75" customHeight="1" x14ac:dyDescent="0.25">
      <c r="A361" s="225"/>
      <c r="B361" s="225"/>
      <c r="C361" s="225"/>
      <c r="D361" s="225"/>
      <c r="E361" s="225"/>
      <c r="F361" s="225"/>
      <c r="G361" s="225"/>
      <c r="H361" s="225"/>
    </row>
    <row r="362" spans="1:8" ht="15.75" customHeight="1" x14ac:dyDescent="0.25">
      <c r="A362" s="225"/>
      <c r="B362" s="225"/>
      <c r="C362" s="225"/>
      <c r="D362" s="225"/>
      <c r="E362" s="225"/>
      <c r="F362" s="225"/>
      <c r="G362" s="225"/>
      <c r="H362" s="225"/>
    </row>
    <row r="363" spans="1:8" ht="15.75" customHeight="1" x14ac:dyDescent="0.25">
      <c r="A363" s="225"/>
      <c r="B363" s="225"/>
      <c r="C363" s="225"/>
      <c r="D363" s="225"/>
      <c r="E363" s="225"/>
      <c r="F363" s="225"/>
      <c r="G363" s="225"/>
      <c r="H363" s="225"/>
    </row>
    <row r="364" spans="1:8" ht="15.75" customHeight="1" x14ac:dyDescent="0.25">
      <c r="A364" s="225"/>
      <c r="B364" s="225"/>
      <c r="C364" s="225"/>
      <c r="D364" s="225"/>
      <c r="E364" s="225"/>
      <c r="F364" s="225"/>
      <c r="G364" s="225"/>
      <c r="H364" s="225"/>
    </row>
    <row r="365" spans="1:8" ht="15.75" customHeight="1" x14ac:dyDescent="0.25">
      <c r="A365" s="225"/>
      <c r="B365" s="225"/>
      <c r="C365" s="225"/>
      <c r="D365" s="225"/>
      <c r="E365" s="225"/>
      <c r="F365" s="225"/>
      <c r="G365" s="225"/>
      <c r="H365" s="225"/>
    </row>
    <row r="366" spans="1:8" ht="15.75" customHeight="1" x14ac:dyDescent="0.25">
      <c r="A366" s="225"/>
      <c r="B366" s="225"/>
      <c r="C366" s="225"/>
      <c r="D366" s="225"/>
      <c r="E366" s="225"/>
      <c r="F366" s="225"/>
      <c r="G366" s="225"/>
      <c r="H366" s="225"/>
    </row>
    <row r="367" spans="1:8" ht="15.75" customHeight="1" x14ac:dyDescent="0.25">
      <c r="A367" s="225"/>
      <c r="B367" s="225"/>
      <c r="C367" s="225"/>
      <c r="D367" s="225"/>
      <c r="E367" s="225"/>
      <c r="F367" s="225"/>
      <c r="G367" s="225"/>
      <c r="H367" s="225"/>
    </row>
    <row r="368" spans="1:8" ht="15.75" customHeight="1" x14ac:dyDescent="0.25">
      <c r="A368" s="225"/>
      <c r="B368" s="225"/>
      <c r="C368" s="225"/>
      <c r="D368" s="225"/>
      <c r="E368" s="225"/>
      <c r="F368" s="225"/>
      <c r="G368" s="225"/>
      <c r="H368" s="225"/>
    </row>
    <row r="369" spans="1:8" ht="15.75" customHeight="1" x14ac:dyDescent="0.25">
      <c r="A369" s="225"/>
      <c r="B369" s="225"/>
      <c r="C369" s="225"/>
      <c r="D369" s="225"/>
      <c r="E369" s="225"/>
      <c r="F369" s="225"/>
      <c r="G369" s="225"/>
      <c r="H369" s="225"/>
    </row>
    <row r="370" spans="1:8" ht="15.75" customHeight="1" x14ac:dyDescent="0.25">
      <c r="A370" s="225"/>
      <c r="B370" s="225"/>
      <c r="C370" s="225"/>
      <c r="D370" s="225"/>
      <c r="E370" s="225"/>
      <c r="F370" s="225"/>
      <c r="G370" s="225"/>
      <c r="H370" s="225"/>
    </row>
    <row r="371" spans="1:8" ht="15.75" customHeight="1" x14ac:dyDescent="0.25">
      <c r="A371" s="225"/>
      <c r="B371" s="225"/>
      <c r="C371" s="225"/>
      <c r="D371" s="225"/>
      <c r="E371" s="225"/>
      <c r="F371" s="225"/>
      <c r="G371" s="225"/>
      <c r="H371" s="225"/>
    </row>
    <row r="372" spans="1:8" ht="15.75" customHeight="1" x14ac:dyDescent="0.25">
      <c r="A372" s="225"/>
      <c r="B372" s="225"/>
      <c r="C372" s="225"/>
      <c r="D372" s="225"/>
      <c r="E372" s="225"/>
      <c r="F372" s="225"/>
      <c r="G372" s="225"/>
      <c r="H372" s="225"/>
    </row>
    <row r="373" spans="1:8" ht="15.75" customHeight="1" x14ac:dyDescent="0.25">
      <c r="A373" s="225"/>
      <c r="B373" s="225"/>
      <c r="C373" s="225"/>
      <c r="D373" s="225"/>
      <c r="E373" s="225"/>
      <c r="F373" s="225"/>
      <c r="G373" s="225"/>
      <c r="H373" s="225"/>
    </row>
    <row r="374" spans="1:8" ht="15.75" customHeight="1" x14ac:dyDescent="0.25">
      <c r="A374" s="225"/>
      <c r="B374" s="225"/>
      <c r="C374" s="225"/>
      <c r="D374" s="225"/>
      <c r="E374" s="225"/>
      <c r="F374" s="225"/>
      <c r="G374" s="225"/>
      <c r="H374" s="225"/>
    </row>
    <row r="375" spans="1:8" ht="15.75" customHeight="1" x14ac:dyDescent="0.25">
      <c r="A375" s="225"/>
      <c r="B375" s="225"/>
      <c r="C375" s="225"/>
      <c r="D375" s="225"/>
      <c r="E375" s="225"/>
      <c r="F375" s="225"/>
      <c r="G375" s="225"/>
      <c r="H375" s="225"/>
    </row>
    <row r="376" spans="1:8" ht="15.75" customHeight="1" x14ac:dyDescent="0.25">
      <c r="A376" s="225"/>
      <c r="B376" s="225"/>
      <c r="C376" s="225"/>
      <c r="D376" s="225"/>
      <c r="E376" s="225"/>
      <c r="F376" s="225"/>
      <c r="G376" s="225"/>
      <c r="H376" s="225"/>
    </row>
    <row r="377" spans="1:8" ht="15.75" customHeight="1" x14ac:dyDescent="0.25">
      <c r="A377" s="225"/>
      <c r="B377" s="225"/>
      <c r="C377" s="225"/>
      <c r="D377" s="225"/>
      <c r="E377" s="225"/>
      <c r="F377" s="225"/>
      <c r="G377" s="225"/>
      <c r="H377" s="225"/>
    </row>
    <row r="378" spans="1:8" ht="15.75" customHeight="1" x14ac:dyDescent="0.25">
      <c r="A378" s="225"/>
      <c r="B378" s="225"/>
      <c r="C378" s="225"/>
      <c r="D378" s="225"/>
      <c r="E378" s="225"/>
      <c r="F378" s="225"/>
      <c r="G378" s="225"/>
      <c r="H378" s="225"/>
    </row>
    <row r="379" spans="1:8" ht="15.75" customHeight="1" x14ac:dyDescent="0.25">
      <c r="A379" s="225"/>
      <c r="B379" s="225"/>
      <c r="C379" s="225"/>
      <c r="D379" s="225"/>
      <c r="E379" s="225"/>
      <c r="F379" s="225"/>
      <c r="G379" s="225"/>
      <c r="H379" s="225"/>
    </row>
    <row r="380" spans="1:8" ht="15.75" customHeight="1" x14ac:dyDescent="0.25">
      <c r="A380" s="225"/>
      <c r="B380" s="225"/>
      <c r="C380" s="225"/>
      <c r="D380" s="225"/>
      <c r="E380" s="225"/>
      <c r="F380" s="225"/>
      <c r="G380" s="225"/>
      <c r="H380" s="225"/>
    </row>
    <row r="381" spans="1:8" ht="15.75" customHeight="1" x14ac:dyDescent="0.25">
      <c r="A381" s="225"/>
      <c r="B381" s="225"/>
      <c r="C381" s="225"/>
      <c r="D381" s="225"/>
      <c r="E381" s="225"/>
      <c r="F381" s="225"/>
      <c r="G381" s="225"/>
      <c r="H381" s="225"/>
    </row>
    <row r="382" spans="1:8" ht="15.75" customHeight="1" x14ac:dyDescent="0.25">
      <c r="A382" s="225"/>
      <c r="B382" s="225"/>
      <c r="C382" s="225"/>
      <c r="D382" s="225"/>
      <c r="E382" s="225"/>
      <c r="F382" s="225"/>
      <c r="G382" s="225"/>
      <c r="H382" s="225"/>
    </row>
    <row r="383" spans="1:8" ht="15.75" customHeight="1" x14ac:dyDescent="0.25">
      <c r="A383" s="225"/>
      <c r="B383" s="225"/>
      <c r="C383" s="225"/>
      <c r="D383" s="225"/>
      <c r="E383" s="225"/>
      <c r="F383" s="225"/>
      <c r="G383" s="225"/>
      <c r="H383" s="225"/>
    </row>
    <row r="384" spans="1:8" ht="15.75" customHeight="1" x14ac:dyDescent="0.25">
      <c r="A384" s="225"/>
      <c r="B384" s="225"/>
      <c r="C384" s="225"/>
      <c r="D384" s="225"/>
      <c r="E384" s="225"/>
      <c r="F384" s="225"/>
      <c r="G384" s="225"/>
      <c r="H384" s="225"/>
    </row>
    <row r="385" spans="1:8" ht="15.75" customHeight="1" x14ac:dyDescent="0.25">
      <c r="A385" s="225"/>
      <c r="B385" s="225"/>
      <c r="C385" s="225"/>
      <c r="D385" s="225"/>
      <c r="E385" s="225"/>
      <c r="F385" s="225"/>
      <c r="G385" s="225"/>
      <c r="H385" s="225"/>
    </row>
    <row r="386" spans="1:8" ht="15.75" customHeight="1" x14ac:dyDescent="0.25">
      <c r="A386" s="225"/>
      <c r="B386" s="225"/>
      <c r="C386" s="225"/>
      <c r="D386" s="225"/>
      <c r="E386" s="225"/>
      <c r="F386" s="225"/>
      <c r="G386" s="225"/>
      <c r="H386" s="225"/>
    </row>
    <row r="387" spans="1:8" ht="15.75" customHeight="1" x14ac:dyDescent="0.25">
      <c r="A387" s="225"/>
      <c r="B387" s="225"/>
      <c r="C387" s="225"/>
      <c r="D387" s="225"/>
      <c r="E387" s="225"/>
      <c r="F387" s="225"/>
      <c r="G387" s="225"/>
      <c r="H387" s="225"/>
    </row>
    <row r="388" spans="1:8" ht="15.75" customHeight="1" x14ac:dyDescent="0.25">
      <c r="A388" s="225"/>
      <c r="B388" s="225"/>
      <c r="C388" s="225"/>
      <c r="D388" s="225"/>
      <c r="E388" s="225"/>
      <c r="F388" s="225"/>
      <c r="G388" s="225"/>
      <c r="H388" s="225"/>
    </row>
    <row r="389" spans="1:8" ht="15.75" customHeight="1" x14ac:dyDescent="0.25">
      <c r="A389" s="225"/>
      <c r="B389" s="225"/>
      <c r="C389" s="225"/>
      <c r="D389" s="225"/>
      <c r="E389" s="225"/>
      <c r="F389" s="225"/>
      <c r="G389" s="225"/>
      <c r="H389" s="225"/>
    </row>
    <row r="390" spans="1:8" ht="15.75" customHeight="1" x14ac:dyDescent="0.25">
      <c r="A390" s="225"/>
      <c r="B390" s="225"/>
      <c r="C390" s="225"/>
      <c r="D390" s="225"/>
      <c r="E390" s="225"/>
      <c r="F390" s="225"/>
      <c r="G390" s="225"/>
      <c r="H390" s="225"/>
    </row>
    <row r="391" spans="1:8" ht="15.75" customHeight="1" x14ac:dyDescent="0.25">
      <c r="A391" s="225"/>
      <c r="B391" s="225"/>
      <c r="C391" s="225"/>
      <c r="D391" s="225"/>
      <c r="E391" s="225"/>
      <c r="F391" s="225"/>
      <c r="G391" s="225"/>
      <c r="H391" s="225"/>
    </row>
    <row r="392" spans="1:8" ht="15.75" customHeight="1" x14ac:dyDescent="0.25">
      <c r="A392" s="225"/>
      <c r="B392" s="225"/>
      <c r="C392" s="225"/>
      <c r="D392" s="225"/>
      <c r="E392" s="225"/>
      <c r="F392" s="225"/>
      <c r="G392" s="225"/>
      <c r="H392" s="225"/>
    </row>
    <row r="393" spans="1:8" ht="15.75" customHeight="1" x14ac:dyDescent="0.25">
      <c r="A393" s="225"/>
      <c r="B393" s="225"/>
      <c r="C393" s="225"/>
      <c r="D393" s="225"/>
      <c r="E393" s="225"/>
      <c r="F393" s="225"/>
      <c r="G393" s="225"/>
      <c r="H393" s="225"/>
    </row>
    <row r="394" spans="1:8" ht="15.75" customHeight="1" x14ac:dyDescent="0.25">
      <c r="A394" s="225"/>
      <c r="B394" s="225"/>
      <c r="C394" s="225"/>
      <c r="D394" s="225"/>
      <c r="E394" s="225"/>
      <c r="F394" s="225"/>
      <c r="G394" s="225"/>
      <c r="H394" s="225"/>
    </row>
    <row r="395" spans="1:8" ht="15.75" customHeight="1" x14ac:dyDescent="0.25">
      <c r="A395" s="225"/>
      <c r="B395" s="225"/>
      <c r="C395" s="225"/>
      <c r="D395" s="225"/>
      <c r="E395" s="225"/>
      <c r="F395" s="225"/>
      <c r="G395" s="225"/>
      <c r="H395" s="225"/>
    </row>
    <row r="396" spans="1:8" ht="15.75" customHeight="1" x14ac:dyDescent="0.25">
      <c r="A396" s="225"/>
      <c r="B396" s="225"/>
      <c r="C396" s="225"/>
      <c r="D396" s="225"/>
      <c r="E396" s="225"/>
      <c r="F396" s="225"/>
      <c r="G396" s="225"/>
      <c r="H396" s="225"/>
    </row>
    <row r="397" spans="1:8" ht="15.75" customHeight="1" x14ac:dyDescent="0.25">
      <c r="A397" s="225"/>
      <c r="B397" s="225"/>
      <c r="C397" s="225"/>
      <c r="D397" s="225"/>
      <c r="E397" s="225"/>
      <c r="F397" s="225"/>
      <c r="G397" s="225"/>
      <c r="H397" s="225"/>
    </row>
    <row r="398" spans="1:8" ht="15.75" customHeight="1" x14ac:dyDescent="0.25">
      <c r="A398" s="225"/>
      <c r="B398" s="225"/>
      <c r="C398" s="225"/>
      <c r="D398" s="225"/>
      <c r="E398" s="225"/>
      <c r="F398" s="225"/>
      <c r="G398" s="225"/>
      <c r="H398" s="225"/>
    </row>
    <row r="399" spans="1:8" ht="15.75" customHeight="1" x14ac:dyDescent="0.25">
      <c r="A399" s="225"/>
      <c r="B399" s="225"/>
      <c r="C399" s="225"/>
      <c r="D399" s="225"/>
      <c r="E399" s="225"/>
      <c r="F399" s="225"/>
      <c r="G399" s="225"/>
      <c r="H399" s="225"/>
    </row>
    <row r="400" spans="1:8" ht="15.75" customHeight="1" x14ac:dyDescent="0.25">
      <c r="A400" s="225"/>
      <c r="B400" s="225"/>
      <c r="C400" s="225"/>
      <c r="D400" s="225"/>
      <c r="E400" s="225"/>
      <c r="F400" s="225"/>
      <c r="G400" s="225"/>
      <c r="H400" s="225"/>
    </row>
    <row r="401" spans="1:8" ht="15.75" customHeight="1" x14ac:dyDescent="0.25">
      <c r="A401" s="225"/>
      <c r="B401" s="225"/>
      <c r="C401" s="225"/>
      <c r="D401" s="225"/>
      <c r="E401" s="225"/>
      <c r="F401" s="225"/>
      <c r="G401" s="225"/>
      <c r="H401" s="225"/>
    </row>
    <row r="402" spans="1:8" ht="15.75" customHeight="1" x14ac:dyDescent="0.25">
      <c r="A402" s="225"/>
      <c r="B402" s="225"/>
      <c r="C402" s="225"/>
      <c r="D402" s="225"/>
      <c r="E402" s="225"/>
      <c r="F402" s="225"/>
      <c r="G402" s="225"/>
      <c r="H402" s="225"/>
    </row>
    <row r="403" spans="1:8" ht="15.75" customHeight="1" x14ac:dyDescent="0.25">
      <c r="A403" s="225"/>
      <c r="B403" s="225"/>
      <c r="C403" s="225"/>
      <c r="D403" s="225"/>
      <c r="E403" s="225"/>
      <c r="F403" s="225"/>
      <c r="G403" s="225"/>
      <c r="H403" s="225"/>
    </row>
    <row r="404" spans="1:8" ht="15.75" customHeight="1" x14ac:dyDescent="0.25">
      <c r="A404" s="225"/>
      <c r="B404" s="225"/>
      <c r="C404" s="225"/>
      <c r="D404" s="225"/>
      <c r="E404" s="225"/>
      <c r="F404" s="225"/>
      <c r="G404" s="225"/>
      <c r="H404" s="225"/>
    </row>
    <row r="405" spans="1:8" ht="15.75" customHeight="1" x14ac:dyDescent="0.25">
      <c r="A405" s="225"/>
      <c r="B405" s="225"/>
      <c r="C405" s="225"/>
      <c r="D405" s="225"/>
      <c r="E405" s="225"/>
      <c r="F405" s="225"/>
      <c r="G405" s="225"/>
      <c r="H405" s="225"/>
    </row>
    <row r="406" spans="1:8" ht="15.75" customHeight="1" x14ac:dyDescent="0.25">
      <c r="A406" s="225"/>
      <c r="B406" s="225"/>
      <c r="C406" s="225"/>
      <c r="D406" s="225"/>
      <c r="E406" s="225"/>
      <c r="F406" s="225"/>
      <c r="G406" s="225"/>
      <c r="H406" s="225"/>
    </row>
    <row r="407" spans="1:8" ht="15.75" customHeight="1" x14ac:dyDescent="0.25">
      <c r="A407" s="225"/>
      <c r="B407" s="225"/>
      <c r="C407" s="225"/>
      <c r="D407" s="225"/>
      <c r="E407" s="225"/>
      <c r="F407" s="225"/>
      <c r="G407" s="225"/>
      <c r="H407" s="225"/>
    </row>
    <row r="408" spans="1:8" ht="15.75" customHeight="1" x14ac:dyDescent="0.25">
      <c r="A408" s="225"/>
      <c r="B408" s="225"/>
      <c r="C408" s="225"/>
      <c r="D408" s="225"/>
      <c r="E408" s="225"/>
      <c r="F408" s="225"/>
      <c r="G408" s="225"/>
      <c r="H408" s="225"/>
    </row>
    <row r="409" spans="1:8" ht="15.75" customHeight="1" x14ac:dyDescent="0.25">
      <c r="A409" s="225"/>
      <c r="B409" s="225"/>
      <c r="C409" s="225"/>
      <c r="D409" s="225"/>
      <c r="E409" s="225"/>
      <c r="F409" s="225"/>
      <c r="G409" s="225"/>
      <c r="H409" s="225"/>
    </row>
    <row r="410" spans="1:8" ht="15.75" customHeight="1" x14ac:dyDescent="0.25">
      <c r="A410" s="225"/>
      <c r="B410" s="225"/>
      <c r="C410" s="225"/>
      <c r="D410" s="225"/>
      <c r="E410" s="225"/>
      <c r="F410" s="225"/>
      <c r="G410" s="225"/>
      <c r="H410" s="225"/>
    </row>
    <row r="411" spans="1:8" ht="15.75" customHeight="1" x14ac:dyDescent="0.25">
      <c r="A411" s="225"/>
      <c r="B411" s="225"/>
      <c r="C411" s="225"/>
      <c r="D411" s="225"/>
      <c r="E411" s="225"/>
      <c r="F411" s="225"/>
      <c r="G411" s="225"/>
      <c r="H411" s="225"/>
    </row>
    <row r="412" spans="1:8" ht="15.75" customHeight="1" x14ac:dyDescent="0.25">
      <c r="A412" s="225"/>
      <c r="B412" s="225"/>
      <c r="C412" s="225"/>
      <c r="D412" s="225"/>
      <c r="E412" s="225"/>
      <c r="F412" s="225"/>
      <c r="G412" s="225"/>
      <c r="H412" s="225"/>
    </row>
    <row r="413" spans="1:8" ht="15.75" customHeight="1" x14ac:dyDescent="0.25">
      <c r="A413" s="225"/>
      <c r="B413" s="225"/>
      <c r="C413" s="225"/>
      <c r="D413" s="225"/>
      <c r="E413" s="225"/>
      <c r="F413" s="225"/>
      <c r="G413" s="225"/>
      <c r="H413" s="225"/>
    </row>
    <row r="414" spans="1:8" ht="15.75" customHeight="1" x14ac:dyDescent="0.25">
      <c r="A414" s="225"/>
      <c r="B414" s="225"/>
      <c r="C414" s="225"/>
      <c r="D414" s="225"/>
      <c r="E414" s="225"/>
      <c r="F414" s="225"/>
      <c r="G414" s="225"/>
      <c r="H414" s="225"/>
    </row>
    <row r="415" spans="1:8" ht="15.75" customHeight="1" x14ac:dyDescent="0.25">
      <c r="A415" s="225"/>
      <c r="B415" s="225"/>
      <c r="C415" s="225"/>
      <c r="D415" s="225"/>
      <c r="E415" s="225"/>
      <c r="F415" s="225"/>
      <c r="G415" s="225"/>
      <c r="H415" s="225"/>
    </row>
    <row r="416" spans="1:8" ht="15.75" customHeight="1" x14ac:dyDescent="0.25">
      <c r="A416" s="225"/>
      <c r="B416" s="225"/>
      <c r="C416" s="225"/>
      <c r="D416" s="225"/>
      <c r="E416" s="225"/>
      <c r="F416" s="225"/>
      <c r="G416" s="225"/>
      <c r="H416" s="225"/>
    </row>
    <row r="417" spans="1:8" ht="15.75" customHeight="1" x14ac:dyDescent="0.25">
      <c r="A417" s="225"/>
      <c r="B417" s="225"/>
      <c r="C417" s="225"/>
      <c r="D417" s="225"/>
      <c r="E417" s="225"/>
      <c r="F417" s="225"/>
      <c r="G417" s="225"/>
      <c r="H417" s="225"/>
    </row>
    <row r="418" spans="1:8" ht="15.75" customHeight="1" x14ac:dyDescent="0.25">
      <c r="A418" s="225"/>
      <c r="B418" s="225"/>
      <c r="C418" s="225"/>
      <c r="D418" s="225"/>
      <c r="E418" s="225"/>
      <c r="F418" s="225"/>
      <c r="G418" s="225"/>
      <c r="H418" s="225"/>
    </row>
    <row r="419" spans="1:8" ht="15.75" customHeight="1" x14ac:dyDescent="0.25">
      <c r="A419" s="225"/>
      <c r="B419" s="225"/>
      <c r="C419" s="225"/>
      <c r="D419" s="225"/>
      <c r="E419" s="225"/>
      <c r="F419" s="225"/>
      <c r="G419" s="225"/>
      <c r="H419" s="225"/>
    </row>
    <row r="420" spans="1:8" ht="15.75" customHeight="1" x14ac:dyDescent="0.25">
      <c r="A420" s="225"/>
      <c r="B420" s="225"/>
      <c r="C420" s="225"/>
      <c r="D420" s="225"/>
      <c r="E420" s="225"/>
      <c r="F420" s="225"/>
      <c r="G420" s="225"/>
      <c r="H420" s="225"/>
    </row>
    <row r="421" spans="1:8" ht="15.75" customHeight="1" x14ac:dyDescent="0.25">
      <c r="A421" s="225"/>
      <c r="B421" s="225"/>
      <c r="C421" s="225"/>
      <c r="D421" s="225"/>
      <c r="E421" s="225"/>
      <c r="F421" s="225"/>
      <c r="G421" s="225"/>
      <c r="H421" s="225"/>
    </row>
    <row r="422" spans="1:8" ht="15.75" customHeight="1" x14ac:dyDescent="0.25">
      <c r="A422" s="225"/>
      <c r="B422" s="225"/>
      <c r="C422" s="225"/>
      <c r="D422" s="225"/>
      <c r="E422" s="225"/>
      <c r="F422" s="225"/>
      <c r="G422" s="225"/>
      <c r="H422" s="225"/>
    </row>
    <row r="423" spans="1:8" ht="15.75" customHeight="1" x14ac:dyDescent="0.25">
      <c r="A423" s="225"/>
      <c r="B423" s="225"/>
      <c r="C423" s="225"/>
      <c r="D423" s="225"/>
      <c r="E423" s="225"/>
      <c r="F423" s="225"/>
      <c r="G423" s="225"/>
      <c r="H423" s="225"/>
    </row>
    <row r="424" spans="1:8" ht="15.75" customHeight="1" x14ac:dyDescent="0.25">
      <c r="A424" s="225"/>
      <c r="B424" s="225"/>
      <c r="C424" s="225"/>
      <c r="D424" s="225"/>
      <c r="E424" s="225"/>
      <c r="F424" s="225"/>
      <c r="G424" s="225"/>
      <c r="H424" s="225"/>
    </row>
    <row r="425" spans="1:8" ht="15.75" customHeight="1" x14ac:dyDescent="0.25">
      <c r="A425" s="225"/>
      <c r="B425" s="225"/>
      <c r="C425" s="225"/>
      <c r="D425" s="225"/>
      <c r="E425" s="225"/>
      <c r="F425" s="225"/>
      <c r="G425" s="225"/>
      <c r="H425" s="225"/>
    </row>
    <row r="426" spans="1:8" ht="15.75" customHeight="1" x14ac:dyDescent="0.25">
      <c r="A426" s="225"/>
      <c r="B426" s="225"/>
      <c r="C426" s="225"/>
      <c r="D426" s="225"/>
      <c r="E426" s="225"/>
      <c r="F426" s="225"/>
      <c r="G426" s="225"/>
      <c r="H426" s="225"/>
    </row>
    <row r="427" spans="1:8" ht="15.75" customHeight="1" x14ac:dyDescent="0.25">
      <c r="A427" s="225"/>
      <c r="B427" s="225"/>
      <c r="C427" s="225"/>
      <c r="D427" s="225"/>
      <c r="E427" s="225"/>
      <c r="F427" s="225"/>
      <c r="G427" s="225"/>
      <c r="H427" s="225"/>
    </row>
    <row r="428" spans="1:8" ht="15.75" customHeight="1" x14ac:dyDescent="0.25">
      <c r="A428" s="225"/>
      <c r="B428" s="225"/>
      <c r="C428" s="225"/>
      <c r="D428" s="225"/>
      <c r="E428" s="225"/>
      <c r="F428" s="225"/>
      <c r="G428" s="225"/>
      <c r="H428" s="225"/>
    </row>
    <row r="429" spans="1:8" ht="15.75" customHeight="1" x14ac:dyDescent="0.25">
      <c r="A429" s="225"/>
      <c r="B429" s="225"/>
      <c r="C429" s="225"/>
      <c r="D429" s="225"/>
      <c r="E429" s="225"/>
      <c r="F429" s="225"/>
      <c r="G429" s="225"/>
      <c r="H429" s="225"/>
    </row>
    <row r="430" spans="1:8" ht="15.75" customHeight="1" x14ac:dyDescent="0.25">
      <c r="A430" s="225"/>
      <c r="B430" s="225"/>
      <c r="C430" s="225"/>
      <c r="D430" s="225"/>
      <c r="E430" s="225"/>
      <c r="F430" s="225"/>
      <c r="G430" s="225"/>
      <c r="H430" s="225"/>
    </row>
    <row r="431" spans="1:8" ht="15.75" customHeight="1" x14ac:dyDescent="0.25">
      <c r="A431" s="225"/>
      <c r="B431" s="225"/>
      <c r="C431" s="225"/>
      <c r="D431" s="225"/>
      <c r="E431" s="225"/>
      <c r="F431" s="225"/>
      <c r="G431" s="225"/>
      <c r="H431" s="225"/>
    </row>
    <row r="432" spans="1:8" ht="15.75" customHeight="1" x14ac:dyDescent="0.25">
      <c r="A432" s="225"/>
      <c r="B432" s="225"/>
      <c r="C432" s="225"/>
      <c r="D432" s="225"/>
      <c r="E432" s="225"/>
      <c r="F432" s="225"/>
      <c r="G432" s="225"/>
      <c r="H432" s="225"/>
    </row>
    <row r="433" spans="1:8" ht="15.75" customHeight="1" x14ac:dyDescent="0.25">
      <c r="A433" s="225"/>
      <c r="B433" s="225"/>
      <c r="C433" s="225"/>
      <c r="D433" s="225"/>
      <c r="E433" s="225"/>
      <c r="F433" s="225"/>
      <c r="G433" s="225"/>
      <c r="H433" s="225"/>
    </row>
    <row r="434" spans="1:8" ht="15.75" customHeight="1" x14ac:dyDescent="0.25">
      <c r="A434" s="225"/>
      <c r="B434" s="225"/>
      <c r="C434" s="225"/>
      <c r="D434" s="225"/>
      <c r="E434" s="225"/>
      <c r="F434" s="225"/>
      <c r="G434" s="225"/>
      <c r="H434" s="225"/>
    </row>
    <row r="435" spans="1:8" ht="15.75" customHeight="1" x14ac:dyDescent="0.25">
      <c r="A435" s="225"/>
      <c r="B435" s="225"/>
      <c r="C435" s="225"/>
      <c r="D435" s="225"/>
      <c r="E435" s="225"/>
      <c r="F435" s="225"/>
      <c r="G435" s="225"/>
      <c r="H435" s="225"/>
    </row>
    <row r="436" spans="1:8" ht="15.75" customHeight="1" x14ac:dyDescent="0.25">
      <c r="A436" s="225"/>
      <c r="B436" s="225"/>
      <c r="C436" s="225"/>
      <c r="D436" s="225"/>
      <c r="E436" s="225"/>
      <c r="F436" s="225"/>
      <c r="G436" s="225"/>
      <c r="H436" s="225"/>
    </row>
    <row r="437" spans="1:8" ht="15.75" customHeight="1" x14ac:dyDescent="0.25">
      <c r="A437" s="225"/>
      <c r="B437" s="225"/>
      <c r="C437" s="225"/>
      <c r="D437" s="225"/>
      <c r="E437" s="225"/>
      <c r="F437" s="225"/>
      <c r="G437" s="225"/>
      <c r="H437" s="225"/>
    </row>
    <row r="438" spans="1:8" ht="15.75" customHeight="1" x14ac:dyDescent="0.25">
      <c r="A438" s="225"/>
      <c r="B438" s="225"/>
      <c r="C438" s="225"/>
      <c r="D438" s="225"/>
      <c r="E438" s="225"/>
      <c r="F438" s="225"/>
      <c r="G438" s="225"/>
      <c r="H438" s="225"/>
    </row>
    <row r="439" spans="1:8" ht="15.75" customHeight="1" x14ac:dyDescent="0.25">
      <c r="A439" s="225"/>
      <c r="B439" s="225"/>
      <c r="C439" s="225"/>
      <c r="D439" s="225"/>
      <c r="E439" s="225"/>
      <c r="F439" s="225"/>
      <c r="G439" s="225"/>
      <c r="H439" s="225"/>
    </row>
    <row r="440" spans="1:8" ht="15.75" customHeight="1" x14ac:dyDescent="0.25">
      <c r="A440" s="225"/>
      <c r="B440" s="225"/>
      <c r="C440" s="225"/>
      <c r="D440" s="225"/>
      <c r="E440" s="225"/>
      <c r="F440" s="225"/>
      <c r="G440" s="225"/>
      <c r="H440" s="225"/>
    </row>
    <row r="441" spans="1:8" ht="15.75" customHeight="1" x14ac:dyDescent="0.25">
      <c r="A441" s="225"/>
      <c r="B441" s="225"/>
      <c r="C441" s="225"/>
      <c r="D441" s="225"/>
      <c r="E441" s="225"/>
      <c r="F441" s="225"/>
      <c r="G441" s="225"/>
      <c r="H441" s="225"/>
    </row>
    <row r="442" spans="1:8" ht="15.75" customHeight="1" x14ac:dyDescent="0.25">
      <c r="A442" s="225"/>
      <c r="B442" s="225"/>
      <c r="C442" s="225"/>
      <c r="D442" s="225"/>
      <c r="E442" s="225"/>
      <c r="F442" s="225"/>
      <c r="G442" s="225"/>
      <c r="H442" s="225"/>
    </row>
    <row r="443" spans="1:8" ht="15.75" customHeight="1" x14ac:dyDescent="0.25">
      <c r="A443" s="225"/>
      <c r="B443" s="225"/>
      <c r="C443" s="225"/>
      <c r="D443" s="225"/>
      <c r="E443" s="225"/>
      <c r="F443" s="225"/>
      <c r="G443" s="225"/>
      <c r="H443" s="225"/>
    </row>
    <row r="444" spans="1:8" ht="15.75" customHeight="1" x14ac:dyDescent="0.25">
      <c r="A444" s="225"/>
      <c r="B444" s="225"/>
      <c r="C444" s="225"/>
      <c r="D444" s="225"/>
      <c r="E444" s="225"/>
      <c r="F444" s="225"/>
      <c r="G444" s="225"/>
      <c r="H444" s="225"/>
    </row>
    <row r="445" spans="1:8" ht="15.75" customHeight="1" x14ac:dyDescent="0.25">
      <c r="A445" s="225"/>
      <c r="B445" s="225"/>
      <c r="C445" s="225"/>
      <c r="D445" s="225"/>
      <c r="E445" s="225"/>
      <c r="F445" s="225"/>
      <c r="G445" s="225"/>
      <c r="H445" s="225"/>
    </row>
    <row r="446" spans="1:8" ht="15.75" customHeight="1" x14ac:dyDescent="0.25">
      <c r="A446" s="225"/>
      <c r="B446" s="225"/>
      <c r="C446" s="225"/>
      <c r="D446" s="225"/>
      <c r="E446" s="225"/>
      <c r="F446" s="225"/>
      <c r="G446" s="225"/>
      <c r="H446" s="225"/>
    </row>
    <row r="447" spans="1:8" ht="15.75" customHeight="1" x14ac:dyDescent="0.25">
      <c r="A447" s="225"/>
      <c r="B447" s="225"/>
      <c r="C447" s="225"/>
      <c r="D447" s="225"/>
      <c r="E447" s="225"/>
      <c r="F447" s="225"/>
      <c r="G447" s="225"/>
      <c r="H447" s="225"/>
    </row>
    <row r="448" spans="1:8" ht="15.75" customHeight="1" x14ac:dyDescent="0.25">
      <c r="A448" s="225"/>
      <c r="B448" s="225"/>
      <c r="C448" s="225"/>
      <c r="D448" s="225"/>
      <c r="E448" s="225"/>
      <c r="F448" s="225"/>
      <c r="G448" s="225"/>
      <c r="H448" s="225"/>
    </row>
    <row r="449" spans="1:8" ht="15.75" customHeight="1" x14ac:dyDescent="0.25">
      <c r="A449" s="225"/>
      <c r="B449" s="225"/>
      <c r="C449" s="225"/>
      <c r="D449" s="225"/>
      <c r="E449" s="225"/>
      <c r="F449" s="225"/>
      <c r="G449" s="225"/>
      <c r="H449" s="225"/>
    </row>
    <row r="450" spans="1:8" ht="15.75" customHeight="1" x14ac:dyDescent="0.25">
      <c r="A450" s="225"/>
      <c r="B450" s="225"/>
      <c r="C450" s="225"/>
      <c r="D450" s="225"/>
      <c r="E450" s="225"/>
      <c r="F450" s="225"/>
      <c r="G450" s="225"/>
      <c r="H450" s="225"/>
    </row>
    <row r="451" spans="1:8" ht="15.75" customHeight="1" x14ac:dyDescent="0.25">
      <c r="A451" s="225"/>
      <c r="B451" s="225"/>
      <c r="C451" s="225"/>
      <c r="D451" s="225"/>
      <c r="E451" s="225"/>
      <c r="F451" s="225"/>
      <c r="G451" s="225"/>
      <c r="H451" s="225"/>
    </row>
    <row r="452" spans="1:8" ht="15.75" customHeight="1" x14ac:dyDescent="0.25">
      <c r="A452" s="225"/>
      <c r="B452" s="225"/>
      <c r="C452" s="225"/>
      <c r="D452" s="225"/>
      <c r="E452" s="225"/>
      <c r="F452" s="225"/>
      <c r="G452" s="225"/>
      <c r="H452" s="225"/>
    </row>
    <row r="453" spans="1:8" ht="15.75" customHeight="1" x14ac:dyDescent="0.25">
      <c r="A453" s="225"/>
      <c r="B453" s="225"/>
      <c r="C453" s="225"/>
      <c r="D453" s="225"/>
      <c r="E453" s="225"/>
      <c r="F453" s="225"/>
      <c r="G453" s="225"/>
      <c r="H453" s="225"/>
    </row>
    <row r="454" spans="1:8" ht="15.75" customHeight="1" x14ac:dyDescent="0.25">
      <c r="A454" s="225"/>
      <c r="B454" s="225"/>
      <c r="C454" s="225"/>
      <c r="D454" s="225"/>
      <c r="E454" s="225"/>
      <c r="F454" s="225"/>
      <c r="G454" s="225"/>
      <c r="H454" s="225"/>
    </row>
    <row r="455" spans="1:8" ht="15.75" customHeight="1" x14ac:dyDescent="0.25">
      <c r="A455" s="225"/>
      <c r="B455" s="225"/>
      <c r="C455" s="225"/>
      <c r="D455" s="225"/>
      <c r="E455" s="225"/>
      <c r="F455" s="225"/>
      <c r="G455" s="225"/>
      <c r="H455" s="225"/>
    </row>
    <row r="456" spans="1:8" ht="15.75" customHeight="1" x14ac:dyDescent="0.25">
      <c r="A456" s="225"/>
      <c r="B456" s="225"/>
      <c r="C456" s="225"/>
      <c r="D456" s="225"/>
      <c r="E456" s="225"/>
      <c r="F456" s="225"/>
      <c r="G456" s="225"/>
      <c r="H456" s="225"/>
    </row>
    <row r="457" spans="1:8" ht="15.75" customHeight="1" x14ac:dyDescent="0.25">
      <c r="A457" s="225"/>
      <c r="B457" s="225"/>
      <c r="C457" s="225"/>
      <c r="D457" s="225"/>
      <c r="E457" s="225"/>
      <c r="F457" s="225"/>
      <c r="G457" s="225"/>
      <c r="H457" s="225"/>
    </row>
    <row r="458" spans="1:8" ht="15.75" customHeight="1" x14ac:dyDescent="0.25">
      <c r="A458" s="225"/>
      <c r="B458" s="225"/>
      <c r="C458" s="225"/>
      <c r="D458" s="225"/>
      <c r="E458" s="225"/>
      <c r="F458" s="225"/>
      <c r="G458" s="225"/>
      <c r="H458" s="225"/>
    </row>
    <row r="459" spans="1:8" ht="15.75" customHeight="1" x14ac:dyDescent="0.25">
      <c r="A459" s="225"/>
      <c r="B459" s="225"/>
      <c r="C459" s="225"/>
      <c r="D459" s="225"/>
      <c r="E459" s="225"/>
      <c r="F459" s="225"/>
      <c r="G459" s="225"/>
      <c r="H459" s="225"/>
    </row>
    <row r="460" spans="1:8" ht="15.75" customHeight="1" x14ac:dyDescent="0.25">
      <c r="A460" s="225"/>
      <c r="B460" s="225"/>
      <c r="C460" s="225"/>
      <c r="D460" s="225"/>
      <c r="E460" s="225"/>
      <c r="F460" s="225"/>
      <c r="G460" s="225"/>
      <c r="H460" s="225"/>
    </row>
    <row r="461" spans="1:8" ht="15.75" customHeight="1" x14ac:dyDescent="0.25">
      <c r="A461" s="225"/>
      <c r="B461" s="225"/>
      <c r="C461" s="225"/>
      <c r="D461" s="225"/>
      <c r="E461" s="225"/>
      <c r="F461" s="225"/>
      <c r="G461" s="225"/>
      <c r="H461" s="225"/>
    </row>
    <row r="462" spans="1:8" ht="15.75" customHeight="1" x14ac:dyDescent="0.25">
      <c r="A462" s="225"/>
      <c r="B462" s="225"/>
      <c r="C462" s="225"/>
      <c r="D462" s="225"/>
      <c r="E462" s="225"/>
      <c r="F462" s="225"/>
      <c r="G462" s="225"/>
      <c r="H462" s="225"/>
    </row>
    <row r="463" spans="1:8" ht="15.75" customHeight="1" x14ac:dyDescent="0.25">
      <c r="A463" s="225"/>
      <c r="B463" s="225"/>
      <c r="C463" s="225"/>
      <c r="D463" s="225"/>
      <c r="E463" s="225"/>
      <c r="F463" s="225"/>
      <c r="G463" s="225"/>
      <c r="H463" s="225"/>
    </row>
    <row r="464" spans="1:8" ht="15.75" customHeight="1" x14ac:dyDescent="0.25">
      <c r="A464" s="225"/>
      <c r="B464" s="225"/>
      <c r="C464" s="225"/>
      <c r="D464" s="225"/>
      <c r="E464" s="225"/>
      <c r="F464" s="225"/>
      <c r="G464" s="225"/>
      <c r="H464" s="225"/>
    </row>
    <row r="465" spans="1:8" ht="15.75" customHeight="1" x14ac:dyDescent="0.25">
      <c r="A465" s="225"/>
      <c r="B465" s="225"/>
      <c r="C465" s="225"/>
      <c r="D465" s="225"/>
      <c r="E465" s="225"/>
      <c r="F465" s="225"/>
      <c r="G465" s="225"/>
      <c r="H465" s="225"/>
    </row>
    <row r="466" spans="1:8" ht="15.75" customHeight="1" x14ac:dyDescent="0.25">
      <c r="A466" s="225"/>
      <c r="B466" s="225"/>
      <c r="C466" s="225"/>
      <c r="D466" s="225"/>
      <c r="E466" s="225"/>
      <c r="F466" s="225"/>
      <c r="G466" s="225"/>
      <c r="H466" s="225"/>
    </row>
    <row r="467" spans="1:8" ht="15.75" customHeight="1" x14ac:dyDescent="0.25">
      <c r="A467" s="225"/>
      <c r="B467" s="225"/>
      <c r="C467" s="225"/>
      <c r="D467" s="225"/>
      <c r="E467" s="225"/>
      <c r="F467" s="225"/>
      <c r="G467" s="225"/>
      <c r="H467" s="225"/>
    </row>
    <row r="468" spans="1:8" ht="15.75" customHeight="1" x14ac:dyDescent="0.25">
      <c r="A468" s="225"/>
      <c r="B468" s="225"/>
      <c r="C468" s="225"/>
      <c r="D468" s="225"/>
      <c r="E468" s="225"/>
      <c r="F468" s="225"/>
      <c r="G468" s="225"/>
      <c r="H468" s="225"/>
    </row>
    <row r="469" spans="1:8" ht="15.75" customHeight="1" x14ac:dyDescent="0.25">
      <c r="A469" s="225"/>
      <c r="B469" s="225"/>
      <c r="C469" s="225"/>
      <c r="D469" s="225"/>
      <c r="E469" s="225"/>
      <c r="F469" s="225"/>
      <c r="G469" s="225"/>
      <c r="H469" s="225"/>
    </row>
    <row r="470" spans="1:8" ht="15.75" customHeight="1" x14ac:dyDescent="0.25">
      <c r="A470" s="225"/>
      <c r="B470" s="225"/>
      <c r="C470" s="225"/>
      <c r="D470" s="225"/>
      <c r="E470" s="225"/>
      <c r="F470" s="225"/>
      <c r="G470" s="225"/>
      <c r="H470" s="225"/>
    </row>
    <row r="471" spans="1:8" ht="15.75" customHeight="1" x14ac:dyDescent="0.25">
      <c r="A471" s="225"/>
      <c r="B471" s="225"/>
      <c r="C471" s="225"/>
      <c r="D471" s="225"/>
      <c r="E471" s="225"/>
      <c r="F471" s="225"/>
      <c r="G471" s="225"/>
      <c r="H471" s="225"/>
    </row>
    <row r="472" spans="1:8" ht="15.75" customHeight="1" x14ac:dyDescent="0.25">
      <c r="A472" s="225"/>
      <c r="B472" s="225"/>
      <c r="C472" s="225"/>
      <c r="D472" s="225"/>
      <c r="E472" s="225"/>
      <c r="F472" s="225"/>
      <c r="G472" s="225"/>
      <c r="H472" s="225"/>
    </row>
    <row r="473" spans="1:8" ht="15.75" customHeight="1" x14ac:dyDescent="0.25">
      <c r="A473" s="225"/>
      <c r="B473" s="225"/>
      <c r="C473" s="225"/>
      <c r="D473" s="225"/>
      <c r="E473" s="225"/>
      <c r="F473" s="225"/>
      <c r="G473" s="225"/>
      <c r="H473" s="225"/>
    </row>
    <row r="474" spans="1:8" ht="15.75" customHeight="1" x14ac:dyDescent="0.25">
      <c r="A474" s="225"/>
      <c r="B474" s="225"/>
      <c r="C474" s="225"/>
      <c r="D474" s="225"/>
      <c r="E474" s="225"/>
      <c r="F474" s="225"/>
      <c r="G474" s="225"/>
      <c r="H474" s="225"/>
    </row>
    <row r="475" spans="1:8" ht="15.75" customHeight="1" x14ac:dyDescent="0.25">
      <c r="A475" s="225"/>
      <c r="B475" s="225"/>
      <c r="C475" s="225"/>
      <c r="D475" s="225"/>
      <c r="E475" s="225"/>
      <c r="F475" s="225"/>
      <c r="G475" s="225"/>
      <c r="H475" s="225"/>
    </row>
    <row r="476" spans="1:8" ht="15.75" customHeight="1" x14ac:dyDescent="0.25">
      <c r="A476" s="225"/>
      <c r="B476" s="225"/>
      <c r="C476" s="225"/>
      <c r="D476" s="225"/>
      <c r="E476" s="225"/>
      <c r="F476" s="225"/>
      <c r="G476" s="225"/>
      <c r="H476" s="225"/>
    </row>
    <row r="477" spans="1:8" ht="15.75" customHeight="1" x14ac:dyDescent="0.25">
      <c r="A477" s="225"/>
      <c r="B477" s="225"/>
      <c r="C477" s="225"/>
      <c r="D477" s="225"/>
      <c r="E477" s="225"/>
      <c r="F477" s="225"/>
      <c r="G477" s="225"/>
      <c r="H477" s="225"/>
    </row>
    <row r="478" spans="1:8" ht="15.75" customHeight="1" x14ac:dyDescent="0.25">
      <c r="A478" s="225"/>
      <c r="B478" s="225"/>
      <c r="C478" s="225"/>
      <c r="D478" s="225"/>
      <c r="E478" s="225"/>
      <c r="F478" s="225"/>
      <c r="G478" s="225"/>
      <c r="H478" s="225"/>
    </row>
    <row r="479" spans="1:8" ht="15.75" customHeight="1" x14ac:dyDescent="0.25">
      <c r="A479" s="225"/>
      <c r="B479" s="225"/>
      <c r="C479" s="225"/>
      <c r="D479" s="225"/>
      <c r="E479" s="225"/>
      <c r="F479" s="225"/>
      <c r="G479" s="225"/>
      <c r="H479" s="225"/>
    </row>
    <row r="480" spans="1:8" ht="15.75" customHeight="1" x14ac:dyDescent="0.25">
      <c r="A480" s="225"/>
      <c r="B480" s="225"/>
      <c r="C480" s="225"/>
      <c r="D480" s="225"/>
      <c r="E480" s="225"/>
      <c r="F480" s="225"/>
      <c r="G480" s="225"/>
      <c r="H480" s="225"/>
    </row>
    <row r="481" spans="1:8" ht="15.75" customHeight="1" x14ac:dyDescent="0.25">
      <c r="A481" s="225"/>
      <c r="B481" s="225"/>
      <c r="C481" s="225"/>
      <c r="D481" s="225"/>
      <c r="E481" s="225"/>
      <c r="F481" s="225"/>
      <c r="G481" s="225"/>
      <c r="H481" s="225"/>
    </row>
    <row r="482" spans="1:8" ht="15.75" customHeight="1" x14ac:dyDescent="0.25">
      <c r="A482" s="225"/>
      <c r="B482" s="225"/>
      <c r="C482" s="225"/>
      <c r="D482" s="225"/>
      <c r="E482" s="225"/>
      <c r="F482" s="225"/>
      <c r="G482" s="225"/>
      <c r="H482" s="225"/>
    </row>
    <row r="483" spans="1:8" ht="15.75" customHeight="1" x14ac:dyDescent="0.25">
      <c r="A483" s="225"/>
      <c r="B483" s="225"/>
      <c r="C483" s="225"/>
      <c r="D483" s="225"/>
      <c r="E483" s="225"/>
      <c r="F483" s="225"/>
      <c r="G483" s="225"/>
      <c r="H483" s="225"/>
    </row>
    <row r="484" spans="1:8" ht="15.75" customHeight="1" x14ac:dyDescent="0.25">
      <c r="A484" s="225"/>
      <c r="B484" s="225"/>
      <c r="C484" s="225"/>
      <c r="D484" s="225"/>
      <c r="E484" s="225"/>
      <c r="F484" s="225"/>
      <c r="G484" s="225"/>
      <c r="H484" s="225"/>
    </row>
    <row r="485" spans="1:8" ht="15.75" customHeight="1" x14ac:dyDescent="0.25">
      <c r="A485" s="225"/>
      <c r="B485" s="225"/>
      <c r="C485" s="225"/>
      <c r="D485" s="225"/>
      <c r="E485" s="225"/>
      <c r="F485" s="225"/>
      <c r="G485" s="225"/>
      <c r="H485" s="225"/>
    </row>
    <row r="486" spans="1:8" ht="15.75" customHeight="1" x14ac:dyDescent="0.25">
      <c r="A486" s="225"/>
      <c r="B486" s="225"/>
      <c r="C486" s="225"/>
      <c r="D486" s="225"/>
      <c r="E486" s="225"/>
      <c r="F486" s="225"/>
      <c r="G486" s="225"/>
      <c r="H486" s="225"/>
    </row>
    <row r="487" spans="1:8" ht="15.75" customHeight="1" x14ac:dyDescent="0.25">
      <c r="A487" s="225"/>
      <c r="B487" s="225"/>
      <c r="C487" s="225"/>
      <c r="D487" s="225"/>
      <c r="E487" s="225"/>
      <c r="F487" s="225"/>
      <c r="G487" s="225"/>
      <c r="H487" s="225"/>
    </row>
    <row r="488" spans="1:8" ht="15.75" customHeight="1" x14ac:dyDescent="0.25">
      <c r="A488" s="225"/>
      <c r="B488" s="225"/>
      <c r="C488" s="225"/>
      <c r="D488" s="225"/>
      <c r="E488" s="225"/>
      <c r="F488" s="225"/>
      <c r="G488" s="225"/>
      <c r="H488" s="225"/>
    </row>
    <row r="489" spans="1:8" ht="15.75" customHeight="1" x14ac:dyDescent="0.25">
      <c r="A489" s="225"/>
      <c r="B489" s="225"/>
      <c r="C489" s="225"/>
      <c r="D489" s="225"/>
      <c r="E489" s="225"/>
      <c r="F489" s="225"/>
      <c r="G489" s="225"/>
      <c r="H489" s="225"/>
    </row>
    <row r="490" spans="1:8" ht="15.75" customHeight="1" x14ac:dyDescent="0.25">
      <c r="A490" s="225"/>
      <c r="B490" s="225"/>
      <c r="C490" s="225"/>
      <c r="D490" s="225"/>
      <c r="E490" s="225"/>
      <c r="F490" s="225"/>
      <c r="G490" s="225"/>
      <c r="H490" s="225"/>
    </row>
    <row r="491" spans="1:8" ht="15.75" customHeight="1" x14ac:dyDescent="0.25">
      <c r="A491" s="225"/>
      <c r="B491" s="225"/>
      <c r="C491" s="225"/>
      <c r="D491" s="225"/>
      <c r="E491" s="225"/>
      <c r="F491" s="225"/>
      <c r="G491" s="225"/>
      <c r="H491" s="225"/>
    </row>
    <row r="492" spans="1:8" ht="15.75" customHeight="1" x14ac:dyDescent="0.25">
      <c r="A492" s="225"/>
      <c r="B492" s="225"/>
      <c r="C492" s="225"/>
      <c r="D492" s="225"/>
      <c r="E492" s="225"/>
      <c r="F492" s="225"/>
      <c r="G492" s="225"/>
      <c r="H492" s="225"/>
    </row>
    <row r="493" spans="1:8" ht="15.75" customHeight="1" x14ac:dyDescent="0.25">
      <c r="A493" s="225"/>
      <c r="B493" s="225"/>
      <c r="C493" s="225"/>
      <c r="D493" s="225"/>
      <c r="E493" s="225"/>
      <c r="F493" s="225"/>
      <c r="G493" s="225"/>
      <c r="H493" s="225"/>
    </row>
    <row r="494" spans="1:8" ht="15.75" customHeight="1" x14ac:dyDescent="0.25">
      <c r="A494" s="225"/>
      <c r="B494" s="225"/>
      <c r="C494" s="225"/>
      <c r="D494" s="225"/>
      <c r="E494" s="225"/>
      <c r="F494" s="225"/>
      <c r="G494" s="225"/>
      <c r="H494" s="225"/>
    </row>
    <row r="495" spans="1:8" ht="15.75" customHeight="1" x14ac:dyDescent="0.25">
      <c r="A495" s="225"/>
      <c r="B495" s="225"/>
      <c r="C495" s="225"/>
      <c r="D495" s="225"/>
      <c r="E495" s="225"/>
      <c r="F495" s="225"/>
      <c r="G495" s="225"/>
      <c r="H495" s="225"/>
    </row>
    <row r="496" spans="1:8" ht="15.75" customHeight="1" x14ac:dyDescent="0.25">
      <c r="A496" s="225"/>
      <c r="B496" s="225"/>
      <c r="C496" s="225"/>
      <c r="D496" s="225"/>
      <c r="E496" s="225"/>
      <c r="F496" s="225"/>
      <c r="G496" s="225"/>
      <c r="H496" s="225"/>
    </row>
    <row r="497" spans="1:8" ht="15.75" customHeight="1" x14ac:dyDescent="0.25">
      <c r="A497" s="225"/>
      <c r="B497" s="225"/>
      <c r="C497" s="225"/>
      <c r="D497" s="225"/>
      <c r="E497" s="225"/>
      <c r="F497" s="225"/>
      <c r="G497" s="225"/>
      <c r="H497" s="225"/>
    </row>
    <row r="498" spans="1:8" ht="15.75" customHeight="1" x14ac:dyDescent="0.25">
      <c r="A498" s="225"/>
      <c r="B498" s="225"/>
      <c r="C498" s="225"/>
      <c r="D498" s="225"/>
      <c r="E498" s="225"/>
      <c r="F498" s="225"/>
      <c r="G498" s="225"/>
      <c r="H498" s="225"/>
    </row>
    <row r="499" spans="1:8" ht="15.75" customHeight="1" x14ac:dyDescent="0.25">
      <c r="A499" s="225"/>
      <c r="B499" s="225"/>
      <c r="C499" s="225"/>
      <c r="D499" s="225"/>
      <c r="E499" s="225"/>
      <c r="F499" s="225"/>
      <c r="G499" s="225"/>
      <c r="H499" s="225"/>
    </row>
    <row r="500" spans="1:8" ht="15.75" customHeight="1" x14ac:dyDescent="0.25">
      <c r="A500" s="225"/>
      <c r="B500" s="225"/>
      <c r="C500" s="225"/>
      <c r="D500" s="225"/>
      <c r="E500" s="225"/>
      <c r="F500" s="225"/>
      <c r="G500" s="225"/>
      <c r="H500" s="225"/>
    </row>
    <row r="501" spans="1:8" ht="15.75" customHeight="1" x14ac:dyDescent="0.25">
      <c r="A501" s="225"/>
      <c r="B501" s="225"/>
      <c r="C501" s="225"/>
      <c r="D501" s="225"/>
      <c r="E501" s="225"/>
      <c r="F501" s="225"/>
      <c r="G501" s="225"/>
      <c r="H501" s="225"/>
    </row>
    <row r="502" spans="1:8" ht="15.75" customHeight="1" x14ac:dyDescent="0.25">
      <c r="A502" s="225"/>
      <c r="B502" s="225"/>
      <c r="C502" s="225"/>
      <c r="D502" s="225"/>
      <c r="E502" s="225"/>
      <c r="F502" s="225"/>
      <c r="G502" s="225"/>
      <c r="H502" s="225"/>
    </row>
    <row r="503" spans="1:8" ht="15.75" customHeight="1" x14ac:dyDescent="0.25">
      <c r="A503" s="225"/>
      <c r="B503" s="225"/>
      <c r="C503" s="225"/>
      <c r="D503" s="225"/>
      <c r="E503" s="225"/>
      <c r="F503" s="225"/>
      <c r="G503" s="225"/>
      <c r="H503" s="225"/>
    </row>
    <row r="504" spans="1:8" ht="15.75" customHeight="1" x14ac:dyDescent="0.25">
      <c r="A504" s="225"/>
      <c r="B504" s="225"/>
      <c r="C504" s="225"/>
      <c r="D504" s="225"/>
      <c r="E504" s="225"/>
      <c r="F504" s="225"/>
      <c r="G504" s="225"/>
      <c r="H504" s="225"/>
    </row>
    <row r="505" spans="1:8" ht="15.75" customHeight="1" x14ac:dyDescent="0.25">
      <c r="A505" s="225"/>
      <c r="B505" s="225"/>
      <c r="C505" s="225"/>
      <c r="D505" s="225"/>
      <c r="E505" s="225"/>
      <c r="F505" s="225"/>
      <c r="G505" s="225"/>
      <c r="H505" s="225"/>
    </row>
    <row r="506" spans="1:8" ht="15.75" customHeight="1" x14ac:dyDescent="0.25">
      <c r="A506" s="225"/>
      <c r="B506" s="225"/>
      <c r="C506" s="225"/>
      <c r="D506" s="225"/>
      <c r="E506" s="225"/>
      <c r="F506" s="225"/>
      <c r="G506" s="225"/>
      <c r="H506" s="225"/>
    </row>
    <row r="507" spans="1:8" ht="15.75" customHeight="1" x14ac:dyDescent="0.25">
      <c r="A507" s="225"/>
      <c r="B507" s="225"/>
      <c r="C507" s="225"/>
      <c r="D507" s="225"/>
      <c r="E507" s="225"/>
      <c r="F507" s="225"/>
      <c r="G507" s="225"/>
      <c r="H507" s="225"/>
    </row>
    <row r="508" spans="1:8" ht="15.75" customHeight="1" x14ac:dyDescent="0.25">
      <c r="A508" s="225"/>
      <c r="B508" s="225"/>
      <c r="C508" s="225"/>
      <c r="D508" s="225"/>
      <c r="E508" s="225"/>
      <c r="F508" s="225"/>
      <c r="G508" s="225"/>
      <c r="H508" s="225"/>
    </row>
    <row r="509" spans="1:8" ht="15.75" customHeight="1" x14ac:dyDescent="0.25">
      <c r="A509" s="225"/>
      <c r="B509" s="225"/>
      <c r="C509" s="225"/>
      <c r="D509" s="225"/>
      <c r="E509" s="225"/>
      <c r="F509" s="225"/>
      <c r="G509" s="225"/>
      <c r="H509" s="225"/>
    </row>
    <row r="510" spans="1:8" ht="15.75" customHeight="1" x14ac:dyDescent="0.25">
      <c r="A510" s="225"/>
      <c r="B510" s="225"/>
      <c r="C510" s="225"/>
      <c r="D510" s="225"/>
      <c r="E510" s="225"/>
      <c r="F510" s="225"/>
      <c r="G510" s="225"/>
      <c r="H510" s="225"/>
    </row>
    <row r="511" spans="1:8" ht="15.75" customHeight="1" x14ac:dyDescent="0.25">
      <c r="A511" s="225"/>
      <c r="B511" s="225"/>
      <c r="C511" s="225"/>
      <c r="D511" s="225"/>
      <c r="E511" s="225"/>
      <c r="F511" s="225"/>
      <c r="G511" s="225"/>
      <c r="H511" s="225"/>
    </row>
    <row r="512" spans="1:8" ht="15.75" customHeight="1" x14ac:dyDescent="0.25">
      <c r="A512" s="225"/>
      <c r="B512" s="225"/>
      <c r="C512" s="225"/>
      <c r="D512" s="225"/>
      <c r="E512" s="225"/>
      <c r="F512" s="225"/>
      <c r="G512" s="225"/>
      <c r="H512" s="225"/>
    </row>
    <row r="513" spans="1:8" ht="15.75" customHeight="1" x14ac:dyDescent="0.25">
      <c r="A513" s="225"/>
      <c r="B513" s="225"/>
      <c r="C513" s="225"/>
      <c r="D513" s="225"/>
      <c r="E513" s="225"/>
      <c r="F513" s="225"/>
      <c r="G513" s="225"/>
      <c r="H513" s="225"/>
    </row>
    <row r="514" spans="1:8" ht="15.75" customHeight="1" x14ac:dyDescent="0.25">
      <c r="A514" s="225"/>
      <c r="B514" s="225"/>
      <c r="C514" s="225"/>
      <c r="D514" s="225"/>
      <c r="E514" s="225"/>
      <c r="F514" s="225"/>
      <c r="G514" s="225"/>
      <c r="H514" s="225"/>
    </row>
    <row r="515" spans="1:8" ht="15.75" customHeight="1" x14ac:dyDescent="0.25">
      <c r="A515" s="225"/>
      <c r="B515" s="225"/>
      <c r="C515" s="225"/>
      <c r="D515" s="225"/>
      <c r="E515" s="225"/>
      <c r="F515" s="225"/>
      <c r="G515" s="225"/>
      <c r="H515" s="225"/>
    </row>
    <row r="516" spans="1:8" ht="15.75" customHeight="1" x14ac:dyDescent="0.25">
      <c r="A516" s="225"/>
      <c r="B516" s="225"/>
      <c r="C516" s="225"/>
      <c r="D516" s="225"/>
      <c r="E516" s="225"/>
      <c r="F516" s="225"/>
      <c r="G516" s="225"/>
      <c r="H516" s="225"/>
    </row>
    <row r="517" spans="1:8" ht="15.75" customHeight="1" x14ac:dyDescent="0.25">
      <c r="A517" s="225"/>
      <c r="B517" s="225"/>
      <c r="C517" s="225"/>
      <c r="D517" s="225"/>
      <c r="E517" s="225"/>
      <c r="F517" s="225"/>
      <c r="G517" s="225"/>
      <c r="H517" s="225"/>
    </row>
    <row r="518" spans="1:8" ht="15.75" customHeight="1" x14ac:dyDescent="0.25">
      <c r="A518" s="225"/>
      <c r="B518" s="225"/>
      <c r="C518" s="225"/>
      <c r="D518" s="225"/>
      <c r="E518" s="225"/>
      <c r="F518" s="225"/>
      <c r="G518" s="225"/>
      <c r="H518" s="225"/>
    </row>
    <row r="519" spans="1:8" ht="15.75" customHeight="1" x14ac:dyDescent="0.25">
      <c r="A519" s="225"/>
      <c r="B519" s="225"/>
      <c r="C519" s="225"/>
      <c r="D519" s="225"/>
      <c r="E519" s="225"/>
      <c r="F519" s="225"/>
      <c r="G519" s="225"/>
      <c r="H519" s="225"/>
    </row>
    <row r="520" spans="1:8" ht="15.75" customHeight="1" x14ac:dyDescent="0.25">
      <c r="A520" s="225"/>
      <c r="B520" s="225"/>
      <c r="C520" s="225"/>
      <c r="D520" s="225"/>
      <c r="E520" s="225"/>
      <c r="F520" s="225"/>
      <c r="G520" s="225"/>
      <c r="H520" s="225"/>
    </row>
    <row r="521" spans="1:8" ht="15.75" customHeight="1" x14ac:dyDescent="0.25">
      <c r="A521" s="225"/>
      <c r="B521" s="225"/>
      <c r="C521" s="225"/>
      <c r="D521" s="225"/>
      <c r="E521" s="225"/>
      <c r="F521" s="225"/>
      <c r="G521" s="225"/>
      <c r="H521" s="225"/>
    </row>
    <row r="522" spans="1:8" ht="15.75" customHeight="1" x14ac:dyDescent="0.25">
      <c r="A522" s="225"/>
      <c r="B522" s="225"/>
      <c r="C522" s="225"/>
      <c r="D522" s="225"/>
      <c r="E522" s="225"/>
      <c r="F522" s="225"/>
      <c r="G522" s="225"/>
      <c r="H522" s="225"/>
    </row>
    <row r="523" spans="1:8" ht="15.75" customHeight="1" x14ac:dyDescent="0.25">
      <c r="A523" s="225"/>
      <c r="B523" s="225"/>
      <c r="C523" s="225"/>
      <c r="D523" s="225"/>
      <c r="E523" s="225"/>
      <c r="F523" s="225"/>
      <c r="G523" s="225"/>
      <c r="H523" s="225"/>
    </row>
    <row r="524" spans="1:8" ht="15.75" customHeight="1" x14ac:dyDescent="0.25">
      <c r="A524" s="225"/>
      <c r="B524" s="225"/>
      <c r="C524" s="225"/>
      <c r="D524" s="225"/>
      <c r="E524" s="225"/>
      <c r="F524" s="225"/>
      <c r="G524" s="225"/>
      <c r="H524" s="225"/>
    </row>
    <row r="525" spans="1:8" ht="15.75" customHeight="1" x14ac:dyDescent="0.25">
      <c r="A525" s="225"/>
      <c r="B525" s="225"/>
      <c r="C525" s="225"/>
      <c r="D525" s="225"/>
      <c r="E525" s="225"/>
      <c r="F525" s="225"/>
      <c r="G525" s="225"/>
      <c r="H525" s="225"/>
    </row>
    <row r="526" spans="1:8" ht="15.75" customHeight="1" x14ac:dyDescent="0.25">
      <c r="A526" s="225"/>
      <c r="B526" s="225"/>
      <c r="C526" s="225"/>
      <c r="D526" s="225"/>
      <c r="E526" s="225"/>
      <c r="F526" s="225"/>
      <c r="G526" s="225"/>
      <c r="H526" s="225"/>
    </row>
    <row r="527" spans="1:8" ht="15.75" customHeight="1" x14ac:dyDescent="0.25">
      <c r="A527" s="225"/>
      <c r="B527" s="225"/>
      <c r="C527" s="225"/>
      <c r="D527" s="225"/>
      <c r="E527" s="225"/>
      <c r="F527" s="225"/>
      <c r="G527" s="225"/>
      <c r="H527" s="225"/>
    </row>
    <row r="528" spans="1:8" ht="15.75" customHeight="1" x14ac:dyDescent="0.25">
      <c r="A528" s="225"/>
      <c r="B528" s="225"/>
      <c r="C528" s="225"/>
      <c r="D528" s="225"/>
      <c r="E528" s="225"/>
      <c r="F528" s="225"/>
      <c r="G528" s="225"/>
      <c r="H528" s="225"/>
    </row>
    <row r="529" spans="1:8" ht="15.75" customHeight="1" x14ac:dyDescent="0.25">
      <c r="A529" s="225"/>
      <c r="B529" s="225"/>
      <c r="C529" s="225"/>
      <c r="D529" s="225"/>
      <c r="E529" s="225"/>
      <c r="F529" s="225"/>
      <c r="G529" s="225"/>
      <c r="H529" s="225"/>
    </row>
    <row r="530" spans="1:8" ht="15.75" customHeight="1" x14ac:dyDescent="0.25">
      <c r="A530" s="225"/>
      <c r="B530" s="225"/>
      <c r="C530" s="225"/>
      <c r="D530" s="225"/>
      <c r="E530" s="225"/>
      <c r="F530" s="225"/>
      <c r="G530" s="225"/>
      <c r="H530" s="225"/>
    </row>
    <row r="531" spans="1:8" ht="15.75" customHeight="1" x14ac:dyDescent="0.25">
      <c r="A531" s="225"/>
      <c r="B531" s="225"/>
      <c r="C531" s="225"/>
      <c r="D531" s="225"/>
      <c r="E531" s="225"/>
      <c r="F531" s="225"/>
      <c r="G531" s="225"/>
      <c r="H531" s="225"/>
    </row>
    <row r="532" spans="1:8" ht="15.75" customHeight="1" x14ac:dyDescent="0.25">
      <c r="A532" s="225"/>
      <c r="B532" s="225"/>
      <c r="C532" s="225"/>
      <c r="D532" s="225"/>
      <c r="E532" s="225"/>
      <c r="F532" s="225"/>
      <c r="G532" s="225"/>
      <c r="H532" s="225"/>
    </row>
    <row r="533" spans="1:8" ht="15.75" customHeight="1" x14ac:dyDescent="0.25">
      <c r="A533" s="225"/>
      <c r="B533" s="225"/>
      <c r="C533" s="225"/>
      <c r="D533" s="225"/>
      <c r="E533" s="225"/>
      <c r="F533" s="225"/>
      <c r="G533" s="225"/>
      <c r="H533" s="225"/>
    </row>
    <row r="534" spans="1:8" ht="15.75" customHeight="1" x14ac:dyDescent="0.25">
      <c r="A534" s="225"/>
      <c r="B534" s="225"/>
      <c r="C534" s="225"/>
      <c r="D534" s="225"/>
      <c r="E534" s="225"/>
      <c r="F534" s="225"/>
      <c r="G534" s="225"/>
      <c r="H534" s="225"/>
    </row>
    <row r="535" spans="1:8" ht="15.75" customHeight="1" x14ac:dyDescent="0.25">
      <c r="A535" s="225"/>
      <c r="B535" s="225"/>
      <c r="C535" s="225"/>
      <c r="D535" s="225"/>
      <c r="E535" s="225"/>
      <c r="F535" s="225"/>
      <c r="G535" s="225"/>
      <c r="H535" s="225"/>
    </row>
    <row r="536" spans="1:8" ht="15.75" customHeight="1" x14ac:dyDescent="0.25">
      <c r="A536" s="225"/>
      <c r="B536" s="225"/>
      <c r="C536" s="225"/>
      <c r="D536" s="225"/>
      <c r="E536" s="225"/>
      <c r="F536" s="225"/>
      <c r="G536" s="225"/>
      <c r="H536" s="225"/>
    </row>
    <row r="537" spans="1:8" ht="15.75" customHeight="1" x14ac:dyDescent="0.25">
      <c r="A537" s="225"/>
      <c r="B537" s="225"/>
      <c r="C537" s="225"/>
      <c r="D537" s="225"/>
      <c r="E537" s="225"/>
      <c r="F537" s="225"/>
      <c r="G537" s="225"/>
      <c r="H537" s="225"/>
    </row>
    <row r="538" spans="1:8" ht="15.75" customHeight="1" x14ac:dyDescent="0.25">
      <c r="A538" s="225"/>
      <c r="B538" s="225"/>
      <c r="C538" s="225"/>
      <c r="D538" s="225"/>
      <c r="E538" s="225"/>
      <c r="F538" s="225"/>
      <c r="G538" s="225"/>
      <c r="H538" s="225"/>
    </row>
    <row r="539" spans="1:8" ht="15.75" customHeight="1" x14ac:dyDescent="0.25">
      <c r="A539" s="225"/>
      <c r="B539" s="225"/>
      <c r="C539" s="225"/>
      <c r="D539" s="225"/>
      <c r="E539" s="225"/>
      <c r="F539" s="225"/>
      <c r="G539" s="225"/>
      <c r="H539" s="225"/>
    </row>
    <row r="540" spans="1:8" ht="15.75" customHeight="1" x14ac:dyDescent="0.25">
      <c r="A540" s="225"/>
      <c r="B540" s="225"/>
      <c r="C540" s="225"/>
      <c r="D540" s="225"/>
      <c r="E540" s="225"/>
      <c r="F540" s="225"/>
      <c r="G540" s="225"/>
      <c r="H540" s="225"/>
    </row>
    <row r="541" spans="1:8" ht="15.75" customHeight="1" x14ac:dyDescent="0.25">
      <c r="A541" s="225"/>
      <c r="B541" s="225"/>
      <c r="C541" s="225"/>
      <c r="D541" s="225"/>
      <c r="E541" s="225"/>
      <c r="F541" s="225"/>
      <c r="G541" s="225"/>
      <c r="H541" s="225"/>
    </row>
    <row r="542" spans="1:8" ht="15.75" customHeight="1" x14ac:dyDescent="0.25">
      <c r="A542" s="225"/>
      <c r="B542" s="225"/>
      <c r="C542" s="225"/>
      <c r="D542" s="225"/>
      <c r="E542" s="225"/>
      <c r="F542" s="225"/>
      <c r="G542" s="225"/>
      <c r="H542" s="225"/>
    </row>
    <row r="543" spans="1:8" ht="15.75" customHeight="1" x14ac:dyDescent="0.25">
      <c r="A543" s="225"/>
      <c r="B543" s="225"/>
      <c r="C543" s="225"/>
      <c r="D543" s="225"/>
      <c r="E543" s="225"/>
      <c r="F543" s="225"/>
      <c r="G543" s="225"/>
      <c r="H543" s="225"/>
    </row>
    <row r="544" spans="1:8" ht="15.75" customHeight="1" x14ac:dyDescent="0.25">
      <c r="A544" s="225"/>
      <c r="B544" s="225"/>
      <c r="C544" s="225"/>
      <c r="D544" s="225"/>
      <c r="E544" s="225"/>
      <c r="F544" s="225"/>
      <c r="G544" s="225"/>
      <c r="H544" s="225"/>
    </row>
    <row r="545" spans="1:8" ht="15.75" customHeight="1" x14ac:dyDescent="0.25">
      <c r="A545" s="225"/>
      <c r="B545" s="225"/>
      <c r="C545" s="225"/>
      <c r="D545" s="225"/>
      <c r="E545" s="225"/>
      <c r="F545" s="225"/>
      <c r="G545" s="225"/>
      <c r="H545" s="225"/>
    </row>
    <row r="546" spans="1:8" ht="15.75" customHeight="1" x14ac:dyDescent="0.25">
      <c r="A546" s="225"/>
      <c r="B546" s="225"/>
      <c r="C546" s="225"/>
      <c r="D546" s="225"/>
      <c r="E546" s="225"/>
      <c r="F546" s="225"/>
      <c r="G546" s="225"/>
      <c r="H546" s="225"/>
    </row>
    <row r="547" spans="1:8" ht="15.75" customHeight="1" x14ac:dyDescent="0.25">
      <c r="A547" s="225"/>
      <c r="B547" s="225"/>
      <c r="C547" s="225"/>
      <c r="D547" s="225"/>
      <c r="E547" s="225"/>
      <c r="F547" s="225"/>
      <c r="G547" s="225"/>
      <c r="H547" s="225"/>
    </row>
    <row r="548" spans="1:8" ht="15.75" customHeight="1" x14ac:dyDescent="0.25">
      <c r="A548" s="225"/>
      <c r="B548" s="225"/>
      <c r="C548" s="225"/>
      <c r="D548" s="225"/>
      <c r="E548" s="225"/>
      <c r="F548" s="225"/>
      <c r="G548" s="225"/>
      <c r="H548" s="225"/>
    </row>
    <row r="549" spans="1:8" ht="15.75" customHeight="1" x14ac:dyDescent="0.25">
      <c r="A549" s="225"/>
      <c r="B549" s="225"/>
      <c r="C549" s="225"/>
      <c r="D549" s="225"/>
      <c r="E549" s="225"/>
      <c r="F549" s="225"/>
      <c r="G549" s="225"/>
      <c r="H549" s="225"/>
    </row>
    <row r="550" spans="1:8" ht="15.75" customHeight="1" x14ac:dyDescent="0.25">
      <c r="A550" s="225"/>
      <c r="B550" s="225"/>
      <c r="C550" s="225"/>
      <c r="D550" s="225"/>
      <c r="E550" s="225"/>
      <c r="F550" s="225"/>
      <c r="G550" s="225"/>
      <c r="H550" s="225"/>
    </row>
    <row r="551" spans="1:8" ht="15.75" customHeight="1" x14ac:dyDescent="0.25">
      <c r="A551" s="225"/>
      <c r="B551" s="225"/>
      <c r="C551" s="225"/>
      <c r="D551" s="225"/>
      <c r="E551" s="225"/>
      <c r="F551" s="225"/>
      <c r="G551" s="225"/>
      <c r="H551" s="225"/>
    </row>
    <row r="552" spans="1:8" ht="15.75" customHeight="1" x14ac:dyDescent="0.25">
      <c r="A552" s="225"/>
      <c r="B552" s="225"/>
      <c r="C552" s="225"/>
      <c r="D552" s="225"/>
      <c r="E552" s="225"/>
      <c r="F552" s="225"/>
      <c r="G552" s="225"/>
      <c r="H552" s="225"/>
    </row>
    <row r="553" spans="1:8" ht="15.75" customHeight="1" x14ac:dyDescent="0.25">
      <c r="A553" s="225"/>
      <c r="B553" s="225"/>
      <c r="C553" s="225"/>
      <c r="D553" s="225"/>
      <c r="E553" s="225"/>
      <c r="F553" s="225"/>
      <c r="G553" s="225"/>
      <c r="H553" s="225"/>
    </row>
    <row r="554" spans="1:8" ht="15.75" customHeight="1" x14ac:dyDescent="0.25">
      <c r="A554" s="225"/>
      <c r="B554" s="225"/>
      <c r="C554" s="225"/>
      <c r="D554" s="225"/>
      <c r="E554" s="225"/>
      <c r="F554" s="225"/>
      <c r="G554" s="225"/>
      <c r="H554" s="225"/>
    </row>
    <row r="555" spans="1:8" ht="15.75" customHeight="1" x14ac:dyDescent="0.25">
      <c r="A555" s="225"/>
      <c r="B555" s="225"/>
      <c r="C555" s="225"/>
      <c r="D555" s="225"/>
      <c r="E555" s="225"/>
      <c r="F555" s="225"/>
      <c r="G555" s="225"/>
      <c r="H555" s="225"/>
    </row>
    <row r="556" spans="1:8" ht="15.75" customHeight="1" x14ac:dyDescent="0.25">
      <c r="A556" s="225"/>
      <c r="B556" s="225"/>
      <c r="C556" s="225"/>
      <c r="D556" s="225"/>
      <c r="E556" s="225"/>
      <c r="F556" s="225"/>
      <c r="G556" s="225"/>
      <c r="H556" s="225"/>
    </row>
    <row r="557" spans="1:8" ht="15.75" customHeight="1" x14ac:dyDescent="0.25">
      <c r="A557" s="225"/>
      <c r="B557" s="225"/>
      <c r="C557" s="225"/>
      <c r="D557" s="225"/>
      <c r="E557" s="225"/>
      <c r="F557" s="225"/>
      <c r="G557" s="225"/>
      <c r="H557" s="225"/>
    </row>
    <row r="558" spans="1:8" ht="15.75" customHeight="1" x14ac:dyDescent="0.25">
      <c r="A558" s="225"/>
      <c r="B558" s="225"/>
      <c r="C558" s="225"/>
      <c r="D558" s="225"/>
      <c r="E558" s="225"/>
      <c r="F558" s="225"/>
      <c r="G558" s="225"/>
      <c r="H558" s="225"/>
    </row>
    <row r="559" spans="1:8" ht="15.75" customHeight="1" x14ac:dyDescent="0.25">
      <c r="A559" s="225"/>
      <c r="B559" s="225"/>
      <c r="C559" s="225"/>
      <c r="D559" s="225"/>
      <c r="E559" s="225"/>
      <c r="F559" s="225"/>
      <c r="G559" s="225"/>
      <c r="H559" s="225"/>
    </row>
    <row r="560" spans="1:8" ht="15.75" customHeight="1" x14ac:dyDescent="0.25">
      <c r="A560" s="225"/>
      <c r="B560" s="225"/>
      <c r="C560" s="225"/>
      <c r="D560" s="225"/>
      <c r="E560" s="225"/>
      <c r="F560" s="225"/>
      <c r="G560" s="225"/>
      <c r="H560" s="225"/>
    </row>
    <row r="561" spans="1:8" ht="15.75" customHeight="1" x14ac:dyDescent="0.25">
      <c r="A561" s="225"/>
      <c r="B561" s="225"/>
      <c r="C561" s="225"/>
      <c r="D561" s="225"/>
      <c r="E561" s="225"/>
      <c r="F561" s="225"/>
      <c r="G561" s="225"/>
      <c r="H561" s="225"/>
    </row>
    <row r="562" spans="1:8" ht="15.75" customHeight="1" x14ac:dyDescent="0.25">
      <c r="A562" s="225"/>
      <c r="B562" s="225"/>
      <c r="C562" s="225"/>
      <c r="D562" s="225"/>
      <c r="E562" s="225"/>
      <c r="F562" s="225"/>
      <c r="G562" s="225"/>
      <c r="H562" s="225"/>
    </row>
    <row r="563" spans="1:8" ht="15.75" customHeight="1" x14ac:dyDescent="0.25">
      <c r="A563" s="225"/>
      <c r="B563" s="225"/>
      <c r="C563" s="225"/>
      <c r="D563" s="225"/>
      <c r="E563" s="225"/>
      <c r="F563" s="225"/>
      <c r="G563" s="225"/>
      <c r="H563" s="225"/>
    </row>
    <row r="564" spans="1:8" ht="15.75" customHeight="1" x14ac:dyDescent="0.25">
      <c r="A564" s="225"/>
      <c r="B564" s="225"/>
      <c r="C564" s="225"/>
      <c r="D564" s="225"/>
      <c r="E564" s="225"/>
      <c r="F564" s="225"/>
      <c r="G564" s="225"/>
      <c r="H564" s="225"/>
    </row>
    <row r="565" spans="1:8" ht="15.75" customHeight="1" x14ac:dyDescent="0.25">
      <c r="A565" s="225"/>
      <c r="B565" s="225"/>
      <c r="C565" s="225"/>
      <c r="D565" s="225"/>
      <c r="E565" s="225"/>
      <c r="F565" s="225"/>
      <c r="G565" s="225"/>
      <c r="H565" s="225"/>
    </row>
    <row r="566" spans="1:8" ht="15.75" customHeight="1" x14ac:dyDescent="0.25">
      <c r="A566" s="225"/>
      <c r="B566" s="225"/>
      <c r="C566" s="225"/>
      <c r="D566" s="225"/>
      <c r="E566" s="225"/>
      <c r="F566" s="225"/>
      <c r="G566" s="225"/>
      <c r="H566" s="225"/>
    </row>
    <row r="567" spans="1:8" ht="15.75" customHeight="1" x14ac:dyDescent="0.25">
      <c r="A567" s="225"/>
      <c r="B567" s="225"/>
      <c r="C567" s="225"/>
      <c r="D567" s="225"/>
      <c r="E567" s="225"/>
      <c r="F567" s="225"/>
      <c r="G567" s="225"/>
      <c r="H567" s="225"/>
    </row>
    <row r="568" spans="1:8" ht="15.75" customHeight="1" x14ac:dyDescent="0.25">
      <c r="A568" s="225"/>
      <c r="B568" s="225"/>
      <c r="C568" s="225"/>
      <c r="D568" s="225"/>
      <c r="E568" s="225"/>
      <c r="F568" s="225"/>
      <c r="G568" s="225"/>
      <c r="H568" s="225"/>
    </row>
    <row r="569" spans="1:8" ht="15.75" customHeight="1" x14ac:dyDescent="0.25">
      <c r="A569" s="225"/>
      <c r="B569" s="225"/>
      <c r="C569" s="225"/>
      <c r="D569" s="225"/>
      <c r="E569" s="225"/>
      <c r="F569" s="225"/>
      <c r="G569" s="225"/>
      <c r="H569" s="225"/>
    </row>
    <row r="570" spans="1:8" ht="15.75" customHeight="1" x14ac:dyDescent="0.25">
      <c r="A570" s="225"/>
      <c r="B570" s="225"/>
      <c r="C570" s="225"/>
      <c r="D570" s="225"/>
      <c r="E570" s="225"/>
      <c r="F570" s="225"/>
      <c r="G570" s="225"/>
      <c r="H570" s="225"/>
    </row>
    <row r="571" spans="1:8" ht="15.75" customHeight="1" x14ac:dyDescent="0.25">
      <c r="A571" s="225"/>
      <c r="B571" s="225"/>
      <c r="C571" s="225"/>
      <c r="D571" s="225"/>
      <c r="E571" s="225"/>
      <c r="F571" s="225"/>
      <c r="G571" s="225"/>
      <c r="H571" s="225"/>
    </row>
    <row r="572" spans="1:8" ht="15.75" customHeight="1" x14ac:dyDescent="0.25">
      <c r="A572" s="225"/>
      <c r="B572" s="225"/>
      <c r="C572" s="225"/>
      <c r="D572" s="225"/>
      <c r="E572" s="225"/>
      <c r="F572" s="225"/>
      <c r="G572" s="225"/>
      <c r="H572" s="225"/>
    </row>
    <row r="573" spans="1:8" ht="15.75" customHeight="1" x14ac:dyDescent="0.25">
      <c r="A573" s="225"/>
      <c r="B573" s="225"/>
      <c r="C573" s="225"/>
      <c r="D573" s="225"/>
      <c r="E573" s="225"/>
      <c r="F573" s="225"/>
      <c r="G573" s="225"/>
      <c r="H573" s="225"/>
    </row>
    <row r="574" spans="1:8" ht="15.75" customHeight="1" x14ac:dyDescent="0.25">
      <c r="A574" s="225"/>
      <c r="B574" s="225"/>
      <c r="C574" s="225"/>
      <c r="D574" s="225"/>
      <c r="E574" s="225"/>
      <c r="F574" s="225"/>
      <c r="G574" s="225"/>
      <c r="H574" s="225"/>
    </row>
    <row r="575" spans="1:8" ht="15.75" customHeight="1" x14ac:dyDescent="0.25">
      <c r="A575" s="225"/>
      <c r="B575" s="225"/>
      <c r="C575" s="225"/>
      <c r="D575" s="225"/>
      <c r="E575" s="225"/>
      <c r="F575" s="225"/>
      <c r="G575" s="225"/>
      <c r="H575" s="225"/>
    </row>
    <row r="576" spans="1:8" ht="15.75" customHeight="1" x14ac:dyDescent="0.25">
      <c r="A576" s="225"/>
      <c r="B576" s="225"/>
      <c r="C576" s="225"/>
      <c r="D576" s="225"/>
      <c r="E576" s="225"/>
      <c r="F576" s="225"/>
      <c r="G576" s="225"/>
      <c r="H576" s="225"/>
    </row>
    <row r="577" spans="1:8" ht="15.75" customHeight="1" x14ac:dyDescent="0.25">
      <c r="A577" s="225"/>
      <c r="B577" s="225"/>
      <c r="C577" s="225"/>
      <c r="D577" s="225"/>
      <c r="E577" s="225"/>
      <c r="F577" s="225"/>
      <c r="G577" s="225"/>
      <c r="H577" s="225"/>
    </row>
    <row r="578" spans="1:8" ht="15.75" customHeight="1" x14ac:dyDescent="0.25">
      <c r="A578" s="225"/>
      <c r="B578" s="225"/>
      <c r="C578" s="225"/>
      <c r="D578" s="225"/>
      <c r="E578" s="225"/>
      <c r="F578" s="225"/>
      <c r="G578" s="225"/>
      <c r="H578" s="225"/>
    </row>
    <row r="579" spans="1:8" ht="15.75" customHeight="1" x14ac:dyDescent="0.25">
      <c r="A579" s="225"/>
      <c r="B579" s="225"/>
      <c r="C579" s="225"/>
      <c r="D579" s="225"/>
      <c r="E579" s="225"/>
      <c r="F579" s="225"/>
      <c r="G579" s="225"/>
      <c r="H579" s="225"/>
    </row>
    <row r="580" spans="1:8" ht="15.75" customHeight="1" x14ac:dyDescent="0.25">
      <c r="A580" s="225"/>
      <c r="B580" s="225"/>
      <c r="C580" s="225"/>
      <c r="D580" s="225"/>
      <c r="E580" s="225"/>
      <c r="F580" s="225"/>
      <c r="G580" s="225"/>
      <c r="H580" s="225"/>
    </row>
    <row r="581" spans="1:8" ht="15.75" customHeight="1" x14ac:dyDescent="0.25">
      <c r="A581" s="225"/>
      <c r="B581" s="225"/>
      <c r="C581" s="225"/>
      <c r="D581" s="225"/>
      <c r="E581" s="225"/>
      <c r="F581" s="225"/>
      <c r="G581" s="225"/>
      <c r="H581" s="225"/>
    </row>
    <row r="582" spans="1:8" ht="15.75" customHeight="1" x14ac:dyDescent="0.25">
      <c r="A582" s="225"/>
      <c r="B582" s="225"/>
      <c r="C582" s="225"/>
      <c r="D582" s="225"/>
      <c r="E582" s="225"/>
      <c r="F582" s="225"/>
      <c r="G582" s="225"/>
      <c r="H582" s="225"/>
    </row>
    <row r="583" spans="1:8" ht="15.75" customHeight="1" x14ac:dyDescent="0.25">
      <c r="A583" s="225"/>
      <c r="B583" s="225"/>
      <c r="C583" s="225"/>
      <c r="D583" s="225"/>
      <c r="E583" s="225"/>
      <c r="F583" s="225"/>
      <c r="G583" s="225"/>
      <c r="H583" s="225"/>
    </row>
    <row r="584" spans="1:8" ht="15.75" customHeight="1" x14ac:dyDescent="0.25">
      <c r="A584" s="225"/>
      <c r="B584" s="225"/>
      <c r="C584" s="225"/>
      <c r="D584" s="225"/>
      <c r="E584" s="225"/>
      <c r="F584" s="225"/>
      <c r="G584" s="225"/>
      <c r="H584" s="225"/>
    </row>
    <row r="585" spans="1:8" ht="15.75" customHeight="1" x14ac:dyDescent="0.25">
      <c r="A585" s="225"/>
      <c r="B585" s="225"/>
      <c r="C585" s="225"/>
      <c r="D585" s="225"/>
      <c r="E585" s="225"/>
      <c r="F585" s="225"/>
      <c r="G585" s="225"/>
      <c r="H585" s="225"/>
    </row>
    <row r="586" spans="1:8" ht="15.75" customHeight="1" x14ac:dyDescent="0.25">
      <c r="A586" s="225"/>
      <c r="B586" s="225"/>
      <c r="C586" s="225"/>
      <c r="D586" s="225"/>
      <c r="E586" s="225"/>
      <c r="F586" s="225"/>
      <c r="G586" s="225"/>
      <c r="H586" s="225"/>
    </row>
    <row r="587" spans="1:8" ht="15.75" customHeight="1" x14ac:dyDescent="0.25">
      <c r="A587" s="225"/>
      <c r="B587" s="225"/>
      <c r="C587" s="225"/>
      <c r="D587" s="225"/>
      <c r="E587" s="225"/>
      <c r="F587" s="225"/>
      <c r="G587" s="225"/>
      <c r="H587" s="225"/>
    </row>
    <row r="588" spans="1:8" ht="15.75" customHeight="1" x14ac:dyDescent="0.25">
      <c r="A588" s="225"/>
      <c r="B588" s="225"/>
      <c r="C588" s="225"/>
      <c r="D588" s="225"/>
      <c r="E588" s="225"/>
      <c r="F588" s="225"/>
      <c r="G588" s="225"/>
      <c r="H588" s="225"/>
    </row>
    <row r="589" spans="1:8" ht="15.75" customHeight="1" x14ac:dyDescent="0.25">
      <c r="A589" s="225"/>
      <c r="B589" s="225"/>
      <c r="C589" s="225"/>
      <c r="D589" s="225"/>
      <c r="E589" s="225"/>
      <c r="F589" s="225"/>
      <c r="G589" s="225"/>
      <c r="H589" s="225"/>
    </row>
    <row r="590" spans="1:8" ht="15.75" customHeight="1" x14ac:dyDescent="0.25">
      <c r="A590" s="225"/>
      <c r="B590" s="225"/>
      <c r="C590" s="225"/>
      <c r="D590" s="225"/>
      <c r="E590" s="225"/>
      <c r="F590" s="225"/>
      <c r="G590" s="225"/>
      <c r="H590" s="225"/>
    </row>
    <row r="591" spans="1:8" ht="15.75" customHeight="1" x14ac:dyDescent="0.25">
      <c r="A591" s="225"/>
      <c r="B591" s="225"/>
      <c r="C591" s="225"/>
      <c r="D591" s="225"/>
      <c r="E591" s="225"/>
      <c r="F591" s="225"/>
      <c r="G591" s="225"/>
      <c r="H591" s="225"/>
    </row>
    <row r="592" spans="1:8" ht="15.75" customHeight="1" x14ac:dyDescent="0.25">
      <c r="A592" s="225"/>
      <c r="B592" s="225"/>
      <c r="C592" s="225"/>
      <c r="D592" s="225"/>
      <c r="E592" s="225"/>
      <c r="F592" s="225"/>
      <c r="G592" s="225"/>
      <c r="H592" s="225"/>
    </row>
    <row r="593" spans="1:8" ht="15.75" customHeight="1" x14ac:dyDescent="0.25">
      <c r="A593" s="225"/>
      <c r="B593" s="225"/>
      <c r="C593" s="225"/>
      <c r="D593" s="225"/>
      <c r="E593" s="225"/>
      <c r="F593" s="225"/>
      <c r="G593" s="225"/>
      <c r="H593" s="225"/>
    </row>
    <row r="594" spans="1:8" ht="15.75" customHeight="1" x14ac:dyDescent="0.25">
      <c r="A594" s="225"/>
      <c r="B594" s="225"/>
      <c r="C594" s="225"/>
      <c r="D594" s="225"/>
      <c r="E594" s="225"/>
      <c r="F594" s="225"/>
      <c r="G594" s="225"/>
      <c r="H594" s="225"/>
    </row>
    <row r="595" spans="1:8" ht="15.75" customHeight="1" x14ac:dyDescent="0.25">
      <c r="A595" s="225"/>
      <c r="B595" s="225"/>
      <c r="C595" s="225"/>
      <c r="D595" s="225"/>
      <c r="E595" s="225"/>
      <c r="F595" s="225"/>
      <c r="G595" s="225"/>
      <c r="H595" s="225"/>
    </row>
    <row r="596" spans="1:8" ht="15.75" customHeight="1" x14ac:dyDescent="0.25">
      <c r="A596" s="225"/>
      <c r="B596" s="225"/>
      <c r="C596" s="225"/>
      <c r="D596" s="225"/>
      <c r="E596" s="225"/>
      <c r="F596" s="225"/>
      <c r="G596" s="225"/>
      <c r="H596" s="225"/>
    </row>
    <row r="597" spans="1:8" ht="15.75" customHeight="1" x14ac:dyDescent="0.25">
      <c r="A597" s="225"/>
      <c r="B597" s="225"/>
      <c r="C597" s="225"/>
      <c r="D597" s="225"/>
      <c r="E597" s="225"/>
      <c r="F597" s="225"/>
      <c r="G597" s="225"/>
      <c r="H597" s="225"/>
    </row>
    <row r="598" spans="1:8" ht="15.75" customHeight="1" x14ac:dyDescent="0.25">
      <c r="A598" s="225"/>
      <c r="B598" s="225"/>
      <c r="C598" s="225"/>
      <c r="D598" s="225"/>
      <c r="E598" s="225"/>
      <c r="F598" s="225"/>
      <c r="G598" s="225"/>
      <c r="H598" s="225"/>
    </row>
    <row r="599" spans="1:8" ht="15.75" customHeight="1" x14ac:dyDescent="0.25">
      <c r="A599" s="225"/>
      <c r="B599" s="225"/>
      <c r="C599" s="225"/>
      <c r="D599" s="225"/>
      <c r="E599" s="225"/>
      <c r="F599" s="225"/>
      <c r="G599" s="225"/>
      <c r="H599" s="225"/>
    </row>
    <row r="600" spans="1:8" ht="15.75" customHeight="1" x14ac:dyDescent="0.25">
      <c r="A600" s="225"/>
      <c r="B600" s="225"/>
      <c r="C600" s="225"/>
      <c r="D600" s="225"/>
      <c r="E600" s="225"/>
      <c r="F600" s="225"/>
      <c r="G600" s="225"/>
      <c r="H600" s="225"/>
    </row>
    <row r="601" spans="1:8" ht="15.75" customHeight="1" x14ac:dyDescent="0.25">
      <c r="A601" s="225"/>
      <c r="B601" s="225"/>
      <c r="C601" s="225"/>
      <c r="D601" s="225"/>
      <c r="E601" s="225"/>
      <c r="F601" s="225"/>
      <c r="G601" s="225"/>
      <c r="H601" s="225"/>
    </row>
    <row r="602" spans="1:8" ht="15.75" customHeight="1" x14ac:dyDescent="0.25">
      <c r="A602" s="225"/>
      <c r="B602" s="225"/>
      <c r="C602" s="225"/>
      <c r="D602" s="225"/>
      <c r="E602" s="225"/>
      <c r="F602" s="225"/>
      <c r="G602" s="225"/>
      <c r="H602" s="225"/>
    </row>
    <row r="603" spans="1:8" ht="15.75" customHeight="1" x14ac:dyDescent="0.25">
      <c r="A603" s="225"/>
      <c r="B603" s="225"/>
      <c r="C603" s="225"/>
      <c r="D603" s="225"/>
      <c r="E603" s="225"/>
      <c r="F603" s="225"/>
      <c r="G603" s="225"/>
      <c r="H603" s="225"/>
    </row>
    <row r="604" spans="1:8" ht="15.75" customHeight="1" x14ac:dyDescent="0.25">
      <c r="A604" s="225"/>
      <c r="B604" s="225"/>
      <c r="C604" s="225"/>
      <c r="D604" s="225"/>
      <c r="E604" s="225"/>
      <c r="F604" s="225"/>
      <c r="G604" s="225"/>
      <c r="H604" s="225"/>
    </row>
    <row r="605" spans="1:8" ht="15.75" customHeight="1" x14ac:dyDescent="0.25">
      <c r="A605" s="225"/>
      <c r="B605" s="225"/>
      <c r="C605" s="225"/>
      <c r="D605" s="225"/>
      <c r="E605" s="225"/>
      <c r="F605" s="225"/>
      <c r="G605" s="225"/>
      <c r="H605" s="225"/>
    </row>
    <row r="606" spans="1:8" ht="15.75" customHeight="1" x14ac:dyDescent="0.25">
      <c r="A606" s="225"/>
      <c r="B606" s="225"/>
      <c r="C606" s="225"/>
      <c r="D606" s="225"/>
      <c r="E606" s="225"/>
      <c r="F606" s="225"/>
      <c r="G606" s="225"/>
      <c r="H606" s="225"/>
    </row>
    <row r="607" spans="1:8" ht="15.75" customHeight="1" x14ac:dyDescent="0.25">
      <c r="A607" s="225"/>
      <c r="B607" s="225"/>
      <c r="C607" s="225"/>
      <c r="D607" s="225"/>
      <c r="E607" s="225"/>
      <c r="F607" s="225"/>
      <c r="G607" s="225"/>
      <c r="H607" s="225"/>
    </row>
    <row r="608" spans="1:8" ht="15.75" customHeight="1" x14ac:dyDescent="0.25">
      <c r="A608" s="225"/>
      <c r="B608" s="225"/>
      <c r="C608" s="225"/>
      <c r="D608" s="225"/>
      <c r="E608" s="225"/>
      <c r="F608" s="225"/>
      <c r="G608" s="225"/>
      <c r="H608" s="225"/>
    </row>
    <row r="609" spans="1:8" ht="15.75" customHeight="1" x14ac:dyDescent="0.25">
      <c r="A609" s="225"/>
      <c r="B609" s="225"/>
      <c r="C609" s="225"/>
      <c r="D609" s="225"/>
      <c r="E609" s="225"/>
      <c r="F609" s="225"/>
      <c r="G609" s="225"/>
      <c r="H609" s="225"/>
    </row>
    <row r="610" spans="1:8" ht="15.75" customHeight="1" x14ac:dyDescent="0.25">
      <c r="A610" s="225"/>
      <c r="B610" s="225"/>
      <c r="C610" s="225"/>
      <c r="D610" s="225"/>
      <c r="E610" s="225"/>
      <c r="F610" s="225"/>
      <c r="G610" s="225"/>
      <c r="H610" s="225"/>
    </row>
    <row r="611" spans="1:8" ht="15.75" customHeight="1" x14ac:dyDescent="0.25">
      <c r="A611" s="225"/>
      <c r="B611" s="225"/>
      <c r="C611" s="225"/>
      <c r="D611" s="225"/>
      <c r="E611" s="225"/>
      <c r="F611" s="225"/>
      <c r="G611" s="225"/>
      <c r="H611" s="225"/>
    </row>
    <row r="612" spans="1:8" ht="15.75" customHeight="1" x14ac:dyDescent="0.25">
      <c r="A612" s="225"/>
      <c r="B612" s="225"/>
      <c r="C612" s="225"/>
      <c r="D612" s="225"/>
      <c r="E612" s="225"/>
      <c r="F612" s="225"/>
      <c r="G612" s="225"/>
      <c r="H612" s="225"/>
    </row>
    <row r="613" spans="1:8" ht="15.75" customHeight="1" x14ac:dyDescent="0.25">
      <c r="A613" s="225"/>
      <c r="B613" s="225"/>
      <c r="C613" s="225"/>
      <c r="D613" s="225"/>
      <c r="E613" s="225"/>
      <c r="F613" s="225"/>
      <c r="G613" s="225"/>
      <c r="H613" s="225"/>
    </row>
    <row r="614" spans="1:8" ht="15.75" customHeight="1" x14ac:dyDescent="0.25">
      <c r="A614" s="225"/>
      <c r="B614" s="225"/>
      <c r="C614" s="225"/>
      <c r="D614" s="225"/>
      <c r="E614" s="225"/>
      <c r="F614" s="225"/>
      <c r="G614" s="225"/>
      <c r="H614" s="225"/>
    </row>
    <row r="615" spans="1:8" ht="15.75" customHeight="1" x14ac:dyDescent="0.25">
      <c r="A615" s="225"/>
      <c r="B615" s="225"/>
      <c r="C615" s="225"/>
      <c r="D615" s="225"/>
      <c r="E615" s="225"/>
      <c r="F615" s="225"/>
      <c r="G615" s="225"/>
      <c r="H615" s="225"/>
    </row>
    <row r="616" spans="1:8" ht="15.75" customHeight="1" x14ac:dyDescent="0.25">
      <c r="A616" s="225"/>
      <c r="B616" s="225"/>
      <c r="C616" s="225"/>
      <c r="D616" s="225"/>
      <c r="E616" s="225"/>
      <c r="F616" s="225"/>
      <c r="G616" s="225"/>
      <c r="H616" s="225"/>
    </row>
    <row r="617" spans="1:8" ht="15.75" customHeight="1" x14ac:dyDescent="0.25">
      <c r="A617" s="225"/>
      <c r="B617" s="225"/>
      <c r="C617" s="225"/>
      <c r="D617" s="225"/>
      <c r="E617" s="225"/>
      <c r="F617" s="225"/>
      <c r="G617" s="225"/>
      <c r="H617" s="225"/>
    </row>
    <row r="618" spans="1:8" ht="15.75" customHeight="1" x14ac:dyDescent="0.25">
      <c r="A618" s="225"/>
      <c r="B618" s="225"/>
      <c r="C618" s="225"/>
      <c r="D618" s="225"/>
      <c r="E618" s="225"/>
      <c r="F618" s="225"/>
      <c r="G618" s="225"/>
      <c r="H618" s="225"/>
    </row>
    <row r="619" spans="1:8" ht="15.75" customHeight="1" x14ac:dyDescent="0.25">
      <c r="A619" s="225"/>
      <c r="B619" s="225"/>
      <c r="C619" s="225"/>
      <c r="D619" s="225"/>
      <c r="E619" s="225"/>
      <c r="F619" s="225"/>
      <c r="G619" s="225"/>
      <c r="H619" s="225"/>
    </row>
    <row r="620" spans="1:8" ht="15.75" customHeight="1" x14ac:dyDescent="0.25">
      <c r="A620" s="225"/>
      <c r="B620" s="225"/>
      <c r="C620" s="225"/>
      <c r="D620" s="225"/>
      <c r="E620" s="225"/>
      <c r="F620" s="225"/>
      <c r="G620" s="225"/>
      <c r="H620" s="225"/>
    </row>
    <row r="621" spans="1:8" ht="15.75" customHeight="1" x14ac:dyDescent="0.25">
      <c r="A621" s="225"/>
      <c r="B621" s="225"/>
      <c r="C621" s="225"/>
      <c r="D621" s="225"/>
      <c r="E621" s="225"/>
      <c r="F621" s="225"/>
      <c r="G621" s="225"/>
      <c r="H621" s="225"/>
    </row>
    <row r="622" spans="1:8" ht="15.75" customHeight="1" x14ac:dyDescent="0.25">
      <c r="A622" s="225"/>
      <c r="B622" s="225"/>
      <c r="C622" s="225"/>
      <c r="D622" s="225"/>
      <c r="E622" s="225"/>
      <c r="F622" s="225"/>
      <c r="G622" s="225"/>
      <c r="H622" s="225"/>
    </row>
    <row r="623" spans="1:8" ht="15.75" customHeight="1" x14ac:dyDescent="0.25">
      <c r="A623" s="225"/>
      <c r="B623" s="225"/>
      <c r="C623" s="225"/>
      <c r="D623" s="225"/>
      <c r="E623" s="225"/>
      <c r="F623" s="225"/>
      <c r="G623" s="225"/>
      <c r="H623" s="225"/>
    </row>
    <row r="624" spans="1:8" ht="15.75" customHeight="1" x14ac:dyDescent="0.25">
      <c r="A624" s="225"/>
      <c r="B624" s="225"/>
      <c r="C624" s="225"/>
      <c r="D624" s="225"/>
      <c r="E624" s="225"/>
      <c r="F624" s="225"/>
      <c r="G624" s="225"/>
      <c r="H624" s="225"/>
    </row>
    <row r="625" spans="1:8" ht="15.75" customHeight="1" x14ac:dyDescent="0.25">
      <c r="A625" s="225"/>
      <c r="B625" s="225"/>
      <c r="C625" s="225"/>
      <c r="D625" s="225"/>
      <c r="E625" s="225"/>
      <c r="F625" s="225"/>
      <c r="G625" s="225"/>
      <c r="H625" s="225"/>
    </row>
    <row r="626" spans="1:8" ht="15.75" customHeight="1" x14ac:dyDescent="0.25">
      <c r="A626" s="225"/>
      <c r="B626" s="225"/>
      <c r="C626" s="225"/>
      <c r="D626" s="225"/>
      <c r="E626" s="225"/>
      <c r="F626" s="225"/>
      <c r="G626" s="225"/>
      <c r="H626" s="225"/>
    </row>
    <row r="627" spans="1:8" ht="15.75" customHeight="1" x14ac:dyDescent="0.25">
      <c r="A627" s="225"/>
      <c r="B627" s="225"/>
      <c r="C627" s="225"/>
      <c r="D627" s="225"/>
      <c r="E627" s="225"/>
      <c r="F627" s="225"/>
      <c r="G627" s="225"/>
      <c r="H627" s="225"/>
    </row>
    <row r="628" spans="1:8" ht="15.75" customHeight="1" x14ac:dyDescent="0.25">
      <c r="A628" s="225"/>
      <c r="B628" s="225"/>
      <c r="C628" s="225"/>
      <c r="D628" s="225"/>
      <c r="E628" s="225"/>
      <c r="F628" s="225"/>
      <c r="G628" s="225"/>
      <c r="H628" s="225"/>
    </row>
    <row r="629" spans="1:8" ht="15.75" customHeight="1" x14ac:dyDescent="0.25">
      <c r="A629" s="225"/>
      <c r="B629" s="225"/>
      <c r="C629" s="225"/>
      <c r="D629" s="225"/>
      <c r="E629" s="225"/>
      <c r="F629" s="225"/>
      <c r="G629" s="225"/>
      <c r="H629" s="225"/>
    </row>
    <row r="630" spans="1:8" ht="15.75" customHeight="1" x14ac:dyDescent="0.25">
      <c r="A630" s="225"/>
      <c r="B630" s="225"/>
      <c r="C630" s="225"/>
      <c r="D630" s="225"/>
      <c r="E630" s="225"/>
      <c r="F630" s="225"/>
      <c r="G630" s="225"/>
      <c r="H630" s="225"/>
    </row>
    <row r="631" spans="1:8" ht="15.75" customHeight="1" x14ac:dyDescent="0.25">
      <c r="A631" s="225"/>
      <c r="B631" s="225"/>
      <c r="C631" s="225"/>
      <c r="D631" s="225"/>
      <c r="E631" s="225"/>
      <c r="F631" s="225"/>
      <c r="G631" s="225"/>
      <c r="H631" s="225"/>
    </row>
    <row r="632" spans="1:8" ht="15.75" customHeight="1" x14ac:dyDescent="0.25">
      <c r="A632" s="225"/>
      <c r="B632" s="225"/>
      <c r="C632" s="225"/>
      <c r="D632" s="225"/>
      <c r="E632" s="225"/>
      <c r="F632" s="225"/>
      <c r="G632" s="225"/>
      <c r="H632" s="225"/>
    </row>
    <row r="633" spans="1:8" ht="15.75" customHeight="1" x14ac:dyDescent="0.25">
      <c r="A633" s="225"/>
      <c r="B633" s="225"/>
      <c r="C633" s="225"/>
      <c r="D633" s="225"/>
      <c r="E633" s="225"/>
      <c r="F633" s="225"/>
      <c r="G633" s="225"/>
      <c r="H633" s="225"/>
    </row>
    <row r="634" spans="1:8" ht="15.75" customHeight="1" x14ac:dyDescent="0.25">
      <c r="A634" s="225"/>
      <c r="B634" s="225"/>
      <c r="C634" s="225"/>
      <c r="D634" s="225"/>
      <c r="E634" s="225"/>
      <c r="F634" s="225"/>
      <c r="G634" s="225"/>
      <c r="H634" s="225"/>
    </row>
    <row r="635" spans="1:8" ht="15.75" customHeight="1" x14ac:dyDescent="0.25">
      <c r="A635" s="225"/>
      <c r="B635" s="225"/>
      <c r="C635" s="225"/>
      <c r="D635" s="225"/>
      <c r="E635" s="225"/>
      <c r="F635" s="225"/>
      <c r="G635" s="225"/>
      <c r="H635" s="225"/>
    </row>
    <row r="636" spans="1:8" ht="15.75" customHeight="1" x14ac:dyDescent="0.25">
      <c r="A636" s="225"/>
      <c r="B636" s="225"/>
      <c r="C636" s="225"/>
      <c r="D636" s="225"/>
      <c r="E636" s="225"/>
      <c r="F636" s="225"/>
      <c r="G636" s="225"/>
      <c r="H636" s="225"/>
    </row>
    <row r="637" spans="1:8" ht="15.75" customHeight="1" x14ac:dyDescent="0.25">
      <c r="A637" s="225"/>
      <c r="B637" s="225"/>
      <c r="C637" s="225"/>
      <c r="D637" s="225"/>
      <c r="E637" s="225"/>
      <c r="F637" s="225"/>
      <c r="G637" s="225"/>
      <c r="H637" s="225"/>
    </row>
    <row r="638" spans="1:8" ht="15.75" customHeight="1" x14ac:dyDescent="0.25">
      <c r="A638" s="225"/>
      <c r="B638" s="225"/>
      <c r="C638" s="225"/>
      <c r="D638" s="225"/>
      <c r="E638" s="225"/>
      <c r="F638" s="225"/>
      <c r="G638" s="225"/>
      <c r="H638" s="225"/>
    </row>
    <row r="639" spans="1:8" ht="15.75" customHeight="1" x14ac:dyDescent="0.25">
      <c r="A639" s="225"/>
      <c r="B639" s="225"/>
      <c r="C639" s="225"/>
      <c r="D639" s="225"/>
      <c r="E639" s="225"/>
      <c r="F639" s="225"/>
      <c r="G639" s="225"/>
      <c r="H639" s="225"/>
    </row>
    <row r="640" spans="1:8" ht="15.75" customHeight="1" x14ac:dyDescent="0.25">
      <c r="A640" s="225"/>
      <c r="B640" s="225"/>
      <c r="C640" s="225"/>
      <c r="D640" s="225"/>
      <c r="E640" s="225"/>
      <c r="F640" s="225"/>
      <c r="G640" s="225"/>
      <c r="H640" s="225"/>
    </row>
    <row r="641" spans="1:8" ht="15.75" customHeight="1" x14ac:dyDescent="0.25">
      <c r="A641" s="225"/>
      <c r="B641" s="225"/>
      <c r="C641" s="225"/>
      <c r="D641" s="225"/>
      <c r="E641" s="225"/>
      <c r="F641" s="225"/>
      <c r="G641" s="225"/>
      <c r="H641" s="225"/>
    </row>
    <row r="642" spans="1:8" ht="15.75" customHeight="1" x14ac:dyDescent="0.25">
      <c r="A642" s="225"/>
      <c r="B642" s="225"/>
      <c r="C642" s="225"/>
      <c r="D642" s="225"/>
      <c r="E642" s="225"/>
      <c r="F642" s="225"/>
      <c r="G642" s="225"/>
      <c r="H642" s="225"/>
    </row>
    <row r="643" spans="1:8" ht="15.75" customHeight="1" x14ac:dyDescent="0.25">
      <c r="A643" s="225"/>
      <c r="B643" s="225"/>
      <c r="C643" s="225"/>
      <c r="D643" s="225"/>
      <c r="E643" s="225"/>
      <c r="F643" s="225"/>
      <c r="G643" s="225"/>
      <c r="H643" s="225"/>
    </row>
    <row r="644" spans="1:8" ht="15.75" customHeight="1" x14ac:dyDescent="0.25">
      <c r="A644" s="225"/>
      <c r="B644" s="225"/>
      <c r="C644" s="225"/>
      <c r="D644" s="225"/>
      <c r="E644" s="225"/>
      <c r="F644" s="225"/>
      <c r="G644" s="225"/>
      <c r="H644" s="225"/>
    </row>
    <row r="645" spans="1:8" ht="15.75" customHeight="1" x14ac:dyDescent="0.25">
      <c r="A645" s="225"/>
      <c r="B645" s="225"/>
      <c r="C645" s="225"/>
      <c r="D645" s="225"/>
      <c r="E645" s="225"/>
      <c r="F645" s="225"/>
      <c r="G645" s="225"/>
      <c r="H645" s="225"/>
    </row>
    <row r="646" spans="1:8" ht="15.75" customHeight="1" x14ac:dyDescent="0.25">
      <c r="A646" s="225"/>
      <c r="B646" s="225"/>
      <c r="C646" s="225"/>
      <c r="D646" s="225"/>
      <c r="E646" s="225"/>
      <c r="F646" s="225"/>
      <c r="G646" s="225"/>
      <c r="H646" s="225"/>
    </row>
    <row r="647" spans="1:8" ht="15.75" customHeight="1" x14ac:dyDescent="0.25">
      <c r="A647" s="225"/>
      <c r="B647" s="225"/>
      <c r="C647" s="225"/>
      <c r="D647" s="225"/>
      <c r="E647" s="225"/>
      <c r="F647" s="225"/>
      <c r="G647" s="225"/>
      <c r="H647" s="225"/>
    </row>
    <row r="648" spans="1:8" ht="15.75" customHeight="1" x14ac:dyDescent="0.25">
      <c r="A648" s="225"/>
      <c r="B648" s="225"/>
      <c r="C648" s="225"/>
      <c r="D648" s="225"/>
      <c r="E648" s="225"/>
      <c r="F648" s="225"/>
      <c r="G648" s="225"/>
      <c r="H648" s="225"/>
    </row>
    <row r="649" spans="1:8" ht="15.75" customHeight="1" x14ac:dyDescent="0.25">
      <c r="A649" s="225"/>
      <c r="B649" s="225"/>
      <c r="C649" s="225"/>
      <c r="D649" s="225"/>
      <c r="E649" s="225"/>
      <c r="F649" s="225"/>
      <c r="G649" s="225"/>
      <c r="H649" s="225"/>
    </row>
    <row r="650" spans="1:8" ht="15.75" customHeight="1" x14ac:dyDescent="0.25">
      <c r="A650" s="225"/>
      <c r="B650" s="225"/>
      <c r="C650" s="225"/>
      <c r="D650" s="225"/>
      <c r="E650" s="225"/>
      <c r="F650" s="225"/>
      <c r="G650" s="225"/>
      <c r="H650" s="225"/>
    </row>
    <row r="651" spans="1:8" ht="15.75" customHeight="1" x14ac:dyDescent="0.25">
      <c r="A651" s="225"/>
      <c r="B651" s="225"/>
      <c r="C651" s="225"/>
      <c r="D651" s="225"/>
      <c r="E651" s="225"/>
      <c r="F651" s="225"/>
      <c r="G651" s="225"/>
      <c r="H651" s="225"/>
    </row>
    <row r="652" spans="1:8" ht="15.75" customHeight="1" x14ac:dyDescent="0.25">
      <c r="A652" s="225"/>
      <c r="B652" s="225"/>
      <c r="C652" s="225"/>
      <c r="D652" s="225"/>
      <c r="E652" s="225"/>
      <c r="F652" s="225"/>
      <c r="G652" s="225"/>
      <c r="H652" s="225"/>
    </row>
    <row r="653" spans="1:8" ht="15.75" customHeight="1" x14ac:dyDescent="0.25">
      <c r="A653" s="225"/>
      <c r="B653" s="225"/>
      <c r="C653" s="225"/>
      <c r="D653" s="225"/>
      <c r="E653" s="225"/>
      <c r="F653" s="225"/>
      <c r="G653" s="225"/>
      <c r="H653" s="225"/>
    </row>
    <row r="654" spans="1:8" ht="15.75" customHeight="1" x14ac:dyDescent="0.25">
      <c r="A654" s="225"/>
      <c r="B654" s="225"/>
      <c r="C654" s="225"/>
      <c r="D654" s="225"/>
      <c r="E654" s="225"/>
      <c r="F654" s="225"/>
      <c r="G654" s="225"/>
      <c r="H654" s="225"/>
    </row>
    <row r="655" spans="1:8" ht="15.75" customHeight="1" x14ac:dyDescent="0.25">
      <c r="A655" s="225"/>
      <c r="B655" s="225"/>
      <c r="C655" s="225"/>
      <c r="D655" s="225"/>
      <c r="E655" s="225"/>
      <c r="F655" s="225"/>
      <c r="G655" s="225"/>
      <c r="H655" s="225"/>
    </row>
    <row r="656" spans="1:8" ht="15.75" customHeight="1" x14ac:dyDescent="0.25">
      <c r="A656" s="225"/>
      <c r="B656" s="225"/>
      <c r="C656" s="225"/>
      <c r="D656" s="225"/>
      <c r="E656" s="225"/>
      <c r="F656" s="225"/>
      <c r="G656" s="225"/>
      <c r="H656" s="225"/>
    </row>
    <row r="657" spans="1:8" ht="15.75" customHeight="1" x14ac:dyDescent="0.25">
      <c r="A657" s="225"/>
      <c r="B657" s="225"/>
      <c r="C657" s="225"/>
      <c r="D657" s="225"/>
      <c r="E657" s="225"/>
      <c r="F657" s="225"/>
      <c r="G657" s="225"/>
      <c r="H657" s="225"/>
    </row>
    <row r="658" spans="1:8" ht="15.75" customHeight="1" x14ac:dyDescent="0.25">
      <c r="A658" s="225"/>
      <c r="B658" s="225"/>
      <c r="C658" s="225"/>
      <c r="D658" s="225"/>
      <c r="E658" s="225"/>
      <c r="F658" s="225"/>
      <c r="G658" s="225"/>
      <c r="H658" s="225"/>
    </row>
    <row r="659" spans="1:8" ht="15.75" customHeight="1" x14ac:dyDescent="0.25">
      <c r="A659" s="225"/>
      <c r="B659" s="225"/>
      <c r="C659" s="225"/>
      <c r="D659" s="225"/>
      <c r="E659" s="225"/>
      <c r="F659" s="225"/>
      <c r="G659" s="225"/>
      <c r="H659" s="225"/>
    </row>
    <row r="660" spans="1:8" ht="15.75" customHeight="1" x14ac:dyDescent="0.25">
      <c r="A660" s="225"/>
      <c r="B660" s="225"/>
      <c r="C660" s="225"/>
      <c r="D660" s="225"/>
      <c r="E660" s="225"/>
      <c r="F660" s="225"/>
      <c r="G660" s="225"/>
      <c r="H660" s="225"/>
    </row>
    <row r="661" spans="1:8" ht="15.75" customHeight="1" x14ac:dyDescent="0.25">
      <c r="A661" s="225"/>
      <c r="B661" s="225"/>
      <c r="C661" s="225"/>
      <c r="D661" s="225"/>
      <c r="E661" s="225"/>
      <c r="F661" s="225"/>
      <c r="G661" s="225"/>
      <c r="H661" s="225"/>
    </row>
    <row r="662" spans="1:8" ht="15.75" customHeight="1" x14ac:dyDescent="0.25">
      <c r="A662" s="225"/>
      <c r="B662" s="225"/>
      <c r="C662" s="225"/>
      <c r="D662" s="225"/>
      <c r="E662" s="225"/>
      <c r="F662" s="225"/>
      <c r="G662" s="225"/>
      <c r="H662" s="225"/>
    </row>
    <row r="663" spans="1:8" ht="15.75" customHeight="1" x14ac:dyDescent="0.25">
      <c r="A663" s="225"/>
      <c r="B663" s="225"/>
      <c r="C663" s="225"/>
      <c r="D663" s="225"/>
      <c r="E663" s="225"/>
      <c r="F663" s="225"/>
      <c r="G663" s="225"/>
      <c r="H663" s="225"/>
    </row>
    <row r="664" spans="1:8" ht="15.75" customHeight="1" x14ac:dyDescent="0.25">
      <c r="A664" s="225"/>
      <c r="B664" s="225"/>
      <c r="C664" s="225"/>
      <c r="D664" s="225"/>
      <c r="E664" s="225"/>
      <c r="F664" s="225"/>
      <c r="G664" s="225"/>
      <c r="H664" s="225"/>
    </row>
    <row r="665" spans="1:8" ht="15.75" customHeight="1" x14ac:dyDescent="0.25">
      <c r="A665" s="225"/>
      <c r="B665" s="225"/>
      <c r="C665" s="225"/>
      <c r="D665" s="225"/>
      <c r="E665" s="225"/>
      <c r="F665" s="225"/>
      <c r="G665" s="225"/>
      <c r="H665" s="225"/>
    </row>
    <row r="666" spans="1:8" ht="15.75" customHeight="1" x14ac:dyDescent="0.25">
      <c r="A666" s="225"/>
      <c r="B666" s="225"/>
      <c r="C666" s="225"/>
      <c r="D666" s="225"/>
      <c r="E666" s="225"/>
      <c r="F666" s="225"/>
      <c r="G666" s="225"/>
      <c r="H666" s="225"/>
    </row>
    <row r="667" spans="1:8" ht="15.75" customHeight="1" x14ac:dyDescent="0.25">
      <c r="A667" s="225"/>
      <c r="B667" s="225"/>
      <c r="C667" s="225"/>
      <c r="D667" s="225"/>
      <c r="E667" s="225"/>
      <c r="F667" s="225"/>
      <c r="G667" s="225"/>
      <c r="H667" s="225"/>
    </row>
    <row r="668" spans="1:8" ht="15.75" customHeight="1" x14ac:dyDescent="0.25">
      <c r="A668" s="225"/>
      <c r="B668" s="225"/>
      <c r="C668" s="225"/>
      <c r="D668" s="225"/>
      <c r="E668" s="225"/>
      <c r="F668" s="225"/>
      <c r="G668" s="225"/>
      <c r="H668" s="225"/>
    </row>
    <row r="669" spans="1:8" ht="15.75" customHeight="1" x14ac:dyDescent="0.25">
      <c r="A669" s="225"/>
      <c r="B669" s="225"/>
      <c r="C669" s="225"/>
      <c r="D669" s="225"/>
      <c r="E669" s="225"/>
      <c r="F669" s="225"/>
      <c r="G669" s="225"/>
      <c r="H669" s="225"/>
    </row>
    <row r="670" spans="1:8" ht="15.75" customHeight="1" x14ac:dyDescent="0.25">
      <c r="A670" s="225"/>
      <c r="B670" s="225"/>
      <c r="C670" s="225"/>
      <c r="D670" s="225"/>
      <c r="E670" s="225"/>
      <c r="F670" s="225"/>
      <c r="G670" s="225"/>
      <c r="H670" s="225"/>
    </row>
    <row r="671" spans="1:8" ht="15.75" customHeight="1" x14ac:dyDescent="0.25">
      <c r="A671" s="225"/>
      <c r="B671" s="225"/>
      <c r="C671" s="225"/>
      <c r="D671" s="225"/>
      <c r="E671" s="225"/>
      <c r="F671" s="225"/>
      <c r="G671" s="225"/>
      <c r="H671" s="225"/>
    </row>
    <row r="672" spans="1:8" ht="15.75" customHeight="1" x14ac:dyDescent="0.25">
      <c r="A672" s="225"/>
      <c r="B672" s="225"/>
      <c r="C672" s="225"/>
      <c r="D672" s="225"/>
      <c r="E672" s="225"/>
      <c r="F672" s="225"/>
      <c r="G672" s="225"/>
      <c r="H672" s="225"/>
    </row>
    <row r="673" spans="1:8" ht="15.75" customHeight="1" x14ac:dyDescent="0.25">
      <c r="A673" s="225"/>
      <c r="B673" s="225"/>
      <c r="C673" s="225"/>
      <c r="D673" s="225"/>
      <c r="E673" s="225"/>
      <c r="F673" s="225"/>
      <c r="G673" s="225"/>
      <c r="H673" s="225"/>
    </row>
    <row r="674" spans="1:8" ht="15.75" customHeight="1" x14ac:dyDescent="0.25">
      <c r="A674" s="225"/>
      <c r="B674" s="225"/>
      <c r="C674" s="225"/>
      <c r="D674" s="225"/>
      <c r="E674" s="225"/>
      <c r="F674" s="225"/>
      <c r="G674" s="225"/>
      <c r="H674" s="225"/>
    </row>
    <row r="675" spans="1:8" ht="15.75" customHeight="1" x14ac:dyDescent="0.25">
      <c r="A675" s="225"/>
      <c r="B675" s="225"/>
      <c r="C675" s="225"/>
      <c r="D675" s="225"/>
      <c r="E675" s="225"/>
      <c r="F675" s="225"/>
      <c r="G675" s="225"/>
      <c r="H675" s="225"/>
    </row>
    <row r="676" spans="1:8" ht="15.75" customHeight="1" x14ac:dyDescent="0.25">
      <c r="A676" s="225"/>
      <c r="B676" s="225"/>
      <c r="C676" s="225"/>
      <c r="D676" s="225"/>
      <c r="E676" s="225"/>
      <c r="F676" s="225"/>
      <c r="G676" s="225"/>
      <c r="H676" s="225"/>
    </row>
    <row r="677" spans="1:8" ht="15.75" customHeight="1" x14ac:dyDescent="0.25">
      <c r="A677" s="225"/>
      <c r="B677" s="225"/>
      <c r="C677" s="225"/>
      <c r="D677" s="225"/>
      <c r="E677" s="225"/>
      <c r="F677" s="225"/>
      <c r="G677" s="225"/>
      <c r="H677" s="225"/>
    </row>
    <row r="678" spans="1:8" ht="15.75" customHeight="1" x14ac:dyDescent="0.25">
      <c r="A678" s="225"/>
      <c r="B678" s="225"/>
      <c r="C678" s="225"/>
      <c r="D678" s="225"/>
      <c r="E678" s="225"/>
      <c r="F678" s="225"/>
      <c r="G678" s="225"/>
      <c r="H678" s="225"/>
    </row>
    <row r="679" spans="1:8" ht="15.75" customHeight="1" x14ac:dyDescent="0.25">
      <c r="A679" s="225"/>
      <c r="B679" s="225"/>
      <c r="C679" s="225"/>
      <c r="D679" s="225"/>
      <c r="E679" s="225"/>
      <c r="F679" s="225"/>
      <c r="G679" s="225"/>
      <c r="H679" s="225"/>
    </row>
    <row r="680" spans="1:8" ht="15.75" customHeight="1" x14ac:dyDescent="0.25">
      <c r="A680" s="225"/>
      <c r="B680" s="225"/>
      <c r="C680" s="225"/>
      <c r="D680" s="225"/>
      <c r="E680" s="225"/>
      <c r="F680" s="225"/>
      <c r="G680" s="225"/>
      <c r="H680" s="225"/>
    </row>
    <row r="681" spans="1:8" ht="15.75" customHeight="1" x14ac:dyDescent="0.25">
      <c r="A681" s="225"/>
      <c r="B681" s="225"/>
      <c r="C681" s="225"/>
      <c r="D681" s="225"/>
      <c r="E681" s="225"/>
      <c r="F681" s="225"/>
      <c r="G681" s="225"/>
      <c r="H681" s="225"/>
    </row>
    <row r="682" spans="1:8" ht="15.75" customHeight="1" x14ac:dyDescent="0.25">
      <c r="A682" s="225"/>
      <c r="B682" s="225"/>
      <c r="C682" s="225"/>
      <c r="D682" s="225"/>
      <c r="E682" s="225"/>
      <c r="F682" s="225"/>
      <c r="G682" s="225"/>
      <c r="H682" s="225"/>
    </row>
    <row r="683" spans="1:8" ht="15.75" customHeight="1" x14ac:dyDescent="0.25">
      <c r="A683" s="225"/>
      <c r="B683" s="225"/>
      <c r="C683" s="225"/>
      <c r="D683" s="225"/>
      <c r="E683" s="225"/>
      <c r="F683" s="225"/>
      <c r="G683" s="225"/>
      <c r="H683" s="225"/>
    </row>
    <row r="684" spans="1:8" ht="15.75" customHeight="1" x14ac:dyDescent="0.25">
      <c r="A684" s="225"/>
      <c r="B684" s="225"/>
      <c r="C684" s="225"/>
      <c r="D684" s="225"/>
      <c r="E684" s="225"/>
      <c r="F684" s="225"/>
      <c r="G684" s="225"/>
      <c r="H684" s="225"/>
    </row>
    <row r="685" spans="1:8" ht="15.75" customHeight="1" x14ac:dyDescent="0.25">
      <c r="A685" s="225"/>
      <c r="B685" s="225"/>
      <c r="C685" s="225"/>
      <c r="D685" s="225"/>
      <c r="E685" s="225"/>
      <c r="F685" s="225"/>
      <c r="G685" s="225"/>
      <c r="H685" s="225"/>
    </row>
    <row r="686" spans="1:8" ht="15.75" customHeight="1" x14ac:dyDescent="0.25">
      <c r="A686" s="225"/>
      <c r="B686" s="225"/>
      <c r="C686" s="225"/>
      <c r="D686" s="225"/>
      <c r="E686" s="225"/>
      <c r="F686" s="225"/>
      <c r="G686" s="225"/>
      <c r="H686" s="225"/>
    </row>
    <row r="687" spans="1:8" ht="15.75" customHeight="1" x14ac:dyDescent="0.25">
      <c r="A687" s="225"/>
      <c r="B687" s="225"/>
      <c r="C687" s="225"/>
      <c r="D687" s="225"/>
      <c r="E687" s="225"/>
      <c r="F687" s="225"/>
      <c r="G687" s="225"/>
      <c r="H687" s="225"/>
    </row>
    <row r="688" spans="1:8" ht="15.75" customHeight="1" x14ac:dyDescent="0.25">
      <c r="A688" s="225"/>
      <c r="B688" s="225"/>
      <c r="C688" s="225"/>
      <c r="D688" s="225"/>
      <c r="E688" s="225"/>
      <c r="F688" s="225"/>
      <c r="G688" s="225"/>
      <c r="H688" s="225"/>
    </row>
    <row r="689" spans="1:8" ht="15.75" customHeight="1" x14ac:dyDescent="0.25">
      <c r="A689" s="225"/>
      <c r="B689" s="225"/>
      <c r="C689" s="225"/>
      <c r="D689" s="225"/>
      <c r="E689" s="225"/>
      <c r="F689" s="225"/>
      <c r="G689" s="225"/>
      <c r="H689" s="225"/>
    </row>
    <row r="690" spans="1:8" ht="15.75" customHeight="1" x14ac:dyDescent="0.25">
      <c r="A690" s="225"/>
      <c r="B690" s="225"/>
      <c r="C690" s="225"/>
      <c r="D690" s="225"/>
      <c r="E690" s="225"/>
      <c r="F690" s="225"/>
      <c r="G690" s="225"/>
      <c r="H690" s="225"/>
    </row>
    <row r="691" spans="1:8" ht="15.75" customHeight="1" x14ac:dyDescent="0.25">
      <c r="A691" s="225"/>
      <c r="B691" s="225"/>
      <c r="C691" s="225"/>
      <c r="D691" s="225"/>
      <c r="E691" s="225"/>
      <c r="F691" s="225"/>
      <c r="G691" s="225"/>
      <c r="H691" s="225"/>
    </row>
    <row r="692" spans="1:8" ht="15.75" customHeight="1" x14ac:dyDescent="0.25">
      <c r="A692" s="225"/>
      <c r="B692" s="225"/>
      <c r="C692" s="225"/>
      <c r="D692" s="225"/>
      <c r="E692" s="225"/>
      <c r="F692" s="225"/>
      <c r="G692" s="225"/>
      <c r="H692" s="225"/>
    </row>
    <row r="693" spans="1:8" ht="15.75" customHeight="1" x14ac:dyDescent="0.25">
      <c r="A693" s="225"/>
      <c r="B693" s="225"/>
      <c r="C693" s="225"/>
      <c r="D693" s="225"/>
      <c r="E693" s="225"/>
      <c r="F693" s="225"/>
      <c r="G693" s="225"/>
      <c r="H693" s="225"/>
    </row>
    <row r="694" spans="1:8" ht="15.75" customHeight="1" x14ac:dyDescent="0.25">
      <c r="A694" s="225"/>
      <c r="B694" s="225"/>
      <c r="C694" s="225"/>
      <c r="D694" s="225"/>
      <c r="E694" s="225"/>
      <c r="F694" s="225"/>
      <c r="G694" s="225"/>
      <c r="H694" s="225"/>
    </row>
    <row r="695" spans="1:8" ht="15.75" customHeight="1" x14ac:dyDescent="0.25">
      <c r="A695" s="225"/>
      <c r="B695" s="225"/>
      <c r="C695" s="225"/>
      <c r="D695" s="225"/>
      <c r="E695" s="225"/>
      <c r="F695" s="225"/>
      <c r="G695" s="225"/>
      <c r="H695" s="225"/>
    </row>
    <row r="696" spans="1:8" ht="15.75" customHeight="1" x14ac:dyDescent="0.25">
      <c r="A696" s="225"/>
      <c r="B696" s="225"/>
      <c r="C696" s="225"/>
      <c r="D696" s="225"/>
      <c r="E696" s="225"/>
      <c r="F696" s="225"/>
      <c r="G696" s="225"/>
      <c r="H696" s="225"/>
    </row>
    <row r="697" spans="1:8" ht="15.75" customHeight="1" x14ac:dyDescent="0.25">
      <c r="A697" s="225"/>
      <c r="B697" s="225"/>
      <c r="C697" s="225"/>
      <c r="D697" s="225"/>
      <c r="E697" s="225"/>
      <c r="F697" s="225"/>
      <c r="G697" s="225"/>
      <c r="H697" s="225"/>
    </row>
    <row r="698" spans="1:8" ht="15.75" customHeight="1" x14ac:dyDescent="0.25">
      <c r="A698" s="225"/>
      <c r="B698" s="225"/>
      <c r="C698" s="225"/>
      <c r="D698" s="225"/>
      <c r="E698" s="225"/>
      <c r="F698" s="225"/>
      <c r="G698" s="225"/>
      <c r="H698" s="225"/>
    </row>
    <row r="699" spans="1:8" ht="15.75" customHeight="1" x14ac:dyDescent="0.25">
      <c r="A699" s="225"/>
      <c r="B699" s="225"/>
      <c r="C699" s="225"/>
      <c r="D699" s="225"/>
      <c r="E699" s="225"/>
      <c r="F699" s="225"/>
      <c r="G699" s="225"/>
      <c r="H699" s="225"/>
    </row>
    <row r="700" spans="1:8" ht="15.75" customHeight="1" x14ac:dyDescent="0.25">
      <c r="A700" s="225"/>
      <c r="B700" s="225"/>
      <c r="C700" s="225"/>
      <c r="D700" s="225"/>
      <c r="E700" s="225"/>
      <c r="F700" s="225"/>
      <c r="G700" s="225"/>
      <c r="H700" s="225"/>
    </row>
    <row r="701" spans="1:8" ht="15.75" customHeight="1" x14ac:dyDescent="0.25">
      <c r="A701" s="225"/>
      <c r="B701" s="225"/>
      <c r="C701" s="225"/>
      <c r="D701" s="225"/>
      <c r="E701" s="225"/>
      <c r="F701" s="225"/>
      <c r="G701" s="225"/>
      <c r="H701" s="225"/>
    </row>
    <row r="702" spans="1:8" ht="15.75" customHeight="1" x14ac:dyDescent="0.25">
      <c r="A702" s="225"/>
      <c r="B702" s="225"/>
      <c r="C702" s="225"/>
      <c r="D702" s="225"/>
      <c r="E702" s="225"/>
      <c r="F702" s="225"/>
      <c r="G702" s="225"/>
      <c r="H702" s="225"/>
    </row>
    <row r="703" spans="1:8" ht="15.75" customHeight="1" x14ac:dyDescent="0.25">
      <c r="A703" s="225"/>
      <c r="B703" s="225"/>
      <c r="C703" s="225"/>
      <c r="D703" s="225"/>
      <c r="E703" s="225"/>
      <c r="F703" s="225"/>
      <c r="G703" s="225"/>
      <c r="H703" s="225"/>
    </row>
    <row r="704" spans="1:8" ht="15.75" customHeight="1" x14ac:dyDescent="0.25">
      <c r="A704" s="225"/>
      <c r="B704" s="225"/>
      <c r="C704" s="225"/>
      <c r="D704" s="225"/>
      <c r="E704" s="225"/>
      <c r="F704" s="225"/>
      <c r="G704" s="225"/>
      <c r="H704" s="225"/>
    </row>
    <row r="705" spans="1:8" ht="15.75" customHeight="1" x14ac:dyDescent="0.25">
      <c r="A705" s="225"/>
      <c r="B705" s="225"/>
      <c r="C705" s="225"/>
      <c r="D705" s="225"/>
      <c r="E705" s="225"/>
      <c r="F705" s="225"/>
      <c r="G705" s="225"/>
      <c r="H705" s="225"/>
    </row>
    <row r="706" spans="1:8" ht="15.75" customHeight="1" x14ac:dyDescent="0.25">
      <c r="A706" s="225"/>
      <c r="B706" s="225"/>
      <c r="C706" s="225"/>
      <c r="D706" s="225"/>
      <c r="E706" s="225"/>
      <c r="F706" s="225"/>
      <c r="G706" s="225"/>
      <c r="H706" s="225"/>
    </row>
    <row r="707" spans="1:8" ht="15.75" customHeight="1" x14ac:dyDescent="0.25">
      <c r="A707" s="225"/>
      <c r="B707" s="225"/>
      <c r="C707" s="225"/>
      <c r="D707" s="225"/>
      <c r="E707" s="225"/>
      <c r="F707" s="225"/>
      <c r="G707" s="225"/>
      <c r="H707" s="225"/>
    </row>
    <row r="708" spans="1:8" ht="15.75" customHeight="1" x14ac:dyDescent="0.25">
      <c r="A708" s="225"/>
      <c r="B708" s="225"/>
      <c r="C708" s="225"/>
      <c r="D708" s="225"/>
      <c r="E708" s="225"/>
      <c r="F708" s="225"/>
      <c r="G708" s="225"/>
      <c r="H708" s="225"/>
    </row>
    <row r="709" spans="1:8" ht="15.75" customHeight="1" x14ac:dyDescent="0.25">
      <c r="A709" s="225"/>
      <c r="B709" s="225"/>
      <c r="C709" s="225"/>
      <c r="D709" s="225"/>
      <c r="E709" s="225"/>
      <c r="F709" s="225"/>
      <c r="G709" s="225"/>
      <c r="H709" s="225"/>
    </row>
    <row r="710" spans="1:8" ht="15.75" customHeight="1" x14ac:dyDescent="0.25">
      <c r="A710" s="225"/>
      <c r="B710" s="225"/>
      <c r="C710" s="225"/>
      <c r="D710" s="225"/>
      <c r="E710" s="225"/>
      <c r="F710" s="225"/>
      <c r="G710" s="225"/>
      <c r="H710" s="225"/>
    </row>
    <row r="711" spans="1:8" ht="15.75" customHeight="1" x14ac:dyDescent="0.25">
      <c r="A711" s="225"/>
      <c r="B711" s="225"/>
      <c r="C711" s="225"/>
      <c r="D711" s="225"/>
      <c r="E711" s="225"/>
      <c r="F711" s="225"/>
      <c r="G711" s="225"/>
      <c r="H711" s="225"/>
    </row>
    <row r="712" spans="1:8" ht="15.75" customHeight="1" x14ac:dyDescent="0.25">
      <c r="A712" s="225"/>
      <c r="B712" s="225"/>
      <c r="C712" s="225"/>
      <c r="D712" s="225"/>
      <c r="E712" s="225"/>
      <c r="F712" s="225"/>
      <c r="G712" s="225"/>
      <c r="H712" s="225"/>
    </row>
    <row r="713" spans="1:8" ht="15.75" customHeight="1" x14ac:dyDescent="0.25">
      <c r="A713" s="225"/>
      <c r="B713" s="225"/>
      <c r="C713" s="225"/>
      <c r="D713" s="225"/>
      <c r="E713" s="225"/>
      <c r="F713" s="225"/>
      <c r="G713" s="225"/>
      <c r="H713" s="225"/>
    </row>
    <row r="714" spans="1:8" ht="15.75" customHeight="1" x14ac:dyDescent="0.25">
      <c r="A714" s="225"/>
      <c r="B714" s="225"/>
      <c r="C714" s="225"/>
      <c r="D714" s="225"/>
      <c r="E714" s="225"/>
      <c r="F714" s="225"/>
      <c r="G714" s="225"/>
      <c r="H714" s="225"/>
    </row>
    <row r="715" spans="1:8" ht="15.75" customHeight="1" x14ac:dyDescent="0.25">
      <c r="A715" s="225"/>
      <c r="B715" s="225"/>
      <c r="C715" s="225"/>
      <c r="D715" s="225"/>
      <c r="E715" s="225"/>
      <c r="F715" s="225"/>
      <c r="G715" s="225"/>
      <c r="H715" s="225"/>
    </row>
    <row r="716" spans="1:8" ht="15.75" customHeight="1" x14ac:dyDescent="0.25">
      <c r="A716" s="225"/>
      <c r="B716" s="225"/>
      <c r="C716" s="225"/>
      <c r="D716" s="225"/>
      <c r="E716" s="225"/>
      <c r="F716" s="225"/>
      <c r="G716" s="225"/>
      <c r="H716" s="225"/>
    </row>
    <row r="717" spans="1:8" ht="15.75" customHeight="1" x14ac:dyDescent="0.25">
      <c r="A717" s="225"/>
      <c r="B717" s="225"/>
      <c r="C717" s="225"/>
      <c r="D717" s="225"/>
      <c r="E717" s="225"/>
      <c r="F717" s="225"/>
      <c r="G717" s="225"/>
      <c r="H717" s="225"/>
    </row>
    <row r="718" spans="1:8" ht="15.75" customHeight="1" x14ac:dyDescent="0.25">
      <c r="A718" s="225"/>
      <c r="B718" s="225"/>
      <c r="C718" s="225"/>
      <c r="D718" s="225"/>
      <c r="E718" s="225"/>
      <c r="F718" s="225"/>
      <c r="G718" s="225"/>
      <c r="H718" s="225"/>
    </row>
    <row r="719" spans="1:8" ht="15.75" customHeight="1" x14ac:dyDescent="0.25">
      <c r="A719" s="225"/>
      <c r="B719" s="225"/>
      <c r="C719" s="225"/>
      <c r="D719" s="225"/>
      <c r="E719" s="225"/>
      <c r="F719" s="225"/>
      <c r="G719" s="225"/>
      <c r="H719" s="225"/>
    </row>
    <row r="720" spans="1:8" ht="15.75" customHeight="1" x14ac:dyDescent="0.25">
      <c r="A720" s="225"/>
      <c r="B720" s="225"/>
      <c r="C720" s="225"/>
      <c r="D720" s="225"/>
      <c r="E720" s="225"/>
      <c r="F720" s="225"/>
      <c r="G720" s="225"/>
      <c r="H720" s="225"/>
    </row>
    <row r="721" spans="1:8" ht="15.75" customHeight="1" x14ac:dyDescent="0.25">
      <c r="A721" s="225"/>
      <c r="B721" s="225"/>
      <c r="C721" s="225"/>
      <c r="D721" s="225"/>
      <c r="E721" s="225"/>
      <c r="F721" s="225"/>
      <c r="G721" s="225"/>
      <c r="H721" s="225"/>
    </row>
    <row r="722" spans="1:8" ht="15.75" customHeight="1" x14ac:dyDescent="0.25">
      <c r="A722" s="225"/>
      <c r="B722" s="225"/>
      <c r="C722" s="225"/>
      <c r="D722" s="225"/>
      <c r="E722" s="225"/>
      <c r="F722" s="225"/>
      <c r="G722" s="225"/>
      <c r="H722" s="225"/>
    </row>
    <row r="723" spans="1:8" ht="15.75" customHeight="1" x14ac:dyDescent="0.25">
      <c r="A723" s="225"/>
      <c r="B723" s="225"/>
      <c r="C723" s="225"/>
      <c r="D723" s="225"/>
      <c r="E723" s="225"/>
      <c r="F723" s="225"/>
      <c r="G723" s="225"/>
      <c r="H723" s="225"/>
    </row>
    <row r="724" spans="1:8" ht="15.75" customHeight="1" x14ac:dyDescent="0.25">
      <c r="A724" s="225"/>
      <c r="B724" s="225"/>
      <c r="C724" s="225"/>
      <c r="D724" s="225"/>
      <c r="E724" s="225"/>
      <c r="F724" s="225"/>
      <c r="G724" s="225"/>
      <c r="H724" s="225"/>
    </row>
    <row r="725" spans="1:8" ht="15.75" customHeight="1" x14ac:dyDescent="0.25">
      <c r="A725" s="225"/>
      <c r="B725" s="225"/>
      <c r="C725" s="225"/>
      <c r="D725" s="225"/>
      <c r="E725" s="225"/>
      <c r="F725" s="225"/>
      <c r="G725" s="225"/>
      <c r="H725" s="225"/>
    </row>
    <row r="726" spans="1:8" ht="15.75" customHeight="1" x14ac:dyDescent="0.25">
      <c r="A726" s="225"/>
      <c r="B726" s="225"/>
      <c r="C726" s="225"/>
      <c r="D726" s="225"/>
      <c r="E726" s="225"/>
      <c r="F726" s="225"/>
      <c r="G726" s="225"/>
      <c r="H726" s="225"/>
    </row>
    <row r="727" spans="1:8" ht="15.75" customHeight="1" x14ac:dyDescent="0.25">
      <c r="A727" s="225"/>
      <c r="B727" s="225"/>
      <c r="C727" s="225"/>
      <c r="D727" s="225"/>
      <c r="E727" s="225"/>
      <c r="F727" s="225"/>
      <c r="G727" s="225"/>
      <c r="H727" s="225"/>
    </row>
    <row r="728" spans="1:8" ht="15.75" customHeight="1" x14ac:dyDescent="0.25">
      <c r="A728" s="225"/>
      <c r="B728" s="225"/>
      <c r="C728" s="225"/>
      <c r="D728" s="225"/>
      <c r="E728" s="225"/>
      <c r="F728" s="225"/>
      <c r="G728" s="225"/>
      <c r="H728" s="225"/>
    </row>
    <row r="729" spans="1:8" ht="15.75" customHeight="1" x14ac:dyDescent="0.25">
      <c r="A729" s="225"/>
      <c r="B729" s="225"/>
      <c r="C729" s="225"/>
      <c r="D729" s="225"/>
      <c r="E729" s="225"/>
      <c r="F729" s="225"/>
      <c r="G729" s="225"/>
      <c r="H729" s="225"/>
    </row>
    <row r="730" spans="1:8" ht="15.75" customHeight="1" x14ac:dyDescent="0.25">
      <c r="A730" s="225"/>
      <c r="B730" s="225"/>
      <c r="C730" s="225"/>
      <c r="D730" s="225"/>
      <c r="E730" s="225"/>
      <c r="F730" s="225"/>
      <c r="G730" s="225"/>
      <c r="H730" s="225"/>
    </row>
    <row r="731" spans="1:8" ht="15.75" customHeight="1" x14ac:dyDescent="0.25">
      <c r="A731" s="225"/>
      <c r="B731" s="225"/>
      <c r="C731" s="225"/>
      <c r="D731" s="225"/>
      <c r="E731" s="225"/>
      <c r="F731" s="225"/>
      <c r="G731" s="225"/>
      <c r="H731" s="225"/>
    </row>
    <row r="732" spans="1:8" ht="15.75" customHeight="1" x14ac:dyDescent="0.25">
      <c r="A732" s="225"/>
      <c r="B732" s="225"/>
      <c r="C732" s="225"/>
      <c r="D732" s="225"/>
      <c r="E732" s="225"/>
      <c r="F732" s="225"/>
      <c r="G732" s="225"/>
      <c r="H732" s="225"/>
    </row>
    <row r="733" spans="1:8" ht="15.75" customHeight="1" x14ac:dyDescent="0.25">
      <c r="A733" s="225"/>
      <c r="B733" s="225"/>
      <c r="C733" s="225"/>
      <c r="D733" s="225"/>
      <c r="E733" s="225"/>
      <c r="F733" s="225"/>
      <c r="G733" s="225"/>
      <c r="H733" s="225"/>
    </row>
    <row r="734" spans="1:8" ht="15.75" customHeight="1" x14ac:dyDescent="0.25">
      <c r="A734" s="225"/>
      <c r="B734" s="225"/>
      <c r="C734" s="225"/>
      <c r="D734" s="225"/>
      <c r="E734" s="225"/>
      <c r="F734" s="225"/>
      <c r="G734" s="225"/>
      <c r="H734" s="225"/>
    </row>
    <row r="735" spans="1:8" ht="15.75" customHeight="1" x14ac:dyDescent="0.25">
      <c r="A735" s="225"/>
      <c r="B735" s="225"/>
      <c r="C735" s="225"/>
      <c r="D735" s="225"/>
      <c r="E735" s="225"/>
      <c r="F735" s="225"/>
      <c r="G735" s="225"/>
      <c r="H735" s="225"/>
    </row>
    <row r="736" spans="1:8" ht="15.75" customHeight="1" x14ac:dyDescent="0.25">
      <c r="A736" s="225"/>
      <c r="B736" s="225"/>
      <c r="C736" s="225"/>
      <c r="D736" s="225"/>
      <c r="E736" s="225"/>
      <c r="F736" s="225"/>
      <c r="G736" s="225"/>
      <c r="H736" s="225"/>
    </row>
    <row r="737" spans="1:8" ht="15.75" customHeight="1" x14ac:dyDescent="0.25">
      <c r="A737" s="225"/>
      <c r="B737" s="225"/>
      <c r="C737" s="225"/>
      <c r="D737" s="225"/>
      <c r="E737" s="225"/>
      <c r="F737" s="225"/>
      <c r="G737" s="225"/>
      <c r="H737" s="225"/>
    </row>
    <row r="738" spans="1:8" ht="15.75" customHeight="1" x14ac:dyDescent="0.25">
      <c r="A738" s="225"/>
      <c r="B738" s="225"/>
      <c r="C738" s="225"/>
      <c r="D738" s="225"/>
      <c r="E738" s="225"/>
      <c r="F738" s="225"/>
      <c r="G738" s="225"/>
      <c r="H738" s="225"/>
    </row>
    <row r="739" spans="1:8" ht="15.75" customHeight="1" x14ac:dyDescent="0.25">
      <c r="A739" s="225"/>
      <c r="B739" s="225"/>
      <c r="C739" s="225"/>
      <c r="D739" s="225"/>
      <c r="E739" s="225"/>
      <c r="F739" s="225"/>
      <c r="G739" s="225"/>
      <c r="H739" s="225"/>
    </row>
    <row r="740" spans="1:8" ht="15.75" customHeight="1" x14ac:dyDescent="0.25">
      <c r="A740" s="225"/>
      <c r="B740" s="225"/>
      <c r="C740" s="225"/>
      <c r="D740" s="225"/>
      <c r="E740" s="225"/>
      <c r="F740" s="225"/>
      <c r="G740" s="225"/>
      <c r="H740" s="225"/>
    </row>
    <row r="741" spans="1:8" ht="15.75" customHeight="1" x14ac:dyDescent="0.25">
      <c r="A741" s="225"/>
      <c r="B741" s="225"/>
      <c r="C741" s="225"/>
      <c r="D741" s="225"/>
      <c r="E741" s="225"/>
      <c r="F741" s="225"/>
      <c r="G741" s="225"/>
      <c r="H741" s="225"/>
    </row>
    <row r="742" spans="1:8" ht="15.75" customHeight="1" x14ac:dyDescent="0.25">
      <c r="A742" s="225"/>
      <c r="B742" s="225"/>
      <c r="C742" s="225"/>
      <c r="D742" s="225"/>
      <c r="E742" s="225"/>
      <c r="F742" s="225"/>
      <c r="G742" s="225"/>
      <c r="H742" s="225"/>
    </row>
    <row r="743" spans="1:8" ht="15.75" customHeight="1" x14ac:dyDescent="0.25">
      <c r="A743" s="225"/>
      <c r="B743" s="225"/>
      <c r="C743" s="225"/>
      <c r="D743" s="225"/>
      <c r="E743" s="225"/>
      <c r="F743" s="225"/>
      <c r="G743" s="225"/>
      <c r="H743" s="225"/>
    </row>
    <row r="744" spans="1:8" ht="15.75" customHeight="1" x14ac:dyDescent="0.25">
      <c r="A744" s="225"/>
      <c r="B744" s="225"/>
      <c r="C744" s="225"/>
      <c r="D744" s="225"/>
      <c r="E744" s="225"/>
      <c r="F744" s="225"/>
      <c r="G744" s="225"/>
      <c r="H744" s="225"/>
    </row>
    <row r="745" spans="1:8" ht="15.75" customHeight="1" x14ac:dyDescent="0.25">
      <c r="A745" s="225"/>
      <c r="B745" s="225"/>
      <c r="C745" s="225"/>
      <c r="D745" s="225"/>
      <c r="E745" s="225"/>
      <c r="F745" s="225"/>
      <c r="G745" s="225"/>
      <c r="H745" s="225"/>
    </row>
    <row r="746" spans="1:8" ht="15.75" customHeight="1" x14ac:dyDescent="0.25">
      <c r="A746" s="225"/>
      <c r="B746" s="225"/>
      <c r="C746" s="225"/>
      <c r="D746" s="225"/>
      <c r="E746" s="225"/>
      <c r="F746" s="225"/>
      <c r="G746" s="225"/>
      <c r="H746" s="225"/>
    </row>
    <row r="747" spans="1:8" ht="15.75" customHeight="1" x14ac:dyDescent="0.25">
      <c r="A747" s="225"/>
      <c r="B747" s="225"/>
      <c r="C747" s="225"/>
      <c r="D747" s="225"/>
      <c r="E747" s="225"/>
      <c r="F747" s="225"/>
      <c r="G747" s="225"/>
      <c r="H747" s="225"/>
    </row>
    <row r="748" spans="1:8" ht="15.75" customHeight="1" x14ac:dyDescent="0.25">
      <c r="A748" s="225"/>
      <c r="B748" s="225"/>
      <c r="C748" s="225"/>
      <c r="D748" s="225"/>
      <c r="E748" s="225"/>
      <c r="F748" s="225"/>
      <c r="G748" s="225"/>
      <c r="H748" s="225"/>
    </row>
    <row r="749" spans="1:8" ht="15.75" customHeight="1" x14ac:dyDescent="0.25">
      <c r="A749" s="225"/>
      <c r="B749" s="225"/>
      <c r="C749" s="225"/>
      <c r="D749" s="225"/>
      <c r="E749" s="225"/>
      <c r="F749" s="225"/>
      <c r="G749" s="225"/>
      <c r="H749" s="225"/>
    </row>
    <row r="750" spans="1:8" ht="15.75" customHeight="1" x14ac:dyDescent="0.25">
      <c r="A750" s="225"/>
      <c r="B750" s="225"/>
      <c r="C750" s="225"/>
      <c r="D750" s="225"/>
      <c r="E750" s="225"/>
      <c r="F750" s="225"/>
      <c r="G750" s="225"/>
      <c r="H750" s="225"/>
    </row>
    <row r="751" spans="1:8" ht="15.75" customHeight="1" x14ac:dyDescent="0.25">
      <c r="A751" s="225"/>
      <c r="B751" s="225"/>
      <c r="C751" s="225"/>
      <c r="D751" s="225"/>
      <c r="E751" s="225"/>
      <c r="F751" s="225"/>
      <c r="G751" s="225"/>
      <c r="H751" s="225"/>
    </row>
    <row r="752" spans="1:8" ht="15.75" customHeight="1" x14ac:dyDescent="0.25">
      <c r="A752" s="225"/>
      <c r="B752" s="225"/>
      <c r="C752" s="225"/>
      <c r="D752" s="225"/>
      <c r="E752" s="225"/>
      <c r="F752" s="225"/>
      <c r="G752" s="225"/>
      <c r="H752" s="225"/>
    </row>
    <row r="753" spans="1:8" ht="15.75" customHeight="1" x14ac:dyDescent="0.25">
      <c r="A753" s="225"/>
      <c r="B753" s="225"/>
      <c r="C753" s="225"/>
      <c r="D753" s="225"/>
      <c r="E753" s="225"/>
      <c r="F753" s="225"/>
      <c r="G753" s="225"/>
      <c r="H753" s="225"/>
    </row>
    <row r="754" spans="1:8" ht="15.75" customHeight="1" x14ac:dyDescent="0.25">
      <c r="A754" s="225"/>
      <c r="B754" s="225"/>
      <c r="C754" s="225"/>
      <c r="D754" s="225"/>
      <c r="E754" s="225"/>
      <c r="F754" s="225"/>
      <c r="G754" s="225"/>
      <c r="H754" s="225"/>
    </row>
    <row r="755" spans="1:8" ht="15.75" customHeight="1" x14ac:dyDescent="0.25">
      <c r="A755" s="225"/>
      <c r="B755" s="225"/>
      <c r="C755" s="225"/>
      <c r="D755" s="225"/>
      <c r="E755" s="225"/>
      <c r="F755" s="225"/>
      <c r="G755" s="225"/>
      <c r="H755" s="225"/>
    </row>
    <row r="756" spans="1:8" ht="15.75" customHeight="1" x14ac:dyDescent="0.25">
      <c r="A756" s="225"/>
      <c r="B756" s="225"/>
      <c r="C756" s="225"/>
      <c r="D756" s="225"/>
      <c r="E756" s="225"/>
      <c r="F756" s="225"/>
      <c r="G756" s="225"/>
      <c r="H756" s="225"/>
    </row>
    <row r="757" spans="1:8" ht="15.75" customHeight="1" x14ac:dyDescent="0.25">
      <c r="A757" s="225"/>
      <c r="B757" s="225"/>
      <c r="C757" s="225"/>
      <c r="D757" s="225"/>
      <c r="E757" s="225"/>
      <c r="F757" s="225"/>
      <c r="G757" s="225"/>
      <c r="H757" s="225"/>
    </row>
    <row r="758" spans="1:8" ht="15.75" customHeight="1" x14ac:dyDescent="0.25">
      <c r="A758" s="225"/>
      <c r="B758" s="225"/>
      <c r="C758" s="225"/>
      <c r="D758" s="225"/>
      <c r="E758" s="225"/>
      <c r="F758" s="225"/>
      <c r="G758" s="225"/>
      <c r="H758" s="225"/>
    </row>
    <row r="759" spans="1:8" ht="15.75" customHeight="1" x14ac:dyDescent="0.25">
      <c r="A759" s="225"/>
      <c r="B759" s="225"/>
      <c r="C759" s="225"/>
      <c r="D759" s="225"/>
      <c r="E759" s="225"/>
      <c r="F759" s="225"/>
      <c r="G759" s="225"/>
      <c r="H759" s="225"/>
    </row>
    <row r="760" spans="1:8" ht="15.75" customHeight="1" x14ac:dyDescent="0.25">
      <c r="A760" s="225"/>
      <c r="B760" s="225"/>
      <c r="C760" s="225"/>
      <c r="D760" s="225"/>
      <c r="E760" s="225"/>
      <c r="F760" s="225"/>
      <c r="G760" s="225"/>
      <c r="H760" s="225"/>
    </row>
    <row r="761" spans="1:8" ht="15.75" customHeight="1" x14ac:dyDescent="0.25">
      <c r="A761" s="225"/>
      <c r="B761" s="225"/>
      <c r="C761" s="225"/>
      <c r="D761" s="225"/>
      <c r="E761" s="225"/>
      <c r="F761" s="225"/>
      <c r="G761" s="225"/>
      <c r="H761" s="225"/>
    </row>
    <row r="762" spans="1:8" ht="15.75" customHeight="1" x14ac:dyDescent="0.25">
      <c r="A762" s="225"/>
      <c r="B762" s="225"/>
      <c r="C762" s="225"/>
      <c r="D762" s="225"/>
      <c r="E762" s="225"/>
      <c r="F762" s="225"/>
      <c r="G762" s="225"/>
      <c r="H762" s="225"/>
    </row>
    <row r="763" spans="1:8" ht="15.75" customHeight="1" x14ac:dyDescent="0.25">
      <c r="A763" s="225"/>
      <c r="B763" s="225"/>
      <c r="C763" s="225"/>
      <c r="D763" s="225"/>
      <c r="E763" s="225"/>
      <c r="F763" s="225"/>
      <c r="G763" s="225"/>
      <c r="H763" s="225"/>
    </row>
    <row r="764" spans="1:8" ht="15.75" customHeight="1" x14ac:dyDescent="0.25">
      <c r="A764" s="225"/>
      <c r="B764" s="225"/>
      <c r="C764" s="225"/>
      <c r="D764" s="225"/>
      <c r="E764" s="225"/>
      <c r="F764" s="225"/>
      <c r="G764" s="225"/>
      <c r="H764" s="225"/>
    </row>
    <row r="765" spans="1:8" ht="15.75" customHeight="1" x14ac:dyDescent="0.25">
      <c r="A765" s="225"/>
      <c r="B765" s="225"/>
      <c r="C765" s="225"/>
      <c r="D765" s="225"/>
      <c r="E765" s="225"/>
      <c r="F765" s="225"/>
      <c r="G765" s="225"/>
      <c r="H765" s="225"/>
    </row>
    <row r="766" spans="1:8" ht="15.75" customHeight="1" x14ac:dyDescent="0.25">
      <c r="A766" s="225"/>
      <c r="B766" s="225"/>
      <c r="C766" s="225"/>
      <c r="D766" s="225"/>
      <c r="E766" s="225"/>
      <c r="F766" s="225"/>
      <c r="G766" s="225"/>
      <c r="H766" s="225"/>
    </row>
    <row r="767" spans="1:8" ht="15.75" customHeight="1" x14ac:dyDescent="0.25">
      <c r="A767" s="225"/>
      <c r="B767" s="225"/>
      <c r="C767" s="225"/>
      <c r="D767" s="225"/>
      <c r="E767" s="225"/>
      <c r="F767" s="225"/>
      <c r="G767" s="225"/>
      <c r="H767" s="225"/>
    </row>
    <row r="768" spans="1:8" ht="15.75" customHeight="1" x14ac:dyDescent="0.25">
      <c r="A768" s="225"/>
      <c r="B768" s="225"/>
      <c r="C768" s="225"/>
      <c r="D768" s="225"/>
      <c r="E768" s="225"/>
      <c r="F768" s="225"/>
      <c r="G768" s="225"/>
      <c r="H768" s="225"/>
    </row>
    <row r="769" spans="1:8" ht="15.75" customHeight="1" x14ac:dyDescent="0.25">
      <c r="A769" s="225"/>
      <c r="B769" s="225"/>
      <c r="C769" s="225"/>
      <c r="D769" s="225"/>
      <c r="E769" s="225"/>
      <c r="F769" s="225"/>
      <c r="G769" s="225"/>
      <c r="H769" s="225"/>
    </row>
    <row r="770" spans="1:8" ht="15.75" customHeight="1" x14ac:dyDescent="0.25">
      <c r="A770" s="225"/>
      <c r="B770" s="225"/>
      <c r="C770" s="225"/>
      <c r="D770" s="225"/>
      <c r="E770" s="225"/>
      <c r="F770" s="225"/>
      <c r="G770" s="225"/>
      <c r="H770" s="225"/>
    </row>
    <row r="771" spans="1:8" ht="15.75" customHeight="1" x14ac:dyDescent="0.25">
      <c r="A771" s="225"/>
      <c r="B771" s="225"/>
      <c r="C771" s="225"/>
      <c r="D771" s="225"/>
      <c r="E771" s="225"/>
      <c r="F771" s="225"/>
      <c r="G771" s="225"/>
      <c r="H771" s="225"/>
    </row>
    <row r="772" spans="1:8" ht="15.75" customHeight="1" x14ac:dyDescent="0.25">
      <c r="A772" s="225"/>
      <c r="B772" s="225"/>
      <c r="C772" s="225"/>
      <c r="D772" s="225"/>
      <c r="E772" s="225"/>
      <c r="F772" s="225"/>
      <c r="G772" s="225"/>
      <c r="H772" s="225"/>
    </row>
    <row r="773" spans="1:8" ht="15.75" customHeight="1" x14ac:dyDescent="0.25">
      <c r="A773" s="225"/>
      <c r="B773" s="225"/>
      <c r="C773" s="225"/>
      <c r="D773" s="225"/>
      <c r="E773" s="225"/>
      <c r="F773" s="225"/>
      <c r="G773" s="225"/>
      <c r="H773" s="225"/>
    </row>
    <row r="774" spans="1:8" ht="15.75" customHeight="1" x14ac:dyDescent="0.25">
      <c r="A774" s="225"/>
      <c r="B774" s="225"/>
      <c r="C774" s="225"/>
      <c r="D774" s="225"/>
      <c r="E774" s="225"/>
      <c r="F774" s="225"/>
      <c r="G774" s="225"/>
      <c r="H774" s="225"/>
    </row>
    <row r="775" spans="1:8" ht="15.75" customHeight="1" x14ac:dyDescent="0.25">
      <c r="A775" s="225"/>
      <c r="B775" s="225"/>
      <c r="C775" s="225"/>
      <c r="D775" s="225"/>
      <c r="E775" s="225"/>
      <c r="F775" s="225"/>
      <c r="G775" s="225"/>
      <c r="H775" s="225"/>
    </row>
    <row r="776" spans="1:8" ht="15.75" customHeight="1" x14ac:dyDescent="0.25">
      <c r="A776" s="225"/>
      <c r="B776" s="225"/>
      <c r="C776" s="225"/>
      <c r="D776" s="225"/>
      <c r="E776" s="225"/>
      <c r="F776" s="225"/>
      <c r="G776" s="225"/>
      <c r="H776" s="225"/>
    </row>
    <row r="777" spans="1:8" ht="15.75" customHeight="1" x14ac:dyDescent="0.25">
      <c r="A777" s="225"/>
      <c r="B777" s="225"/>
      <c r="C777" s="225"/>
      <c r="D777" s="225"/>
      <c r="E777" s="225"/>
      <c r="F777" s="225"/>
      <c r="G777" s="225"/>
      <c r="H777" s="225"/>
    </row>
    <row r="778" spans="1:8" ht="15.75" customHeight="1" x14ac:dyDescent="0.25">
      <c r="A778" s="225"/>
      <c r="B778" s="225"/>
      <c r="C778" s="225"/>
      <c r="D778" s="225"/>
      <c r="E778" s="225"/>
      <c r="F778" s="225"/>
      <c r="G778" s="225"/>
      <c r="H778" s="225"/>
    </row>
    <row r="779" spans="1:8" ht="15.75" customHeight="1" x14ac:dyDescent="0.25">
      <c r="A779" s="225"/>
      <c r="B779" s="225"/>
      <c r="C779" s="225"/>
      <c r="D779" s="225"/>
      <c r="E779" s="225"/>
      <c r="F779" s="225"/>
      <c r="G779" s="225"/>
      <c r="H779" s="225"/>
    </row>
    <row r="780" spans="1:8" ht="15.75" customHeight="1" x14ac:dyDescent="0.25">
      <c r="A780" s="225"/>
      <c r="B780" s="225"/>
      <c r="C780" s="225"/>
      <c r="D780" s="225"/>
      <c r="E780" s="225"/>
      <c r="F780" s="225"/>
      <c r="G780" s="225"/>
      <c r="H780" s="225"/>
    </row>
    <row r="781" spans="1:8" ht="15.75" customHeight="1" x14ac:dyDescent="0.25">
      <c r="A781" s="225"/>
      <c r="B781" s="225"/>
      <c r="C781" s="225"/>
      <c r="D781" s="225"/>
      <c r="E781" s="225"/>
      <c r="F781" s="225"/>
      <c r="G781" s="225"/>
      <c r="H781" s="225"/>
    </row>
    <row r="782" spans="1:8" ht="15.75" customHeight="1" x14ac:dyDescent="0.25">
      <c r="A782" s="225"/>
      <c r="B782" s="225"/>
      <c r="C782" s="225"/>
      <c r="D782" s="225"/>
      <c r="E782" s="225"/>
      <c r="F782" s="225"/>
      <c r="G782" s="225"/>
      <c r="H782" s="225"/>
    </row>
    <row r="783" spans="1:8" ht="15.75" customHeight="1" x14ac:dyDescent="0.25">
      <c r="A783" s="225"/>
      <c r="B783" s="225"/>
      <c r="C783" s="225"/>
      <c r="D783" s="225"/>
      <c r="E783" s="225"/>
      <c r="F783" s="225"/>
      <c r="G783" s="225"/>
      <c r="H783" s="225"/>
    </row>
    <row r="784" spans="1:8" ht="15.75" customHeight="1" x14ac:dyDescent="0.25">
      <c r="A784" s="225"/>
      <c r="B784" s="225"/>
      <c r="C784" s="225"/>
      <c r="D784" s="225"/>
      <c r="E784" s="225"/>
      <c r="F784" s="225"/>
      <c r="G784" s="225"/>
      <c r="H784" s="225"/>
    </row>
    <row r="785" spans="1:8" ht="15.75" customHeight="1" x14ac:dyDescent="0.25">
      <c r="A785" s="225"/>
      <c r="B785" s="225"/>
      <c r="C785" s="225"/>
      <c r="D785" s="225"/>
      <c r="E785" s="225"/>
      <c r="F785" s="225"/>
      <c r="G785" s="225"/>
      <c r="H785" s="225"/>
    </row>
    <row r="786" spans="1:8" ht="15.75" customHeight="1" x14ac:dyDescent="0.25">
      <c r="A786" s="225"/>
      <c r="B786" s="225"/>
      <c r="C786" s="225"/>
      <c r="D786" s="225"/>
      <c r="E786" s="225"/>
      <c r="F786" s="225"/>
      <c r="G786" s="225"/>
      <c r="H786" s="225"/>
    </row>
    <row r="787" spans="1:8" ht="15.75" customHeight="1" x14ac:dyDescent="0.25">
      <c r="A787" s="225"/>
      <c r="B787" s="225"/>
      <c r="C787" s="225"/>
      <c r="D787" s="225"/>
      <c r="E787" s="225"/>
      <c r="F787" s="225"/>
      <c r="G787" s="225"/>
      <c r="H787" s="225"/>
    </row>
    <row r="788" spans="1:8" ht="15.75" customHeight="1" x14ac:dyDescent="0.25">
      <c r="A788" s="225"/>
      <c r="B788" s="225"/>
      <c r="C788" s="225"/>
      <c r="D788" s="225"/>
      <c r="E788" s="225"/>
      <c r="F788" s="225"/>
      <c r="G788" s="225"/>
      <c r="H788" s="225"/>
    </row>
    <row r="789" spans="1:8" ht="15.75" customHeight="1" x14ac:dyDescent="0.25">
      <c r="A789" s="225"/>
      <c r="B789" s="225"/>
      <c r="C789" s="225"/>
      <c r="D789" s="225"/>
      <c r="E789" s="225"/>
      <c r="F789" s="225"/>
      <c r="G789" s="225"/>
      <c r="H789" s="225"/>
    </row>
    <row r="790" spans="1:8" ht="15.75" customHeight="1" x14ac:dyDescent="0.25">
      <c r="A790" s="225"/>
      <c r="B790" s="225"/>
      <c r="C790" s="225"/>
      <c r="D790" s="225"/>
      <c r="E790" s="225"/>
      <c r="F790" s="225"/>
      <c r="G790" s="225"/>
      <c r="H790" s="225"/>
    </row>
    <row r="791" spans="1:8" ht="15.75" customHeight="1" x14ac:dyDescent="0.25">
      <c r="A791" s="225"/>
      <c r="B791" s="225"/>
      <c r="C791" s="225"/>
      <c r="D791" s="225"/>
      <c r="E791" s="225"/>
      <c r="F791" s="225"/>
      <c r="G791" s="225"/>
      <c r="H791" s="225"/>
    </row>
    <row r="792" spans="1:8" ht="15.75" customHeight="1" x14ac:dyDescent="0.25">
      <c r="A792" s="225"/>
      <c r="B792" s="225"/>
      <c r="C792" s="225"/>
      <c r="D792" s="225"/>
      <c r="E792" s="225"/>
      <c r="F792" s="225"/>
      <c r="G792" s="225"/>
      <c r="H792" s="225"/>
    </row>
    <row r="793" spans="1:8" ht="15.75" customHeight="1" x14ac:dyDescent="0.25">
      <c r="A793" s="225"/>
      <c r="B793" s="225"/>
      <c r="C793" s="225"/>
      <c r="D793" s="225"/>
      <c r="E793" s="225"/>
      <c r="F793" s="225"/>
      <c r="G793" s="225"/>
      <c r="H793" s="225"/>
    </row>
    <row r="794" spans="1:8" ht="15.75" customHeight="1" x14ac:dyDescent="0.25">
      <c r="A794" s="225"/>
      <c r="B794" s="225"/>
      <c r="C794" s="225"/>
      <c r="D794" s="225"/>
      <c r="E794" s="225"/>
      <c r="F794" s="225"/>
      <c r="G794" s="225"/>
      <c r="H794" s="225"/>
    </row>
    <row r="795" spans="1:8" ht="15.75" customHeight="1" x14ac:dyDescent="0.25">
      <c r="A795" s="225"/>
      <c r="B795" s="225"/>
      <c r="C795" s="225"/>
      <c r="D795" s="225"/>
      <c r="E795" s="225"/>
      <c r="F795" s="225"/>
      <c r="G795" s="225"/>
      <c r="H795" s="225"/>
    </row>
    <row r="796" spans="1:8" ht="15.75" customHeight="1" x14ac:dyDescent="0.25">
      <c r="A796" s="225"/>
      <c r="B796" s="225"/>
      <c r="C796" s="225"/>
      <c r="D796" s="225"/>
      <c r="E796" s="225"/>
      <c r="F796" s="225"/>
      <c r="G796" s="225"/>
      <c r="H796" s="225"/>
    </row>
    <row r="797" spans="1:8" ht="15.75" customHeight="1" x14ac:dyDescent="0.25">
      <c r="A797" s="225"/>
      <c r="B797" s="225"/>
      <c r="C797" s="225"/>
      <c r="D797" s="225"/>
      <c r="E797" s="225"/>
      <c r="F797" s="225"/>
      <c r="G797" s="225"/>
      <c r="H797" s="225"/>
    </row>
    <row r="798" spans="1:8" ht="15.75" customHeight="1" x14ac:dyDescent="0.25">
      <c r="A798" s="225"/>
      <c r="B798" s="225"/>
      <c r="C798" s="225"/>
      <c r="D798" s="225"/>
      <c r="E798" s="225"/>
      <c r="F798" s="225"/>
      <c r="G798" s="225"/>
      <c r="H798" s="225"/>
    </row>
    <row r="799" spans="1:8" ht="15.75" customHeight="1" x14ac:dyDescent="0.25">
      <c r="A799" s="225"/>
      <c r="B799" s="225"/>
      <c r="C799" s="225"/>
      <c r="D799" s="225"/>
      <c r="E799" s="225"/>
      <c r="F799" s="225"/>
      <c r="G799" s="225"/>
      <c r="H799" s="225"/>
    </row>
    <row r="800" spans="1:8" ht="15.75" customHeight="1" x14ac:dyDescent="0.25">
      <c r="A800" s="225"/>
      <c r="B800" s="225"/>
      <c r="C800" s="225"/>
      <c r="D800" s="225"/>
      <c r="E800" s="225"/>
      <c r="F800" s="225"/>
      <c r="G800" s="225"/>
      <c r="H800" s="225"/>
    </row>
    <row r="801" spans="1:8" ht="15.75" customHeight="1" x14ac:dyDescent="0.25">
      <c r="A801" s="225"/>
      <c r="B801" s="225"/>
      <c r="C801" s="225"/>
      <c r="D801" s="225"/>
      <c r="E801" s="225"/>
      <c r="F801" s="225"/>
      <c r="G801" s="225"/>
      <c r="H801" s="225"/>
    </row>
    <row r="802" spans="1:8" ht="15.75" customHeight="1" x14ac:dyDescent="0.25">
      <c r="A802" s="225"/>
      <c r="B802" s="225"/>
      <c r="C802" s="225"/>
      <c r="D802" s="225"/>
      <c r="E802" s="225"/>
      <c r="F802" s="225"/>
      <c r="G802" s="225"/>
      <c r="H802" s="225"/>
    </row>
    <row r="803" spans="1:8" ht="15.75" customHeight="1" x14ac:dyDescent="0.25">
      <c r="A803" s="225"/>
      <c r="B803" s="225"/>
      <c r="C803" s="225"/>
      <c r="D803" s="225"/>
      <c r="E803" s="225"/>
      <c r="F803" s="225"/>
      <c r="G803" s="225"/>
      <c r="H803" s="225"/>
    </row>
    <row r="804" spans="1:8" ht="15.75" customHeight="1" x14ac:dyDescent="0.25">
      <c r="A804" s="225"/>
      <c r="B804" s="225"/>
      <c r="C804" s="225"/>
      <c r="D804" s="225"/>
      <c r="E804" s="225"/>
      <c r="F804" s="225"/>
      <c r="G804" s="225"/>
      <c r="H804" s="225"/>
    </row>
    <row r="805" spans="1:8" ht="15.75" customHeight="1" x14ac:dyDescent="0.25">
      <c r="A805" s="225"/>
      <c r="B805" s="225"/>
      <c r="C805" s="225"/>
      <c r="D805" s="225"/>
      <c r="E805" s="225"/>
      <c r="F805" s="225"/>
      <c r="G805" s="225"/>
      <c r="H805" s="225"/>
    </row>
    <row r="806" spans="1:8" ht="15.75" customHeight="1" x14ac:dyDescent="0.25">
      <c r="A806" s="225"/>
      <c r="B806" s="225"/>
      <c r="C806" s="225"/>
      <c r="D806" s="225"/>
      <c r="E806" s="225"/>
      <c r="F806" s="225"/>
      <c r="G806" s="225"/>
      <c r="H806" s="225"/>
    </row>
    <row r="807" spans="1:8" ht="15.75" customHeight="1" x14ac:dyDescent="0.25">
      <c r="A807" s="225"/>
      <c r="B807" s="225"/>
      <c r="C807" s="225"/>
      <c r="D807" s="225"/>
      <c r="E807" s="225"/>
      <c r="F807" s="225"/>
      <c r="G807" s="225"/>
      <c r="H807" s="225"/>
    </row>
    <row r="808" spans="1:8" ht="15.75" customHeight="1" x14ac:dyDescent="0.25">
      <c r="A808" s="225"/>
      <c r="B808" s="225"/>
      <c r="C808" s="225"/>
      <c r="D808" s="225"/>
      <c r="E808" s="225"/>
      <c r="F808" s="225"/>
      <c r="G808" s="225"/>
      <c r="H808" s="225"/>
    </row>
    <row r="809" spans="1:8" ht="15.75" customHeight="1" x14ac:dyDescent="0.25">
      <c r="A809" s="225"/>
      <c r="B809" s="225"/>
      <c r="C809" s="225"/>
      <c r="D809" s="225"/>
      <c r="E809" s="225"/>
      <c r="F809" s="225"/>
      <c r="G809" s="225"/>
      <c r="H809" s="225"/>
    </row>
    <row r="810" spans="1:8" ht="15.75" customHeight="1" x14ac:dyDescent="0.25">
      <c r="A810" s="225"/>
      <c r="B810" s="225"/>
      <c r="C810" s="225"/>
      <c r="D810" s="225"/>
      <c r="E810" s="225"/>
      <c r="F810" s="225"/>
      <c r="G810" s="225"/>
      <c r="H810" s="225"/>
    </row>
    <row r="811" spans="1:8" ht="15.75" customHeight="1" x14ac:dyDescent="0.25">
      <c r="A811" s="225"/>
      <c r="B811" s="225"/>
      <c r="C811" s="225"/>
      <c r="D811" s="225"/>
      <c r="E811" s="225"/>
      <c r="F811" s="225"/>
      <c r="G811" s="225"/>
      <c r="H811" s="225"/>
    </row>
    <row r="812" spans="1:8" ht="15.75" customHeight="1" x14ac:dyDescent="0.25">
      <c r="A812" s="225"/>
      <c r="B812" s="225"/>
      <c r="C812" s="225"/>
      <c r="D812" s="225"/>
      <c r="E812" s="225"/>
      <c r="F812" s="225"/>
      <c r="G812" s="225"/>
      <c r="H812" s="225"/>
    </row>
    <row r="813" spans="1:8" ht="15.75" customHeight="1" x14ac:dyDescent="0.25">
      <c r="A813" s="225"/>
      <c r="B813" s="225"/>
      <c r="C813" s="225"/>
      <c r="D813" s="225"/>
      <c r="E813" s="225"/>
      <c r="F813" s="225"/>
      <c r="G813" s="225"/>
      <c r="H813" s="225"/>
    </row>
    <row r="814" spans="1:8" ht="15.75" customHeight="1" x14ac:dyDescent="0.25">
      <c r="A814" s="225"/>
      <c r="B814" s="225"/>
      <c r="C814" s="225"/>
      <c r="D814" s="225"/>
      <c r="E814" s="225"/>
      <c r="F814" s="225"/>
      <c r="G814" s="225"/>
      <c r="H814" s="225"/>
    </row>
    <row r="815" spans="1:8" ht="15.75" customHeight="1" x14ac:dyDescent="0.25">
      <c r="A815" s="225"/>
      <c r="B815" s="225"/>
      <c r="C815" s="225"/>
      <c r="D815" s="225"/>
      <c r="E815" s="225"/>
      <c r="F815" s="225"/>
      <c r="G815" s="225"/>
      <c r="H815" s="225"/>
    </row>
    <row r="816" spans="1:8" ht="15.75" customHeight="1" x14ac:dyDescent="0.25">
      <c r="A816" s="225"/>
      <c r="B816" s="225"/>
      <c r="C816" s="225"/>
      <c r="D816" s="225"/>
      <c r="E816" s="225"/>
      <c r="F816" s="225"/>
      <c r="G816" s="225"/>
      <c r="H816" s="225"/>
    </row>
    <row r="817" spans="1:8" ht="15.75" customHeight="1" x14ac:dyDescent="0.25">
      <c r="A817" s="225"/>
      <c r="B817" s="225"/>
      <c r="C817" s="225"/>
      <c r="D817" s="225"/>
      <c r="E817" s="225"/>
      <c r="F817" s="225"/>
      <c r="G817" s="225"/>
      <c r="H817" s="225"/>
    </row>
    <row r="818" spans="1:8" ht="15.75" customHeight="1" x14ac:dyDescent="0.25">
      <c r="A818" s="225"/>
      <c r="B818" s="225"/>
      <c r="C818" s="225"/>
      <c r="D818" s="225"/>
      <c r="E818" s="225"/>
      <c r="F818" s="225"/>
      <c r="G818" s="225"/>
      <c r="H818" s="225"/>
    </row>
    <row r="819" spans="1:8" ht="15.75" customHeight="1" x14ac:dyDescent="0.25">
      <c r="A819" s="225"/>
      <c r="B819" s="225"/>
      <c r="C819" s="225"/>
      <c r="D819" s="225"/>
      <c r="E819" s="225"/>
      <c r="F819" s="225"/>
      <c r="G819" s="225"/>
      <c r="H819" s="225"/>
    </row>
    <row r="820" spans="1:8" ht="15.75" customHeight="1" x14ac:dyDescent="0.25">
      <c r="A820" s="225"/>
      <c r="B820" s="225"/>
      <c r="C820" s="225"/>
      <c r="D820" s="225"/>
      <c r="E820" s="225"/>
      <c r="F820" s="225"/>
      <c r="G820" s="225"/>
      <c r="H820" s="225"/>
    </row>
    <row r="821" spans="1:8" ht="15.75" customHeight="1" x14ac:dyDescent="0.25">
      <c r="A821" s="225"/>
      <c r="B821" s="225"/>
      <c r="C821" s="225"/>
      <c r="D821" s="225"/>
      <c r="E821" s="225"/>
      <c r="F821" s="225"/>
      <c r="G821" s="225"/>
      <c r="H821" s="225"/>
    </row>
    <row r="822" spans="1:8" ht="15.75" customHeight="1" x14ac:dyDescent="0.25">
      <c r="A822" s="225"/>
      <c r="B822" s="225"/>
      <c r="C822" s="225"/>
      <c r="D822" s="225"/>
      <c r="E822" s="225"/>
      <c r="F822" s="225"/>
      <c r="G822" s="225"/>
      <c r="H822" s="225"/>
    </row>
    <row r="823" spans="1:8" ht="15.75" customHeight="1" x14ac:dyDescent="0.25">
      <c r="A823" s="225"/>
      <c r="B823" s="225"/>
      <c r="C823" s="225"/>
      <c r="D823" s="225"/>
      <c r="E823" s="225"/>
      <c r="F823" s="225"/>
      <c r="G823" s="225"/>
      <c r="H823" s="225"/>
    </row>
    <row r="824" spans="1:8" ht="15.75" customHeight="1" x14ac:dyDescent="0.25">
      <c r="A824" s="225"/>
      <c r="B824" s="225"/>
      <c r="C824" s="225"/>
      <c r="D824" s="225"/>
      <c r="E824" s="225"/>
      <c r="F824" s="225"/>
      <c r="G824" s="225"/>
      <c r="H824" s="225"/>
    </row>
    <row r="825" spans="1:8" ht="15.75" customHeight="1" x14ac:dyDescent="0.25">
      <c r="A825" s="225"/>
      <c r="B825" s="225"/>
      <c r="C825" s="225"/>
      <c r="D825" s="225"/>
      <c r="E825" s="225"/>
      <c r="F825" s="225"/>
      <c r="G825" s="225"/>
      <c r="H825" s="225"/>
    </row>
    <row r="826" spans="1:8" ht="15.75" customHeight="1" x14ac:dyDescent="0.25">
      <c r="A826" s="225"/>
      <c r="B826" s="225"/>
      <c r="C826" s="225"/>
      <c r="D826" s="225"/>
      <c r="E826" s="225"/>
      <c r="F826" s="225"/>
      <c r="G826" s="225"/>
      <c r="H826" s="225"/>
    </row>
    <row r="827" spans="1:8" ht="15.75" customHeight="1" x14ac:dyDescent="0.25">
      <c r="A827" s="225"/>
      <c r="B827" s="225"/>
      <c r="C827" s="225"/>
      <c r="D827" s="225"/>
      <c r="E827" s="225"/>
      <c r="F827" s="225"/>
      <c r="G827" s="225"/>
      <c r="H827" s="225"/>
    </row>
    <row r="828" spans="1:8" ht="15.75" customHeight="1" x14ac:dyDescent="0.25">
      <c r="A828" s="225"/>
      <c r="B828" s="225"/>
      <c r="C828" s="225"/>
      <c r="D828" s="225"/>
      <c r="E828" s="225"/>
      <c r="F828" s="225"/>
      <c r="G828" s="225"/>
      <c r="H828" s="225"/>
    </row>
    <row r="829" spans="1:8" ht="15.75" customHeight="1" x14ac:dyDescent="0.25">
      <c r="A829" s="225"/>
      <c r="B829" s="225"/>
      <c r="C829" s="225"/>
      <c r="D829" s="225"/>
      <c r="E829" s="225"/>
      <c r="F829" s="225"/>
      <c r="G829" s="225"/>
      <c r="H829" s="225"/>
    </row>
    <row r="830" spans="1:8" ht="15.75" customHeight="1" x14ac:dyDescent="0.25">
      <c r="A830" s="225"/>
      <c r="B830" s="225"/>
      <c r="C830" s="225"/>
      <c r="D830" s="225"/>
      <c r="E830" s="225"/>
      <c r="F830" s="225"/>
      <c r="G830" s="225"/>
      <c r="H830" s="225"/>
    </row>
    <row r="831" spans="1:8" ht="15.75" customHeight="1" x14ac:dyDescent="0.25">
      <c r="A831" s="225"/>
      <c r="B831" s="225"/>
      <c r="C831" s="225"/>
      <c r="D831" s="225"/>
      <c r="E831" s="225"/>
      <c r="F831" s="225"/>
      <c r="G831" s="225"/>
      <c r="H831" s="225"/>
    </row>
    <row r="832" spans="1:8" ht="15.75" customHeight="1" x14ac:dyDescent="0.25">
      <c r="A832" s="225"/>
      <c r="B832" s="225"/>
      <c r="C832" s="225"/>
      <c r="D832" s="225"/>
      <c r="E832" s="225"/>
      <c r="F832" s="225"/>
      <c r="G832" s="225"/>
      <c r="H832" s="225"/>
    </row>
    <row r="833" spans="1:8" ht="15.75" customHeight="1" x14ac:dyDescent="0.25">
      <c r="A833" s="225"/>
      <c r="B833" s="225"/>
      <c r="C833" s="225"/>
      <c r="D833" s="225"/>
      <c r="E833" s="225"/>
      <c r="F833" s="225"/>
      <c r="G833" s="225"/>
      <c r="H833" s="225"/>
    </row>
    <row r="834" spans="1:8" ht="15.75" customHeight="1" x14ac:dyDescent="0.25">
      <c r="A834" s="225"/>
      <c r="B834" s="225"/>
      <c r="C834" s="225"/>
      <c r="D834" s="225"/>
      <c r="E834" s="225"/>
      <c r="F834" s="225"/>
      <c r="G834" s="225"/>
      <c r="H834" s="225"/>
    </row>
    <row r="835" spans="1:8" ht="15.75" customHeight="1" x14ac:dyDescent="0.25">
      <c r="A835" s="225"/>
      <c r="B835" s="225"/>
      <c r="C835" s="225"/>
      <c r="D835" s="225"/>
      <c r="E835" s="225"/>
      <c r="F835" s="225"/>
      <c r="G835" s="225"/>
      <c r="H835" s="225"/>
    </row>
    <row r="836" spans="1:8" ht="15.75" customHeight="1" x14ac:dyDescent="0.25">
      <c r="A836" s="225"/>
      <c r="B836" s="225"/>
      <c r="C836" s="225"/>
      <c r="D836" s="225"/>
      <c r="E836" s="225"/>
      <c r="F836" s="225"/>
      <c r="G836" s="225"/>
      <c r="H836" s="225"/>
    </row>
    <row r="837" spans="1:8" ht="15.75" customHeight="1" x14ac:dyDescent="0.25">
      <c r="A837" s="225"/>
      <c r="B837" s="225"/>
      <c r="C837" s="225"/>
      <c r="D837" s="225"/>
      <c r="E837" s="225"/>
      <c r="F837" s="225"/>
      <c r="G837" s="225"/>
      <c r="H837" s="225"/>
    </row>
    <row r="838" spans="1:8" ht="15.75" customHeight="1" x14ac:dyDescent="0.25">
      <c r="A838" s="225"/>
      <c r="B838" s="225"/>
      <c r="C838" s="225"/>
      <c r="D838" s="225"/>
      <c r="E838" s="225"/>
      <c r="F838" s="225"/>
      <c r="G838" s="225"/>
      <c r="H838" s="225"/>
    </row>
    <row r="839" spans="1:8" ht="15.75" customHeight="1" x14ac:dyDescent="0.25">
      <c r="A839" s="225"/>
      <c r="B839" s="225"/>
      <c r="C839" s="225"/>
      <c r="D839" s="225"/>
      <c r="E839" s="225"/>
      <c r="F839" s="225"/>
      <c r="G839" s="225"/>
      <c r="H839" s="225"/>
    </row>
    <row r="840" spans="1:8" ht="15.75" customHeight="1" x14ac:dyDescent="0.25">
      <c r="A840" s="225"/>
      <c r="B840" s="225"/>
      <c r="C840" s="225"/>
      <c r="D840" s="225"/>
      <c r="E840" s="225"/>
      <c r="F840" s="225"/>
      <c r="G840" s="225"/>
      <c r="H840" s="225"/>
    </row>
    <row r="841" spans="1:8" ht="15.75" customHeight="1" x14ac:dyDescent="0.25">
      <c r="A841" s="225"/>
      <c r="B841" s="225"/>
      <c r="C841" s="225"/>
      <c r="D841" s="225"/>
      <c r="E841" s="225"/>
      <c r="F841" s="225"/>
      <c r="G841" s="225"/>
      <c r="H841" s="225"/>
    </row>
    <row r="842" spans="1:8" ht="15.75" customHeight="1" x14ac:dyDescent="0.25">
      <c r="A842" s="225"/>
      <c r="B842" s="225"/>
      <c r="C842" s="225"/>
      <c r="D842" s="225"/>
      <c r="E842" s="225"/>
      <c r="F842" s="225"/>
      <c r="G842" s="225"/>
      <c r="H842" s="225"/>
    </row>
    <row r="843" spans="1:8" ht="15.75" customHeight="1" x14ac:dyDescent="0.25">
      <c r="A843" s="225"/>
      <c r="B843" s="225"/>
      <c r="C843" s="225"/>
      <c r="D843" s="225"/>
      <c r="E843" s="225"/>
      <c r="F843" s="225"/>
      <c r="G843" s="225"/>
      <c r="H843" s="225"/>
    </row>
    <row r="844" spans="1:8" ht="15.75" customHeight="1" x14ac:dyDescent="0.25">
      <c r="A844" s="225"/>
      <c r="B844" s="225"/>
      <c r="C844" s="225"/>
      <c r="D844" s="225"/>
      <c r="E844" s="225"/>
      <c r="F844" s="225"/>
      <c r="G844" s="225"/>
      <c r="H844" s="225"/>
    </row>
    <row r="845" spans="1:8" ht="15.75" customHeight="1" x14ac:dyDescent="0.25">
      <c r="A845" s="225"/>
      <c r="B845" s="225"/>
      <c r="C845" s="225"/>
      <c r="D845" s="225"/>
      <c r="E845" s="225"/>
      <c r="F845" s="225"/>
      <c r="G845" s="225"/>
      <c r="H845" s="225"/>
    </row>
    <row r="846" spans="1:8" ht="15.75" customHeight="1" x14ac:dyDescent="0.25">
      <c r="A846" s="225"/>
      <c r="B846" s="225"/>
      <c r="C846" s="225"/>
      <c r="D846" s="225"/>
      <c r="E846" s="225"/>
      <c r="F846" s="225"/>
      <c r="G846" s="225"/>
      <c r="H846" s="225"/>
    </row>
    <row r="847" spans="1:8" ht="15.75" customHeight="1" x14ac:dyDescent="0.25">
      <c r="A847" s="225"/>
      <c r="B847" s="225"/>
      <c r="C847" s="225"/>
      <c r="D847" s="225"/>
      <c r="E847" s="225"/>
      <c r="F847" s="225"/>
      <c r="G847" s="225"/>
      <c r="H847" s="225"/>
    </row>
    <row r="848" spans="1:8" ht="15.75" customHeight="1" x14ac:dyDescent="0.25">
      <c r="A848" s="225"/>
      <c r="B848" s="225"/>
      <c r="C848" s="225"/>
      <c r="D848" s="225"/>
      <c r="E848" s="225"/>
      <c r="F848" s="225"/>
      <c r="G848" s="225"/>
      <c r="H848" s="225"/>
    </row>
    <row r="849" spans="1:8" ht="15.75" customHeight="1" x14ac:dyDescent="0.25">
      <c r="A849" s="225"/>
      <c r="B849" s="225"/>
      <c r="C849" s="225"/>
      <c r="D849" s="225"/>
      <c r="E849" s="225"/>
      <c r="F849" s="225"/>
      <c r="G849" s="225"/>
      <c r="H849" s="225"/>
    </row>
    <row r="850" spans="1:8" ht="15.75" customHeight="1" x14ac:dyDescent="0.25">
      <c r="A850" s="225"/>
      <c r="B850" s="225"/>
      <c r="C850" s="225"/>
      <c r="D850" s="225"/>
      <c r="E850" s="225"/>
      <c r="F850" s="225"/>
      <c r="G850" s="225"/>
      <c r="H850" s="225"/>
    </row>
    <row r="851" spans="1:8" ht="15.75" customHeight="1" x14ac:dyDescent="0.25">
      <c r="A851" s="225"/>
      <c r="B851" s="225"/>
      <c r="C851" s="225"/>
      <c r="D851" s="225"/>
      <c r="E851" s="225"/>
      <c r="F851" s="225"/>
      <c r="G851" s="225"/>
      <c r="H851" s="225"/>
    </row>
    <row r="852" spans="1:8" ht="15.75" customHeight="1" x14ac:dyDescent="0.25">
      <c r="A852" s="225"/>
      <c r="B852" s="225"/>
      <c r="C852" s="225"/>
      <c r="D852" s="225"/>
      <c r="E852" s="225"/>
      <c r="F852" s="225"/>
      <c r="G852" s="225"/>
      <c r="H852" s="225"/>
    </row>
    <row r="853" spans="1:8" ht="15.75" customHeight="1" x14ac:dyDescent="0.25">
      <c r="A853" s="225"/>
      <c r="B853" s="225"/>
      <c r="C853" s="225"/>
      <c r="D853" s="225"/>
      <c r="E853" s="225"/>
      <c r="F853" s="225"/>
      <c r="G853" s="225"/>
      <c r="H853" s="225"/>
    </row>
    <row r="854" spans="1:8" ht="15.75" customHeight="1" x14ac:dyDescent="0.25">
      <c r="A854" s="225"/>
      <c r="B854" s="225"/>
      <c r="C854" s="225"/>
      <c r="D854" s="225"/>
      <c r="E854" s="225"/>
      <c r="F854" s="225"/>
      <c r="G854" s="225"/>
      <c r="H854" s="225"/>
    </row>
    <row r="855" spans="1:8" ht="15.75" customHeight="1" x14ac:dyDescent="0.25">
      <c r="A855" s="225"/>
      <c r="B855" s="225"/>
      <c r="C855" s="225"/>
      <c r="D855" s="225"/>
      <c r="E855" s="225"/>
      <c r="F855" s="225"/>
      <c r="G855" s="225"/>
      <c r="H855" s="225"/>
    </row>
    <row r="856" spans="1:8" ht="15.75" customHeight="1" x14ac:dyDescent="0.25">
      <c r="A856" s="225"/>
      <c r="B856" s="225"/>
      <c r="C856" s="225"/>
      <c r="D856" s="225"/>
      <c r="E856" s="225"/>
      <c r="F856" s="225"/>
      <c r="G856" s="225"/>
      <c r="H856" s="225"/>
    </row>
    <row r="857" spans="1:8" ht="15.75" customHeight="1" x14ac:dyDescent="0.25">
      <c r="A857" s="225"/>
      <c r="B857" s="225"/>
      <c r="C857" s="225"/>
      <c r="D857" s="225"/>
      <c r="E857" s="225"/>
      <c r="F857" s="225"/>
      <c r="G857" s="225"/>
      <c r="H857" s="225"/>
    </row>
    <row r="858" spans="1:8" ht="15.75" customHeight="1" x14ac:dyDescent="0.25">
      <c r="A858" s="225"/>
      <c r="B858" s="225"/>
      <c r="C858" s="225"/>
      <c r="D858" s="225"/>
      <c r="E858" s="225"/>
      <c r="F858" s="225"/>
      <c r="G858" s="225"/>
      <c r="H858" s="225"/>
    </row>
    <row r="859" spans="1:8" ht="15.75" customHeight="1" x14ac:dyDescent="0.25">
      <c r="A859" s="225"/>
      <c r="B859" s="225"/>
      <c r="C859" s="225"/>
      <c r="D859" s="225"/>
      <c r="E859" s="225"/>
      <c r="F859" s="225"/>
      <c r="G859" s="225"/>
      <c r="H859" s="225"/>
    </row>
    <row r="860" spans="1:8" ht="15.75" customHeight="1" x14ac:dyDescent="0.25">
      <c r="A860" s="225"/>
      <c r="B860" s="225"/>
      <c r="C860" s="225"/>
      <c r="D860" s="225"/>
      <c r="E860" s="225"/>
      <c r="F860" s="225"/>
      <c r="G860" s="225"/>
      <c r="H860" s="225"/>
    </row>
    <row r="861" spans="1:8" ht="15.75" customHeight="1" x14ac:dyDescent="0.25">
      <c r="A861" s="225"/>
      <c r="B861" s="225"/>
      <c r="C861" s="225"/>
      <c r="D861" s="225"/>
      <c r="E861" s="225"/>
      <c r="F861" s="225"/>
      <c r="G861" s="225"/>
      <c r="H861" s="225"/>
    </row>
    <row r="862" spans="1:8" ht="15.75" customHeight="1" x14ac:dyDescent="0.25">
      <c r="A862" s="225"/>
      <c r="B862" s="225"/>
      <c r="C862" s="225"/>
      <c r="D862" s="225"/>
      <c r="E862" s="225"/>
      <c r="F862" s="225"/>
      <c r="G862" s="225"/>
      <c r="H862" s="225"/>
    </row>
    <row r="863" spans="1:8" ht="15.75" customHeight="1" x14ac:dyDescent="0.25">
      <c r="A863" s="225"/>
      <c r="B863" s="225"/>
      <c r="C863" s="225"/>
      <c r="D863" s="225"/>
      <c r="E863" s="225"/>
      <c r="F863" s="225"/>
      <c r="G863" s="225"/>
      <c r="H863" s="225"/>
    </row>
    <row r="864" spans="1:8" ht="15.75" customHeight="1" x14ac:dyDescent="0.25">
      <c r="A864" s="225"/>
      <c r="B864" s="225"/>
      <c r="C864" s="225"/>
      <c r="D864" s="225"/>
      <c r="E864" s="225"/>
      <c r="F864" s="225"/>
      <c r="G864" s="225"/>
      <c r="H864" s="225"/>
    </row>
    <row r="865" spans="1:8" ht="15.75" customHeight="1" x14ac:dyDescent="0.25">
      <c r="A865" s="225"/>
      <c r="B865" s="225"/>
      <c r="C865" s="225"/>
      <c r="D865" s="225"/>
      <c r="E865" s="225"/>
      <c r="F865" s="225"/>
      <c r="G865" s="225"/>
      <c r="H865" s="225"/>
    </row>
    <row r="866" spans="1:8" ht="15.75" customHeight="1" x14ac:dyDescent="0.25">
      <c r="A866" s="225"/>
      <c r="B866" s="225"/>
      <c r="C866" s="225"/>
      <c r="D866" s="225"/>
      <c r="E866" s="225"/>
      <c r="F866" s="225"/>
      <c r="G866" s="225"/>
      <c r="H866" s="225"/>
    </row>
    <row r="867" spans="1:8" ht="15.75" customHeight="1" x14ac:dyDescent="0.25">
      <c r="A867" s="225"/>
      <c r="B867" s="225"/>
      <c r="C867" s="225"/>
      <c r="D867" s="225"/>
      <c r="E867" s="225"/>
      <c r="F867" s="225"/>
      <c r="G867" s="225"/>
      <c r="H867" s="225"/>
    </row>
    <row r="868" spans="1:8" ht="15.75" customHeight="1" x14ac:dyDescent="0.25">
      <c r="A868" s="225"/>
      <c r="B868" s="225"/>
      <c r="C868" s="225"/>
      <c r="D868" s="225"/>
      <c r="E868" s="225"/>
      <c r="F868" s="225"/>
      <c r="G868" s="225"/>
      <c r="H868" s="225"/>
    </row>
    <row r="869" spans="1:8" ht="15.75" customHeight="1" x14ac:dyDescent="0.25">
      <c r="A869" s="225"/>
      <c r="B869" s="225"/>
      <c r="C869" s="225"/>
      <c r="D869" s="225"/>
      <c r="E869" s="225"/>
      <c r="F869" s="225"/>
      <c r="G869" s="225"/>
      <c r="H869" s="225"/>
    </row>
    <row r="870" spans="1:8" ht="15.75" customHeight="1" x14ac:dyDescent="0.25">
      <c r="A870" s="225"/>
      <c r="B870" s="225"/>
      <c r="C870" s="225"/>
      <c r="D870" s="225"/>
      <c r="E870" s="225"/>
      <c r="F870" s="225"/>
      <c r="G870" s="225"/>
      <c r="H870" s="225"/>
    </row>
    <row r="871" spans="1:8" ht="15.75" customHeight="1" x14ac:dyDescent="0.25">
      <c r="A871" s="225"/>
      <c r="B871" s="225"/>
      <c r="C871" s="225"/>
      <c r="D871" s="225"/>
      <c r="E871" s="225"/>
      <c r="F871" s="225"/>
      <c r="G871" s="225"/>
      <c r="H871" s="225"/>
    </row>
    <row r="872" spans="1:8" ht="15.75" customHeight="1" x14ac:dyDescent="0.25">
      <c r="A872" s="225"/>
      <c r="B872" s="225"/>
      <c r="C872" s="225"/>
      <c r="D872" s="225"/>
      <c r="E872" s="225"/>
      <c r="F872" s="225"/>
      <c r="G872" s="225"/>
      <c r="H872" s="225"/>
    </row>
    <row r="873" spans="1:8" ht="15.75" customHeight="1" x14ac:dyDescent="0.25">
      <c r="A873" s="225"/>
      <c r="B873" s="225"/>
      <c r="C873" s="225"/>
      <c r="D873" s="225"/>
      <c r="E873" s="225"/>
      <c r="F873" s="225"/>
      <c r="G873" s="225"/>
      <c r="H873" s="225"/>
    </row>
    <row r="874" spans="1:8" ht="15.75" customHeight="1" x14ac:dyDescent="0.25">
      <c r="A874" s="225"/>
      <c r="B874" s="225"/>
      <c r="C874" s="225"/>
      <c r="D874" s="225"/>
      <c r="E874" s="225"/>
      <c r="F874" s="225"/>
      <c r="G874" s="225"/>
      <c r="H874" s="225"/>
    </row>
    <row r="875" spans="1:8" ht="15.75" customHeight="1" x14ac:dyDescent="0.25">
      <c r="A875" s="225"/>
      <c r="B875" s="225"/>
      <c r="C875" s="225"/>
      <c r="D875" s="225"/>
      <c r="E875" s="225"/>
      <c r="F875" s="225"/>
      <c r="G875" s="225"/>
      <c r="H875" s="225"/>
    </row>
    <row r="876" spans="1:8" ht="15.75" customHeight="1" x14ac:dyDescent="0.25">
      <c r="A876" s="225"/>
      <c r="B876" s="225"/>
      <c r="C876" s="225"/>
      <c r="D876" s="225"/>
      <c r="E876" s="225"/>
      <c r="F876" s="225"/>
      <c r="G876" s="225"/>
      <c r="H876" s="225"/>
    </row>
    <row r="877" spans="1:8" ht="15.75" customHeight="1" x14ac:dyDescent="0.25">
      <c r="A877" s="225"/>
      <c r="B877" s="225"/>
      <c r="C877" s="225"/>
      <c r="D877" s="225"/>
      <c r="E877" s="225"/>
      <c r="F877" s="225"/>
      <c r="G877" s="225"/>
      <c r="H877" s="225"/>
    </row>
    <row r="878" spans="1:8" ht="15.75" customHeight="1" x14ac:dyDescent="0.25">
      <c r="A878" s="225"/>
      <c r="B878" s="225"/>
      <c r="C878" s="225"/>
      <c r="D878" s="225"/>
      <c r="E878" s="225"/>
      <c r="F878" s="225"/>
      <c r="G878" s="225"/>
      <c r="H878" s="225"/>
    </row>
    <row r="879" spans="1:8" ht="15.75" customHeight="1" x14ac:dyDescent="0.25">
      <c r="A879" s="225"/>
      <c r="B879" s="225"/>
      <c r="C879" s="225"/>
      <c r="D879" s="225"/>
      <c r="E879" s="225"/>
      <c r="F879" s="225"/>
      <c r="G879" s="225"/>
      <c r="H879" s="225"/>
    </row>
    <row r="880" spans="1:8" ht="15.75" customHeight="1" x14ac:dyDescent="0.25">
      <c r="A880" s="225"/>
      <c r="B880" s="225"/>
      <c r="C880" s="225"/>
      <c r="D880" s="225"/>
      <c r="E880" s="225"/>
      <c r="F880" s="225"/>
      <c r="G880" s="225"/>
      <c r="H880" s="225"/>
    </row>
    <row r="881" spans="1:8" ht="15.75" customHeight="1" x14ac:dyDescent="0.25">
      <c r="A881" s="225"/>
      <c r="B881" s="225"/>
      <c r="C881" s="225"/>
      <c r="D881" s="225"/>
      <c r="E881" s="225"/>
      <c r="F881" s="225"/>
      <c r="G881" s="225"/>
      <c r="H881" s="225"/>
    </row>
    <row r="882" spans="1:8" ht="15.75" customHeight="1" x14ac:dyDescent="0.25">
      <c r="A882" s="225"/>
      <c r="B882" s="225"/>
      <c r="C882" s="225"/>
      <c r="D882" s="225"/>
      <c r="E882" s="225"/>
      <c r="F882" s="225"/>
      <c r="G882" s="225"/>
      <c r="H882" s="225"/>
    </row>
    <row r="883" spans="1:8" ht="15.75" customHeight="1" x14ac:dyDescent="0.25">
      <c r="A883" s="225"/>
      <c r="B883" s="225"/>
      <c r="C883" s="225"/>
      <c r="D883" s="225"/>
      <c r="E883" s="225"/>
      <c r="F883" s="225"/>
      <c r="G883" s="225"/>
      <c r="H883" s="225"/>
    </row>
    <row r="884" spans="1:8" ht="15.75" customHeight="1" x14ac:dyDescent="0.25">
      <c r="A884" s="225"/>
      <c r="B884" s="225"/>
      <c r="C884" s="225"/>
      <c r="D884" s="225"/>
      <c r="E884" s="225"/>
      <c r="F884" s="225"/>
      <c r="G884" s="225"/>
      <c r="H884" s="225"/>
    </row>
    <row r="885" spans="1:8" ht="15.75" customHeight="1" x14ac:dyDescent="0.25">
      <c r="A885" s="225"/>
      <c r="B885" s="225"/>
      <c r="C885" s="225"/>
      <c r="D885" s="225"/>
      <c r="E885" s="225"/>
      <c r="F885" s="225"/>
      <c r="G885" s="225"/>
      <c r="H885" s="225"/>
    </row>
    <row r="886" spans="1:8" ht="15.75" customHeight="1" x14ac:dyDescent="0.25">
      <c r="A886" s="225"/>
      <c r="B886" s="225"/>
      <c r="C886" s="225"/>
      <c r="D886" s="225"/>
      <c r="E886" s="225"/>
      <c r="F886" s="225"/>
      <c r="G886" s="225"/>
      <c r="H886" s="225"/>
    </row>
    <row r="887" spans="1:8" ht="15.75" customHeight="1" x14ac:dyDescent="0.25">
      <c r="A887" s="225"/>
      <c r="B887" s="225"/>
      <c r="C887" s="225"/>
      <c r="D887" s="225"/>
      <c r="E887" s="225"/>
      <c r="F887" s="225"/>
      <c r="G887" s="225"/>
      <c r="H887" s="225"/>
    </row>
    <row r="888" spans="1:8" ht="15.75" customHeight="1" x14ac:dyDescent="0.25">
      <c r="A888" s="225"/>
      <c r="B888" s="225"/>
      <c r="C888" s="225"/>
      <c r="D888" s="225"/>
      <c r="E888" s="225"/>
      <c r="F888" s="225"/>
      <c r="G888" s="225"/>
      <c r="H888" s="225"/>
    </row>
    <row r="889" spans="1:8" ht="15.75" customHeight="1" x14ac:dyDescent="0.25">
      <c r="A889" s="225"/>
      <c r="B889" s="225"/>
      <c r="C889" s="225"/>
      <c r="D889" s="225"/>
      <c r="E889" s="225"/>
      <c r="F889" s="225"/>
      <c r="G889" s="225"/>
      <c r="H889" s="225"/>
    </row>
    <row r="890" spans="1:8" ht="15.75" customHeight="1" x14ac:dyDescent="0.25">
      <c r="A890" s="225"/>
      <c r="B890" s="225"/>
      <c r="C890" s="225"/>
      <c r="D890" s="225"/>
      <c r="E890" s="225"/>
      <c r="F890" s="225"/>
      <c r="G890" s="225"/>
      <c r="H890" s="225"/>
    </row>
    <row r="891" spans="1:8" ht="15.75" customHeight="1" x14ac:dyDescent="0.25">
      <c r="A891" s="225"/>
      <c r="B891" s="225"/>
      <c r="C891" s="225"/>
      <c r="D891" s="225"/>
      <c r="E891" s="225"/>
      <c r="F891" s="225"/>
      <c r="G891" s="225"/>
      <c r="H891" s="225"/>
    </row>
    <row r="892" spans="1:8" ht="15.75" customHeight="1" x14ac:dyDescent="0.25">
      <c r="A892" s="225"/>
      <c r="B892" s="225"/>
      <c r="C892" s="225"/>
      <c r="D892" s="225"/>
      <c r="E892" s="225"/>
      <c r="F892" s="225"/>
      <c r="G892" s="225"/>
      <c r="H892" s="225"/>
    </row>
    <row r="893" spans="1:8" ht="15.75" customHeight="1" x14ac:dyDescent="0.25">
      <c r="A893" s="225"/>
      <c r="B893" s="225"/>
      <c r="C893" s="225"/>
      <c r="D893" s="225"/>
      <c r="E893" s="225"/>
      <c r="F893" s="225"/>
      <c r="G893" s="225"/>
      <c r="H893" s="225"/>
    </row>
    <row r="894" spans="1:8" ht="15.75" customHeight="1" x14ac:dyDescent="0.25">
      <c r="A894" s="225"/>
      <c r="B894" s="225"/>
      <c r="C894" s="225"/>
      <c r="D894" s="225"/>
      <c r="E894" s="225"/>
      <c r="F894" s="225"/>
      <c r="G894" s="225"/>
      <c r="H894" s="225"/>
    </row>
    <row r="895" spans="1:8" ht="15.75" customHeight="1" x14ac:dyDescent="0.25">
      <c r="A895" s="225"/>
      <c r="B895" s="225"/>
      <c r="C895" s="225"/>
      <c r="D895" s="225"/>
      <c r="E895" s="225"/>
      <c r="F895" s="225"/>
      <c r="G895" s="225"/>
      <c r="H895" s="225"/>
    </row>
    <row r="896" spans="1:8" ht="15.75" customHeight="1" x14ac:dyDescent="0.25">
      <c r="A896" s="225"/>
      <c r="B896" s="225"/>
      <c r="C896" s="225"/>
      <c r="D896" s="225"/>
      <c r="E896" s="225"/>
      <c r="F896" s="225"/>
      <c r="G896" s="225"/>
      <c r="H896" s="225"/>
    </row>
    <row r="897" spans="1:8" ht="15.75" customHeight="1" x14ac:dyDescent="0.25">
      <c r="A897" s="225"/>
      <c r="B897" s="225"/>
      <c r="C897" s="225"/>
      <c r="D897" s="225"/>
      <c r="E897" s="225"/>
      <c r="F897" s="225"/>
      <c r="G897" s="225"/>
      <c r="H897" s="225"/>
    </row>
    <row r="898" spans="1:8" ht="15.75" customHeight="1" x14ac:dyDescent="0.25">
      <c r="A898" s="225"/>
      <c r="B898" s="225"/>
      <c r="C898" s="225"/>
      <c r="D898" s="225"/>
      <c r="E898" s="225"/>
      <c r="F898" s="225"/>
      <c r="G898" s="225"/>
      <c r="H898" s="225"/>
    </row>
    <row r="899" spans="1:8" ht="15.75" customHeight="1" x14ac:dyDescent="0.25">
      <c r="A899" s="225"/>
      <c r="B899" s="225"/>
      <c r="C899" s="225"/>
      <c r="D899" s="225"/>
      <c r="E899" s="225"/>
      <c r="F899" s="225"/>
      <c r="G899" s="225"/>
      <c r="H899" s="225"/>
    </row>
    <row r="900" spans="1:8" ht="15.75" customHeight="1" x14ac:dyDescent="0.25">
      <c r="A900" s="225"/>
      <c r="B900" s="225"/>
      <c r="C900" s="225"/>
      <c r="D900" s="225"/>
      <c r="E900" s="225"/>
      <c r="F900" s="225"/>
      <c r="G900" s="225"/>
      <c r="H900" s="225"/>
    </row>
    <row r="901" spans="1:8" ht="15.75" customHeight="1" x14ac:dyDescent="0.25">
      <c r="A901" s="225"/>
      <c r="B901" s="225"/>
      <c r="C901" s="225"/>
      <c r="D901" s="225"/>
      <c r="E901" s="225"/>
      <c r="F901" s="225"/>
      <c r="G901" s="225"/>
      <c r="H901" s="225"/>
    </row>
    <row r="902" spans="1:8" ht="15.75" customHeight="1" x14ac:dyDescent="0.25">
      <c r="A902" s="225"/>
      <c r="B902" s="225"/>
      <c r="C902" s="225"/>
      <c r="D902" s="225"/>
      <c r="E902" s="225"/>
      <c r="F902" s="225"/>
      <c r="G902" s="225"/>
      <c r="H902" s="225"/>
    </row>
    <row r="903" spans="1:8" ht="15.75" customHeight="1" x14ac:dyDescent="0.25">
      <c r="A903" s="225"/>
      <c r="B903" s="225"/>
      <c r="C903" s="225"/>
      <c r="D903" s="225"/>
      <c r="E903" s="225"/>
      <c r="F903" s="225"/>
      <c r="G903" s="225"/>
      <c r="H903" s="225"/>
    </row>
    <row r="904" spans="1:8" ht="15.75" customHeight="1" x14ac:dyDescent="0.25">
      <c r="A904" s="225"/>
      <c r="B904" s="225"/>
      <c r="C904" s="225"/>
      <c r="D904" s="225"/>
      <c r="E904" s="225"/>
      <c r="F904" s="225"/>
      <c r="G904" s="225"/>
      <c r="H904" s="225"/>
    </row>
    <row r="905" spans="1:8" ht="15.75" customHeight="1" x14ac:dyDescent="0.25">
      <c r="A905" s="225"/>
      <c r="B905" s="225"/>
      <c r="C905" s="225"/>
      <c r="D905" s="225"/>
      <c r="E905" s="225"/>
      <c r="F905" s="225"/>
      <c r="G905" s="225"/>
      <c r="H905" s="225"/>
    </row>
    <row r="906" spans="1:8" ht="15.75" customHeight="1" x14ac:dyDescent="0.25">
      <c r="A906" s="225"/>
      <c r="B906" s="225"/>
      <c r="C906" s="225"/>
      <c r="D906" s="225"/>
      <c r="E906" s="225"/>
      <c r="F906" s="225"/>
      <c r="G906" s="225"/>
      <c r="H906" s="225"/>
    </row>
    <row r="907" spans="1:8" ht="15.75" customHeight="1" x14ac:dyDescent="0.25">
      <c r="A907" s="225"/>
      <c r="B907" s="225"/>
      <c r="C907" s="225"/>
      <c r="D907" s="225"/>
      <c r="E907" s="225"/>
      <c r="F907" s="225"/>
      <c r="G907" s="225"/>
      <c r="H907" s="225"/>
    </row>
    <row r="908" spans="1:8" ht="15.75" customHeight="1" x14ac:dyDescent="0.25">
      <c r="A908" s="225"/>
      <c r="B908" s="225"/>
      <c r="C908" s="225"/>
      <c r="D908" s="225"/>
      <c r="E908" s="225"/>
      <c r="F908" s="225"/>
      <c r="G908" s="225"/>
      <c r="H908" s="225"/>
    </row>
    <row r="909" spans="1:8" ht="15.75" customHeight="1" x14ac:dyDescent="0.25">
      <c r="A909" s="225"/>
      <c r="B909" s="225"/>
      <c r="C909" s="225"/>
      <c r="D909" s="225"/>
      <c r="E909" s="225"/>
      <c r="F909" s="225"/>
      <c r="G909" s="225"/>
      <c r="H909" s="225"/>
    </row>
    <row r="910" spans="1:8" ht="15.75" customHeight="1" x14ac:dyDescent="0.25">
      <c r="A910" s="225"/>
      <c r="B910" s="225"/>
      <c r="C910" s="225"/>
      <c r="D910" s="225"/>
      <c r="E910" s="225"/>
      <c r="F910" s="225"/>
      <c r="G910" s="225"/>
      <c r="H910" s="225"/>
    </row>
    <row r="911" spans="1:8" ht="15.75" customHeight="1" x14ac:dyDescent="0.25">
      <c r="A911" s="225"/>
      <c r="B911" s="225"/>
      <c r="C911" s="225"/>
      <c r="D911" s="225"/>
      <c r="E911" s="225"/>
      <c r="F911" s="225"/>
      <c r="G911" s="225"/>
      <c r="H911" s="225"/>
    </row>
    <row r="912" spans="1:8" ht="15.75" customHeight="1" x14ac:dyDescent="0.25">
      <c r="A912" s="225"/>
      <c r="B912" s="225"/>
      <c r="C912" s="225"/>
      <c r="D912" s="225"/>
      <c r="E912" s="225"/>
      <c r="F912" s="225"/>
      <c r="G912" s="225"/>
      <c r="H912" s="225"/>
    </row>
    <row r="913" spans="1:8" ht="15.75" customHeight="1" x14ac:dyDescent="0.25">
      <c r="A913" s="225"/>
      <c r="B913" s="225"/>
      <c r="C913" s="225"/>
      <c r="D913" s="225"/>
      <c r="E913" s="225"/>
      <c r="F913" s="225"/>
      <c r="G913" s="225"/>
      <c r="H913" s="225"/>
    </row>
    <row r="914" spans="1:8" ht="15.75" customHeight="1" x14ac:dyDescent="0.25">
      <c r="A914" s="225"/>
      <c r="B914" s="225"/>
      <c r="C914" s="225"/>
      <c r="D914" s="225"/>
      <c r="E914" s="225"/>
      <c r="F914" s="225"/>
      <c r="G914" s="225"/>
      <c r="H914" s="225"/>
    </row>
    <row r="915" spans="1:8" ht="15.75" customHeight="1" x14ac:dyDescent="0.25">
      <c r="A915" s="225"/>
      <c r="B915" s="225"/>
      <c r="C915" s="225"/>
      <c r="D915" s="225"/>
      <c r="E915" s="225"/>
      <c r="F915" s="225"/>
      <c r="G915" s="225"/>
      <c r="H915" s="225"/>
    </row>
    <row r="916" spans="1:8" ht="15.75" customHeight="1" x14ac:dyDescent="0.25">
      <c r="A916" s="225"/>
      <c r="B916" s="225"/>
      <c r="C916" s="225"/>
      <c r="D916" s="225"/>
      <c r="E916" s="225"/>
      <c r="F916" s="225"/>
      <c r="G916" s="225"/>
      <c r="H916" s="225"/>
    </row>
    <row r="917" spans="1:8" ht="15.75" customHeight="1" x14ac:dyDescent="0.25">
      <c r="A917" s="225"/>
      <c r="B917" s="225"/>
      <c r="C917" s="225"/>
      <c r="D917" s="225"/>
      <c r="E917" s="225"/>
      <c r="F917" s="225"/>
      <c r="G917" s="225"/>
      <c r="H917" s="225"/>
    </row>
  </sheetData>
  <mergeCells count="8">
    <mergeCell ref="B1:H1"/>
    <mergeCell ref="B2:H2"/>
    <mergeCell ref="B3:H3"/>
    <mergeCell ref="A4:A5"/>
    <mergeCell ref="B4:B5"/>
    <mergeCell ref="C4:D4"/>
    <mergeCell ref="E4:F4"/>
    <mergeCell ref="G4:H4"/>
  </mergeCells>
  <pageMargins left="0.78740157480314965" right="0.39370078740157483" top="0.78740157480314965" bottom="0.78740157480314965" header="0" footer="0"/>
  <pageSetup paperSize="9" scale="65"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1000"/>
  <sheetViews>
    <sheetView workbookViewId="0">
      <pane ySplit="6" topLeftCell="A7" activePane="bottomLeft" state="frozen"/>
      <selection pane="bottomLeft" activeCell="B8" sqref="B8"/>
    </sheetView>
  </sheetViews>
  <sheetFormatPr defaultColWidth="12.59765625" defaultRowHeight="15" customHeight="1" x14ac:dyDescent="0.25"/>
  <cols>
    <col min="1" max="1" width="11.5" customWidth="1"/>
    <col min="2" max="2" width="5.59765625" customWidth="1"/>
    <col min="3" max="3" width="45.5" customWidth="1"/>
    <col min="4" max="4" width="104.09765625" customWidth="1"/>
    <col min="5" max="5" width="17.09765625" customWidth="1"/>
    <col min="6" max="24" width="5.09765625" customWidth="1"/>
    <col min="25" max="26" width="11" customWidth="1"/>
  </cols>
  <sheetData>
    <row r="1" spans="1:24" ht="15.6" x14ac:dyDescent="0.3">
      <c r="A1" s="431" t="s">
        <v>278</v>
      </c>
      <c r="B1" s="432"/>
      <c r="C1" s="432"/>
      <c r="D1" s="432"/>
      <c r="E1" s="30"/>
    </row>
    <row r="2" spans="1:24" ht="15.75" customHeight="1" x14ac:dyDescent="0.3">
      <c r="A2" s="433" t="s">
        <v>279</v>
      </c>
      <c r="B2" s="432"/>
      <c r="C2" s="432"/>
      <c r="D2" s="432"/>
      <c r="E2" s="31"/>
    </row>
    <row r="3" spans="1:24" ht="13.8" x14ac:dyDescent="0.25">
      <c r="A3" s="32"/>
      <c r="B3" s="15"/>
      <c r="C3" s="33"/>
      <c r="D3" s="34"/>
    </row>
    <row r="4" spans="1:24" ht="26.25" customHeight="1" x14ac:dyDescent="0.25">
      <c r="A4" s="434" t="s">
        <v>280</v>
      </c>
      <c r="B4" s="437" t="s">
        <v>12</v>
      </c>
      <c r="C4" s="440" t="s">
        <v>13</v>
      </c>
      <c r="D4" s="35"/>
    </row>
    <row r="5" spans="1:24" ht="71.25" customHeight="1" x14ac:dyDescent="0.25">
      <c r="A5" s="435"/>
      <c r="B5" s="438"/>
      <c r="C5" s="441"/>
      <c r="D5" s="36" t="s">
        <v>281</v>
      </c>
    </row>
    <row r="6" spans="1:24" ht="13.8" x14ac:dyDescent="0.25">
      <c r="A6" s="436"/>
      <c r="B6" s="439"/>
      <c r="C6" s="442"/>
      <c r="D6" s="37"/>
    </row>
    <row r="7" spans="1:24" ht="81" customHeight="1" x14ac:dyDescent="0.25">
      <c r="A7" s="443" t="s">
        <v>282</v>
      </c>
      <c r="B7" s="444"/>
      <c r="C7" s="444"/>
      <c r="D7" s="445"/>
    </row>
    <row r="8" spans="1:24" ht="15.6" x14ac:dyDescent="0.3">
      <c r="A8" s="38" t="s">
        <v>26</v>
      </c>
      <c r="B8" s="39" t="s">
        <v>283</v>
      </c>
      <c r="C8" s="40" t="s">
        <v>284</v>
      </c>
      <c r="D8" s="41" t="s">
        <v>285</v>
      </c>
      <c r="E8" s="42"/>
      <c r="F8" s="42"/>
      <c r="G8" s="42"/>
      <c r="H8" s="42"/>
      <c r="I8" s="42"/>
      <c r="J8" s="42"/>
      <c r="K8" s="42"/>
      <c r="L8" s="42"/>
      <c r="M8" s="42"/>
      <c r="N8" s="42"/>
      <c r="O8" s="42"/>
      <c r="P8" s="42"/>
      <c r="Q8" s="42"/>
      <c r="R8" s="42"/>
      <c r="S8" s="42"/>
      <c r="T8" s="42"/>
      <c r="U8" s="42"/>
      <c r="V8" s="42"/>
      <c r="W8" s="42"/>
      <c r="X8" s="42"/>
    </row>
    <row r="9" spans="1:24" ht="30" customHeight="1" x14ac:dyDescent="0.3">
      <c r="A9" s="19" t="s">
        <v>34</v>
      </c>
      <c r="B9" s="43" t="s">
        <v>286</v>
      </c>
      <c r="C9" s="44" t="s">
        <v>287</v>
      </c>
      <c r="D9" s="446" t="s">
        <v>288</v>
      </c>
      <c r="E9" s="42"/>
      <c r="F9" s="42"/>
      <c r="G9" s="42"/>
      <c r="H9" s="42"/>
      <c r="I9" s="42"/>
      <c r="J9" s="42"/>
      <c r="K9" s="42"/>
      <c r="L9" s="42"/>
      <c r="M9" s="42"/>
      <c r="N9" s="42"/>
      <c r="O9" s="42"/>
      <c r="P9" s="42"/>
      <c r="Q9" s="42"/>
      <c r="R9" s="42"/>
      <c r="S9" s="42"/>
      <c r="T9" s="42"/>
      <c r="U9" s="42"/>
      <c r="V9" s="42"/>
      <c r="W9" s="42"/>
      <c r="X9" s="42"/>
    </row>
    <row r="10" spans="1:24" ht="30" customHeight="1" x14ac:dyDescent="0.3">
      <c r="A10" s="16" t="s">
        <v>34</v>
      </c>
      <c r="B10" s="45" t="s">
        <v>65</v>
      </c>
      <c r="C10" s="46" t="s">
        <v>4</v>
      </c>
      <c r="D10" s="447"/>
      <c r="E10" s="42"/>
      <c r="F10" s="42"/>
      <c r="G10" s="42"/>
      <c r="H10" s="42"/>
      <c r="I10" s="42"/>
      <c r="J10" s="42"/>
      <c r="K10" s="42"/>
      <c r="L10" s="42"/>
      <c r="M10" s="42"/>
      <c r="N10" s="42"/>
      <c r="O10" s="42"/>
      <c r="P10" s="42"/>
      <c r="Q10" s="42"/>
      <c r="R10" s="42"/>
      <c r="S10" s="42"/>
      <c r="T10" s="42"/>
      <c r="U10" s="42"/>
      <c r="V10" s="42"/>
      <c r="W10" s="42"/>
      <c r="X10" s="42"/>
    </row>
    <row r="11" spans="1:24" ht="30" customHeight="1" x14ac:dyDescent="0.3">
      <c r="A11" s="16" t="s">
        <v>34</v>
      </c>
      <c r="B11" s="47" t="s">
        <v>72</v>
      </c>
      <c r="C11" s="46" t="s">
        <v>5</v>
      </c>
      <c r="D11" s="447"/>
      <c r="E11" s="42"/>
      <c r="F11" s="42"/>
      <c r="G11" s="42"/>
      <c r="H11" s="42"/>
      <c r="I11" s="42"/>
      <c r="J11" s="42"/>
      <c r="K11" s="42"/>
      <c r="L11" s="42"/>
      <c r="M11" s="42"/>
      <c r="N11" s="42"/>
      <c r="O11" s="42"/>
      <c r="P11" s="42"/>
      <c r="Q11" s="42"/>
      <c r="R11" s="42"/>
      <c r="S11" s="42"/>
      <c r="T11" s="42"/>
      <c r="U11" s="42"/>
      <c r="V11" s="42"/>
      <c r="W11" s="42"/>
      <c r="X11" s="42"/>
    </row>
    <row r="12" spans="1:24" ht="30" customHeight="1" x14ac:dyDescent="0.3">
      <c r="A12" s="16" t="s">
        <v>34</v>
      </c>
      <c r="B12" s="45" t="s">
        <v>79</v>
      </c>
      <c r="C12" s="48" t="s">
        <v>6</v>
      </c>
      <c r="D12" s="447"/>
      <c r="E12" s="42"/>
      <c r="F12" s="42"/>
      <c r="G12" s="42"/>
      <c r="H12" s="42"/>
      <c r="I12" s="42"/>
      <c r="J12" s="42"/>
      <c r="K12" s="42"/>
      <c r="L12" s="42"/>
      <c r="M12" s="42"/>
      <c r="N12" s="42"/>
      <c r="O12" s="42"/>
      <c r="P12" s="42"/>
      <c r="Q12" s="42"/>
      <c r="R12" s="42"/>
      <c r="S12" s="42"/>
      <c r="T12" s="42"/>
      <c r="U12" s="42"/>
      <c r="V12" s="42"/>
      <c r="W12" s="42"/>
      <c r="X12" s="42"/>
    </row>
    <row r="13" spans="1:24" ht="30" customHeight="1" x14ac:dyDescent="0.3">
      <c r="A13" s="16" t="s">
        <v>34</v>
      </c>
      <c r="B13" s="45" t="s">
        <v>289</v>
      </c>
      <c r="C13" s="48" t="s">
        <v>6</v>
      </c>
      <c r="D13" s="447"/>
      <c r="E13" s="42"/>
      <c r="F13" s="42"/>
      <c r="G13" s="42"/>
      <c r="H13" s="42"/>
      <c r="I13" s="42"/>
      <c r="J13" s="42"/>
      <c r="K13" s="42"/>
      <c r="L13" s="42"/>
      <c r="M13" s="42"/>
      <c r="N13" s="42"/>
      <c r="O13" s="42"/>
      <c r="P13" s="42"/>
      <c r="Q13" s="42"/>
      <c r="R13" s="42"/>
      <c r="S13" s="42"/>
      <c r="T13" s="42"/>
      <c r="U13" s="42"/>
      <c r="V13" s="42"/>
      <c r="W13" s="42"/>
      <c r="X13" s="42"/>
    </row>
    <row r="14" spans="1:24" ht="30" customHeight="1" x14ac:dyDescent="0.3">
      <c r="A14" s="16" t="s">
        <v>34</v>
      </c>
      <c r="B14" s="47" t="s">
        <v>290</v>
      </c>
      <c r="C14" s="46" t="s">
        <v>7</v>
      </c>
      <c r="D14" s="447"/>
      <c r="E14" s="42"/>
      <c r="F14" s="42"/>
      <c r="G14" s="42"/>
      <c r="H14" s="42"/>
      <c r="I14" s="42"/>
      <c r="J14" s="42"/>
      <c r="K14" s="42"/>
      <c r="L14" s="42"/>
      <c r="M14" s="42"/>
      <c r="N14" s="42"/>
      <c r="O14" s="42"/>
      <c r="P14" s="42"/>
      <c r="Q14" s="42"/>
      <c r="R14" s="42"/>
      <c r="S14" s="42"/>
      <c r="T14" s="42"/>
      <c r="U14" s="42"/>
      <c r="V14" s="42"/>
      <c r="W14" s="42"/>
      <c r="X14" s="42"/>
    </row>
    <row r="15" spans="1:24" ht="30" customHeight="1" x14ac:dyDescent="0.3">
      <c r="A15" s="18" t="s">
        <v>34</v>
      </c>
      <c r="B15" s="49" t="s">
        <v>291</v>
      </c>
      <c r="C15" s="50" t="s">
        <v>292</v>
      </c>
      <c r="D15" s="448"/>
      <c r="E15" s="42"/>
      <c r="F15" s="42"/>
      <c r="G15" s="42"/>
      <c r="H15" s="42"/>
      <c r="I15" s="42"/>
      <c r="J15" s="42"/>
      <c r="K15" s="42"/>
      <c r="L15" s="42"/>
      <c r="M15" s="42"/>
      <c r="N15" s="42"/>
      <c r="O15" s="42"/>
      <c r="P15" s="42"/>
      <c r="Q15" s="42"/>
      <c r="R15" s="42"/>
      <c r="S15" s="42"/>
      <c r="T15" s="42"/>
      <c r="U15" s="42"/>
      <c r="V15" s="42"/>
      <c r="W15" s="42"/>
      <c r="X15" s="42"/>
    </row>
    <row r="16" spans="1:24" ht="15.6" x14ac:dyDescent="0.3">
      <c r="A16" s="51" t="s">
        <v>293</v>
      </c>
      <c r="B16" s="52"/>
      <c r="C16" s="53"/>
      <c r="D16" s="54"/>
      <c r="E16" s="42"/>
      <c r="F16" s="42"/>
      <c r="G16" s="42"/>
      <c r="H16" s="42"/>
      <c r="I16" s="42"/>
      <c r="J16" s="42"/>
      <c r="K16" s="42"/>
      <c r="L16" s="42"/>
      <c r="M16" s="42"/>
      <c r="N16" s="42"/>
      <c r="O16" s="42"/>
      <c r="P16" s="42"/>
      <c r="Q16" s="42"/>
      <c r="R16" s="42"/>
      <c r="S16" s="42"/>
      <c r="T16" s="42"/>
      <c r="U16" s="42"/>
      <c r="V16" s="42"/>
      <c r="W16" s="42"/>
      <c r="X16" s="42"/>
    </row>
    <row r="17" spans="1:24" ht="14.4" x14ac:dyDescent="0.3">
      <c r="A17" s="55"/>
      <c r="B17" s="15"/>
      <c r="C17" s="56"/>
      <c r="D17" s="57"/>
      <c r="E17" s="42"/>
      <c r="F17" s="42"/>
      <c r="G17" s="42"/>
      <c r="H17" s="42"/>
      <c r="I17" s="42"/>
      <c r="J17" s="42"/>
      <c r="K17" s="42"/>
      <c r="L17" s="42"/>
      <c r="M17" s="42"/>
      <c r="N17" s="42"/>
      <c r="O17" s="42"/>
      <c r="P17" s="42"/>
      <c r="Q17" s="42"/>
      <c r="R17" s="42"/>
      <c r="S17" s="42"/>
      <c r="T17" s="42"/>
      <c r="U17" s="42"/>
      <c r="V17" s="42"/>
      <c r="W17" s="42"/>
      <c r="X17" s="42"/>
    </row>
    <row r="18" spans="1:24" ht="39" customHeight="1" x14ac:dyDescent="0.3">
      <c r="A18" s="58" t="s">
        <v>26</v>
      </c>
      <c r="B18" s="59" t="s">
        <v>27</v>
      </c>
      <c r="C18" s="58" t="s">
        <v>294</v>
      </c>
      <c r="D18" s="60" t="s">
        <v>295</v>
      </c>
      <c r="E18" s="42"/>
      <c r="F18" s="42"/>
      <c r="G18" s="42"/>
      <c r="H18" s="42"/>
      <c r="I18" s="42"/>
      <c r="J18" s="42"/>
      <c r="K18" s="42"/>
      <c r="L18" s="42"/>
      <c r="M18" s="42"/>
      <c r="N18" s="42"/>
      <c r="O18" s="42"/>
      <c r="P18" s="42"/>
      <c r="Q18" s="42"/>
      <c r="R18" s="42"/>
      <c r="S18" s="42"/>
      <c r="T18" s="42"/>
      <c r="U18" s="42"/>
      <c r="V18" s="42"/>
      <c r="W18" s="42"/>
      <c r="X18" s="42"/>
    </row>
    <row r="19" spans="1:24" ht="21.75" customHeight="1" x14ac:dyDescent="0.3">
      <c r="A19" s="61" t="s">
        <v>29</v>
      </c>
      <c r="B19" s="62">
        <v>1</v>
      </c>
      <c r="C19" s="63" t="s">
        <v>296</v>
      </c>
      <c r="D19" s="64"/>
      <c r="E19" s="42"/>
      <c r="F19" s="42"/>
      <c r="G19" s="42"/>
      <c r="H19" s="42"/>
      <c r="I19" s="42"/>
      <c r="J19" s="42"/>
      <c r="K19" s="42"/>
      <c r="L19" s="42"/>
      <c r="M19" s="42"/>
      <c r="N19" s="42"/>
      <c r="O19" s="42"/>
      <c r="P19" s="42"/>
      <c r="Q19" s="42"/>
      <c r="R19" s="42"/>
      <c r="S19" s="42"/>
      <c r="T19" s="42"/>
      <c r="U19" s="42"/>
      <c r="V19" s="65"/>
      <c r="W19" s="65"/>
      <c r="X19" s="65"/>
    </row>
    <row r="20" spans="1:24" ht="38.25" customHeight="1" x14ac:dyDescent="0.3">
      <c r="A20" s="66" t="s">
        <v>31</v>
      </c>
      <c r="B20" s="67" t="s">
        <v>32</v>
      </c>
      <c r="C20" s="68" t="s">
        <v>297</v>
      </c>
      <c r="D20" s="449" t="s">
        <v>298</v>
      </c>
      <c r="E20" s="42"/>
      <c r="F20" s="42"/>
      <c r="G20" s="42"/>
      <c r="H20" s="42"/>
      <c r="I20" s="42"/>
      <c r="J20" s="42"/>
      <c r="K20" s="42"/>
      <c r="L20" s="42"/>
      <c r="M20" s="42"/>
      <c r="N20" s="42"/>
      <c r="O20" s="42"/>
      <c r="P20" s="42"/>
      <c r="Q20" s="42"/>
      <c r="R20" s="42"/>
      <c r="S20" s="42"/>
      <c r="T20" s="42"/>
      <c r="U20" s="42"/>
      <c r="V20" s="69"/>
      <c r="W20" s="69"/>
      <c r="X20" s="69"/>
    </row>
    <row r="21" spans="1:24" ht="84.75" customHeight="1" x14ac:dyDescent="0.3">
      <c r="A21" s="70" t="s">
        <v>34</v>
      </c>
      <c r="B21" s="45" t="s">
        <v>35</v>
      </c>
      <c r="C21" s="71" t="s">
        <v>299</v>
      </c>
      <c r="D21" s="435"/>
      <c r="E21" s="42"/>
      <c r="F21" s="42"/>
      <c r="G21" s="42"/>
      <c r="H21" s="42"/>
      <c r="I21" s="42"/>
      <c r="J21" s="42"/>
      <c r="K21" s="42"/>
      <c r="L21" s="42"/>
      <c r="M21" s="42"/>
      <c r="N21" s="42"/>
      <c r="O21" s="42"/>
      <c r="P21" s="42"/>
      <c r="Q21" s="42"/>
      <c r="R21" s="42"/>
      <c r="S21" s="42"/>
      <c r="T21" s="42"/>
      <c r="U21" s="42"/>
      <c r="V21" s="65"/>
      <c r="W21" s="65"/>
      <c r="X21" s="65"/>
    </row>
    <row r="22" spans="1:24" ht="84.75" customHeight="1" x14ac:dyDescent="0.3">
      <c r="A22" s="70" t="s">
        <v>34</v>
      </c>
      <c r="B22" s="45" t="s">
        <v>38</v>
      </c>
      <c r="C22" s="71" t="s">
        <v>299</v>
      </c>
      <c r="D22" s="435"/>
      <c r="E22" s="42"/>
      <c r="F22" s="42"/>
      <c r="G22" s="42"/>
      <c r="H22" s="42"/>
      <c r="I22" s="42"/>
      <c r="J22" s="42"/>
      <c r="K22" s="42"/>
      <c r="L22" s="42"/>
      <c r="M22" s="42"/>
      <c r="N22" s="42"/>
      <c r="O22" s="42"/>
      <c r="P22" s="42"/>
      <c r="Q22" s="42"/>
      <c r="R22" s="42"/>
      <c r="S22" s="42"/>
      <c r="T22" s="42"/>
      <c r="U22" s="42"/>
      <c r="V22" s="65"/>
      <c r="W22" s="65"/>
      <c r="X22" s="65"/>
    </row>
    <row r="23" spans="1:24" ht="96" customHeight="1" x14ac:dyDescent="0.3">
      <c r="A23" s="72" t="s">
        <v>34</v>
      </c>
      <c r="B23" s="47" t="s">
        <v>39</v>
      </c>
      <c r="C23" s="71" t="s">
        <v>299</v>
      </c>
      <c r="D23" s="436"/>
      <c r="E23" s="42"/>
      <c r="F23" s="42"/>
      <c r="G23" s="42"/>
      <c r="H23" s="42"/>
      <c r="I23" s="42"/>
      <c r="J23" s="42"/>
      <c r="K23" s="42"/>
      <c r="L23" s="42"/>
      <c r="M23" s="42"/>
      <c r="N23" s="42"/>
      <c r="O23" s="42"/>
      <c r="P23" s="42"/>
      <c r="Q23" s="42"/>
      <c r="R23" s="42"/>
      <c r="S23" s="42"/>
      <c r="T23" s="42"/>
      <c r="U23" s="42"/>
      <c r="V23" s="65"/>
      <c r="W23" s="65"/>
      <c r="X23" s="65"/>
    </row>
    <row r="24" spans="1:24" ht="49.5" customHeight="1" x14ac:dyDescent="0.25">
      <c r="A24" s="66" t="s">
        <v>31</v>
      </c>
      <c r="B24" s="67" t="s">
        <v>40</v>
      </c>
      <c r="C24" s="68" t="s">
        <v>41</v>
      </c>
      <c r="D24" s="449" t="s">
        <v>300</v>
      </c>
      <c r="E24" s="69"/>
      <c r="F24" s="69"/>
      <c r="G24" s="69"/>
      <c r="H24" s="69"/>
      <c r="I24" s="69"/>
      <c r="J24" s="69"/>
      <c r="K24" s="69"/>
      <c r="L24" s="69"/>
      <c r="M24" s="69"/>
      <c r="N24" s="69"/>
      <c r="O24" s="69"/>
      <c r="P24" s="69"/>
      <c r="Q24" s="69"/>
      <c r="R24" s="69"/>
      <c r="S24" s="69"/>
      <c r="T24" s="69"/>
      <c r="U24" s="69"/>
      <c r="V24" s="69"/>
      <c r="W24" s="69"/>
      <c r="X24" s="69"/>
    </row>
    <row r="25" spans="1:24" ht="81.75" customHeight="1" x14ac:dyDescent="0.25">
      <c r="A25" s="70" t="s">
        <v>34</v>
      </c>
      <c r="B25" s="45" t="s">
        <v>42</v>
      </c>
      <c r="C25" s="71" t="s">
        <v>36</v>
      </c>
      <c r="D25" s="435"/>
      <c r="E25" s="65"/>
      <c r="F25" s="65"/>
      <c r="G25" s="65"/>
      <c r="H25" s="65"/>
      <c r="I25" s="65"/>
      <c r="J25" s="65"/>
      <c r="K25" s="65"/>
      <c r="L25" s="65"/>
      <c r="M25" s="65"/>
      <c r="N25" s="65"/>
      <c r="O25" s="65"/>
      <c r="P25" s="65"/>
      <c r="Q25" s="65"/>
      <c r="R25" s="65"/>
      <c r="S25" s="65"/>
      <c r="T25" s="65"/>
      <c r="U25" s="65"/>
      <c r="V25" s="65"/>
      <c r="W25" s="65"/>
      <c r="X25" s="65"/>
    </row>
    <row r="26" spans="1:24" ht="81.75" customHeight="1" x14ac:dyDescent="0.25">
      <c r="A26" s="70" t="s">
        <v>34</v>
      </c>
      <c r="B26" s="45" t="s">
        <v>43</v>
      </c>
      <c r="C26" s="71" t="s">
        <v>36</v>
      </c>
      <c r="D26" s="435"/>
      <c r="E26" s="65"/>
      <c r="F26" s="65"/>
      <c r="G26" s="65"/>
      <c r="H26" s="65"/>
      <c r="I26" s="65"/>
      <c r="J26" s="65"/>
      <c r="K26" s="65"/>
      <c r="L26" s="65"/>
      <c r="M26" s="65"/>
      <c r="N26" s="65"/>
      <c r="O26" s="65"/>
      <c r="P26" s="65"/>
      <c r="Q26" s="65"/>
      <c r="R26" s="65"/>
      <c r="S26" s="65"/>
      <c r="T26" s="65"/>
      <c r="U26" s="65"/>
      <c r="V26" s="65"/>
      <c r="W26" s="65"/>
      <c r="X26" s="65"/>
    </row>
    <row r="27" spans="1:24" ht="81.75" customHeight="1" x14ac:dyDescent="0.25">
      <c r="A27" s="73" t="s">
        <v>34</v>
      </c>
      <c r="B27" s="47" t="s">
        <v>44</v>
      </c>
      <c r="C27" s="71" t="s">
        <v>36</v>
      </c>
      <c r="D27" s="436"/>
      <c r="E27" s="65"/>
      <c r="F27" s="65"/>
      <c r="G27" s="65"/>
      <c r="H27" s="65"/>
      <c r="I27" s="65"/>
      <c r="J27" s="65"/>
      <c r="K27" s="65"/>
      <c r="L27" s="65"/>
      <c r="M27" s="65"/>
      <c r="N27" s="65"/>
      <c r="O27" s="65"/>
      <c r="P27" s="65"/>
      <c r="Q27" s="65"/>
      <c r="R27" s="65"/>
      <c r="S27" s="65"/>
      <c r="T27" s="65"/>
      <c r="U27" s="65"/>
      <c r="V27" s="65"/>
      <c r="W27" s="65"/>
      <c r="X27" s="65"/>
    </row>
    <row r="28" spans="1:24" ht="60" customHeight="1" x14ac:dyDescent="0.25">
      <c r="A28" s="66" t="s">
        <v>31</v>
      </c>
      <c r="B28" s="67" t="s">
        <v>45</v>
      </c>
      <c r="C28" s="74" t="s">
        <v>46</v>
      </c>
      <c r="D28" s="450" t="s">
        <v>301</v>
      </c>
      <c r="E28" s="69"/>
      <c r="F28" s="69"/>
      <c r="G28" s="69"/>
      <c r="H28" s="69"/>
      <c r="I28" s="69"/>
      <c r="J28" s="69"/>
      <c r="K28" s="69"/>
      <c r="L28" s="69"/>
      <c r="M28" s="69"/>
      <c r="N28" s="69"/>
      <c r="O28" s="69"/>
      <c r="P28" s="69"/>
      <c r="Q28" s="69"/>
      <c r="R28" s="69"/>
      <c r="S28" s="69"/>
      <c r="T28" s="69"/>
      <c r="U28" s="69"/>
      <c r="V28" s="69"/>
      <c r="W28" s="69"/>
      <c r="X28" s="69"/>
    </row>
    <row r="29" spans="1:24" ht="60" customHeight="1" x14ac:dyDescent="0.25">
      <c r="A29" s="70" t="s">
        <v>34</v>
      </c>
      <c r="B29" s="45" t="s">
        <v>47</v>
      </c>
      <c r="C29" s="71" t="s">
        <v>60</v>
      </c>
      <c r="D29" s="435"/>
      <c r="E29" s="65"/>
      <c r="F29" s="65"/>
      <c r="G29" s="65"/>
      <c r="H29" s="65"/>
      <c r="I29" s="65"/>
      <c r="J29" s="65"/>
      <c r="K29" s="65"/>
      <c r="L29" s="65"/>
      <c r="M29" s="65"/>
      <c r="N29" s="65"/>
      <c r="O29" s="65"/>
      <c r="P29" s="65"/>
      <c r="Q29" s="65"/>
      <c r="R29" s="65"/>
      <c r="S29" s="65"/>
      <c r="T29" s="65"/>
      <c r="U29" s="65"/>
      <c r="V29" s="65"/>
      <c r="W29" s="65"/>
      <c r="X29" s="65"/>
    </row>
    <row r="30" spans="1:24" ht="60" customHeight="1" x14ac:dyDescent="0.25">
      <c r="A30" s="70" t="s">
        <v>34</v>
      </c>
      <c r="B30" s="45" t="s">
        <v>48</v>
      </c>
      <c r="C30" s="71" t="s">
        <v>60</v>
      </c>
      <c r="D30" s="435"/>
      <c r="E30" s="65"/>
      <c r="F30" s="75"/>
      <c r="G30" s="65"/>
      <c r="H30" s="65"/>
      <c r="I30" s="65"/>
      <c r="J30" s="65"/>
      <c r="K30" s="65"/>
      <c r="L30" s="65"/>
      <c r="M30" s="65"/>
      <c r="N30" s="65"/>
      <c r="O30" s="65"/>
      <c r="P30" s="65"/>
      <c r="Q30" s="65"/>
      <c r="R30" s="65"/>
      <c r="S30" s="65"/>
      <c r="T30" s="65"/>
      <c r="U30" s="65"/>
      <c r="V30" s="65"/>
      <c r="W30" s="65"/>
      <c r="X30" s="65"/>
    </row>
    <row r="31" spans="1:24" ht="135.75" customHeight="1" x14ac:dyDescent="0.25">
      <c r="A31" s="72" t="s">
        <v>34</v>
      </c>
      <c r="B31" s="49" t="s">
        <v>49</v>
      </c>
      <c r="C31" s="71" t="s">
        <v>60</v>
      </c>
      <c r="D31" s="436"/>
      <c r="E31" s="65"/>
      <c r="F31" s="65"/>
      <c r="G31" s="65"/>
      <c r="H31" s="65"/>
      <c r="I31" s="65"/>
      <c r="J31" s="65"/>
      <c r="K31" s="65"/>
      <c r="L31" s="65"/>
      <c r="M31" s="65"/>
      <c r="N31" s="65"/>
      <c r="O31" s="65"/>
      <c r="P31" s="65"/>
      <c r="Q31" s="65"/>
      <c r="R31" s="65"/>
      <c r="S31" s="65"/>
      <c r="T31" s="65"/>
      <c r="U31" s="65"/>
      <c r="V31" s="65"/>
      <c r="W31" s="65"/>
      <c r="X31" s="65"/>
    </row>
    <row r="32" spans="1:24" ht="48.75" customHeight="1" x14ac:dyDescent="0.25">
      <c r="A32" s="66" t="s">
        <v>29</v>
      </c>
      <c r="B32" s="76" t="s">
        <v>50</v>
      </c>
      <c r="C32" s="74" t="s">
        <v>51</v>
      </c>
      <c r="D32" s="451" t="s">
        <v>302</v>
      </c>
      <c r="E32" s="65"/>
      <c r="F32" s="65"/>
      <c r="G32" s="65"/>
      <c r="H32" s="65"/>
      <c r="I32" s="65"/>
      <c r="J32" s="65"/>
      <c r="K32" s="65"/>
      <c r="L32" s="65"/>
      <c r="M32" s="65"/>
      <c r="N32" s="65"/>
      <c r="O32" s="65"/>
      <c r="P32" s="65"/>
      <c r="Q32" s="65"/>
      <c r="R32" s="65"/>
      <c r="S32" s="65"/>
      <c r="T32" s="65"/>
      <c r="U32" s="65"/>
      <c r="V32" s="65"/>
      <c r="W32" s="65"/>
      <c r="X32" s="65"/>
    </row>
    <row r="33" spans="1:24" ht="48.75" customHeight="1" x14ac:dyDescent="0.25">
      <c r="A33" s="77" t="s">
        <v>34</v>
      </c>
      <c r="B33" s="78" t="s">
        <v>52</v>
      </c>
      <c r="C33" s="79" t="s">
        <v>53</v>
      </c>
      <c r="D33" s="435"/>
      <c r="E33" s="69"/>
      <c r="F33" s="69"/>
      <c r="G33" s="69"/>
      <c r="H33" s="69"/>
      <c r="I33" s="69"/>
      <c r="J33" s="69"/>
      <c r="K33" s="69"/>
      <c r="L33" s="69"/>
      <c r="M33" s="69"/>
      <c r="N33" s="69"/>
      <c r="O33" s="69"/>
      <c r="P33" s="69"/>
      <c r="Q33" s="69"/>
      <c r="R33" s="69"/>
      <c r="S33" s="69"/>
      <c r="T33" s="69"/>
      <c r="U33" s="69"/>
      <c r="V33" s="69"/>
      <c r="W33" s="69"/>
      <c r="X33" s="69"/>
    </row>
    <row r="34" spans="1:24" ht="48.75" customHeight="1" x14ac:dyDescent="0.25">
      <c r="A34" s="70" t="s">
        <v>34</v>
      </c>
      <c r="B34" s="45" t="s">
        <v>54</v>
      </c>
      <c r="C34" s="80" t="s">
        <v>303</v>
      </c>
      <c r="D34" s="435"/>
      <c r="E34" s="65"/>
      <c r="F34" s="65"/>
      <c r="G34" s="65"/>
      <c r="H34" s="65"/>
      <c r="I34" s="65"/>
      <c r="J34" s="65"/>
      <c r="K34" s="65"/>
      <c r="L34" s="65"/>
      <c r="M34" s="65"/>
      <c r="N34" s="65"/>
      <c r="O34" s="65"/>
      <c r="P34" s="65"/>
      <c r="Q34" s="65"/>
      <c r="R34" s="65"/>
      <c r="S34" s="65"/>
      <c r="T34" s="65"/>
      <c r="U34" s="65"/>
      <c r="V34" s="65"/>
      <c r="W34" s="65"/>
      <c r="X34" s="65"/>
    </row>
    <row r="35" spans="1:24" ht="48.75" customHeight="1" x14ac:dyDescent="0.25">
      <c r="A35" s="72" t="s">
        <v>34</v>
      </c>
      <c r="B35" s="49" t="s">
        <v>56</v>
      </c>
      <c r="C35" s="81" t="s">
        <v>46</v>
      </c>
      <c r="D35" s="435"/>
      <c r="E35" s="65"/>
      <c r="F35" s="65"/>
      <c r="G35" s="65"/>
      <c r="H35" s="65"/>
      <c r="I35" s="65"/>
      <c r="J35" s="65"/>
      <c r="K35" s="65"/>
      <c r="L35" s="65"/>
      <c r="M35" s="65"/>
      <c r="N35" s="65"/>
      <c r="O35" s="65"/>
      <c r="P35" s="65"/>
      <c r="Q35" s="65"/>
      <c r="R35" s="65"/>
      <c r="S35" s="65"/>
      <c r="T35" s="65"/>
      <c r="U35" s="65"/>
      <c r="V35" s="65"/>
      <c r="W35" s="65"/>
      <c r="X35" s="65"/>
    </row>
    <row r="36" spans="1:24" ht="30" customHeight="1" x14ac:dyDescent="0.25">
      <c r="A36" s="66" t="s">
        <v>29</v>
      </c>
      <c r="B36" s="76" t="s">
        <v>57</v>
      </c>
      <c r="C36" s="68" t="s">
        <v>58</v>
      </c>
      <c r="D36" s="451" t="s">
        <v>304</v>
      </c>
      <c r="E36" s="75"/>
      <c r="F36" s="65"/>
      <c r="G36" s="65"/>
      <c r="H36" s="65"/>
      <c r="I36" s="65"/>
      <c r="J36" s="65"/>
      <c r="K36" s="65"/>
      <c r="L36" s="65"/>
      <c r="M36" s="65"/>
      <c r="N36" s="65"/>
      <c r="O36" s="65"/>
      <c r="P36" s="65"/>
      <c r="Q36" s="65"/>
      <c r="R36" s="65"/>
      <c r="S36" s="65"/>
      <c r="T36" s="65"/>
      <c r="U36" s="65"/>
      <c r="V36" s="65"/>
      <c r="W36" s="65"/>
      <c r="X36" s="65"/>
    </row>
    <row r="37" spans="1:24" ht="69" customHeight="1" x14ac:dyDescent="0.25">
      <c r="A37" s="77" t="s">
        <v>34</v>
      </c>
      <c r="B37" s="78" t="s">
        <v>59</v>
      </c>
      <c r="C37" s="71" t="s">
        <v>60</v>
      </c>
      <c r="D37" s="435"/>
      <c r="E37" s="75"/>
      <c r="F37" s="65"/>
      <c r="G37" s="65"/>
      <c r="H37" s="65"/>
      <c r="I37" s="65"/>
      <c r="J37" s="65"/>
      <c r="K37" s="65"/>
      <c r="L37" s="65"/>
      <c r="M37" s="65"/>
      <c r="N37" s="65"/>
      <c r="O37" s="65"/>
      <c r="P37" s="65"/>
      <c r="Q37" s="65"/>
      <c r="R37" s="65"/>
      <c r="S37" s="65"/>
      <c r="T37" s="65"/>
      <c r="U37" s="65"/>
      <c r="V37" s="65"/>
      <c r="W37" s="65"/>
      <c r="X37" s="65"/>
    </row>
    <row r="38" spans="1:24" ht="69" customHeight="1" x14ac:dyDescent="0.25">
      <c r="A38" s="70" t="s">
        <v>34</v>
      </c>
      <c r="B38" s="45" t="s">
        <v>61</v>
      </c>
      <c r="C38" s="71" t="s">
        <v>60</v>
      </c>
      <c r="D38" s="435"/>
      <c r="E38" s="65"/>
      <c r="F38" s="65"/>
      <c r="G38" s="65"/>
      <c r="H38" s="65"/>
      <c r="I38" s="65"/>
      <c r="J38" s="65"/>
      <c r="K38" s="65"/>
      <c r="L38" s="65"/>
      <c r="M38" s="65"/>
      <c r="N38" s="65"/>
      <c r="O38" s="65"/>
      <c r="P38" s="65"/>
      <c r="Q38" s="65"/>
      <c r="R38" s="65"/>
      <c r="S38" s="65"/>
      <c r="T38" s="65"/>
      <c r="U38" s="65"/>
      <c r="V38" s="65"/>
      <c r="W38" s="65"/>
      <c r="X38" s="65"/>
    </row>
    <row r="39" spans="1:24" ht="110.25" customHeight="1" x14ac:dyDescent="0.25">
      <c r="A39" s="72" t="s">
        <v>34</v>
      </c>
      <c r="B39" s="49" t="s">
        <v>62</v>
      </c>
      <c r="C39" s="71" t="s">
        <v>60</v>
      </c>
      <c r="D39" s="435"/>
      <c r="E39" s="65"/>
      <c r="F39" s="65"/>
      <c r="G39" s="65"/>
      <c r="H39" s="65"/>
      <c r="I39" s="65"/>
      <c r="J39" s="65"/>
      <c r="K39" s="65"/>
      <c r="L39" s="65"/>
      <c r="M39" s="65"/>
      <c r="N39" s="65"/>
      <c r="O39" s="65"/>
      <c r="P39" s="65"/>
      <c r="Q39" s="65"/>
      <c r="R39" s="65"/>
      <c r="S39" s="65"/>
      <c r="T39" s="65"/>
      <c r="U39" s="65"/>
      <c r="V39" s="65"/>
      <c r="W39" s="65"/>
      <c r="X39" s="65"/>
    </row>
    <row r="40" spans="1:24" ht="30" customHeight="1" x14ac:dyDescent="0.25">
      <c r="A40" s="82" t="s">
        <v>63</v>
      </c>
      <c r="B40" s="83"/>
      <c r="C40" s="83"/>
      <c r="D40" s="84"/>
      <c r="E40" s="65"/>
      <c r="F40" s="65"/>
      <c r="G40" s="65"/>
      <c r="H40" s="65"/>
      <c r="I40" s="65"/>
      <c r="J40" s="65"/>
      <c r="K40" s="65"/>
      <c r="L40" s="65"/>
      <c r="M40" s="65"/>
      <c r="N40" s="65"/>
      <c r="O40" s="65"/>
      <c r="P40" s="65"/>
      <c r="Q40" s="65"/>
      <c r="R40" s="65"/>
      <c r="S40" s="65"/>
      <c r="T40" s="65"/>
      <c r="U40" s="65"/>
      <c r="V40" s="65"/>
      <c r="W40" s="65"/>
      <c r="X40" s="65"/>
    </row>
    <row r="41" spans="1:24" ht="48" customHeight="1" x14ac:dyDescent="0.25">
      <c r="A41" s="85" t="s">
        <v>29</v>
      </c>
      <c r="B41" s="86">
        <v>2</v>
      </c>
      <c r="C41" s="87" t="s">
        <v>64</v>
      </c>
      <c r="D41" s="88" t="s">
        <v>305</v>
      </c>
      <c r="E41" s="69"/>
      <c r="F41" s="69"/>
      <c r="G41" s="69"/>
      <c r="H41" s="69"/>
      <c r="I41" s="69"/>
      <c r="J41" s="69"/>
      <c r="K41" s="69"/>
      <c r="L41" s="69"/>
      <c r="M41" s="69"/>
      <c r="N41" s="69"/>
      <c r="O41" s="69"/>
      <c r="P41" s="69"/>
      <c r="Q41" s="69"/>
      <c r="R41" s="69"/>
      <c r="S41" s="69"/>
      <c r="T41" s="69"/>
      <c r="U41" s="69"/>
      <c r="V41" s="69"/>
      <c r="W41" s="69"/>
      <c r="X41" s="69"/>
    </row>
    <row r="42" spans="1:24" ht="39.75" customHeight="1" x14ac:dyDescent="0.25">
      <c r="A42" s="66" t="s">
        <v>31</v>
      </c>
      <c r="B42" s="76" t="s">
        <v>65</v>
      </c>
      <c r="C42" s="89" t="s">
        <v>66</v>
      </c>
      <c r="D42" s="452" t="s">
        <v>306</v>
      </c>
      <c r="E42" s="65"/>
      <c r="F42" s="65"/>
      <c r="G42" s="65"/>
      <c r="H42" s="65"/>
      <c r="I42" s="65"/>
      <c r="J42" s="65"/>
      <c r="K42" s="65"/>
      <c r="L42" s="65"/>
      <c r="M42" s="65"/>
      <c r="N42" s="65"/>
      <c r="O42" s="65"/>
      <c r="P42" s="65"/>
      <c r="Q42" s="65"/>
      <c r="R42" s="65"/>
      <c r="S42" s="65"/>
      <c r="T42" s="65"/>
      <c r="U42" s="65"/>
      <c r="V42" s="65"/>
      <c r="W42" s="65"/>
      <c r="X42" s="65"/>
    </row>
    <row r="43" spans="1:24" ht="39.75" customHeight="1" x14ac:dyDescent="0.25">
      <c r="A43" s="70" t="s">
        <v>34</v>
      </c>
      <c r="B43" s="45" t="s">
        <v>67</v>
      </c>
      <c r="C43" s="71" t="s">
        <v>68</v>
      </c>
      <c r="D43" s="435"/>
      <c r="E43" s="65"/>
      <c r="F43" s="65"/>
      <c r="G43" s="65"/>
      <c r="H43" s="65"/>
      <c r="I43" s="65"/>
      <c r="J43" s="65"/>
      <c r="K43" s="65"/>
      <c r="L43" s="65"/>
      <c r="M43" s="65"/>
      <c r="N43" s="65"/>
      <c r="O43" s="65"/>
      <c r="P43" s="65"/>
      <c r="Q43" s="65"/>
      <c r="R43" s="65"/>
      <c r="S43" s="65"/>
      <c r="T43" s="65"/>
      <c r="U43" s="65"/>
      <c r="V43" s="65"/>
      <c r="W43" s="65"/>
      <c r="X43" s="65"/>
    </row>
    <row r="44" spans="1:24" ht="39.75" customHeight="1" x14ac:dyDescent="0.25">
      <c r="A44" s="70" t="s">
        <v>34</v>
      </c>
      <c r="B44" s="45" t="s">
        <v>70</v>
      </c>
      <c r="C44" s="71" t="s">
        <v>68</v>
      </c>
      <c r="D44" s="435"/>
      <c r="E44" s="65"/>
      <c r="F44" s="65"/>
      <c r="G44" s="65"/>
      <c r="H44" s="65"/>
      <c r="I44" s="65"/>
      <c r="J44" s="65"/>
      <c r="K44" s="65"/>
      <c r="L44" s="65"/>
      <c r="M44" s="65"/>
      <c r="N44" s="65"/>
      <c r="O44" s="65"/>
      <c r="P44" s="65"/>
      <c r="Q44" s="65"/>
      <c r="R44" s="65"/>
      <c r="S44" s="65"/>
      <c r="T44" s="65"/>
      <c r="U44" s="65"/>
      <c r="V44" s="65"/>
      <c r="W44" s="65"/>
      <c r="X44" s="65"/>
    </row>
    <row r="45" spans="1:24" ht="39.75" customHeight="1" x14ac:dyDescent="0.25">
      <c r="A45" s="73" t="s">
        <v>34</v>
      </c>
      <c r="B45" s="49" t="s">
        <v>71</v>
      </c>
      <c r="C45" s="71" t="s">
        <v>68</v>
      </c>
      <c r="D45" s="435"/>
      <c r="E45" s="69"/>
      <c r="F45" s="69"/>
      <c r="G45" s="69"/>
      <c r="H45" s="69"/>
      <c r="I45" s="69"/>
      <c r="J45" s="69"/>
      <c r="K45" s="69"/>
      <c r="L45" s="69"/>
      <c r="M45" s="69"/>
      <c r="N45" s="69"/>
      <c r="O45" s="69"/>
      <c r="P45" s="69"/>
      <c r="Q45" s="69"/>
      <c r="R45" s="69"/>
      <c r="S45" s="69"/>
      <c r="T45" s="69"/>
      <c r="U45" s="69"/>
      <c r="V45" s="69"/>
      <c r="W45" s="69"/>
      <c r="X45" s="69"/>
    </row>
    <row r="46" spans="1:24" ht="45.75" customHeight="1" x14ac:dyDescent="0.25">
      <c r="A46" s="66" t="s">
        <v>31</v>
      </c>
      <c r="B46" s="76" t="s">
        <v>72</v>
      </c>
      <c r="C46" s="74" t="s">
        <v>73</v>
      </c>
      <c r="D46" s="452" t="s">
        <v>307</v>
      </c>
      <c r="E46" s="65"/>
      <c r="F46" s="65"/>
      <c r="G46" s="65"/>
      <c r="H46" s="65"/>
      <c r="I46" s="65"/>
      <c r="J46" s="65"/>
      <c r="K46" s="65"/>
      <c r="L46" s="65"/>
      <c r="M46" s="65"/>
      <c r="N46" s="65"/>
      <c r="O46" s="65"/>
      <c r="P46" s="65"/>
      <c r="Q46" s="65"/>
      <c r="R46" s="65"/>
      <c r="S46" s="65"/>
      <c r="T46" s="65"/>
      <c r="U46" s="65"/>
      <c r="V46" s="65"/>
      <c r="W46" s="65"/>
      <c r="X46" s="65"/>
    </row>
    <row r="47" spans="1:24" ht="45.75" customHeight="1" x14ac:dyDescent="0.25">
      <c r="A47" s="70" t="s">
        <v>34</v>
      </c>
      <c r="B47" s="45" t="s">
        <v>74</v>
      </c>
      <c r="C47" s="80" t="s">
        <v>75</v>
      </c>
      <c r="D47" s="435"/>
      <c r="E47" s="65"/>
      <c r="F47" s="75"/>
      <c r="G47" s="65"/>
      <c r="H47" s="65"/>
      <c r="I47" s="65"/>
      <c r="J47" s="65"/>
      <c r="K47" s="65"/>
      <c r="L47" s="65"/>
      <c r="M47" s="65"/>
      <c r="N47" s="65"/>
      <c r="O47" s="65"/>
      <c r="P47" s="65"/>
      <c r="Q47" s="65"/>
      <c r="R47" s="65"/>
      <c r="S47" s="65"/>
      <c r="T47" s="65"/>
      <c r="U47" s="65"/>
      <c r="V47" s="65"/>
      <c r="W47" s="65"/>
      <c r="X47" s="65"/>
    </row>
    <row r="48" spans="1:24" ht="45.75" customHeight="1" x14ac:dyDescent="0.25">
      <c r="A48" s="70" t="s">
        <v>34</v>
      </c>
      <c r="B48" s="45" t="s">
        <v>77</v>
      </c>
      <c r="C48" s="80" t="s">
        <v>75</v>
      </c>
      <c r="D48" s="435"/>
      <c r="E48" s="65"/>
      <c r="F48" s="65"/>
      <c r="G48" s="65"/>
      <c r="H48" s="65"/>
      <c r="I48" s="65"/>
      <c r="J48" s="65"/>
      <c r="K48" s="65"/>
      <c r="L48" s="65"/>
      <c r="M48" s="65"/>
      <c r="N48" s="65"/>
      <c r="O48" s="65"/>
      <c r="P48" s="65"/>
      <c r="Q48" s="65"/>
      <c r="R48" s="65"/>
      <c r="S48" s="65"/>
      <c r="T48" s="65"/>
      <c r="U48" s="65"/>
      <c r="V48" s="65"/>
      <c r="W48" s="65"/>
      <c r="X48" s="65"/>
    </row>
    <row r="49" spans="1:24" ht="45.75" customHeight="1" x14ac:dyDescent="0.25">
      <c r="A49" s="73" t="s">
        <v>34</v>
      </c>
      <c r="B49" s="49" t="s">
        <v>78</v>
      </c>
      <c r="C49" s="90" t="s">
        <v>75</v>
      </c>
      <c r="D49" s="435"/>
      <c r="E49" s="69"/>
      <c r="F49" s="69"/>
      <c r="G49" s="69"/>
      <c r="H49" s="69"/>
      <c r="I49" s="69"/>
      <c r="J49" s="69"/>
      <c r="K49" s="69"/>
      <c r="L49" s="69"/>
      <c r="M49" s="69"/>
      <c r="N49" s="69"/>
      <c r="O49" s="69"/>
      <c r="P49" s="69"/>
      <c r="Q49" s="69"/>
      <c r="R49" s="69"/>
      <c r="S49" s="69"/>
      <c r="T49" s="69"/>
      <c r="U49" s="69"/>
      <c r="V49" s="69"/>
      <c r="W49" s="69"/>
      <c r="X49" s="69"/>
    </row>
    <row r="50" spans="1:24" ht="39.75" customHeight="1" x14ac:dyDescent="0.25">
      <c r="A50" s="66" t="s">
        <v>31</v>
      </c>
      <c r="B50" s="76" t="s">
        <v>79</v>
      </c>
      <c r="C50" s="74" t="s">
        <v>80</v>
      </c>
      <c r="D50" s="452" t="s">
        <v>308</v>
      </c>
      <c r="E50" s="65"/>
      <c r="F50" s="65"/>
      <c r="G50" s="65"/>
      <c r="H50" s="65"/>
      <c r="I50" s="65"/>
      <c r="J50" s="65"/>
      <c r="K50" s="65"/>
      <c r="L50" s="65"/>
      <c r="M50" s="65"/>
      <c r="N50" s="65"/>
      <c r="O50" s="65"/>
      <c r="P50" s="65"/>
      <c r="Q50" s="65"/>
      <c r="R50" s="65"/>
      <c r="S50" s="65"/>
      <c r="T50" s="65"/>
      <c r="U50" s="65"/>
      <c r="V50" s="65"/>
      <c r="W50" s="65"/>
      <c r="X50" s="65"/>
    </row>
    <row r="51" spans="1:24" ht="39.75" customHeight="1" x14ac:dyDescent="0.25">
      <c r="A51" s="70" t="s">
        <v>34</v>
      </c>
      <c r="B51" s="45" t="s">
        <v>81</v>
      </c>
      <c r="C51" s="71" t="s">
        <v>84</v>
      </c>
      <c r="D51" s="435"/>
      <c r="E51" s="65"/>
      <c r="F51" s="65"/>
      <c r="G51" s="65"/>
      <c r="H51" s="65"/>
      <c r="I51" s="65"/>
      <c r="J51" s="65"/>
      <c r="K51" s="65"/>
      <c r="L51" s="65"/>
      <c r="M51" s="65"/>
      <c r="N51" s="65"/>
      <c r="O51" s="65"/>
      <c r="P51" s="65"/>
      <c r="Q51" s="65"/>
      <c r="R51" s="65"/>
      <c r="S51" s="65"/>
      <c r="T51" s="65"/>
      <c r="U51" s="65"/>
      <c r="V51" s="65"/>
      <c r="W51" s="65"/>
      <c r="X51" s="65"/>
    </row>
    <row r="52" spans="1:24" ht="39.75" customHeight="1" x14ac:dyDescent="0.25">
      <c r="A52" s="70" t="s">
        <v>34</v>
      </c>
      <c r="B52" s="45" t="s">
        <v>83</v>
      </c>
      <c r="C52" s="71" t="s">
        <v>84</v>
      </c>
      <c r="D52" s="435"/>
      <c r="E52" s="65"/>
      <c r="F52" s="65"/>
      <c r="G52" s="65"/>
      <c r="H52" s="65"/>
      <c r="I52" s="65"/>
      <c r="J52" s="65"/>
      <c r="K52" s="65"/>
      <c r="L52" s="65"/>
      <c r="M52" s="65"/>
      <c r="N52" s="65"/>
      <c r="O52" s="65"/>
      <c r="P52" s="65"/>
      <c r="Q52" s="65"/>
      <c r="R52" s="65"/>
      <c r="S52" s="65"/>
      <c r="T52" s="65"/>
      <c r="U52" s="65"/>
      <c r="V52" s="65"/>
      <c r="W52" s="65"/>
      <c r="X52" s="65"/>
    </row>
    <row r="53" spans="1:24" ht="39.75" customHeight="1" x14ac:dyDescent="0.25">
      <c r="A53" s="73" t="s">
        <v>34</v>
      </c>
      <c r="B53" s="49" t="s">
        <v>85</v>
      </c>
      <c r="C53" s="71" t="s">
        <v>84</v>
      </c>
      <c r="D53" s="435"/>
      <c r="E53" s="65"/>
      <c r="F53" s="65"/>
      <c r="G53" s="65"/>
      <c r="H53" s="65"/>
      <c r="I53" s="65"/>
      <c r="J53" s="65"/>
      <c r="K53" s="65"/>
      <c r="L53" s="65"/>
      <c r="M53" s="65"/>
      <c r="N53" s="65"/>
      <c r="O53" s="65"/>
      <c r="P53" s="65"/>
      <c r="Q53" s="65"/>
      <c r="R53" s="65"/>
      <c r="S53" s="65"/>
      <c r="T53" s="65"/>
      <c r="U53" s="65"/>
      <c r="V53" s="65"/>
      <c r="W53" s="65"/>
      <c r="X53" s="65"/>
    </row>
    <row r="54" spans="1:24" ht="30" customHeight="1" x14ac:dyDescent="0.25">
      <c r="A54" s="91" t="s">
        <v>86</v>
      </c>
      <c r="B54" s="92"/>
      <c r="C54" s="93"/>
      <c r="D54" s="94"/>
      <c r="E54" s="65"/>
      <c r="F54" s="65"/>
      <c r="G54" s="65"/>
      <c r="H54" s="65"/>
      <c r="I54" s="65"/>
      <c r="J54" s="65"/>
      <c r="K54" s="65"/>
      <c r="L54" s="65"/>
      <c r="M54" s="65"/>
      <c r="N54" s="65"/>
      <c r="O54" s="65"/>
      <c r="P54" s="65"/>
      <c r="Q54" s="65"/>
      <c r="R54" s="65"/>
      <c r="S54" s="65"/>
      <c r="T54" s="65"/>
      <c r="U54" s="65"/>
      <c r="V54" s="65"/>
      <c r="W54" s="65"/>
      <c r="X54" s="65"/>
    </row>
    <row r="55" spans="1:24" ht="30" customHeight="1" x14ac:dyDescent="0.25">
      <c r="A55" s="95" t="s">
        <v>29</v>
      </c>
      <c r="B55" s="96">
        <v>3</v>
      </c>
      <c r="C55" s="95" t="s">
        <v>87</v>
      </c>
      <c r="D55" s="97"/>
      <c r="E55" s="69"/>
      <c r="F55" s="69"/>
      <c r="G55" s="69"/>
      <c r="H55" s="69"/>
      <c r="I55" s="69"/>
      <c r="J55" s="69"/>
      <c r="K55" s="69"/>
      <c r="L55" s="69"/>
      <c r="M55" s="69"/>
      <c r="N55" s="69"/>
      <c r="O55" s="69"/>
      <c r="P55" s="69"/>
      <c r="Q55" s="69"/>
      <c r="R55" s="69"/>
      <c r="S55" s="69"/>
      <c r="T55" s="69"/>
      <c r="U55" s="69"/>
      <c r="V55" s="69"/>
      <c r="W55" s="69"/>
      <c r="X55" s="69"/>
    </row>
    <row r="56" spans="1:24" ht="58.5" customHeight="1" x14ac:dyDescent="0.25">
      <c r="A56" s="98" t="s">
        <v>31</v>
      </c>
      <c r="B56" s="99" t="s">
        <v>88</v>
      </c>
      <c r="C56" s="100" t="s">
        <v>89</v>
      </c>
      <c r="D56" s="453" t="s">
        <v>309</v>
      </c>
      <c r="E56" s="65"/>
      <c r="F56" s="65"/>
      <c r="G56" s="65"/>
      <c r="H56" s="65"/>
      <c r="I56" s="65"/>
      <c r="J56" s="65"/>
      <c r="K56" s="65"/>
      <c r="L56" s="65"/>
      <c r="M56" s="65"/>
      <c r="N56" s="65"/>
      <c r="O56" s="65"/>
      <c r="P56" s="65"/>
      <c r="Q56" s="65"/>
      <c r="R56" s="65"/>
      <c r="S56" s="65"/>
      <c r="T56" s="65"/>
      <c r="U56" s="65"/>
      <c r="V56" s="65"/>
      <c r="W56" s="65"/>
      <c r="X56" s="65"/>
    </row>
    <row r="57" spans="1:24" ht="58.5" customHeight="1" x14ac:dyDescent="0.25">
      <c r="A57" s="70" t="s">
        <v>34</v>
      </c>
      <c r="B57" s="45" t="s">
        <v>90</v>
      </c>
      <c r="C57" s="80" t="s">
        <v>91</v>
      </c>
      <c r="D57" s="435"/>
      <c r="E57" s="65"/>
      <c r="F57" s="65"/>
      <c r="G57" s="65"/>
      <c r="H57" s="65"/>
      <c r="I57" s="65"/>
      <c r="J57" s="65"/>
      <c r="K57" s="65"/>
      <c r="L57" s="65"/>
      <c r="M57" s="65"/>
      <c r="N57" s="65"/>
      <c r="O57" s="65"/>
      <c r="P57" s="65"/>
      <c r="Q57" s="65"/>
      <c r="R57" s="65"/>
      <c r="S57" s="65"/>
      <c r="T57" s="65"/>
      <c r="U57" s="65"/>
      <c r="V57" s="65"/>
      <c r="W57" s="65"/>
      <c r="X57" s="65"/>
    </row>
    <row r="58" spans="1:24" ht="58.5" customHeight="1" x14ac:dyDescent="0.25">
      <c r="A58" s="70" t="s">
        <v>34</v>
      </c>
      <c r="B58" s="45" t="s">
        <v>92</v>
      </c>
      <c r="C58" s="80" t="s">
        <v>93</v>
      </c>
      <c r="D58" s="435"/>
      <c r="E58" s="65"/>
      <c r="F58" s="65"/>
      <c r="G58" s="65"/>
      <c r="H58" s="65"/>
      <c r="I58" s="65"/>
      <c r="J58" s="65"/>
      <c r="K58" s="65"/>
      <c r="L58" s="65"/>
      <c r="M58" s="65"/>
      <c r="N58" s="65"/>
      <c r="O58" s="65"/>
      <c r="P58" s="65"/>
      <c r="Q58" s="65"/>
      <c r="R58" s="65"/>
      <c r="S58" s="65"/>
      <c r="T58" s="65"/>
      <c r="U58" s="65"/>
      <c r="V58" s="65"/>
      <c r="W58" s="65"/>
      <c r="X58" s="65"/>
    </row>
    <row r="59" spans="1:24" ht="58.5" customHeight="1" x14ac:dyDescent="0.25">
      <c r="A59" s="72" t="s">
        <v>34</v>
      </c>
      <c r="B59" s="47" t="s">
        <v>94</v>
      </c>
      <c r="C59" s="81" t="s">
        <v>95</v>
      </c>
      <c r="D59" s="435"/>
      <c r="E59" s="69"/>
      <c r="F59" s="69"/>
      <c r="G59" s="69"/>
      <c r="H59" s="69"/>
      <c r="I59" s="69"/>
      <c r="J59" s="69"/>
      <c r="K59" s="69"/>
      <c r="L59" s="69"/>
      <c r="M59" s="69"/>
      <c r="N59" s="69"/>
      <c r="O59" s="69"/>
      <c r="P59" s="69"/>
      <c r="Q59" s="69"/>
      <c r="R59" s="69"/>
      <c r="S59" s="69"/>
      <c r="T59" s="69"/>
      <c r="U59" s="69"/>
      <c r="V59" s="69"/>
      <c r="W59" s="69"/>
      <c r="X59" s="69"/>
    </row>
    <row r="60" spans="1:24" ht="54" customHeight="1" x14ac:dyDescent="0.25">
      <c r="A60" s="66" t="s">
        <v>31</v>
      </c>
      <c r="B60" s="76" t="s">
        <v>96</v>
      </c>
      <c r="C60" s="68" t="s">
        <v>97</v>
      </c>
      <c r="D60" s="454" t="s">
        <v>310</v>
      </c>
      <c r="E60" s="65"/>
      <c r="F60" s="65"/>
      <c r="G60" s="65"/>
      <c r="H60" s="65"/>
      <c r="I60" s="65"/>
      <c r="J60" s="65"/>
      <c r="K60" s="65"/>
      <c r="L60" s="65"/>
      <c r="M60" s="65"/>
      <c r="N60" s="65"/>
      <c r="O60" s="65"/>
      <c r="P60" s="65"/>
      <c r="Q60" s="65"/>
      <c r="R60" s="65"/>
      <c r="S60" s="65"/>
      <c r="T60" s="65"/>
      <c r="U60" s="65"/>
      <c r="V60" s="65"/>
      <c r="W60" s="65"/>
      <c r="X60" s="65"/>
    </row>
    <row r="61" spans="1:24" ht="30" customHeight="1" x14ac:dyDescent="0.25">
      <c r="A61" s="70" t="s">
        <v>34</v>
      </c>
      <c r="B61" s="45" t="s">
        <v>98</v>
      </c>
      <c r="C61" s="80" t="s">
        <v>99</v>
      </c>
      <c r="D61" s="435"/>
      <c r="E61" s="65"/>
      <c r="F61" s="65"/>
      <c r="G61" s="65"/>
      <c r="H61" s="65"/>
      <c r="I61" s="65"/>
      <c r="J61" s="65"/>
      <c r="K61" s="65"/>
      <c r="L61" s="65"/>
      <c r="M61" s="65"/>
      <c r="N61" s="65"/>
      <c r="O61" s="65"/>
      <c r="P61" s="65"/>
      <c r="Q61" s="65"/>
      <c r="R61" s="65"/>
      <c r="S61" s="65"/>
      <c r="T61" s="65"/>
      <c r="U61" s="65"/>
      <c r="V61" s="65"/>
      <c r="W61" s="65"/>
      <c r="X61" s="65"/>
    </row>
    <row r="62" spans="1:24" ht="30" customHeight="1" x14ac:dyDescent="0.25">
      <c r="A62" s="73" t="s">
        <v>34</v>
      </c>
      <c r="B62" s="49" t="s">
        <v>102</v>
      </c>
      <c r="C62" s="90" t="s">
        <v>103</v>
      </c>
      <c r="D62" s="435"/>
      <c r="E62" s="69"/>
      <c r="F62" s="69"/>
      <c r="G62" s="69"/>
      <c r="H62" s="69"/>
      <c r="I62" s="69"/>
      <c r="J62" s="69"/>
      <c r="K62" s="69"/>
      <c r="L62" s="69"/>
      <c r="M62" s="69"/>
      <c r="N62" s="69"/>
      <c r="O62" s="69"/>
      <c r="P62" s="69"/>
      <c r="Q62" s="69"/>
      <c r="R62" s="69"/>
      <c r="S62" s="69"/>
      <c r="T62" s="69"/>
      <c r="U62" s="69"/>
      <c r="V62" s="69"/>
      <c r="W62" s="69"/>
      <c r="X62" s="69"/>
    </row>
    <row r="63" spans="1:24" ht="30" customHeight="1" x14ac:dyDescent="0.25">
      <c r="A63" s="82" t="s">
        <v>104</v>
      </c>
      <c r="B63" s="101"/>
      <c r="C63" s="102"/>
      <c r="D63" s="103"/>
      <c r="E63" s="65"/>
      <c r="F63" s="65"/>
      <c r="G63" s="65"/>
      <c r="H63" s="65"/>
      <c r="I63" s="65"/>
      <c r="J63" s="65"/>
      <c r="K63" s="65"/>
      <c r="L63" s="65"/>
      <c r="M63" s="65"/>
      <c r="N63" s="65"/>
      <c r="O63" s="65"/>
      <c r="P63" s="65"/>
      <c r="Q63" s="65"/>
      <c r="R63" s="65"/>
      <c r="S63" s="65"/>
      <c r="T63" s="65"/>
      <c r="U63" s="65"/>
      <c r="V63" s="65"/>
      <c r="W63" s="65"/>
      <c r="X63" s="65"/>
    </row>
    <row r="64" spans="1:24" ht="71.25" customHeight="1" x14ac:dyDescent="0.25">
      <c r="A64" s="85" t="s">
        <v>29</v>
      </c>
      <c r="B64" s="86">
        <v>4</v>
      </c>
      <c r="C64" s="104" t="s">
        <v>105</v>
      </c>
      <c r="D64" s="105" t="s">
        <v>311</v>
      </c>
      <c r="E64" s="65"/>
      <c r="F64" s="65"/>
      <c r="G64" s="65"/>
      <c r="H64" s="65"/>
      <c r="I64" s="65"/>
      <c r="J64" s="65"/>
      <c r="K64" s="65"/>
      <c r="L64" s="65"/>
      <c r="M64" s="65"/>
      <c r="N64" s="65"/>
      <c r="O64" s="65"/>
      <c r="P64" s="65"/>
      <c r="Q64" s="65"/>
      <c r="R64" s="65"/>
      <c r="S64" s="65"/>
      <c r="T64" s="65"/>
      <c r="U64" s="65"/>
      <c r="V64" s="65"/>
      <c r="W64" s="65"/>
      <c r="X64" s="65"/>
    </row>
    <row r="65" spans="1:24" ht="45" customHeight="1" x14ac:dyDescent="0.25">
      <c r="A65" s="66" t="s">
        <v>31</v>
      </c>
      <c r="B65" s="76" t="s">
        <v>106</v>
      </c>
      <c r="C65" s="89" t="s">
        <v>107</v>
      </c>
      <c r="D65" s="452" t="s">
        <v>312</v>
      </c>
      <c r="E65" s="65"/>
      <c r="F65" s="65"/>
      <c r="G65" s="65"/>
      <c r="H65" s="65"/>
      <c r="I65" s="65"/>
      <c r="J65" s="65"/>
      <c r="K65" s="65"/>
      <c r="L65" s="65"/>
      <c r="M65" s="65"/>
      <c r="N65" s="65"/>
      <c r="O65" s="65"/>
      <c r="P65" s="65"/>
      <c r="Q65" s="65"/>
      <c r="R65" s="65"/>
      <c r="S65" s="65"/>
      <c r="T65" s="65"/>
      <c r="U65" s="65"/>
      <c r="V65" s="65"/>
      <c r="W65" s="65"/>
      <c r="X65" s="65"/>
    </row>
    <row r="66" spans="1:24" ht="45" customHeight="1" x14ac:dyDescent="0.25">
      <c r="A66" s="70" t="s">
        <v>34</v>
      </c>
      <c r="B66" s="45" t="s">
        <v>108</v>
      </c>
      <c r="C66" s="80" t="s">
        <v>109</v>
      </c>
      <c r="D66" s="435"/>
      <c r="E66" s="69"/>
      <c r="F66" s="69"/>
      <c r="G66" s="69"/>
      <c r="H66" s="69"/>
      <c r="I66" s="69"/>
      <c r="J66" s="69"/>
      <c r="K66" s="69"/>
      <c r="L66" s="69"/>
      <c r="M66" s="69"/>
      <c r="N66" s="69"/>
      <c r="O66" s="69"/>
      <c r="P66" s="69"/>
      <c r="Q66" s="69"/>
      <c r="R66" s="69"/>
      <c r="S66" s="69"/>
      <c r="T66" s="69"/>
      <c r="U66" s="69"/>
      <c r="V66" s="69"/>
      <c r="W66" s="69"/>
      <c r="X66" s="69"/>
    </row>
    <row r="67" spans="1:24" ht="45" customHeight="1" x14ac:dyDescent="0.25">
      <c r="A67" s="70" t="s">
        <v>34</v>
      </c>
      <c r="B67" s="45" t="s">
        <v>111</v>
      </c>
      <c r="C67" s="80" t="s">
        <v>109</v>
      </c>
      <c r="D67" s="435"/>
      <c r="E67" s="65"/>
      <c r="F67" s="65"/>
      <c r="G67" s="65"/>
      <c r="H67" s="65"/>
      <c r="I67" s="65"/>
      <c r="J67" s="65"/>
      <c r="K67" s="65"/>
      <c r="L67" s="65"/>
      <c r="M67" s="65"/>
      <c r="N67" s="65"/>
      <c r="O67" s="65"/>
      <c r="P67" s="65"/>
      <c r="Q67" s="65"/>
      <c r="R67" s="65"/>
      <c r="S67" s="65"/>
      <c r="T67" s="65"/>
      <c r="U67" s="65"/>
      <c r="V67" s="65"/>
      <c r="W67" s="65"/>
      <c r="X67" s="65"/>
    </row>
    <row r="68" spans="1:24" ht="45" customHeight="1" x14ac:dyDescent="0.25">
      <c r="A68" s="73" t="s">
        <v>34</v>
      </c>
      <c r="B68" s="47" t="s">
        <v>112</v>
      </c>
      <c r="C68" s="81" t="s">
        <v>109</v>
      </c>
      <c r="D68" s="436"/>
      <c r="E68" s="65"/>
      <c r="F68" s="65"/>
      <c r="G68" s="65"/>
      <c r="H68" s="65"/>
      <c r="I68" s="65"/>
      <c r="J68" s="65"/>
      <c r="K68" s="65"/>
      <c r="L68" s="65"/>
      <c r="M68" s="65"/>
      <c r="N68" s="65"/>
      <c r="O68" s="65"/>
      <c r="P68" s="65"/>
      <c r="Q68" s="65"/>
      <c r="R68" s="65"/>
      <c r="S68" s="65"/>
      <c r="T68" s="65"/>
      <c r="U68" s="65"/>
      <c r="V68" s="65"/>
      <c r="W68" s="65"/>
      <c r="X68" s="65"/>
    </row>
    <row r="69" spans="1:24" ht="56.25" customHeight="1" x14ac:dyDescent="0.25">
      <c r="A69" s="66" t="s">
        <v>31</v>
      </c>
      <c r="B69" s="76" t="s">
        <v>113</v>
      </c>
      <c r="C69" s="74" t="s">
        <v>114</v>
      </c>
      <c r="D69" s="451" t="s">
        <v>313</v>
      </c>
      <c r="E69" s="65"/>
      <c r="F69" s="65"/>
      <c r="G69" s="65"/>
      <c r="H69" s="65"/>
      <c r="I69" s="65"/>
      <c r="J69" s="65"/>
      <c r="K69" s="65"/>
      <c r="L69" s="65"/>
      <c r="M69" s="65"/>
      <c r="N69" s="65"/>
      <c r="O69" s="65"/>
      <c r="P69" s="65"/>
      <c r="Q69" s="65"/>
      <c r="R69" s="65"/>
      <c r="S69" s="65"/>
      <c r="T69" s="65"/>
      <c r="U69" s="65"/>
      <c r="V69" s="65"/>
      <c r="W69" s="65"/>
      <c r="X69" s="65"/>
    </row>
    <row r="70" spans="1:24" ht="56.25" customHeight="1" x14ac:dyDescent="0.25">
      <c r="A70" s="70" t="s">
        <v>34</v>
      </c>
      <c r="B70" s="45" t="s">
        <v>115</v>
      </c>
      <c r="C70" s="106" t="s">
        <v>116</v>
      </c>
      <c r="D70" s="435"/>
      <c r="E70" s="69"/>
      <c r="F70" s="69"/>
      <c r="G70" s="69"/>
      <c r="H70" s="69"/>
      <c r="I70" s="69"/>
      <c r="J70" s="69"/>
      <c r="K70" s="69"/>
      <c r="L70" s="69"/>
      <c r="M70" s="69"/>
      <c r="N70" s="69"/>
      <c r="O70" s="69"/>
      <c r="P70" s="69"/>
      <c r="Q70" s="69"/>
      <c r="R70" s="69"/>
      <c r="S70" s="69"/>
      <c r="T70" s="69"/>
      <c r="U70" s="69"/>
      <c r="V70" s="69"/>
      <c r="W70" s="69"/>
      <c r="X70" s="69"/>
    </row>
    <row r="71" spans="1:24" ht="56.25" customHeight="1" x14ac:dyDescent="0.25">
      <c r="A71" s="70" t="s">
        <v>34</v>
      </c>
      <c r="B71" s="45" t="s">
        <v>118</v>
      </c>
      <c r="C71" s="106" t="s">
        <v>91</v>
      </c>
      <c r="D71" s="435"/>
      <c r="E71" s="65"/>
      <c r="F71" s="65"/>
      <c r="G71" s="65"/>
      <c r="H71" s="65"/>
      <c r="I71" s="65"/>
      <c r="J71" s="65"/>
      <c r="K71" s="65"/>
      <c r="L71" s="65"/>
      <c r="M71" s="65"/>
      <c r="N71" s="65"/>
      <c r="O71" s="65"/>
      <c r="P71" s="65"/>
      <c r="Q71" s="65"/>
      <c r="R71" s="65"/>
      <c r="S71" s="65"/>
      <c r="T71" s="65"/>
      <c r="U71" s="65"/>
      <c r="V71" s="65"/>
      <c r="W71" s="65"/>
      <c r="X71" s="65"/>
    </row>
    <row r="72" spans="1:24" ht="56.25" customHeight="1" x14ac:dyDescent="0.25">
      <c r="A72" s="72" t="s">
        <v>34</v>
      </c>
      <c r="B72" s="49" t="s">
        <v>119</v>
      </c>
      <c r="C72" s="107" t="s">
        <v>93</v>
      </c>
      <c r="D72" s="435"/>
      <c r="E72" s="65"/>
      <c r="F72" s="65"/>
      <c r="G72" s="65"/>
      <c r="H72" s="65"/>
      <c r="I72" s="65"/>
      <c r="J72" s="65"/>
      <c r="K72" s="65"/>
      <c r="L72" s="65"/>
      <c r="M72" s="65"/>
      <c r="N72" s="65"/>
      <c r="O72" s="65"/>
      <c r="P72" s="65"/>
      <c r="Q72" s="65"/>
      <c r="R72" s="65"/>
      <c r="S72" s="65"/>
      <c r="T72" s="65"/>
      <c r="U72" s="65"/>
      <c r="V72" s="65"/>
      <c r="W72" s="65"/>
      <c r="X72" s="65"/>
    </row>
    <row r="73" spans="1:24" ht="51.75" customHeight="1" x14ac:dyDescent="0.25">
      <c r="A73" s="66" t="s">
        <v>31</v>
      </c>
      <c r="B73" s="76" t="s">
        <v>120</v>
      </c>
      <c r="C73" s="74" t="s">
        <v>121</v>
      </c>
      <c r="D73" s="451" t="s">
        <v>314</v>
      </c>
      <c r="E73" s="65"/>
      <c r="F73" s="65"/>
      <c r="G73" s="65"/>
      <c r="H73" s="65"/>
      <c r="I73" s="65"/>
      <c r="J73" s="65"/>
      <c r="K73" s="65"/>
      <c r="L73" s="65"/>
      <c r="M73" s="65"/>
      <c r="N73" s="65"/>
      <c r="O73" s="65"/>
      <c r="P73" s="65"/>
      <c r="Q73" s="65"/>
      <c r="R73" s="65"/>
      <c r="S73" s="65"/>
      <c r="T73" s="65"/>
      <c r="U73" s="65"/>
      <c r="V73" s="65"/>
      <c r="W73" s="65"/>
      <c r="X73" s="65"/>
    </row>
    <row r="74" spans="1:24" ht="51.75" customHeight="1" x14ac:dyDescent="0.25">
      <c r="A74" s="70" t="s">
        <v>34</v>
      </c>
      <c r="B74" s="45" t="s">
        <v>122</v>
      </c>
      <c r="C74" s="106" t="s">
        <v>315</v>
      </c>
      <c r="D74" s="435"/>
      <c r="E74" s="65"/>
      <c r="F74" s="65"/>
      <c r="G74" s="65"/>
      <c r="H74" s="65"/>
      <c r="I74" s="65"/>
      <c r="J74" s="65"/>
      <c r="K74" s="65"/>
      <c r="L74" s="65"/>
      <c r="M74" s="65"/>
      <c r="N74" s="65"/>
      <c r="O74" s="65"/>
      <c r="P74" s="65"/>
      <c r="Q74" s="65"/>
      <c r="R74" s="65"/>
      <c r="S74" s="65"/>
      <c r="T74" s="65"/>
      <c r="U74" s="65"/>
      <c r="V74" s="65"/>
      <c r="W74" s="65"/>
      <c r="X74" s="65"/>
    </row>
    <row r="75" spans="1:24" ht="51.75" customHeight="1" x14ac:dyDescent="0.25">
      <c r="A75" s="70" t="s">
        <v>34</v>
      </c>
      <c r="B75" s="45" t="s">
        <v>124</v>
      </c>
      <c r="C75" s="106" t="s">
        <v>125</v>
      </c>
      <c r="D75" s="435"/>
      <c r="E75" s="65"/>
      <c r="F75" s="65"/>
      <c r="G75" s="65"/>
      <c r="H75" s="65"/>
      <c r="I75" s="65"/>
      <c r="J75" s="65"/>
      <c r="K75" s="65"/>
      <c r="L75" s="65"/>
      <c r="M75" s="65"/>
      <c r="N75" s="65"/>
      <c r="O75" s="65"/>
      <c r="P75" s="65"/>
      <c r="Q75" s="65"/>
      <c r="R75" s="65"/>
      <c r="S75" s="65"/>
      <c r="T75" s="65"/>
      <c r="U75" s="65"/>
      <c r="V75" s="65"/>
      <c r="W75" s="65"/>
      <c r="X75" s="65"/>
    </row>
    <row r="76" spans="1:24" ht="51.75" customHeight="1" x14ac:dyDescent="0.25">
      <c r="A76" s="72" t="s">
        <v>34</v>
      </c>
      <c r="B76" s="49" t="s">
        <v>126</v>
      </c>
      <c r="C76" s="107" t="s">
        <v>127</v>
      </c>
      <c r="D76" s="436"/>
      <c r="E76" s="69"/>
      <c r="F76" s="69"/>
      <c r="G76" s="69"/>
      <c r="H76" s="69"/>
      <c r="I76" s="69"/>
      <c r="J76" s="69"/>
      <c r="K76" s="69"/>
      <c r="L76" s="69"/>
      <c r="M76" s="69"/>
      <c r="N76" s="69"/>
      <c r="O76" s="69"/>
      <c r="P76" s="69"/>
      <c r="Q76" s="69"/>
      <c r="R76" s="69"/>
      <c r="S76" s="69"/>
      <c r="T76" s="69"/>
      <c r="U76" s="69"/>
      <c r="V76" s="69"/>
      <c r="W76" s="69"/>
      <c r="X76" s="69"/>
    </row>
    <row r="77" spans="1:24" ht="59.25" customHeight="1" x14ac:dyDescent="0.25">
      <c r="A77" s="66" t="s">
        <v>31</v>
      </c>
      <c r="B77" s="76" t="s">
        <v>128</v>
      </c>
      <c r="C77" s="74" t="s">
        <v>129</v>
      </c>
      <c r="D77" s="452" t="s">
        <v>316</v>
      </c>
      <c r="E77" s="65"/>
      <c r="F77" s="65"/>
      <c r="G77" s="65"/>
      <c r="H77" s="65"/>
      <c r="I77" s="65"/>
      <c r="J77" s="65"/>
      <c r="K77" s="65"/>
      <c r="L77" s="65"/>
      <c r="M77" s="65"/>
      <c r="N77" s="65"/>
      <c r="O77" s="65"/>
      <c r="P77" s="65"/>
      <c r="Q77" s="65"/>
      <c r="R77" s="65"/>
      <c r="S77" s="65"/>
      <c r="T77" s="65"/>
      <c r="U77" s="65"/>
      <c r="V77" s="65"/>
      <c r="W77" s="65"/>
      <c r="X77" s="65"/>
    </row>
    <row r="78" spans="1:24" ht="59.25" customHeight="1" x14ac:dyDescent="0.25">
      <c r="A78" s="70" t="s">
        <v>34</v>
      </c>
      <c r="B78" s="45" t="s">
        <v>130</v>
      </c>
      <c r="C78" s="80" t="s">
        <v>131</v>
      </c>
      <c r="D78" s="435"/>
      <c r="E78" s="65"/>
      <c r="F78" s="65"/>
      <c r="G78" s="65"/>
      <c r="H78" s="65"/>
      <c r="I78" s="65"/>
      <c r="J78" s="65"/>
      <c r="K78" s="65"/>
      <c r="L78" s="65"/>
      <c r="M78" s="65"/>
      <c r="N78" s="65"/>
      <c r="O78" s="65"/>
      <c r="P78" s="65"/>
      <c r="Q78" s="65"/>
      <c r="R78" s="65"/>
      <c r="S78" s="65"/>
      <c r="T78" s="65"/>
      <c r="U78" s="65"/>
      <c r="V78" s="65"/>
      <c r="W78" s="65"/>
      <c r="X78" s="65"/>
    </row>
    <row r="79" spans="1:24" ht="59.25" customHeight="1" x14ac:dyDescent="0.25">
      <c r="A79" s="70" t="s">
        <v>34</v>
      </c>
      <c r="B79" s="45" t="s">
        <v>317</v>
      </c>
      <c r="C79" s="80" t="s">
        <v>131</v>
      </c>
      <c r="D79" s="435"/>
      <c r="E79" s="65"/>
      <c r="F79" s="65"/>
      <c r="G79" s="65"/>
      <c r="H79" s="65"/>
      <c r="I79" s="65"/>
      <c r="J79" s="65"/>
      <c r="K79" s="65"/>
      <c r="L79" s="65"/>
      <c r="M79" s="65"/>
      <c r="N79" s="65"/>
      <c r="O79" s="65"/>
      <c r="P79" s="65"/>
      <c r="Q79" s="65"/>
      <c r="R79" s="65"/>
      <c r="S79" s="65"/>
      <c r="T79" s="65"/>
      <c r="U79" s="65"/>
      <c r="V79" s="65"/>
      <c r="W79" s="65"/>
      <c r="X79" s="65"/>
    </row>
    <row r="80" spans="1:24" ht="59.25" customHeight="1" x14ac:dyDescent="0.25">
      <c r="A80" s="72" t="s">
        <v>34</v>
      </c>
      <c r="B80" s="47" t="s">
        <v>318</v>
      </c>
      <c r="C80" s="81" t="s">
        <v>131</v>
      </c>
      <c r="D80" s="436"/>
      <c r="E80" s="65"/>
      <c r="F80" s="65"/>
      <c r="G80" s="65"/>
      <c r="H80" s="65"/>
      <c r="I80" s="65"/>
      <c r="J80" s="65"/>
      <c r="K80" s="65"/>
      <c r="L80" s="65"/>
      <c r="M80" s="65"/>
      <c r="N80" s="65"/>
      <c r="O80" s="65"/>
      <c r="P80" s="65"/>
      <c r="Q80" s="65"/>
      <c r="R80" s="65"/>
      <c r="S80" s="65"/>
      <c r="T80" s="65"/>
      <c r="U80" s="65"/>
      <c r="V80" s="65"/>
      <c r="W80" s="65"/>
      <c r="X80" s="65"/>
    </row>
    <row r="81" spans="1:24" ht="61.5" customHeight="1" x14ac:dyDescent="0.25">
      <c r="A81" s="66" t="s">
        <v>31</v>
      </c>
      <c r="B81" s="76" t="s">
        <v>134</v>
      </c>
      <c r="C81" s="74" t="s">
        <v>135</v>
      </c>
      <c r="D81" s="452" t="s">
        <v>319</v>
      </c>
      <c r="E81" s="65"/>
      <c r="F81" s="65"/>
      <c r="G81" s="65"/>
      <c r="H81" s="65"/>
      <c r="I81" s="65"/>
      <c r="J81" s="65"/>
      <c r="K81" s="65"/>
      <c r="L81" s="65"/>
      <c r="M81" s="65"/>
      <c r="N81" s="65"/>
      <c r="O81" s="65"/>
      <c r="P81" s="65"/>
      <c r="Q81" s="65"/>
      <c r="R81" s="65"/>
      <c r="S81" s="65"/>
      <c r="T81" s="65"/>
      <c r="U81" s="65"/>
      <c r="V81" s="65"/>
      <c r="W81" s="65"/>
      <c r="X81" s="65"/>
    </row>
    <row r="82" spans="1:24" ht="61.5" customHeight="1" x14ac:dyDescent="0.25">
      <c r="A82" s="70" t="s">
        <v>34</v>
      </c>
      <c r="B82" s="45" t="s">
        <v>136</v>
      </c>
      <c r="C82" s="80" t="s">
        <v>131</v>
      </c>
      <c r="D82" s="435"/>
      <c r="E82" s="69"/>
      <c r="F82" s="69"/>
      <c r="G82" s="69"/>
      <c r="H82" s="69"/>
      <c r="I82" s="69"/>
      <c r="J82" s="69"/>
      <c r="K82" s="69"/>
      <c r="L82" s="69"/>
      <c r="M82" s="69"/>
      <c r="N82" s="69"/>
      <c r="O82" s="69"/>
      <c r="P82" s="69"/>
      <c r="Q82" s="69"/>
      <c r="R82" s="69"/>
      <c r="S82" s="69"/>
      <c r="T82" s="69"/>
      <c r="U82" s="69"/>
      <c r="V82" s="69"/>
      <c r="W82" s="69"/>
      <c r="X82" s="69"/>
    </row>
    <row r="83" spans="1:24" ht="61.5" customHeight="1" x14ac:dyDescent="0.25">
      <c r="A83" s="70" t="s">
        <v>34</v>
      </c>
      <c r="B83" s="45" t="s">
        <v>137</v>
      </c>
      <c r="C83" s="80" t="s">
        <v>131</v>
      </c>
      <c r="D83" s="435"/>
      <c r="E83" s="65"/>
      <c r="F83" s="65"/>
      <c r="G83" s="65"/>
      <c r="H83" s="65"/>
      <c r="I83" s="65"/>
      <c r="J83" s="65"/>
      <c r="K83" s="65"/>
      <c r="L83" s="65"/>
      <c r="M83" s="65"/>
      <c r="N83" s="65"/>
      <c r="O83" s="65"/>
      <c r="P83" s="65"/>
      <c r="Q83" s="65"/>
      <c r="R83" s="65"/>
      <c r="S83" s="65"/>
      <c r="T83" s="65"/>
      <c r="U83" s="65"/>
      <c r="V83" s="65"/>
      <c r="W83" s="65"/>
      <c r="X83" s="65"/>
    </row>
    <row r="84" spans="1:24" ht="61.5" customHeight="1" x14ac:dyDescent="0.25">
      <c r="A84" s="72" t="s">
        <v>34</v>
      </c>
      <c r="B84" s="49" t="s">
        <v>138</v>
      </c>
      <c r="C84" s="81" t="s">
        <v>131</v>
      </c>
      <c r="D84" s="436"/>
      <c r="E84" s="65"/>
      <c r="F84" s="65"/>
      <c r="G84" s="65"/>
      <c r="H84" s="65"/>
      <c r="I84" s="65"/>
      <c r="J84" s="65"/>
      <c r="K84" s="65"/>
      <c r="L84" s="65"/>
      <c r="M84" s="65"/>
      <c r="N84" s="65"/>
      <c r="O84" s="65"/>
      <c r="P84" s="65"/>
      <c r="Q84" s="65"/>
      <c r="R84" s="65"/>
      <c r="S84" s="65"/>
      <c r="T84" s="65"/>
      <c r="U84" s="65"/>
      <c r="V84" s="65"/>
      <c r="W84" s="65"/>
      <c r="X84" s="65"/>
    </row>
    <row r="85" spans="1:24" ht="19.5" customHeight="1" x14ac:dyDescent="0.25">
      <c r="A85" s="108" t="s">
        <v>139</v>
      </c>
      <c r="B85" s="83"/>
      <c r="C85" s="109"/>
      <c r="D85" s="110"/>
      <c r="E85" s="65"/>
      <c r="F85" s="65"/>
      <c r="G85" s="65"/>
      <c r="H85" s="65"/>
      <c r="I85" s="65"/>
      <c r="J85" s="65"/>
      <c r="K85" s="65"/>
      <c r="L85" s="65"/>
      <c r="M85" s="65"/>
      <c r="N85" s="65"/>
      <c r="O85" s="65"/>
      <c r="P85" s="65"/>
      <c r="Q85" s="65"/>
      <c r="R85" s="65"/>
      <c r="S85" s="65"/>
      <c r="T85" s="65"/>
      <c r="U85" s="65"/>
      <c r="V85" s="65"/>
      <c r="W85" s="65"/>
      <c r="X85" s="65"/>
    </row>
    <row r="86" spans="1:24" ht="69.75" customHeight="1" x14ac:dyDescent="0.25">
      <c r="A86" s="111" t="s">
        <v>29</v>
      </c>
      <c r="B86" s="112">
        <v>5</v>
      </c>
      <c r="C86" s="113" t="s">
        <v>320</v>
      </c>
      <c r="D86" s="114" t="s">
        <v>321</v>
      </c>
      <c r="E86" s="69"/>
      <c r="F86" s="69"/>
      <c r="G86" s="69"/>
      <c r="H86" s="69"/>
      <c r="I86" s="69"/>
      <c r="J86" s="69"/>
      <c r="K86" s="69"/>
      <c r="L86" s="69"/>
      <c r="M86" s="69"/>
      <c r="N86" s="69"/>
      <c r="O86" s="69"/>
      <c r="P86" s="69"/>
      <c r="Q86" s="69"/>
      <c r="R86" s="69"/>
      <c r="S86" s="69"/>
      <c r="T86" s="69"/>
      <c r="U86" s="69"/>
      <c r="V86" s="69"/>
      <c r="W86" s="69"/>
      <c r="X86" s="69"/>
    </row>
    <row r="87" spans="1:24" ht="62.25" customHeight="1" x14ac:dyDescent="0.25">
      <c r="A87" s="66" t="s">
        <v>31</v>
      </c>
      <c r="B87" s="76" t="s">
        <v>141</v>
      </c>
      <c r="C87" s="68" t="s">
        <v>142</v>
      </c>
      <c r="D87" s="455" t="s">
        <v>322</v>
      </c>
      <c r="E87" s="65"/>
      <c r="F87" s="65"/>
      <c r="G87" s="65"/>
      <c r="H87" s="65"/>
      <c r="I87" s="65"/>
      <c r="J87" s="65"/>
      <c r="K87" s="65"/>
      <c r="L87" s="65"/>
      <c r="M87" s="65"/>
      <c r="N87" s="65"/>
      <c r="O87" s="65"/>
      <c r="P87" s="65"/>
      <c r="Q87" s="65"/>
      <c r="R87" s="65"/>
      <c r="S87" s="65"/>
      <c r="T87" s="65"/>
      <c r="U87" s="65"/>
      <c r="V87" s="65"/>
      <c r="W87" s="65"/>
      <c r="X87" s="65"/>
    </row>
    <row r="88" spans="1:24" ht="62.25" customHeight="1" x14ac:dyDescent="0.25">
      <c r="A88" s="115" t="s">
        <v>34</v>
      </c>
      <c r="B88" s="45" t="s">
        <v>143</v>
      </c>
      <c r="C88" s="116" t="s">
        <v>323</v>
      </c>
      <c r="D88" s="456"/>
      <c r="E88" s="65"/>
      <c r="F88" s="65"/>
      <c r="G88" s="65"/>
      <c r="H88" s="65"/>
      <c r="I88" s="65"/>
      <c r="J88" s="65"/>
      <c r="K88" s="65"/>
      <c r="L88" s="65"/>
      <c r="M88" s="65"/>
      <c r="N88" s="65"/>
      <c r="O88" s="65"/>
      <c r="P88" s="65"/>
      <c r="Q88" s="65"/>
      <c r="R88" s="65"/>
      <c r="S88" s="65"/>
      <c r="T88" s="65"/>
      <c r="U88" s="65"/>
      <c r="V88" s="65"/>
      <c r="W88" s="65"/>
      <c r="X88" s="65"/>
    </row>
    <row r="89" spans="1:24" ht="62.25" customHeight="1" x14ac:dyDescent="0.25">
      <c r="A89" s="115" t="s">
        <v>34</v>
      </c>
      <c r="B89" s="45" t="s">
        <v>146</v>
      </c>
      <c r="C89" s="116" t="s">
        <v>323</v>
      </c>
      <c r="D89" s="456"/>
      <c r="E89" s="65"/>
      <c r="F89" s="65"/>
      <c r="G89" s="65"/>
      <c r="H89" s="65"/>
      <c r="I89" s="65"/>
      <c r="J89" s="65"/>
      <c r="K89" s="65"/>
      <c r="L89" s="65"/>
      <c r="M89" s="65"/>
      <c r="N89" s="65"/>
      <c r="O89" s="65"/>
      <c r="P89" s="65"/>
      <c r="Q89" s="65"/>
      <c r="R89" s="65"/>
      <c r="S89" s="65"/>
      <c r="T89" s="65"/>
      <c r="U89" s="65"/>
      <c r="V89" s="65"/>
      <c r="W89" s="65"/>
      <c r="X89" s="65"/>
    </row>
    <row r="90" spans="1:24" ht="62.25" customHeight="1" x14ac:dyDescent="0.25">
      <c r="A90" s="117" t="s">
        <v>34</v>
      </c>
      <c r="B90" s="47" t="s">
        <v>147</v>
      </c>
      <c r="C90" s="116" t="s">
        <v>323</v>
      </c>
      <c r="D90" s="457"/>
      <c r="E90" s="65"/>
      <c r="F90" s="65"/>
      <c r="G90" s="65"/>
      <c r="H90" s="65"/>
      <c r="I90" s="65"/>
      <c r="J90" s="65"/>
      <c r="K90" s="65"/>
      <c r="L90" s="65"/>
      <c r="M90" s="65"/>
      <c r="N90" s="65"/>
      <c r="O90" s="65"/>
      <c r="P90" s="65"/>
      <c r="Q90" s="65"/>
      <c r="R90" s="65"/>
      <c r="S90" s="65"/>
      <c r="T90" s="65"/>
      <c r="U90" s="65"/>
      <c r="V90" s="65"/>
      <c r="W90" s="65"/>
      <c r="X90" s="65"/>
    </row>
    <row r="91" spans="1:24" ht="45" customHeight="1" x14ac:dyDescent="0.25">
      <c r="A91" s="66" t="s">
        <v>31</v>
      </c>
      <c r="B91" s="76" t="s">
        <v>148</v>
      </c>
      <c r="C91" s="68" t="s">
        <v>149</v>
      </c>
      <c r="D91" s="455" t="s">
        <v>324</v>
      </c>
      <c r="E91" s="65"/>
      <c r="F91" s="65"/>
      <c r="G91" s="65"/>
      <c r="H91" s="65"/>
      <c r="I91" s="65"/>
      <c r="J91" s="65"/>
      <c r="K91" s="65"/>
      <c r="L91" s="65"/>
      <c r="M91" s="65"/>
      <c r="N91" s="65"/>
      <c r="O91" s="65"/>
      <c r="P91" s="65"/>
      <c r="Q91" s="65"/>
      <c r="R91" s="65"/>
      <c r="S91" s="65"/>
      <c r="T91" s="65"/>
      <c r="U91" s="65"/>
      <c r="V91" s="65"/>
      <c r="W91" s="65"/>
      <c r="X91" s="65"/>
    </row>
    <row r="92" spans="1:24" ht="45" customHeight="1" x14ac:dyDescent="0.25">
      <c r="A92" s="70" t="s">
        <v>34</v>
      </c>
      <c r="B92" s="45" t="s">
        <v>150</v>
      </c>
      <c r="C92" s="71" t="s">
        <v>325</v>
      </c>
      <c r="D92" s="456"/>
      <c r="E92" s="65"/>
      <c r="F92" s="65"/>
      <c r="G92" s="65"/>
      <c r="H92" s="65"/>
      <c r="I92" s="65"/>
      <c r="J92" s="65"/>
      <c r="K92" s="65"/>
      <c r="L92" s="65"/>
      <c r="M92" s="65"/>
      <c r="N92" s="65"/>
      <c r="O92" s="65"/>
      <c r="P92" s="65"/>
      <c r="Q92" s="65"/>
      <c r="R92" s="65"/>
      <c r="S92" s="65"/>
      <c r="T92" s="65"/>
      <c r="U92" s="65"/>
      <c r="V92" s="65"/>
      <c r="W92" s="65"/>
      <c r="X92" s="65"/>
    </row>
    <row r="93" spans="1:24" ht="45" customHeight="1" x14ac:dyDescent="0.25">
      <c r="A93" s="70" t="s">
        <v>34</v>
      </c>
      <c r="B93" s="45" t="s">
        <v>152</v>
      </c>
      <c r="C93" s="71" t="s">
        <v>325</v>
      </c>
      <c r="D93" s="456"/>
      <c r="E93" s="65"/>
      <c r="F93" s="65"/>
      <c r="G93" s="65"/>
      <c r="H93" s="65"/>
      <c r="I93" s="65"/>
      <c r="J93" s="65"/>
      <c r="K93" s="65"/>
      <c r="L93" s="65"/>
      <c r="M93" s="65"/>
      <c r="N93" s="65"/>
      <c r="O93" s="65"/>
      <c r="P93" s="65"/>
      <c r="Q93" s="65"/>
      <c r="R93" s="65"/>
      <c r="S93" s="65"/>
      <c r="T93" s="65"/>
      <c r="U93" s="65"/>
      <c r="V93" s="65"/>
      <c r="W93" s="65"/>
      <c r="X93" s="65"/>
    </row>
    <row r="94" spans="1:24" ht="45" customHeight="1" x14ac:dyDescent="0.25">
      <c r="A94" s="72" t="s">
        <v>34</v>
      </c>
      <c r="B94" s="47" t="s">
        <v>153</v>
      </c>
      <c r="C94" s="71" t="s">
        <v>325</v>
      </c>
      <c r="D94" s="457"/>
      <c r="E94" s="65"/>
      <c r="F94" s="65"/>
      <c r="G94" s="65"/>
      <c r="H94" s="65"/>
      <c r="I94" s="65"/>
      <c r="J94" s="65"/>
      <c r="K94" s="65"/>
      <c r="L94" s="65"/>
      <c r="M94" s="65"/>
      <c r="N94" s="65"/>
      <c r="O94" s="65"/>
      <c r="P94" s="65"/>
      <c r="Q94" s="65"/>
      <c r="R94" s="65"/>
      <c r="S94" s="65"/>
      <c r="T94" s="65"/>
      <c r="U94" s="65"/>
      <c r="V94" s="65"/>
      <c r="W94" s="65"/>
      <c r="X94" s="65"/>
    </row>
    <row r="95" spans="1:24" ht="45" customHeight="1" x14ac:dyDescent="0.25">
      <c r="A95" s="66" t="s">
        <v>31</v>
      </c>
      <c r="B95" s="76" t="s">
        <v>154</v>
      </c>
      <c r="C95" s="68" t="s">
        <v>155</v>
      </c>
      <c r="D95" s="458" t="s">
        <v>326</v>
      </c>
      <c r="E95" s="65"/>
      <c r="F95" s="65"/>
      <c r="G95" s="65"/>
      <c r="H95" s="65"/>
      <c r="I95" s="65"/>
      <c r="J95" s="65"/>
      <c r="K95" s="65"/>
      <c r="L95" s="65"/>
      <c r="M95" s="65"/>
      <c r="N95" s="65"/>
      <c r="O95" s="65"/>
      <c r="P95" s="65"/>
      <c r="Q95" s="65"/>
      <c r="R95" s="65"/>
      <c r="S95" s="65"/>
      <c r="T95" s="65"/>
      <c r="U95" s="65"/>
      <c r="V95" s="65"/>
      <c r="W95" s="65"/>
      <c r="X95" s="65"/>
    </row>
    <row r="96" spans="1:24" ht="45" customHeight="1" x14ac:dyDescent="0.25">
      <c r="A96" s="115" t="s">
        <v>34</v>
      </c>
      <c r="B96" s="45" t="s">
        <v>156</v>
      </c>
      <c r="C96" s="71" t="s">
        <v>327</v>
      </c>
      <c r="D96" s="456"/>
      <c r="E96" s="65"/>
      <c r="F96" s="65"/>
      <c r="G96" s="65"/>
      <c r="H96" s="65"/>
      <c r="I96" s="65"/>
      <c r="J96" s="65"/>
      <c r="K96" s="65"/>
      <c r="L96" s="65"/>
      <c r="M96" s="65"/>
      <c r="N96" s="65"/>
      <c r="O96" s="65"/>
      <c r="P96" s="65"/>
      <c r="Q96" s="65"/>
      <c r="R96" s="65"/>
      <c r="S96" s="65"/>
      <c r="T96" s="65"/>
      <c r="U96" s="65"/>
      <c r="V96" s="65"/>
      <c r="W96" s="65"/>
      <c r="X96" s="65"/>
    </row>
    <row r="97" spans="1:24" ht="45" customHeight="1" x14ac:dyDescent="0.25">
      <c r="A97" s="115" t="s">
        <v>34</v>
      </c>
      <c r="B97" s="45" t="s">
        <v>157</v>
      </c>
      <c r="C97" s="71" t="s">
        <v>327</v>
      </c>
      <c r="D97" s="456"/>
      <c r="E97" s="65"/>
      <c r="F97" s="65"/>
      <c r="G97" s="65"/>
      <c r="H97" s="65"/>
      <c r="I97" s="65"/>
      <c r="J97" s="65"/>
      <c r="K97" s="65"/>
      <c r="L97" s="65"/>
      <c r="M97" s="65"/>
      <c r="N97" s="65"/>
      <c r="O97" s="65"/>
      <c r="P97" s="65"/>
      <c r="Q97" s="65"/>
      <c r="R97" s="65"/>
      <c r="S97" s="65"/>
      <c r="T97" s="65"/>
      <c r="U97" s="65"/>
      <c r="V97" s="65"/>
      <c r="W97" s="65"/>
      <c r="X97" s="65"/>
    </row>
    <row r="98" spans="1:24" ht="45" customHeight="1" x14ac:dyDescent="0.25">
      <c r="A98" s="118" t="s">
        <v>34</v>
      </c>
      <c r="B98" s="47" t="s">
        <v>158</v>
      </c>
      <c r="C98" s="71" t="s">
        <v>327</v>
      </c>
      <c r="D98" s="457"/>
      <c r="E98" s="65"/>
      <c r="F98" s="65"/>
      <c r="G98" s="65"/>
      <c r="H98" s="65"/>
      <c r="I98" s="65"/>
      <c r="J98" s="65"/>
      <c r="K98" s="65"/>
      <c r="L98" s="65"/>
      <c r="M98" s="65"/>
      <c r="N98" s="65"/>
      <c r="O98" s="65"/>
      <c r="P98" s="65"/>
      <c r="Q98" s="65"/>
      <c r="R98" s="65"/>
      <c r="S98" s="65"/>
      <c r="T98" s="65"/>
      <c r="U98" s="65"/>
      <c r="V98" s="65"/>
      <c r="W98" s="65"/>
      <c r="X98" s="65"/>
    </row>
    <row r="99" spans="1:24" ht="45" customHeight="1" x14ac:dyDescent="0.25">
      <c r="A99" s="108" t="s">
        <v>328</v>
      </c>
      <c r="B99" s="83"/>
      <c r="C99" s="109" t="s">
        <v>329</v>
      </c>
      <c r="D99" s="110"/>
      <c r="E99" s="69"/>
      <c r="F99" s="69"/>
      <c r="G99" s="69"/>
      <c r="H99" s="69"/>
      <c r="I99" s="69"/>
      <c r="J99" s="69"/>
      <c r="K99" s="69"/>
      <c r="L99" s="69"/>
      <c r="M99" s="69"/>
      <c r="N99" s="69"/>
      <c r="O99" s="69"/>
      <c r="P99" s="69"/>
      <c r="Q99" s="69"/>
      <c r="R99" s="69"/>
      <c r="S99" s="69"/>
      <c r="T99" s="69"/>
      <c r="U99" s="69"/>
      <c r="V99" s="69"/>
      <c r="W99" s="69"/>
      <c r="X99" s="69"/>
    </row>
    <row r="100" spans="1:24" ht="19.5" customHeight="1" x14ac:dyDescent="0.25">
      <c r="A100" s="119" t="s">
        <v>29</v>
      </c>
      <c r="B100" s="120">
        <v>6</v>
      </c>
      <c r="C100" s="121" t="s">
        <v>160</v>
      </c>
      <c r="D100" s="122"/>
      <c r="E100" s="65"/>
      <c r="F100" s="65"/>
      <c r="G100" s="65"/>
      <c r="H100" s="65"/>
      <c r="I100" s="65"/>
      <c r="J100" s="65"/>
      <c r="K100" s="65"/>
      <c r="L100" s="65"/>
      <c r="M100" s="65"/>
      <c r="N100" s="65"/>
      <c r="O100" s="65"/>
      <c r="P100" s="65"/>
      <c r="Q100" s="65"/>
      <c r="R100" s="65"/>
      <c r="S100" s="65"/>
      <c r="T100" s="65"/>
      <c r="U100" s="65"/>
      <c r="V100" s="65"/>
      <c r="W100" s="65"/>
      <c r="X100" s="65"/>
    </row>
    <row r="101" spans="1:24" ht="24.75" customHeight="1" x14ac:dyDescent="0.25">
      <c r="A101" s="66" t="s">
        <v>31</v>
      </c>
      <c r="B101" s="76" t="s">
        <v>161</v>
      </c>
      <c r="C101" s="123" t="s">
        <v>162</v>
      </c>
      <c r="D101" s="451" t="s">
        <v>330</v>
      </c>
      <c r="E101" s="65"/>
      <c r="F101" s="65"/>
      <c r="G101" s="65"/>
      <c r="H101" s="65"/>
      <c r="I101" s="65"/>
      <c r="J101" s="65"/>
      <c r="K101" s="65"/>
      <c r="L101" s="65"/>
      <c r="M101" s="65"/>
      <c r="N101" s="65"/>
      <c r="O101" s="65"/>
      <c r="P101" s="65"/>
      <c r="Q101" s="65"/>
      <c r="R101" s="65"/>
      <c r="S101" s="65"/>
      <c r="T101" s="65"/>
      <c r="U101" s="65"/>
      <c r="V101" s="65"/>
      <c r="W101" s="65"/>
      <c r="X101" s="65"/>
    </row>
    <row r="102" spans="1:24" ht="24.75" customHeight="1" x14ac:dyDescent="0.25">
      <c r="A102" s="70" t="s">
        <v>34</v>
      </c>
      <c r="B102" s="45" t="s">
        <v>163</v>
      </c>
      <c r="C102" s="80" t="s">
        <v>164</v>
      </c>
      <c r="D102" s="435"/>
      <c r="E102" s="65"/>
      <c r="F102" s="65"/>
      <c r="G102" s="65"/>
      <c r="H102" s="65"/>
      <c r="I102" s="65"/>
      <c r="J102" s="65"/>
      <c r="K102" s="65"/>
      <c r="L102" s="65"/>
      <c r="M102" s="65"/>
      <c r="N102" s="65"/>
      <c r="O102" s="65"/>
      <c r="P102" s="65"/>
      <c r="Q102" s="65"/>
      <c r="R102" s="65"/>
      <c r="S102" s="65"/>
      <c r="T102" s="65"/>
      <c r="U102" s="65"/>
      <c r="V102" s="65"/>
      <c r="W102" s="65"/>
      <c r="X102" s="65"/>
    </row>
    <row r="103" spans="1:24" ht="24.75" customHeight="1" x14ac:dyDescent="0.25">
      <c r="A103" s="70" t="s">
        <v>34</v>
      </c>
      <c r="B103" s="45" t="s">
        <v>165</v>
      </c>
      <c r="C103" s="80" t="s">
        <v>164</v>
      </c>
      <c r="D103" s="435"/>
      <c r="E103" s="65"/>
      <c r="F103" s="65"/>
      <c r="G103" s="65"/>
      <c r="H103" s="65"/>
      <c r="I103" s="65"/>
      <c r="J103" s="65"/>
      <c r="K103" s="65"/>
      <c r="L103" s="65"/>
      <c r="M103" s="65"/>
      <c r="N103" s="65"/>
      <c r="O103" s="65"/>
      <c r="P103" s="65"/>
      <c r="Q103" s="65"/>
      <c r="R103" s="65"/>
      <c r="S103" s="65"/>
      <c r="T103" s="65"/>
      <c r="U103" s="65"/>
      <c r="V103" s="65"/>
      <c r="W103" s="65"/>
      <c r="X103" s="65"/>
    </row>
    <row r="104" spans="1:24" ht="24.75" customHeight="1" x14ac:dyDescent="0.25">
      <c r="A104" s="72" t="s">
        <v>34</v>
      </c>
      <c r="B104" s="47" t="s">
        <v>166</v>
      </c>
      <c r="C104" s="81" t="s">
        <v>164</v>
      </c>
      <c r="D104" s="435"/>
      <c r="E104" s="65"/>
      <c r="F104" s="65"/>
      <c r="G104" s="65"/>
      <c r="H104" s="65"/>
      <c r="I104" s="65"/>
      <c r="J104" s="65"/>
      <c r="K104" s="65"/>
      <c r="L104" s="65"/>
      <c r="M104" s="65"/>
      <c r="N104" s="65"/>
      <c r="O104" s="65"/>
      <c r="P104" s="65"/>
      <c r="Q104" s="65"/>
      <c r="R104" s="65"/>
      <c r="S104" s="65"/>
      <c r="T104" s="65"/>
      <c r="U104" s="65"/>
      <c r="V104" s="65"/>
      <c r="W104" s="65"/>
      <c r="X104" s="65"/>
    </row>
    <row r="105" spans="1:24" ht="24.75" customHeight="1" x14ac:dyDescent="0.25">
      <c r="A105" s="66" t="s">
        <v>29</v>
      </c>
      <c r="B105" s="76" t="s">
        <v>167</v>
      </c>
      <c r="C105" s="124" t="s">
        <v>168</v>
      </c>
      <c r="D105" s="435"/>
      <c r="E105" s="69"/>
      <c r="F105" s="69"/>
      <c r="G105" s="69"/>
      <c r="H105" s="69"/>
      <c r="I105" s="69"/>
      <c r="J105" s="69"/>
      <c r="K105" s="69"/>
      <c r="L105" s="69"/>
      <c r="M105" s="69"/>
      <c r="N105" s="69"/>
      <c r="O105" s="69"/>
      <c r="P105" s="69"/>
      <c r="Q105" s="69"/>
      <c r="R105" s="69"/>
      <c r="S105" s="69"/>
      <c r="T105" s="69"/>
      <c r="U105" s="69"/>
      <c r="V105" s="69"/>
      <c r="W105" s="69"/>
      <c r="X105" s="69"/>
    </row>
    <row r="106" spans="1:24" ht="24.75" customHeight="1" x14ac:dyDescent="0.25">
      <c r="A106" s="70" t="s">
        <v>34</v>
      </c>
      <c r="B106" s="45" t="s">
        <v>169</v>
      </c>
      <c r="C106" s="80" t="s">
        <v>164</v>
      </c>
      <c r="D106" s="435"/>
      <c r="E106" s="65"/>
      <c r="F106" s="65"/>
      <c r="G106" s="65"/>
      <c r="H106" s="65"/>
      <c r="I106" s="65"/>
      <c r="J106" s="65"/>
      <c r="K106" s="65"/>
      <c r="L106" s="65"/>
      <c r="M106" s="65"/>
      <c r="N106" s="65"/>
      <c r="O106" s="65"/>
      <c r="P106" s="65"/>
      <c r="Q106" s="65"/>
      <c r="R106" s="65"/>
      <c r="S106" s="65"/>
      <c r="T106" s="65"/>
      <c r="U106" s="65"/>
      <c r="V106" s="65"/>
      <c r="W106" s="65"/>
      <c r="X106" s="65"/>
    </row>
    <row r="107" spans="1:24" ht="24.75" customHeight="1" x14ac:dyDescent="0.25">
      <c r="A107" s="70" t="s">
        <v>34</v>
      </c>
      <c r="B107" s="45" t="s">
        <v>170</v>
      </c>
      <c r="C107" s="80" t="s">
        <v>164</v>
      </c>
      <c r="D107" s="435"/>
      <c r="E107" s="65"/>
      <c r="F107" s="75"/>
      <c r="G107" s="65"/>
      <c r="H107" s="65"/>
      <c r="I107" s="65"/>
      <c r="J107" s="65"/>
      <c r="K107" s="65"/>
      <c r="L107" s="65"/>
      <c r="M107" s="65"/>
      <c r="N107" s="65"/>
      <c r="O107" s="65"/>
      <c r="P107" s="65"/>
      <c r="Q107" s="65"/>
      <c r="R107" s="65"/>
      <c r="S107" s="65"/>
      <c r="T107" s="65"/>
      <c r="U107" s="65"/>
      <c r="V107" s="65"/>
      <c r="W107" s="65"/>
      <c r="X107" s="65"/>
    </row>
    <row r="108" spans="1:24" ht="24.75" customHeight="1" x14ac:dyDescent="0.25">
      <c r="A108" s="72" t="s">
        <v>34</v>
      </c>
      <c r="B108" s="47" t="s">
        <v>171</v>
      </c>
      <c r="C108" s="81" t="s">
        <v>164</v>
      </c>
      <c r="D108" s="435"/>
      <c r="E108" s="65"/>
      <c r="F108" s="65"/>
      <c r="G108" s="65"/>
      <c r="H108" s="65"/>
      <c r="I108" s="65"/>
      <c r="J108" s="65"/>
      <c r="K108" s="65"/>
      <c r="L108" s="65"/>
      <c r="M108" s="65"/>
      <c r="N108" s="65"/>
      <c r="O108" s="65"/>
      <c r="P108" s="65"/>
      <c r="Q108" s="65"/>
      <c r="R108" s="65"/>
      <c r="S108" s="65"/>
      <c r="T108" s="65"/>
      <c r="U108" s="65"/>
      <c r="V108" s="65"/>
      <c r="W108" s="65"/>
      <c r="X108" s="65"/>
    </row>
    <row r="109" spans="1:24" ht="24.75" customHeight="1" x14ac:dyDescent="0.25">
      <c r="A109" s="66" t="s">
        <v>29</v>
      </c>
      <c r="B109" s="76" t="s">
        <v>172</v>
      </c>
      <c r="C109" s="124" t="s">
        <v>173</v>
      </c>
      <c r="D109" s="435"/>
      <c r="E109" s="65"/>
      <c r="F109" s="65"/>
      <c r="G109" s="65"/>
      <c r="H109" s="65"/>
      <c r="I109" s="65"/>
      <c r="J109" s="65"/>
      <c r="K109" s="65"/>
      <c r="L109" s="65"/>
      <c r="M109" s="65"/>
      <c r="N109" s="65"/>
      <c r="O109" s="65"/>
      <c r="P109" s="65"/>
      <c r="Q109" s="65"/>
      <c r="R109" s="65"/>
      <c r="S109" s="65"/>
      <c r="T109" s="65"/>
      <c r="U109" s="65"/>
      <c r="V109" s="65"/>
      <c r="W109" s="65"/>
      <c r="X109" s="65"/>
    </row>
    <row r="110" spans="1:24" ht="24.75" customHeight="1" x14ac:dyDescent="0.25">
      <c r="A110" s="70" t="s">
        <v>34</v>
      </c>
      <c r="B110" s="45" t="s">
        <v>174</v>
      </c>
      <c r="C110" s="80" t="s">
        <v>164</v>
      </c>
      <c r="D110" s="435"/>
      <c r="E110" s="65"/>
      <c r="F110" s="65"/>
      <c r="G110" s="65"/>
      <c r="H110" s="65"/>
      <c r="I110" s="65"/>
      <c r="J110" s="65"/>
      <c r="K110" s="65"/>
      <c r="L110" s="65"/>
      <c r="M110" s="65"/>
      <c r="N110" s="65"/>
      <c r="O110" s="65"/>
      <c r="P110" s="65"/>
      <c r="Q110" s="65"/>
      <c r="R110" s="65"/>
      <c r="S110" s="65"/>
      <c r="T110" s="65"/>
      <c r="U110" s="65"/>
      <c r="V110" s="65"/>
      <c r="W110" s="65"/>
      <c r="X110" s="65"/>
    </row>
    <row r="111" spans="1:24" ht="24.75" customHeight="1" x14ac:dyDescent="0.25">
      <c r="A111" s="70" t="s">
        <v>34</v>
      </c>
      <c r="B111" s="45" t="s">
        <v>175</v>
      </c>
      <c r="C111" s="80" t="s">
        <v>164</v>
      </c>
      <c r="D111" s="435"/>
      <c r="E111" s="65"/>
      <c r="F111" s="65"/>
      <c r="G111" s="65"/>
      <c r="H111" s="65"/>
      <c r="I111" s="65"/>
      <c r="J111" s="65"/>
      <c r="K111" s="65"/>
      <c r="L111" s="65"/>
      <c r="M111" s="65"/>
      <c r="N111" s="65"/>
      <c r="O111" s="65"/>
      <c r="P111" s="65"/>
      <c r="Q111" s="65"/>
      <c r="R111" s="65"/>
      <c r="S111" s="65"/>
      <c r="T111" s="65"/>
      <c r="U111" s="65"/>
      <c r="V111" s="65"/>
      <c r="W111" s="65"/>
      <c r="X111" s="65"/>
    </row>
    <row r="112" spans="1:24" ht="24.75" customHeight="1" x14ac:dyDescent="0.25">
      <c r="A112" s="72" t="s">
        <v>34</v>
      </c>
      <c r="B112" s="47" t="s">
        <v>176</v>
      </c>
      <c r="C112" s="81" t="s">
        <v>164</v>
      </c>
      <c r="D112" s="436"/>
      <c r="E112" s="65"/>
      <c r="F112" s="65"/>
      <c r="G112" s="65"/>
      <c r="H112" s="65"/>
      <c r="I112" s="65"/>
      <c r="J112" s="65"/>
      <c r="K112" s="65"/>
      <c r="L112" s="65"/>
      <c r="M112" s="65"/>
      <c r="N112" s="65"/>
      <c r="O112" s="65"/>
      <c r="P112" s="65"/>
      <c r="Q112" s="65"/>
      <c r="R112" s="65"/>
      <c r="S112" s="65"/>
      <c r="T112" s="65"/>
      <c r="U112" s="65"/>
      <c r="V112" s="65"/>
      <c r="W112" s="65"/>
      <c r="X112" s="65"/>
    </row>
    <row r="113" spans="1:24" ht="15.75" customHeight="1" x14ac:dyDescent="0.25">
      <c r="A113" s="108" t="s">
        <v>177</v>
      </c>
      <c r="B113" s="83"/>
      <c r="C113" s="109"/>
      <c r="D113" s="110"/>
      <c r="E113" s="65"/>
      <c r="F113" s="65"/>
      <c r="G113" s="65"/>
      <c r="H113" s="65"/>
      <c r="I113" s="65"/>
      <c r="J113" s="65"/>
      <c r="K113" s="65"/>
      <c r="L113" s="65"/>
      <c r="M113" s="65"/>
      <c r="N113" s="65"/>
      <c r="O113" s="65"/>
      <c r="P113" s="65"/>
      <c r="Q113" s="65"/>
      <c r="R113" s="65"/>
      <c r="S113" s="65"/>
      <c r="T113" s="65"/>
      <c r="U113" s="65"/>
      <c r="V113" s="65"/>
      <c r="W113" s="65"/>
      <c r="X113" s="65"/>
    </row>
    <row r="114" spans="1:24" ht="31.5" customHeight="1" x14ac:dyDescent="0.25">
      <c r="A114" s="119" t="s">
        <v>29</v>
      </c>
      <c r="B114" s="86">
        <v>7</v>
      </c>
      <c r="C114" s="121" t="s">
        <v>178</v>
      </c>
      <c r="D114" s="122"/>
      <c r="E114" s="65"/>
      <c r="F114" s="65"/>
      <c r="G114" s="65"/>
      <c r="H114" s="65"/>
      <c r="I114" s="65"/>
      <c r="J114" s="65"/>
      <c r="K114" s="65"/>
      <c r="L114" s="65"/>
      <c r="M114" s="65"/>
      <c r="N114" s="65"/>
      <c r="O114" s="65"/>
      <c r="P114" s="65"/>
      <c r="Q114" s="65"/>
      <c r="R114" s="65"/>
      <c r="S114" s="65"/>
      <c r="T114" s="65"/>
      <c r="U114" s="65"/>
      <c r="V114" s="65"/>
      <c r="W114" s="65"/>
      <c r="X114" s="65"/>
    </row>
    <row r="115" spans="1:24" ht="31.5" customHeight="1" x14ac:dyDescent="0.25">
      <c r="A115" s="70" t="s">
        <v>34</v>
      </c>
      <c r="B115" s="45" t="s">
        <v>179</v>
      </c>
      <c r="C115" s="80" t="s">
        <v>180</v>
      </c>
      <c r="D115" s="452" t="s">
        <v>331</v>
      </c>
      <c r="E115" s="65"/>
      <c r="F115" s="65"/>
      <c r="G115" s="65"/>
      <c r="H115" s="65"/>
      <c r="I115" s="65"/>
      <c r="J115" s="65"/>
      <c r="K115" s="65"/>
      <c r="L115" s="65"/>
      <c r="M115" s="65"/>
      <c r="N115" s="65"/>
      <c r="O115" s="65"/>
      <c r="P115" s="65"/>
      <c r="Q115" s="65"/>
      <c r="R115" s="65"/>
      <c r="S115" s="65"/>
      <c r="T115" s="65"/>
      <c r="U115" s="65"/>
      <c r="V115" s="65"/>
      <c r="W115" s="65"/>
      <c r="X115" s="65"/>
    </row>
    <row r="116" spans="1:24" ht="31.5" customHeight="1" x14ac:dyDescent="0.25">
      <c r="A116" s="70" t="s">
        <v>34</v>
      </c>
      <c r="B116" s="45" t="s">
        <v>181</v>
      </c>
      <c r="C116" s="80" t="s">
        <v>182</v>
      </c>
      <c r="D116" s="435"/>
      <c r="E116" s="65"/>
      <c r="F116" s="65"/>
      <c r="G116" s="65"/>
      <c r="H116" s="65"/>
      <c r="I116" s="65"/>
      <c r="J116" s="65"/>
      <c r="K116" s="65"/>
      <c r="L116" s="65"/>
      <c r="M116" s="65"/>
      <c r="N116" s="65"/>
      <c r="O116" s="65"/>
      <c r="P116" s="65"/>
      <c r="Q116" s="65"/>
      <c r="R116" s="65"/>
      <c r="S116" s="65"/>
      <c r="T116" s="65"/>
      <c r="U116" s="65"/>
      <c r="V116" s="65"/>
      <c r="W116" s="65"/>
      <c r="X116" s="65"/>
    </row>
    <row r="117" spans="1:24" ht="31.5" customHeight="1" x14ac:dyDescent="0.25">
      <c r="A117" s="70" t="s">
        <v>34</v>
      </c>
      <c r="B117" s="45" t="s">
        <v>183</v>
      </c>
      <c r="C117" s="80" t="s">
        <v>184</v>
      </c>
      <c r="D117" s="435"/>
      <c r="E117" s="65"/>
      <c r="F117" s="65"/>
      <c r="G117" s="65"/>
      <c r="H117" s="65"/>
      <c r="I117" s="65"/>
      <c r="J117" s="65"/>
      <c r="K117" s="65"/>
      <c r="L117" s="65"/>
      <c r="M117" s="65"/>
      <c r="N117" s="65"/>
      <c r="O117" s="65"/>
      <c r="P117" s="65"/>
      <c r="Q117" s="65"/>
      <c r="R117" s="65"/>
      <c r="S117" s="65"/>
      <c r="T117" s="65"/>
      <c r="U117" s="65"/>
      <c r="V117" s="65"/>
      <c r="W117" s="65"/>
      <c r="X117" s="65"/>
    </row>
    <row r="118" spans="1:24" ht="31.5" customHeight="1" x14ac:dyDescent="0.25">
      <c r="A118" s="70" t="s">
        <v>34</v>
      </c>
      <c r="B118" s="45" t="s">
        <v>185</v>
      </c>
      <c r="C118" s="80" t="s">
        <v>186</v>
      </c>
      <c r="D118" s="435"/>
      <c r="E118" s="65"/>
      <c r="F118" s="65"/>
      <c r="G118" s="65"/>
      <c r="H118" s="65"/>
      <c r="I118" s="65"/>
      <c r="J118" s="65"/>
      <c r="K118" s="65"/>
      <c r="L118" s="65"/>
      <c r="M118" s="65"/>
      <c r="N118" s="65"/>
      <c r="O118" s="65"/>
      <c r="P118" s="65"/>
      <c r="Q118" s="65"/>
      <c r="R118" s="65"/>
      <c r="S118" s="65"/>
      <c r="T118" s="65"/>
      <c r="U118" s="65"/>
      <c r="V118" s="65"/>
      <c r="W118" s="65"/>
      <c r="X118" s="65"/>
    </row>
    <row r="119" spans="1:24" ht="31.5" customHeight="1" x14ac:dyDescent="0.25">
      <c r="A119" s="70" t="s">
        <v>34</v>
      </c>
      <c r="B119" s="45" t="s">
        <v>187</v>
      </c>
      <c r="C119" s="80" t="s">
        <v>188</v>
      </c>
      <c r="D119" s="435"/>
      <c r="E119" s="65"/>
      <c r="F119" s="65"/>
      <c r="G119" s="65"/>
      <c r="H119" s="65"/>
      <c r="I119" s="65"/>
      <c r="J119" s="65"/>
      <c r="K119" s="65"/>
      <c r="L119" s="65"/>
      <c r="M119" s="65"/>
      <c r="N119" s="65"/>
      <c r="O119" s="65"/>
      <c r="P119" s="65"/>
      <c r="Q119" s="65"/>
      <c r="R119" s="65"/>
      <c r="S119" s="65"/>
      <c r="T119" s="65"/>
      <c r="U119" s="65"/>
      <c r="V119" s="65"/>
      <c r="W119" s="65"/>
      <c r="X119" s="65"/>
    </row>
    <row r="120" spans="1:24" ht="31.5" customHeight="1" x14ac:dyDescent="0.25">
      <c r="A120" s="70" t="s">
        <v>34</v>
      </c>
      <c r="B120" s="45" t="s">
        <v>189</v>
      </c>
      <c r="C120" s="80" t="s">
        <v>190</v>
      </c>
      <c r="D120" s="435"/>
      <c r="E120" s="65"/>
      <c r="F120" s="65"/>
      <c r="G120" s="65"/>
      <c r="H120" s="65"/>
      <c r="I120" s="65"/>
      <c r="J120" s="65"/>
      <c r="K120" s="65"/>
      <c r="L120" s="65"/>
      <c r="M120" s="65"/>
      <c r="N120" s="65"/>
      <c r="O120" s="65"/>
      <c r="P120" s="65"/>
      <c r="Q120" s="65"/>
      <c r="R120" s="65"/>
      <c r="S120" s="65"/>
      <c r="T120" s="65"/>
      <c r="U120" s="65"/>
      <c r="V120" s="65"/>
      <c r="W120" s="65"/>
      <c r="X120" s="65"/>
    </row>
    <row r="121" spans="1:24" ht="31.5" customHeight="1" x14ac:dyDescent="0.25">
      <c r="A121" s="70" t="s">
        <v>34</v>
      </c>
      <c r="B121" s="45" t="s">
        <v>191</v>
      </c>
      <c r="C121" s="80" t="s">
        <v>192</v>
      </c>
      <c r="D121" s="435"/>
      <c r="E121" s="65"/>
      <c r="F121" s="65"/>
      <c r="G121" s="65"/>
      <c r="H121" s="65"/>
      <c r="I121" s="65"/>
      <c r="J121" s="65"/>
      <c r="K121" s="65"/>
      <c r="L121" s="65"/>
      <c r="M121" s="65"/>
      <c r="N121" s="65"/>
      <c r="O121" s="65"/>
      <c r="P121" s="65"/>
      <c r="Q121" s="65"/>
      <c r="R121" s="65"/>
      <c r="S121" s="65"/>
      <c r="T121" s="65"/>
      <c r="U121" s="65"/>
      <c r="V121" s="65"/>
      <c r="W121" s="65"/>
      <c r="X121" s="65"/>
    </row>
    <row r="122" spans="1:24" ht="31.5" customHeight="1" x14ac:dyDescent="0.25">
      <c r="A122" s="70" t="s">
        <v>34</v>
      </c>
      <c r="B122" s="45" t="s">
        <v>193</v>
      </c>
      <c r="C122" s="80" t="s">
        <v>194</v>
      </c>
      <c r="D122" s="435"/>
      <c r="E122" s="65"/>
      <c r="F122" s="65"/>
      <c r="G122" s="65"/>
      <c r="H122" s="65"/>
      <c r="I122" s="65"/>
      <c r="J122" s="65"/>
      <c r="K122" s="65"/>
      <c r="L122" s="65"/>
      <c r="M122" s="65"/>
      <c r="N122" s="65"/>
      <c r="O122" s="65"/>
      <c r="P122" s="65"/>
      <c r="Q122" s="65"/>
      <c r="R122" s="65"/>
      <c r="S122" s="65"/>
      <c r="T122" s="65"/>
      <c r="U122" s="65"/>
      <c r="V122" s="65"/>
      <c r="W122" s="65"/>
      <c r="X122" s="65"/>
    </row>
    <row r="123" spans="1:24" ht="31.5" customHeight="1" x14ac:dyDescent="0.25">
      <c r="A123" s="72" t="s">
        <v>34</v>
      </c>
      <c r="B123" s="45" t="s">
        <v>195</v>
      </c>
      <c r="C123" s="81" t="s">
        <v>196</v>
      </c>
      <c r="D123" s="435"/>
      <c r="E123" s="65"/>
      <c r="F123" s="65"/>
      <c r="G123" s="65"/>
      <c r="H123" s="65"/>
      <c r="I123" s="65"/>
      <c r="J123" s="65"/>
      <c r="K123" s="65"/>
      <c r="L123" s="65"/>
      <c r="M123" s="65"/>
      <c r="N123" s="65"/>
      <c r="O123" s="65"/>
      <c r="P123" s="65"/>
      <c r="Q123" s="65"/>
      <c r="R123" s="65"/>
      <c r="S123" s="65"/>
      <c r="T123" s="65"/>
      <c r="U123" s="65"/>
      <c r="V123" s="65"/>
      <c r="W123" s="65"/>
      <c r="X123" s="65"/>
    </row>
    <row r="124" spans="1:24" ht="31.5" customHeight="1" x14ac:dyDescent="0.25">
      <c r="A124" s="72" t="s">
        <v>34</v>
      </c>
      <c r="B124" s="45" t="s">
        <v>197</v>
      </c>
      <c r="C124" s="81" t="s">
        <v>198</v>
      </c>
      <c r="D124" s="435"/>
      <c r="E124" s="65"/>
      <c r="F124" s="65"/>
      <c r="G124" s="65"/>
      <c r="H124" s="65"/>
      <c r="I124" s="65"/>
      <c r="J124" s="65"/>
      <c r="K124" s="65"/>
      <c r="L124" s="65"/>
      <c r="M124" s="65"/>
      <c r="N124" s="65"/>
      <c r="O124" s="65"/>
      <c r="P124" s="65"/>
      <c r="Q124" s="65"/>
      <c r="R124" s="65"/>
      <c r="S124" s="65"/>
      <c r="T124" s="65"/>
      <c r="U124" s="65"/>
      <c r="V124" s="65"/>
      <c r="W124" s="65"/>
      <c r="X124" s="65"/>
    </row>
    <row r="125" spans="1:24" ht="31.5" customHeight="1" x14ac:dyDescent="0.25">
      <c r="A125" s="72" t="s">
        <v>34</v>
      </c>
      <c r="B125" s="45" t="s">
        <v>199</v>
      </c>
      <c r="C125" s="125" t="s">
        <v>200</v>
      </c>
      <c r="D125" s="435"/>
      <c r="E125" s="65"/>
      <c r="F125" s="65"/>
      <c r="G125" s="65"/>
      <c r="H125" s="65"/>
      <c r="I125" s="65"/>
      <c r="J125" s="65"/>
      <c r="K125" s="65"/>
      <c r="L125" s="65"/>
      <c r="M125" s="65"/>
      <c r="N125" s="65"/>
      <c r="O125" s="65"/>
      <c r="P125" s="65"/>
      <c r="Q125" s="65"/>
      <c r="R125" s="65"/>
      <c r="S125" s="65"/>
      <c r="T125" s="65"/>
      <c r="U125" s="65"/>
      <c r="V125" s="65"/>
      <c r="W125" s="65"/>
      <c r="X125" s="65"/>
    </row>
    <row r="126" spans="1:24" ht="31.5" customHeight="1" x14ac:dyDescent="0.25">
      <c r="A126" s="108" t="s">
        <v>201</v>
      </c>
      <c r="B126" s="83"/>
      <c r="C126" s="109"/>
      <c r="D126" s="435"/>
      <c r="E126" s="65"/>
      <c r="F126" s="65"/>
      <c r="G126" s="65"/>
      <c r="H126" s="65"/>
      <c r="I126" s="65"/>
      <c r="J126" s="65"/>
      <c r="K126" s="65"/>
      <c r="L126" s="65"/>
      <c r="M126" s="65"/>
      <c r="N126" s="65"/>
      <c r="O126" s="65"/>
      <c r="P126" s="65"/>
      <c r="Q126" s="65"/>
      <c r="R126" s="65"/>
      <c r="S126" s="65"/>
      <c r="T126" s="65"/>
      <c r="U126" s="65"/>
      <c r="V126" s="65"/>
      <c r="W126" s="65"/>
      <c r="X126" s="65"/>
    </row>
    <row r="127" spans="1:24" ht="43.5" customHeight="1" x14ac:dyDescent="0.25">
      <c r="A127" s="119" t="s">
        <v>29</v>
      </c>
      <c r="B127" s="126">
        <v>8</v>
      </c>
      <c r="C127" s="127" t="s">
        <v>202</v>
      </c>
      <c r="D127" s="451" t="s">
        <v>332</v>
      </c>
      <c r="E127" s="65"/>
      <c r="F127" s="65"/>
      <c r="G127" s="65"/>
      <c r="H127" s="65"/>
      <c r="I127" s="65"/>
      <c r="J127" s="65"/>
      <c r="K127" s="65"/>
      <c r="L127" s="65"/>
      <c r="M127" s="65"/>
      <c r="N127" s="65"/>
      <c r="O127" s="65"/>
      <c r="P127" s="65"/>
      <c r="Q127" s="65"/>
      <c r="R127" s="65"/>
      <c r="S127" s="65"/>
      <c r="T127" s="65"/>
      <c r="U127" s="65"/>
      <c r="V127" s="65"/>
      <c r="W127" s="65"/>
      <c r="X127" s="65"/>
    </row>
    <row r="128" spans="1:24" ht="43.5" customHeight="1" x14ac:dyDescent="0.25">
      <c r="A128" s="70" t="s">
        <v>34</v>
      </c>
      <c r="B128" s="43" t="s">
        <v>203</v>
      </c>
      <c r="C128" s="80" t="s">
        <v>204</v>
      </c>
      <c r="D128" s="435"/>
      <c r="E128" s="65"/>
      <c r="F128" s="65"/>
      <c r="G128" s="65"/>
      <c r="H128" s="65"/>
      <c r="I128" s="65"/>
      <c r="J128" s="65"/>
      <c r="K128" s="65"/>
      <c r="L128" s="65"/>
      <c r="M128" s="65"/>
      <c r="N128" s="65"/>
      <c r="O128" s="65"/>
      <c r="P128" s="65"/>
      <c r="Q128" s="65"/>
      <c r="R128" s="65"/>
      <c r="S128" s="65"/>
      <c r="T128" s="65"/>
      <c r="U128" s="65"/>
      <c r="V128" s="65"/>
      <c r="W128" s="65"/>
      <c r="X128" s="65"/>
    </row>
    <row r="129" spans="1:24" ht="43.5" customHeight="1" x14ac:dyDescent="0.25">
      <c r="A129" s="70" t="s">
        <v>34</v>
      </c>
      <c r="B129" s="45" t="s">
        <v>206</v>
      </c>
      <c r="C129" s="80" t="s">
        <v>207</v>
      </c>
      <c r="D129" s="435"/>
      <c r="E129" s="75"/>
      <c r="F129" s="65"/>
      <c r="G129" s="65"/>
      <c r="H129" s="65"/>
      <c r="I129" s="65"/>
      <c r="J129" s="65"/>
      <c r="K129" s="65"/>
      <c r="L129" s="65"/>
      <c r="M129" s="65"/>
      <c r="N129" s="65"/>
      <c r="O129" s="65"/>
      <c r="P129" s="65"/>
      <c r="Q129" s="65"/>
      <c r="R129" s="65"/>
      <c r="S129" s="65"/>
      <c r="T129" s="65"/>
      <c r="U129" s="65"/>
      <c r="V129" s="65"/>
      <c r="W129" s="65"/>
      <c r="X129" s="65"/>
    </row>
    <row r="130" spans="1:24" ht="43.5" customHeight="1" x14ac:dyDescent="0.25">
      <c r="A130" s="70" t="s">
        <v>34</v>
      </c>
      <c r="B130" s="45" t="s">
        <v>208</v>
      </c>
      <c r="C130" s="80" t="s">
        <v>209</v>
      </c>
      <c r="D130" s="435"/>
      <c r="E130" s="65"/>
      <c r="F130" s="65"/>
      <c r="G130" s="65"/>
      <c r="H130" s="65"/>
      <c r="I130" s="65"/>
      <c r="J130" s="65"/>
      <c r="K130" s="65"/>
      <c r="L130" s="65"/>
      <c r="M130" s="65"/>
      <c r="N130" s="65"/>
      <c r="O130" s="65"/>
      <c r="P130" s="65"/>
      <c r="Q130" s="65"/>
      <c r="R130" s="65"/>
      <c r="S130" s="65"/>
      <c r="T130" s="65"/>
      <c r="U130" s="65"/>
      <c r="V130" s="65"/>
      <c r="W130" s="65"/>
      <c r="X130" s="65"/>
    </row>
    <row r="131" spans="1:24" ht="43.5" customHeight="1" x14ac:dyDescent="0.25">
      <c r="A131" s="70" t="s">
        <v>34</v>
      </c>
      <c r="B131" s="45" t="s">
        <v>211</v>
      </c>
      <c r="C131" s="80" t="s">
        <v>333</v>
      </c>
      <c r="D131" s="435"/>
      <c r="E131" s="65"/>
      <c r="F131" s="65"/>
      <c r="G131" s="65"/>
      <c r="H131" s="65"/>
      <c r="I131" s="65"/>
      <c r="J131" s="65"/>
      <c r="K131" s="65"/>
      <c r="L131" s="65"/>
      <c r="M131" s="65"/>
      <c r="N131" s="65"/>
      <c r="O131" s="65"/>
      <c r="P131" s="65"/>
      <c r="Q131" s="65"/>
      <c r="R131" s="65"/>
      <c r="S131" s="65"/>
      <c r="T131" s="65"/>
      <c r="U131" s="65"/>
      <c r="V131" s="65"/>
      <c r="W131" s="65"/>
      <c r="X131" s="65"/>
    </row>
    <row r="132" spans="1:24" ht="43.5" customHeight="1" x14ac:dyDescent="0.3">
      <c r="A132" s="72" t="s">
        <v>34</v>
      </c>
      <c r="B132" s="45" t="s">
        <v>213</v>
      </c>
      <c r="C132" s="81" t="s">
        <v>334</v>
      </c>
      <c r="D132" s="435"/>
      <c r="E132" s="42"/>
      <c r="F132" s="42"/>
      <c r="G132" s="42"/>
      <c r="H132" s="42"/>
      <c r="I132" s="42"/>
      <c r="J132" s="42"/>
      <c r="K132" s="42"/>
      <c r="L132" s="42"/>
      <c r="M132" s="42"/>
      <c r="N132" s="42"/>
      <c r="O132" s="42"/>
      <c r="P132" s="42"/>
      <c r="Q132" s="42"/>
      <c r="R132" s="42"/>
      <c r="S132" s="42"/>
      <c r="T132" s="42"/>
      <c r="U132" s="42"/>
      <c r="V132" s="42"/>
      <c r="W132" s="42"/>
      <c r="X132" s="42"/>
    </row>
    <row r="133" spans="1:24" ht="43.5" customHeight="1" x14ac:dyDescent="0.25">
      <c r="A133" s="73" t="s">
        <v>34</v>
      </c>
      <c r="B133" s="49" t="s">
        <v>214</v>
      </c>
      <c r="C133" s="128" t="s">
        <v>215</v>
      </c>
      <c r="D133" s="435"/>
      <c r="E133" s="65"/>
      <c r="F133" s="65"/>
      <c r="G133" s="65"/>
      <c r="H133" s="65"/>
      <c r="I133" s="65"/>
      <c r="J133" s="65"/>
      <c r="K133" s="65"/>
      <c r="L133" s="65"/>
      <c r="M133" s="65"/>
      <c r="N133" s="65"/>
      <c r="O133" s="65"/>
      <c r="P133" s="65"/>
      <c r="Q133" s="65"/>
      <c r="R133" s="65"/>
      <c r="S133" s="65"/>
      <c r="T133" s="65"/>
      <c r="U133" s="65"/>
      <c r="V133" s="65"/>
      <c r="W133" s="65"/>
      <c r="X133" s="65"/>
    </row>
    <row r="134" spans="1:24" ht="24.75" customHeight="1" x14ac:dyDescent="0.25">
      <c r="A134" s="108" t="s">
        <v>216</v>
      </c>
      <c r="B134" s="129"/>
      <c r="C134" s="109"/>
      <c r="D134" s="436"/>
      <c r="E134" s="65"/>
      <c r="F134" s="65"/>
      <c r="G134" s="65"/>
      <c r="H134" s="65"/>
      <c r="I134" s="65"/>
      <c r="J134" s="65"/>
      <c r="K134" s="65"/>
      <c r="L134" s="65"/>
      <c r="M134" s="65"/>
      <c r="N134" s="65"/>
      <c r="O134" s="65"/>
      <c r="P134" s="65"/>
      <c r="Q134" s="65"/>
      <c r="R134" s="65"/>
      <c r="S134" s="65"/>
      <c r="T134" s="65"/>
      <c r="U134" s="65"/>
      <c r="V134" s="65"/>
      <c r="W134" s="65"/>
      <c r="X134" s="65"/>
    </row>
    <row r="135" spans="1:24" ht="24.75" customHeight="1" x14ac:dyDescent="0.25">
      <c r="A135" s="119" t="s">
        <v>29</v>
      </c>
      <c r="B135" s="86">
        <v>9</v>
      </c>
      <c r="C135" s="121" t="s">
        <v>217</v>
      </c>
      <c r="D135" s="122"/>
      <c r="E135" s="65"/>
      <c r="F135" s="65"/>
      <c r="G135" s="65"/>
      <c r="H135" s="65"/>
      <c r="I135" s="65"/>
      <c r="J135" s="65"/>
      <c r="K135" s="65"/>
      <c r="L135" s="65"/>
      <c r="M135" s="65"/>
      <c r="N135" s="65"/>
      <c r="O135" s="65"/>
      <c r="P135" s="65"/>
      <c r="Q135" s="65"/>
      <c r="R135" s="65"/>
      <c r="S135" s="65"/>
      <c r="T135" s="65"/>
      <c r="U135" s="65"/>
      <c r="V135" s="65"/>
      <c r="W135" s="65"/>
      <c r="X135" s="65"/>
    </row>
    <row r="136" spans="1:24" ht="62.25" customHeight="1" x14ac:dyDescent="0.25">
      <c r="A136" s="130" t="s">
        <v>34</v>
      </c>
      <c r="B136" s="131">
        <v>43839</v>
      </c>
      <c r="C136" s="132" t="s">
        <v>335</v>
      </c>
      <c r="D136" s="451" t="s">
        <v>336</v>
      </c>
      <c r="E136" s="65"/>
      <c r="F136" s="65"/>
      <c r="G136" s="65"/>
      <c r="H136" s="65"/>
      <c r="I136" s="65"/>
      <c r="J136" s="65"/>
      <c r="K136" s="65"/>
      <c r="L136" s="65"/>
      <c r="M136" s="65"/>
      <c r="N136" s="65"/>
      <c r="O136" s="65"/>
      <c r="P136" s="65"/>
      <c r="Q136" s="65"/>
      <c r="R136" s="65"/>
      <c r="S136" s="65"/>
      <c r="T136" s="65"/>
      <c r="U136" s="65"/>
      <c r="V136" s="65"/>
      <c r="W136" s="65"/>
      <c r="X136" s="65"/>
    </row>
    <row r="137" spans="1:24" ht="62.25" customHeight="1" x14ac:dyDescent="0.25">
      <c r="A137" s="70" t="s">
        <v>34</v>
      </c>
      <c r="B137" s="133">
        <v>43870</v>
      </c>
      <c r="C137" s="80" t="s">
        <v>337</v>
      </c>
      <c r="D137" s="435"/>
      <c r="E137" s="65"/>
      <c r="F137" s="65"/>
      <c r="G137" s="65"/>
      <c r="H137" s="65"/>
      <c r="I137" s="65"/>
      <c r="J137" s="65"/>
      <c r="K137" s="65"/>
      <c r="L137" s="65"/>
      <c r="M137" s="65"/>
      <c r="N137" s="65"/>
      <c r="O137" s="65"/>
      <c r="P137" s="65"/>
      <c r="Q137" s="65"/>
      <c r="R137" s="65"/>
      <c r="S137" s="65"/>
      <c r="T137" s="65"/>
      <c r="U137" s="65"/>
      <c r="V137" s="65"/>
      <c r="W137" s="65"/>
      <c r="X137" s="65"/>
    </row>
    <row r="138" spans="1:24" ht="62.25" customHeight="1" x14ac:dyDescent="0.25">
      <c r="A138" s="70" t="s">
        <v>34</v>
      </c>
      <c r="B138" s="133">
        <v>43899</v>
      </c>
      <c r="C138" s="80" t="s">
        <v>338</v>
      </c>
      <c r="D138" s="435"/>
      <c r="E138" s="65"/>
      <c r="F138" s="65"/>
      <c r="G138" s="65"/>
      <c r="H138" s="65"/>
      <c r="I138" s="65"/>
      <c r="J138" s="65"/>
      <c r="K138" s="65"/>
      <c r="L138" s="65"/>
      <c r="M138" s="65"/>
      <c r="N138" s="65"/>
      <c r="O138" s="65"/>
      <c r="P138" s="65"/>
      <c r="Q138" s="65"/>
      <c r="R138" s="65"/>
      <c r="S138" s="65"/>
      <c r="T138" s="65"/>
      <c r="U138" s="65"/>
      <c r="V138" s="65"/>
      <c r="W138" s="65"/>
      <c r="X138" s="65"/>
    </row>
    <row r="139" spans="1:24" ht="62.25" customHeight="1" x14ac:dyDescent="0.25">
      <c r="A139" s="70" t="s">
        <v>34</v>
      </c>
      <c r="B139" s="133">
        <v>43930</v>
      </c>
      <c r="C139" s="80" t="s">
        <v>219</v>
      </c>
      <c r="D139" s="435"/>
      <c r="E139" s="65"/>
      <c r="F139" s="65"/>
      <c r="G139" s="65"/>
      <c r="H139" s="65"/>
      <c r="I139" s="65"/>
      <c r="J139" s="65"/>
      <c r="K139" s="65"/>
      <c r="L139" s="65"/>
      <c r="M139" s="65"/>
      <c r="N139" s="65"/>
      <c r="O139" s="65"/>
      <c r="P139" s="65"/>
      <c r="Q139" s="65"/>
      <c r="R139" s="65"/>
      <c r="S139" s="65"/>
      <c r="T139" s="65"/>
      <c r="U139" s="65"/>
      <c r="V139" s="65"/>
      <c r="W139" s="65"/>
      <c r="X139" s="65"/>
    </row>
    <row r="140" spans="1:24" ht="62.25" customHeight="1" x14ac:dyDescent="0.25">
      <c r="A140" s="72" t="s">
        <v>34</v>
      </c>
      <c r="B140" s="133">
        <v>43960</v>
      </c>
      <c r="C140" s="81" t="s">
        <v>339</v>
      </c>
      <c r="D140" s="435"/>
      <c r="E140" s="65"/>
      <c r="F140" s="65"/>
      <c r="G140" s="65"/>
      <c r="H140" s="65"/>
      <c r="I140" s="65"/>
      <c r="J140" s="65"/>
      <c r="K140" s="65"/>
      <c r="L140" s="65"/>
      <c r="M140" s="65"/>
      <c r="N140" s="65"/>
      <c r="O140" s="65"/>
      <c r="P140" s="65"/>
      <c r="Q140" s="65"/>
      <c r="R140" s="65"/>
      <c r="S140" s="65"/>
      <c r="T140" s="65"/>
      <c r="U140" s="65"/>
      <c r="V140" s="65"/>
      <c r="W140" s="65"/>
      <c r="X140" s="65"/>
    </row>
    <row r="141" spans="1:24" ht="62.25" customHeight="1" x14ac:dyDescent="0.25">
      <c r="A141" s="72" t="s">
        <v>34</v>
      </c>
      <c r="B141" s="133">
        <v>43991</v>
      </c>
      <c r="C141" s="125" t="s">
        <v>220</v>
      </c>
      <c r="D141" s="436"/>
      <c r="E141" s="65"/>
      <c r="F141" s="65"/>
      <c r="G141" s="65"/>
      <c r="H141" s="65"/>
      <c r="I141" s="65"/>
      <c r="J141" s="65"/>
      <c r="K141" s="65"/>
      <c r="L141" s="65"/>
      <c r="M141" s="65"/>
      <c r="N141" s="65"/>
      <c r="O141" s="65"/>
      <c r="P141" s="65"/>
      <c r="Q141" s="65"/>
      <c r="R141" s="65"/>
      <c r="S141" s="65"/>
      <c r="T141" s="65"/>
      <c r="U141" s="65"/>
      <c r="V141" s="65"/>
      <c r="W141" s="65"/>
      <c r="X141" s="65"/>
    </row>
    <row r="142" spans="1:24" ht="19.5" customHeight="1" x14ac:dyDescent="0.25">
      <c r="A142" s="108" t="s">
        <v>221</v>
      </c>
      <c r="B142" s="83"/>
      <c r="C142" s="109"/>
      <c r="D142" s="110"/>
      <c r="E142" s="65"/>
      <c r="F142" s="65"/>
      <c r="G142" s="65"/>
      <c r="H142" s="65"/>
      <c r="I142" s="65"/>
      <c r="J142" s="65"/>
      <c r="K142" s="65"/>
      <c r="L142" s="65"/>
      <c r="M142" s="65"/>
      <c r="N142" s="65"/>
      <c r="O142" s="65"/>
      <c r="P142" s="65"/>
      <c r="Q142" s="65"/>
      <c r="R142" s="65"/>
      <c r="S142" s="65"/>
      <c r="T142" s="65"/>
      <c r="U142" s="65"/>
      <c r="V142" s="65"/>
      <c r="W142" s="65"/>
      <c r="X142" s="65"/>
    </row>
    <row r="143" spans="1:24" ht="19.5" customHeight="1" x14ac:dyDescent="0.25">
      <c r="A143" s="119" t="s">
        <v>29</v>
      </c>
      <c r="B143" s="86">
        <v>10</v>
      </c>
      <c r="C143" s="121" t="s">
        <v>222</v>
      </c>
      <c r="D143" s="122"/>
      <c r="E143" s="65"/>
      <c r="F143" s="65"/>
      <c r="G143" s="65"/>
      <c r="H143" s="65"/>
      <c r="I143" s="65"/>
      <c r="J143" s="65"/>
      <c r="K143" s="65"/>
      <c r="L143" s="65"/>
      <c r="M143" s="65"/>
      <c r="N143" s="65"/>
      <c r="O143" s="65"/>
      <c r="P143" s="65"/>
      <c r="Q143" s="65"/>
      <c r="R143" s="65"/>
      <c r="S143" s="65"/>
      <c r="T143" s="65"/>
      <c r="U143" s="65"/>
      <c r="V143" s="65"/>
      <c r="W143" s="65"/>
      <c r="X143" s="65"/>
    </row>
    <row r="144" spans="1:24" ht="51.75" customHeight="1" x14ac:dyDescent="0.25">
      <c r="A144" s="70" t="s">
        <v>34</v>
      </c>
      <c r="B144" s="133">
        <v>43840</v>
      </c>
      <c r="C144" s="134" t="s">
        <v>223</v>
      </c>
      <c r="D144" s="451" t="s">
        <v>340</v>
      </c>
      <c r="E144" s="65"/>
      <c r="F144" s="65"/>
      <c r="G144" s="65"/>
      <c r="H144" s="65"/>
      <c r="I144" s="65"/>
      <c r="J144" s="65"/>
      <c r="K144" s="65"/>
      <c r="L144" s="65"/>
      <c r="M144" s="65"/>
      <c r="N144" s="65"/>
      <c r="O144" s="65"/>
      <c r="P144" s="65"/>
      <c r="Q144" s="65"/>
      <c r="R144" s="65"/>
      <c r="S144" s="65"/>
      <c r="T144" s="65"/>
      <c r="U144" s="65"/>
      <c r="V144" s="65"/>
      <c r="W144" s="65"/>
      <c r="X144" s="65"/>
    </row>
    <row r="145" spans="1:24" ht="51.75" customHeight="1" x14ac:dyDescent="0.25">
      <c r="A145" s="70" t="s">
        <v>34</v>
      </c>
      <c r="B145" s="133">
        <v>43871</v>
      </c>
      <c r="C145" s="134" t="s">
        <v>223</v>
      </c>
      <c r="D145" s="435"/>
      <c r="E145" s="65"/>
      <c r="F145" s="65"/>
      <c r="G145" s="65"/>
      <c r="H145" s="65"/>
      <c r="I145" s="65"/>
      <c r="J145" s="65"/>
      <c r="K145" s="65"/>
      <c r="L145" s="65"/>
      <c r="M145" s="65"/>
      <c r="N145" s="65"/>
      <c r="O145" s="65"/>
      <c r="P145" s="65"/>
      <c r="Q145" s="65"/>
      <c r="R145" s="65"/>
      <c r="S145" s="65"/>
      <c r="T145" s="65"/>
      <c r="U145" s="65"/>
      <c r="V145" s="65"/>
      <c r="W145" s="65"/>
      <c r="X145" s="65"/>
    </row>
    <row r="146" spans="1:24" ht="51.75" customHeight="1" x14ac:dyDescent="0.25">
      <c r="A146" s="70" t="s">
        <v>34</v>
      </c>
      <c r="B146" s="133">
        <v>43900</v>
      </c>
      <c r="C146" s="134" t="s">
        <v>223</v>
      </c>
      <c r="D146" s="435"/>
      <c r="E146" s="65"/>
      <c r="F146" s="65"/>
      <c r="G146" s="65"/>
      <c r="H146" s="65"/>
      <c r="I146" s="65"/>
      <c r="J146" s="65"/>
      <c r="K146" s="65"/>
      <c r="L146" s="65"/>
      <c r="M146" s="65"/>
      <c r="N146" s="65"/>
      <c r="O146" s="65"/>
      <c r="P146" s="65"/>
      <c r="Q146" s="65"/>
      <c r="R146" s="65"/>
      <c r="S146" s="65"/>
      <c r="T146" s="65"/>
      <c r="U146" s="65"/>
      <c r="V146" s="65"/>
      <c r="W146" s="65"/>
      <c r="X146" s="65"/>
    </row>
    <row r="147" spans="1:24" ht="102" customHeight="1" x14ac:dyDescent="0.25">
      <c r="A147" s="72" t="s">
        <v>34</v>
      </c>
      <c r="B147" s="133">
        <v>43931</v>
      </c>
      <c r="C147" s="81" t="s">
        <v>341</v>
      </c>
      <c r="D147" s="435"/>
      <c r="E147" s="65"/>
      <c r="F147" s="65"/>
      <c r="G147" s="65"/>
      <c r="H147" s="65"/>
      <c r="I147" s="65"/>
      <c r="J147" s="65"/>
      <c r="K147" s="65"/>
      <c r="L147" s="65"/>
      <c r="M147" s="65"/>
      <c r="N147" s="65"/>
      <c r="O147" s="65"/>
      <c r="P147" s="65"/>
      <c r="Q147" s="65"/>
      <c r="R147" s="65"/>
      <c r="S147" s="65"/>
      <c r="T147" s="65"/>
      <c r="U147" s="65"/>
      <c r="V147" s="65"/>
      <c r="W147" s="65"/>
      <c r="X147" s="65"/>
    </row>
    <row r="148" spans="1:24" ht="97.5" customHeight="1" x14ac:dyDescent="0.25">
      <c r="A148" s="17" t="s">
        <v>34</v>
      </c>
      <c r="B148" s="20">
        <v>43961</v>
      </c>
      <c r="C148" s="135" t="s">
        <v>225</v>
      </c>
      <c r="D148" s="436"/>
      <c r="E148" s="65"/>
      <c r="F148" s="65"/>
      <c r="G148" s="65"/>
      <c r="H148" s="65"/>
      <c r="I148" s="65"/>
      <c r="J148" s="65"/>
      <c r="K148" s="65"/>
      <c r="L148" s="65"/>
      <c r="M148" s="65"/>
      <c r="N148" s="65"/>
      <c r="O148" s="65"/>
      <c r="P148" s="65"/>
      <c r="Q148" s="65"/>
      <c r="R148" s="65"/>
      <c r="S148" s="65"/>
      <c r="T148" s="65"/>
      <c r="U148" s="65"/>
      <c r="V148" s="65"/>
      <c r="W148" s="65"/>
      <c r="X148" s="65"/>
    </row>
    <row r="149" spans="1:24" ht="19.5" customHeight="1" x14ac:dyDescent="0.25">
      <c r="A149" s="108" t="s">
        <v>226</v>
      </c>
      <c r="B149" s="83"/>
      <c r="C149" s="109"/>
      <c r="D149" s="110"/>
      <c r="E149" s="65"/>
      <c r="F149" s="65"/>
      <c r="G149" s="65"/>
      <c r="H149" s="65"/>
      <c r="I149" s="65"/>
      <c r="J149" s="65"/>
      <c r="K149" s="65"/>
      <c r="L149" s="65"/>
      <c r="M149" s="65"/>
      <c r="N149" s="65"/>
      <c r="O149" s="65"/>
      <c r="P149" s="65"/>
      <c r="Q149" s="65"/>
      <c r="R149" s="65"/>
      <c r="S149" s="65"/>
      <c r="T149" s="65"/>
      <c r="U149" s="65"/>
      <c r="V149" s="65"/>
      <c r="W149" s="65"/>
      <c r="X149" s="65"/>
    </row>
    <row r="150" spans="1:24" ht="39.75" customHeight="1" x14ac:dyDescent="0.25">
      <c r="A150" s="119" t="s">
        <v>29</v>
      </c>
      <c r="B150" s="86">
        <v>11</v>
      </c>
      <c r="C150" s="136" t="s">
        <v>227</v>
      </c>
      <c r="D150" s="122"/>
      <c r="E150" s="65"/>
      <c r="F150" s="65"/>
      <c r="G150" s="65"/>
      <c r="H150" s="65"/>
      <c r="I150" s="65"/>
      <c r="J150" s="65"/>
      <c r="K150" s="65"/>
      <c r="L150" s="65"/>
      <c r="M150" s="65"/>
      <c r="N150" s="65"/>
      <c r="O150" s="65"/>
      <c r="P150" s="65"/>
      <c r="Q150" s="65"/>
      <c r="R150" s="65"/>
      <c r="S150" s="65"/>
      <c r="T150" s="65"/>
      <c r="U150" s="65"/>
      <c r="V150" s="65"/>
      <c r="W150" s="65"/>
      <c r="X150" s="65"/>
    </row>
    <row r="151" spans="1:24" ht="78.75" customHeight="1" x14ac:dyDescent="0.25">
      <c r="A151" s="137" t="s">
        <v>34</v>
      </c>
      <c r="B151" s="133">
        <v>43841</v>
      </c>
      <c r="C151" s="134" t="s">
        <v>228</v>
      </c>
      <c r="D151" s="451" t="s">
        <v>342</v>
      </c>
      <c r="E151" s="65"/>
      <c r="F151" s="65"/>
      <c r="G151" s="65"/>
      <c r="H151" s="65"/>
      <c r="I151" s="65"/>
      <c r="J151" s="65"/>
      <c r="K151" s="65"/>
      <c r="L151" s="65"/>
      <c r="M151" s="65"/>
      <c r="N151" s="65"/>
      <c r="O151" s="65"/>
      <c r="P151" s="65"/>
      <c r="Q151" s="65"/>
      <c r="R151" s="65"/>
      <c r="S151" s="65"/>
      <c r="T151" s="65"/>
      <c r="U151" s="65"/>
      <c r="V151" s="65"/>
      <c r="W151" s="65"/>
      <c r="X151" s="65"/>
    </row>
    <row r="152" spans="1:24" ht="78.75" customHeight="1" x14ac:dyDescent="0.25">
      <c r="A152" s="138" t="s">
        <v>34</v>
      </c>
      <c r="B152" s="133">
        <v>43872</v>
      </c>
      <c r="C152" s="81" t="s">
        <v>228</v>
      </c>
      <c r="D152" s="436"/>
      <c r="E152" s="65"/>
      <c r="F152" s="65"/>
      <c r="G152" s="65"/>
      <c r="H152" s="65"/>
      <c r="I152" s="65"/>
      <c r="J152" s="65"/>
      <c r="K152" s="65"/>
      <c r="L152" s="65"/>
      <c r="M152" s="65"/>
      <c r="N152" s="65"/>
      <c r="O152" s="65"/>
      <c r="P152" s="65"/>
      <c r="Q152" s="65"/>
      <c r="R152" s="65"/>
      <c r="S152" s="65"/>
      <c r="T152" s="65"/>
      <c r="U152" s="65"/>
      <c r="V152" s="65"/>
      <c r="W152" s="65"/>
      <c r="X152" s="65"/>
    </row>
    <row r="153" spans="1:24" ht="36" customHeight="1" x14ac:dyDescent="0.25">
      <c r="A153" s="462" t="s">
        <v>229</v>
      </c>
      <c r="B153" s="444"/>
      <c r="C153" s="461"/>
      <c r="D153" s="139"/>
      <c r="E153" s="65"/>
      <c r="F153" s="65"/>
      <c r="G153" s="65"/>
      <c r="H153" s="65"/>
      <c r="I153" s="65"/>
      <c r="J153" s="65"/>
      <c r="K153" s="65"/>
      <c r="L153" s="65"/>
      <c r="M153" s="65"/>
      <c r="N153" s="65"/>
      <c r="O153" s="65"/>
      <c r="P153" s="65"/>
      <c r="Q153" s="65"/>
      <c r="R153" s="65"/>
      <c r="S153" s="65"/>
      <c r="T153" s="65"/>
      <c r="U153" s="65"/>
      <c r="V153" s="65"/>
      <c r="W153" s="65"/>
      <c r="X153" s="65"/>
    </row>
    <row r="154" spans="1:24" ht="15.75" customHeight="1" x14ac:dyDescent="0.25">
      <c r="A154" s="85" t="s">
        <v>29</v>
      </c>
      <c r="B154" s="86">
        <v>12</v>
      </c>
      <c r="C154" s="104" t="s">
        <v>230</v>
      </c>
      <c r="D154" s="140"/>
      <c r="E154" s="65"/>
      <c r="F154" s="65"/>
      <c r="G154" s="65"/>
      <c r="H154" s="65"/>
      <c r="I154" s="65"/>
      <c r="J154" s="65"/>
      <c r="K154" s="65"/>
      <c r="L154" s="65"/>
      <c r="M154" s="65"/>
      <c r="N154" s="65"/>
      <c r="O154" s="65"/>
      <c r="P154" s="65"/>
      <c r="Q154" s="65"/>
      <c r="R154" s="65"/>
      <c r="S154" s="65"/>
      <c r="T154" s="65"/>
      <c r="U154" s="65"/>
      <c r="V154" s="65"/>
      <c r="W154" s="65"/>
      <c r="X154" s="65"/>
    </row>
    <row r="155" spans="1:24" ht="71.25" customHeight="1" x14ac:dyDescent="0.25">
      <c r="A155" s="77" t="s">
        <v>34</v>
      </c>
      <c r="B155" s="141">
        <v>43842</v>
      </c>
      <c r="C155" s="142" t="s">
        <v>231</v>
      </c>
      <c r="D155" s="463" t="s">
        <v>343</v>
      </c>
      <c r="E155" s="69"/>
      <c r="F155" s="69"/>
      <c r="G155" s="69"/>
      <c r="H155" s="69"/>
      <c r="I155" s="69"/>
      <c r="J155" s="69"/>
      <c r="K155" s="69"/>
      <c r="L155" s="69"/>
      <c r="M155" s="69"/>
      <c r="N155" s="69"/>
      <c r="O155" s="69"/>
      <c r="P155" s="69"/>
      <c r="Q155" s="69"/>
      <c r="R155" s="69"/>
      <c r="S155" s="69"/>
      <c r="T155" s="69"/>
      <c r="U155" s="69"/>
      <c r="V155" s="69"/>
      <c r="W155" s="69"/>
      <c r="X155" s="69"/>
    </row>
    <row r="156" spans="1:24" ht="71.25" customHeight="1" x14ac:dyDescent="0.25">
      <c r="A156" s="70" t="s">
        <v>34</v>
      </c>
      <c r="B156" s="133">
        <v>43873</v>
      </c>
      <c r="C156" s="143" t="s">
        <v>344</v>
      </c>
      <c r="D156" s="447"/>
      <c r="E156" s="65"/>
      <c r="F156" s="65"/>
      <c r="G156" s="65"/>
      <c r="H156" s="65"/>
      <c r="I156" s="65"/>
      <c r="J156" s="65"/>
      <c r="K156" s="65"/>
      <c r="L156" s="65"/>
      <c r="M156" s="65"/>
      <c r="N156" s="65"/>
      <c r="O156" s="65"/>
      <c r="P156" s="65"/>
      <c r="Q156" s="65"/>
      <c r="R156" s="65"/>
      <c r="S156" s="65"/>
      <c r="T156" s="65"/>
      <c r="U156" s="65"/>
      <c r="V156" s="65"/>
      <c r="W156" s="65"/>
      <c r="X156" s="65"/>
    </row>
    <row r="157" spans="1:24" ht="71.25" customHeight="1" x14ac:dyDescent="0.25">
      <c r="A157" s="72" t="s">
        <v>34</v>
      </c>
      <c r="B157" s="144">
        <v>43902</v>
      </c>
      <c r="C157" s="145" t="s">
        <v>234</v>
      </c>
      <c r="D157" s="447"/>
      <c r="E157" s="65"/>
      <c r="F157" s="65"/>
      <c r="G157" s="65"/>
      <c r="H157" s="65"/>
      <c r="I157" s="65"/>
      <c r="J157" s="65"/>
      <c r="K157" s="65"/>
      <c r="L157" s="65"/>
      <c r="M157" s="65"/>
      <c r="N157" s="65"/>
      <c r="O157" s="65"/>
      <c r="P157" s="65"/>
      <c r="Q157" s="65"/>
      <c r="R157" s="65"/>
      <c r="S157" s="65"/>
      <c r="T157" s="65"/>
      <c r="U157" s="65"/>
      <c r="V157" s="65"/>
      <c r="W157" s="65"/>
      <c r="X157" s="65"/>
    </row>
    <row r="158" spans="1:24" ht="71.25" customHeight="1" x14ac:dyDescent="0.25">
      <c r="A158" s="72" t="s">
        <v>34</v>
      </c>
      <c r="B158" s="144">
        <v>43933</v>
      </c>
      <c r="C158" s="125" t="s">
        <v>235</v>
      </c>
      <c r="D158" s="448"/>
      <c r="E158" s="65"/>
      <c r="F158" s="65"/>
      <c r="G158" s="65"/>
      <c r="H158" s="65"/>
      <c r="I158" s="65"/>
      <c r="J158" s="65"/>
      <c r="K158" s="65"/>
      <c r="L158" s="65"/>
      <c r="M158" s="65"/>
      <c r="N158" s="65"/>
      <c r="O158" s="65"/>
      <c r="P158" s="65"/>
      <c r="Q158" s="65"/>
      <c r="R158" s="65"/>
      <c r="S158" s="65"/>
      <c r="T158" s="65"/>
      <c r="U158" s="65"/>
      <c r="V158" s="65"/>
      <c r="W158" s="65"/>
      <c r="X158" s="65"/>
    </row>
    <row r="159" spans="1:24" ht="21.75" customHeight="1" x14ac:dyDescent="0.25">
      <c r="A159" s="108" t="s">
        <v>236</v>
      </c>
      <c r="B159" s="83"/>
      <c r="C159" s="109"/>
      <c r="D159" s="110"/>
      <c r="E159" s="65"/>
      <c r="F159" s="65"/>
      <c r="G159" s="65"/>
      <c r="H159" s="65"/>
      <c r="I159" s="65"/>
      <c r="J159" s="65"/>
      <c r="K159" s="65"/>
      <c r="L159" s="65"/>
      <c r="M159" s="65"/>
      <c r="N159" s="65"/>
      <c r="O159" s="65"/>
      <c r="P159" s="65"/>
      <c r="Q159" s="65"/>
      <c r="R159" s="65"/>
      <c r="S159" s="65"/>
      <c r="T159" s="65"/>
      <c r="U159" s="65"/>
      <c r="V159" s="65"/>
      <c r="W159" s="65"/>
      <c r="X159" s="65"/>
    </row>
    <row r="160" spans="1:24" ht="24.75" customHeight="1" x14ac:dyDescent="0.25">
      <c r="A160" s="85" t="s">
        <v>29</v>
      </c>
      <c r="B160" s="86">
        <v>13</v>
      </c>
      <c r="C160" s="104" t="s">
        <v>237</v>
      </c>
      <c r="D160" s="146"/>
      <c r="E160" s="69"/>
      <c r="F160" s="69"/>
      <c r="G160" s="69"/>
      <c r="H160" s="69"/>
      <c r="I160" s="69"/>
      <c r="J160" s="69"/>
      <c r="K160" s="69"/>
      <c r="L160" s="69"/>
      <c r="M160" s="69"/>
      <c r="N160" s="69"/>
      <c r="O160" s="69"/>
      <c r="P160" s="69"/>
      <c r="Q160" s="69"/>
      <c r="R160" s="69"/>
      <c r="S160" s="69"/>
      <c r="T160" s="69"/>
      <c r="U160" s="69"/>
      <c r="V160" s="69"/>
      <c r="W160" s="69"/>
      <c r="X160" s="69"/>
    </row>
    <row r="161" spans="1:24" ht="33.75" customHeight="1" x14ac:dyDescent="0.25">
      <c r="A161" s="147" t="s">
        <v>31</v>
      </c>
      <c r="B161" s="148" t="s">
        <v>238</v>
      </c>
      <c r="C161" s="149" t="s">
        <v>239</v>
      </c>
      <c r="D161" s="455" t="s">
        <v>345</v>
      </c>
      <c r="E161" s="65"/>
      <c r="F161" s="65"/>
      <c r="G161" s="65"/>
      <c r="H161" s="65"/>
      <c r="I161" s="65"/>
      <c r="J161" s="65"/>
      <c r="K161" s="65"/>
      <c r="L161" s="65"/>
      <c r="M161" s="65"/>
      <c r="N161" s="65"/>
      <c r="O161" s="65"/>
      <c r="P161" s="65"/>
      <c r="Q161" s="65"/>
      <c r="R161" s="65"/>
      <c r="S161" s="65"/>
      <c r="T161" s="65"/>
      <c r="U161" s="65"/>
      <c r="V161" s="65"/>
      <c r="W161" s="65"/>
      <c r="X161" s="65"/>
    </row>
    <row r="162" spans="1:24" ht="65.25" customHeight="1" x14ac:dyDescent="0.25">
      <c r="A162" s="115" t="s">
        <v>34</v>
      </c>
      <c r="B162" s="150" t="s">
        <v>240</v>
      </c>
      <c r="C162" s="151" t="s">
        <v>241</v>
      </c>
      <c r="D162" s="456"/>
      <c r="E162" s="65"/>
      <c r="F162" s="65"/>
      <c r="G162" s="65"/>
      <c r="H162" s="65"/>
      <c r="I162" s="65"/>
      <c r="J162" s="65"/>
      <c r="K162" s="65"/>
      <c r="L162" s="65"/>
      <c r="M162" s="65"/>
      <c r="N162" s="65"/>
      <c r="O162" s="65"/>
      <c r="P162" s="65"/>
      <c r="Q162" s="65"/>
      <c r="R162" s="65"/>
      <c r="S162" s="65"/>
      <c r="T162" s="65"/>
      <c r="U162" s="65"/>
      <c r="V162" s="65"/>
      <c r="W162" s="65"/>
      <c r="X162" s="65"/>
    </row>
    <row r="163" spans="1:24" ht="65.25" customHeight="1" x14ac:dyDescent="0.25">
      <c r="A163" s="115" t="s">
        <v>34</v>
      </c>
      <c r="B163" s="150" t="s">
        <v>242</v>
      </c>
      <c r="C163" s="152" t="s">
        <v>243</v>
      </c>
      <c r="D163" s="456"/>
      <c r="E163" s="65"/>
      <c r="F163" s="65"/>
      <c r="G163" s="65"/>
      <c r="H163" s="65"/>
      <c r="I163" s="65"/>
      <c r="J163" s="65"/>
      <c r="K163" s="65"/>
      <c r="L163" s="65"/>
      <c r="M163" s="65"/>
      <c r="N163" s="65"/>
      <c r="O163" s="65"/>
      <c r="P163" s="65"/>
      <c r="Q163" s="65"/>
      <c r="R163" s="65"/>
      <c r="S163" s="65"/>
      <c r="T163" s="65"/>
      <c r="U163" s="65"/>
      <c r="V163" s="65"/>
      <c r="W163" s="65"/>
      <c r="X163" s="65"/>
    </row>
    <row r="164" spans="1:24" ht="65.25" customHeight="1" x14ac:dyDescent="0.25">
      <c r="A164" s="115" t="s">
        <v>34</v>
      </c>
      <c r="B164" s="150" t="s">
        <v>244</v>
      </c>
      <c r="C164" s="152" t="s">
        <v>245</v>
      </c>
      <c r="D164" s="456"/>
      <c r="E164" s="69"/>
      <c r="F164" s="69"/>
      <c r="G164" s="69"/>
      <c r="H164" s="69"/>
      <c r="I164" s="69"/>
      <c r="J164" s="69"/>
      <c r="K164" s="69"/>
      <c r="L164" s="69"/>
      <c r="M164" s="69"/>
      <c r="N164" s="69"/>
      <c r="O164" s="69"/>
      <c r="P164" s="69"/>
      <c r="Q164" s="69"/>
      <c r="R164" s="69"/>
      <c r="S164" s="69"/>
      <c r="T164" s="69"/>
      <c r="U164" s="69"/>
      <c r="V164" s="69"/>
      <c r="W164" s="69"/>
      <c r="X164" s="69"/>
    </row>
    <row r="165" spans="1:24" ht="65.25" customHeight="1" x14ac:dyDescent="0.25">
      <c r="A165" s="117" t="s">
        <v>34</v>
      </c>
      <c r="B165" s="153" t="s">
        <v>246</v>
      </c>
      <c r="C165" s="125" t="s">
        <v>247</v>
      </c>
      <c r="D165" s="457"/>
      <c r="E165" s="65"/>
      <c r="F165" s="65"/>
      <c r="G165" s="65"/>
      <c r="H165" s="65"/>
      <c r="I165" s="65"/>
      <c r="J165" s="65"/>
      <c r="K165" s="65"/>
      <c r="L165" s="65"/>
      <c r="M165" s="65"/>
      <c r="N165" s="65"/>
      <c r="O165" s="65"/>
      <c r="P165" s="65"/>
      <c r="Q165" s="65"/>
      <c r="R165" s="65"/>
      <c r="S165" s="65"/>
      <c r="T165" s="65"/>
      <c r="U165" s="65"/>
      <c r="V165" s="65"/>
      <c r="W165" s="65"/>
      <c r="X165" s="65"/>
    </row>
    <row r="166" spans="1:24" ht="30" customHeight="1" x14ac:dyDescent="0.25">
      <c r="A166" s="154" t="s">
        <v>31</v>
      </c>
      <c r="B166" s="155" t="s">
        <v>238</v>
      </c>
      <c r="C166" s="156" t="s">
        <v>248</v>
      </c>
      <c r="D166" s="453" t="s">
        <v>346</v>
      </c>
      <c r="E166" s="65"/>
      <c r="F166" s="65"/>
      <c r="G166" s="65"/>
      <c r="H166" s="65"/>
      <c r="I166" s="65"/>
      <c r="J166" s="65"/>
      <c r="K166" s="65"/>
      <c r="L166" s="65"/>
      <c r="M166" s="65"/>
      <c r="N166" s="65"/>
      <c r="O166" s="65"/>
      <c r="P166" s="65"/>
      <c r="Q166" s="65"/>
      <c r="R166" s="65"/>
      <c r="S166" s="65"/>
      <c r="T166" s="65"/>
      <c r="U166" s="65"/>
      <c r="V166" s="65"/>
      <c r="W166" s="65"/>
      <c r="X166" s="65"/>
    </row>
    <row r="167" spans="1:24" ht="62.25" customHeight="1" x14ac:dyDescent="0.25">
      <c r="A167" s="115" t="s">
        <v>34</v>
      </c>
      <c r="B167" s="150" t="s">
        <v>249</v>
      </c>
      <c r="C167" s="157" t="s">
        <v>251</v>
      </c>
      <c r="D167" s="435"/>
      <c r="E167" s="65"/>
      <c r="F167" s="65"/>
      <c r="G167" s="65"/>
      <c r="H167" s="65"/>
      <c r="I167" s="65"/>
      <c r="J167" s="65"/>
      <c r="K167" s="65"/>
      <c r="L167" s="65"/>
      <c r="M167" s="65"/>
      <c r="N167" s="65"/>
      <c r="O167" s="65"/>
      <c r="P167" s="65"/>
      <c r="Q167" s="65"/>
      <c r="R167" s="65"/>
      <c r="S167" s="65"/>
      <c r="T167" s="65"/>
      <c r="U167" s="65"/>
      <c r="V167" s="65"/>
      <c r="W167" s="65"/>
      <c r="X167" s="65"/>
    </row>
    <row r="168" spans="1:24" ht="62.25" customHeight="1" x14ac:dyDescent="0.25">
      <c r="A168" s="115" t="s">
        <v>34</v>
      </c>
      <c r="B168" s="150" t="s">
        <v>250</v>
      </c>
      <c r="C168" s="157" t="s">
        <v>251</v>
      </c>
      <c r="D168" s="435"/>
      <c r="E168" s="65"/>
      <c r="F168" s="65"/>
      <c r="G168" s="65"/>
      <c r="H168" s="65"/>
      <c r="I168" s="65"/>
      <c r="J168" s="65"/>
      <c r="K168" s="65"/>
      <c r="L168" s="65"/>
      <c r="M168" s="65"/>
      <c r="N168" s="65"/>
      <c r="O168" s="65"/>
      <c r="P168" s="65"/>
      <c r="Q168" s="65"/>
      <c r="R168" s="65"/>
      <c r="S168" s="65"/>
      <c r="T168" s="65"/>
      <c r="U168" s="65"/>
      <c r="V168" s="65"/>
      <c r="W168" s="65"/>
      <c r="X168" s="65"/>
    </row>
    <row r="169" spans="1:24" ht="62.25" customHeight="1" x14ac:dyDescent="0.25">
      <c r="A169" s="118" t="s">
        <v>34</v>
      </c>
      <c r="B169" s="158" t="s">
        <v>252</v>
      </c>
      <c r="C169" s="157" t="s">
        <v>251</v>
      </c>
      <c r="D169" s="435"/>
      <c r="E169" s="65"/>
      <c r="F169" s="65"/>
      <c r="G169" s="65"/>
      <c r="H169" s="65"/>
      <c r="I169" s="65"/>
      <c r="J169" s="65"/>
      <c r="K169" s="65"/>
      <c r="L169" s="65"/>
      <c r="M169" s="65"/>
      <c r="N169" s="65"/>
      <c r="O169" s="65"/>
      <c r="P169" s="65"/>
      <c r="Q169" s="65"/>
      <c r="R169" s="65"/>
      <c r="S169" s="65"/>
      <c r="T169" s="65"/>
      <c r="U169" s="65"/>
      <c r="V169" s="65"/>
      <c r="W169" s="65"/>
      <c r="X169" s="65"/>
    </row>
    <row r="170" spans="1:24" ht="62.25" customHeight="1" x14ac:dyDescent="0.25">
      <c r="A170" s="118" t="s">
        <v>34</v>
      </c>
      <c r="B170" s="158" t="s">
        <v>253</v>
      </c>
      <c r="C170" s="125" t="s">
        <v>254</v>
      </c>
      <c r="D170" s="436"/>
      <c r="E170" s="65"/>
      <c r="F170" s="65"/>
      <c r="G170" s="65"/>
      <c r="H170" s="65"/>
      <c r="I170" s="65"/>
      <c r="J170" s="65"/>
      <c r="K170" s="65"/>
      <c r="L170" s="65"/>
      <c r="M170" s="65"/>
      <c r="N170" s="65"/>
      <c r="O170" s="65"/>
      <c r="P170" s="65"/>
      <c r="Q170" s="65"/>
      <c r="R170" s="65"/>
      <c r="S170" s="65"/>
      <c r="T170" s="65"/>
      <c r="U170" s="65"/>
      <c r="V170" s="65"/>
      <c r="W170" s="65"/>
      <c r="X170" s="65"/>
    </row>
    <row r="171" spans="1:24" ht="30" customHeight="1" x14ac:dyDescent="0.25">
      <c r="A171" s="147" t="s">
        <v>31</v>
      </c>
      <c r="B171" s="148" t="s">
        <v>255</v>
      </c>
      <c r="C171" s="159" t="s">
        <v>256</v>
      </c>
      <c r="D171" s="451" t="s">
        <v>347</v>
      </c>
      <c r="E171" s="65"/>
      <c r="F171" s="65"/>
      <c r="G171" s="65"/>
      <c r="H171" s="65"/>
      <c r="I171" s="65"/>
      <c r="J171" s="65"/>
      <c r="K171" s="65"/>
      <c r="L171" s="65"/>
      <c r="M171" s="65"/>
      <c r="N171" s="65"/>
      <c r="O171" s="65"/>
      <c r="P171" s="65"/>
      <c r="Q171" s="65"/>
      <c r="R171" s="65"/>
      <c r="S171" s="65"/>
      <c r="T171" s="65"/>
      <c r="U171" s="65"/>
      <c r="V171" s="65"/>
      <c r="W171" s="65"/>
      <c r="X171" s="65"/>
    </row>
    <row r="172" spans="1:24" ht="30" customHeight="1" x14ac:dyDescent="0.25">
      <c r="A172" s="115" t="s">
        <v>34</v>
      </c>
      <c r="B172" s="150" t="s">
        <v>257</v>
      </c>
      <c r="C172" s="157" t="s">
        <v>258</v>
      </c>
      <c r="D172" s="435"/>
      <c r="E172" s="69"/>
      <c r="F172" s="69"/>
      <c r="G172" s="69"/>
      <c r="H172" s="69"/>
      <c r="I172" s="69"/>
      <c r="J172" s="69"/>
      <c r="K172" s="69"/>
      <c r="L172" s="69"/>
      <c r="M172" s="69"/>
      <c r="N172" s="69"/>
      <c r="O172" s="69"/>
      <c r="P172" s="69"/>
      <c r="Q172" s="69"/>
      <c r="R172" s="69"/>
      <c r="S172" s="69"/>
      <c r="T172" s="69"/>
      <c r="U172" s="69"/>
      <c r="V172" s="69"/>
      <c r="W172" s="69"/>
      <c r="X172" s="69"/>
    </row>
    <row r="173" spans="1:24" ht="30" customHeight="1" x14ac:dyDescent="0.25">
      <c r="A173" s="115" t="s">
        <v>34</v>
      </c>
      <c r="B173" s="150" t="s">
        <v>259</v>
      </c>
      <c r="C173" s="157" t="s">
        <v>258</v>
      </c>
      <c r="D173" s="435"/>
      <c r="E173" s="65"/>
      <c r="F173" s="65"/>
      <c r="G173" s="65"/>
      <c r="H173" s="65"/>
      <c r="I173" s="65"/>
      <c r="J173" s="65"/>
      <c r="K173" s="65"/>
      <c r="L173" s="65"/>
      <c r="M173" s="65"/>
      <c r="N173" s="65"/>
      <c r="O173" s="65"/>
      <c r="P173" s="65"/>
      <c r="Q173" s="65"/>
      <c r="R173" s="65"/>
      <c r="S173" s="65"/>
      <c r="T173" s="65"/>
      <c r="U173" s="65"/>
      <c r="V173" s="65"/>
      <c r="W173" s="65"/>
      <c r="X173" s="65"/>
    </row>
    <row r="174" spans="1:24" ht="30" customHeight="1" x14ac:dyDescent="0.25">
      <c r="A174" s="118" t="s">
        <v>34</v>
      </c>
      <c r="B174" s="158" t="s">
        <v>260</v>
      </c>
      <c r="C174" s="160" t="s">
        <v>258</v>
      </c>
      <c r="D174" s="436"/>
      <c r="E174" s="65"/>
      <c r="F174" s="65"/>
      <c r="G174" s="65"/>
      <c r="H174" s="65"/>
      <c r="I174" s="65"/>
      <c r="J174" s="65"/>
      <c r="K174" s="65"/>
      <c r="L174" s="65"/>
      <c r="M174" s="65"/>
      <c r="N174" s="65"/>
      <c r="O174" s="65"/>
      <c r="P174" s="65"/>
      <c r="Q174" s="65"/>
      <c r="R174" s="65"/>
      <c r="S174" s="65"/>
      <c r="T174" s="65"/>
      <c r="U174" s="65"/>
      <c r="V174" s="65"/>
      <c r="W174" s="65"/>
      <c r="X174" s="65"/>
    </row>
    <row r="175" spans="1:24" ht="15.75" customHeight="1" x14ac:dyDescent="0.25">
      <c r="A175" s="147" t="s">
        <v>31</v>
      </c>
      <c r="B175" s="148" t="s">
        <v>261</v>
      </c>
      <c r="C175" s="159" t="s">
        <v>237</v>
      </c>
      <c r="D175" s="450" t="s">
        <v>348</v>
      </c>
    </row>
    <row r="176" spans="1:24" ht="30" customHeight="1" x14ac:dyDescent="0.25">
      <c r="A176" s="115" t="s">
        <v>34</v>
      </c>
      <c r="B176" s="150" t="s">
        <v>262</v>
      </c>
      <c r="C176" s="157" t="s">
        <v>349</v>
      </c>
      <c r="D176" s="435"/>
    </row>
    <row r="177" spans="1:4" ht="30" customHeight="1" x14ac:dyDescent="0.25">
      <c r="A177" s="115" t="s">
        <v>34</v>
      </c>
      <c r="B177" s="150" t="s">
        <v>264</v>
      </c>
      <c r="C177" s="157" t="s">
        <v>265</v>
      </c>
      <c r="D177" s="435"/>
    </row>
    <row r="178" spans="1:4" ht="30" customHeight="1" x14ac:dyDescent="0.25">
      <c r="A178" s="115" t="s">
        <v>34</v>
      </c>
      <c r="B178" s="150" t="s">
        <v>266</v>
      </c>
      <c r="C178" s="157" t="s">
        <v>267</v>
      </c>
      <c r="D178" s="435"/>
    </row>
    <row r="179" spans="1:4" ht="30" customHeight="1" x14ac:dyDescent="0.25">
      <c r="A179" s="115" t="s">
        <v>34</v>
      </c>
      <c r="B179" s="150" t="s">
        <v>268</v>
      </c>
      <c r="C179" s="157" t="s">
        <v>269</v>
      </c>
      <c r="D179" s="435"/>
    </row>
    <row r="180" spans="1:4" ht="30" customHeight="1" x14ac:dyDescent="0.25">
      <c r="A180" s="115" t="s">
        <v>34</v>
      </c>
      <c r="B180" s="150" t="s">
        <v>270</v>
      </c>
      <c r="C180" s="160" t="s">
        <v>350</v>
      </c>
      <c r="D180" s="435"/>
    </row>
    <row r="181" spans="1:4" ht="30" customHeight="1" x14ac:dyDescent="0.25">
      <c r="A181" s="115" t="s">
        <v>34</v>
      </c>
      <c r="B181" s="150" t="s">
        <v>271</v>
      </c>
      <c r="C181" s="160" t="s">
        <v>350</v>
      </c>
      <c r="D181" s="435"/>
    </row>
    <row r="182" spans="1:4" ht="30" customHeight="1" x14ac:dyDescent="0.25">
      <c r="A182" s="118" t="s">
        <v>34</v>
      </c>
      <c r="B182" s="158" t="s">
        <v>272</v>
      </c>
      <c r="C182" s="160" t="s">
        <v>350</v>
      </c>
      <c r="D182" s="435"/>
    </row>
    <row r="183" spans="1:4" ht="39.75" customHeight="1" x14ac:dyDescent="0.25">
      <c r="A183" s="118" t="s">
        <v>34</v>
      </c>
      <c r="B183" s="158" t="s">
        <v>273</v>
      </c>
      <c r="C183" s="125" t="s">
        <v>274</v>
      </c>
      <c r="D183" s="436"/>
    </row>
    <row r="184" spans="1:4" ht="15.75" customHeight="1" x14ac:dyDescent="0.25">
      <c r="A184" s="161" t="s">
        <v>275</v>
      </c>
      <c r="B184" s="162"/>
      <c r="C184" s="163"/>
      <c r="D184" s="164"/>
    </row>
    <row r="185" spans="1:4" ht="15.75" customHeight="1" x14ac:dyDescent="0.25">
      <c r="A185" s="165" t="s">
        <v>276</v>
      </c>
      <c r="B185" s="166"/>
      <c r="C185" s="167"/>
      <c r="D185" s="168"/>
    </row>
    <row r="186" spans="1:4" ht="15.75" customHeight="1" x14ac:dyDescent="0.25">
      <c r="A186" s="459"/>
      <c r="B186" s="432"/>
      <c r="C186" s="432"/>
      <c r="D186" s="169"/>
    </row>
    <row r="187" spans="1:4" ht="15.75" customHeight="1" x14ac:dyDescent="0.25">
      <c r="A187" s="460" t="s">
        <v>277</v>
      </c>
      <c r="B187" s="444"/>
      <c r="C187" s="461"/>
      <c r="D187" s="170"/>
    </row>
    <row r="188" spans="1:4" ht="15.75" customHeight="1" x14ac:dyDescent="0.3">
      <c r="A188" s="171"/>
      <c r="B188" s="172"/>
      <c r="C188" s="173"/>
      <c r="D188" s="174"/>
    </row>
    <row r="189" spans="1:4" ht="15.75" customHeight="1" x14ac:dyDescent="0.3">
      <c r="A189" s="171"/>
      <c r="B189" s="172"/>
      <c r="C189" s="173"/>
      <c r="D189" s="174"/>
    </row>
    <row r="190" spans="1:4" ht="15.75" customHeight="1" x14ac:dyDescent="0.3">
      <c r="A190" s="175"/>
      <c r="B190" s="172"/>
      <c r="C190" s="173"/>
      <c r="D190" s="174"/>
    </row>
    <row r="191" spans="1:4" ht="15.75" customHeight="1" x14ac:dyDescent="0.3">
      <c r="A191" s="171"/>
      <c r="B191" s="172"/>
      <c r="C191" s="173"/>
      <c r="D191" s="174"/>
    </row>
    <row r="192" spans="1:4" ht="15.75" customHeight="1" x14ac:dyDescent="0.3">
      <c r="A192" s="171"/>
      <c r="B192" s="172"/>
      <c r="C192" s="173"/>
      <c r="D192" s="174"/>
    </row>
    <row r="193" spans="1:4" ht="15.75" customHeight="1" x14ac:dyDescent="0.3">
      <c r="A193" s="171"/>
      <c r="B193" s="172"/>
      <c r="C193" s="173"/>
      <c r="D193" s="174"/>
    </row>
    <row r="194" spans="1:4" ht="15.75" customHeight="1" x14ac:dyDescent="0.3">
      <c r="A194" s="171"/>
      <c r="B194" s="172"/>
      <c r="C194" s="173"/>
      <c r="D194" s="174"/>
    </row>
    <row r="195" spans="1:4" ht="15.75" customHeight="1" x14ac:dyDescent="0.3">
      <c r="A195" s="171"/>
      <c r="B195" s="172"/>
      <c r="C195" s="173"/>
      <c r="D195" s="174"/>
    </row>
    <row r="196" spans="1:4" ht="15.75" customHeight="1" x14ac:dyDescent="0.3">
      <c r="A196" s="171"/>
      <c r="B196" s="172"/>
      <c r="C196" s="173"/>
      <c r="D196" s="174"/>
    </row>
    <row r="197" spans="1:4" ht="15.75" customHeight="1" x14ac:dyDescent="0.3">
      <c r="A197" s="171"/>
      <c r="B197" s="172"/>
      <c r="C197" s="173"/>
      <c r="D197" s="174"/>
    </row>
    <row r="198" spans="1:4" ht="15.75" customHeight="1" x14ac:dyDescent="0.3">
      <c r="A198" s="171"/>
      <c r="B198" s="172"/>
      <c r="C198" s="173"/>
      <c r="D198" s="174"/>
    </row>
    <row r="199" spans="1:4" ht="15.75" customHeight="1" x14ac:dyDescent="0.3">
      <c r="A199" s="171"/>
      <c r="B199" s="172"/>
      <c r="C199" s="173"/>
      <c r="D199" s="174"/>
    </row>
    <row r="200" spans="1:4" ht="15.75" customHeight="1" x14ac:dyDescent="0.3">
      <c r="A200" s="171"/>
      <c r="B200" s="172"/>
      <c r="C200" s="173"/>
      <c r="D200" s="174"/>
    </row>
    <row r="201" spans="1:4" ht="15.75" customHeight="1" x14ac:dyDescent="0.3">
      <c r="A201" s="171"/>
      <c r="B201" s="172"/>
      <c r="C201" s="173"/>
      <c r="D201" s="174"/>
    </row>
    <row r="202" spans="1:4" ht="15.75" customHeight="1" x14ac:dyDescent="0.3">
      <c r="A202" s="171"/>
      <c r="B202" s="172"/>
      <c r="C202" s="173"/>
      <c r="D202" s="174"/>
    </row>
    <row r="203" spans="1:4" ht="15.75" customHeight="1" x14ac:dyDescent="0.3">
      <c r="A203" s="171"/>
      <c r="B203" s="172"/>
      <c r="C203" s="173"/>
      <c r="D203" s="174"/>
    </row>
    <row r="204" spans="1:4" ht="15.75" customHeight="1" x14ac:dyDescent="0.3">
      <c r="A204" s="171"/>
      <c r="B204" s="172"/>
      <c r="C204" s="173"/>
      <c r="D204" s="174"/>
    </row>
    <row r="205" spans="1:4" ht="15.75" customHeight="1" x14ac:dyDescent="0.3">
      <c r="A205" s="171"/>
      <c r="B205" s="172"/>
      <c r="C205" s="173"/>
      <c r="D205" s="174"/>
    </row>
    <row r="206" spans="1:4" ht="15.75" customHeight="1" x14ac:dyDescent="0.3">
      <c r="A206" s="171"/>
      <c r="B206" s="172"/>
      <c r="C206" s="173"/>
      <c r="D206" s="174"/>
    </row>
    <row r="207" spans="1:4" ht="15.75" customHeight="1" x14ac:dyDescent="0.3">
      <c r="A207" s="171"/>
      <c r="B207" s="172"/>
      <c r="C207" s="173"/>
      <c r="D207" s="174"/>
    </row>
    <row r="208" spans="1:4" ht="15.75" customHeight="1" x14ac:dyDescent="0.3">
      <c r="A208" s="171"/>
      <c r="B208" s="172"/>
      <c r="C208" s="173"/>
      <c r="D208" s="174"/>
    </row>
    <row r="209" spans="1:4" ht="15.75" customHeight="1" x14ac:dyDescent="0.3">
      <c r="A209" s="171"/>
      <c r="B209" s="172"/>
      <c r="C209" s="173"/>
      <c r="D209" s="174"/>
    </row>
    <row r="210" spans="1:4" ht="15.75" customHeight="1" x14ac:dyDescent="0.3">
      <c r="A210" s="171"/>
      <c r="B210" s="172"/>
      <c r="C210" s="173"/>
      <c r="D210" s="174"/>
    </row>
    <row r="211" spans="1:4" ht="15.75" customHeight="1" x14ac:dyDescent="0.3">
      <c r="A211" s="171"/>
      <c r="B211" s="172"/>
      <c r="C211" s="173"/>
      <c r="D211" s="174"/>
    </row>
    <row r="212" spans="1:4" ht="15.75" customHeight="1" x14ac:dyDescent="0.3">
      <c r="A212" s="171"/>
      <c r="B212" s="172"/>
      <c r="C212" s="173"/>
      <c r="D212" s="174"/>
    </row>
    <row r="213" spans="1:4" ht="15.75" customHeight="1" x14ac:dyDescent="0.3">
      <c r="A213" s="171"/>
      <c r="B213" s="172"/>
      <c r="C213" s="173"/>
      <c r="D213" s="174"/>
    </row>
    <row r="214" spans="1:4" ht="15.75" customHeight="1" x14ac:dyDescent="0.3">
      <c r="A214" s="171"/>
      <c r="B214" s="172"/>
      <c r="C214" s="173"/>
      <c r="D214" s="174"/>
    </row>
    <row r="215" spans="1:4" ht="15.75" customHeight="1" x14ac:dyDescent="0.3">
      <c r="A215" s="171"/>
      <c r="B215" s="172"/>
      <c r="C215" s="173"/>
      <c r="D215" s="174"/>
    </row>
    <row r="216" spans="1:4" ht="15.75" customHeight="1" x14ac:dyDescent="0.3">
      <c r="A216" s="171"/>
      <c r="B216" s="172"/>
      <c r="C216" s="173"/>
      <c r="D216" s="174"/>
    </row>
    <row r="217" spans="1:4" ht="15.75" customHeight="1" x14ac:dyDescent="0.3">
      <c r="A217" s="171"/>
      <c r="B217" s="172"/>
      <c r="C217" s="173"/>
      <c r="D217" s="174"/>
    </row>
    <row r="218" spans="1:4" ht="15.75" customHeight="1" x14ac:dyDescent="0.3">
      <c r="A218" s="171"/>
      <c r="B218" s="172"/>
      <c r="C218" s="173"/>
      <c r="D218" s="174"/>
    </row>
    <row r="219" spans="1:4" ht="15.75" customHeight="1" x14ac:dyDescent="0.3">
      <c r="A219" s="171"/>
      <c r="B219" s="172"/>
      <c r="C219" s="173"/>
      <c r="D219" s="174"/>
    </row>
    <row r="220" spans="1:4" ht="15.75" customHeight="1" x14ac:dyDescent="0.3">
      <c r="A220" s="171"/>
      <c r="B220" s="172"/>
      <c r="C220" s="173"/>
      <c r="D220" s="174"/>
    </row>
    <row r="221" spans="1:4" ht="15.75" customHeight="1" x14ac:dyDescent="0.3">
      <c r="A221" s="171"/>
      <c r="B221" s="172"/>
      <c r="C221" s="173"/>
      <c r="D221" s="174"/>
    </row>
    <row r="222" spans="1:4" ht="15.75" customHeight="1" x14ac:dyDescent="0.3">
      <c r="A222" s="171"/>
      <c r="B222" s="172"/>
      <c r="C222" s="173"/>
      <c r="D222" s="174"/>
    </row>
    <row r="223" spans="1:4" ht="15.75" customHeight="1" x14ac:dyDescent="0.3">
      <c r="A223" s="171"/>
      <c r="B223" s="172"/>
      <c r="C223" s="173"/>
      <c r="D223" s="174"/>
    </row>
    <row r="224" spans="1:4" ht="15.75" customHeight="1" x14ac:dyDescent="0.3">
      <c r="A224" s="171"/>
      <c r="B224" s="172"/>
      <c r="C224" s="173"/>
      <c r="D224" s="174"/>
    </row>
    <row r="225" spans="1:4" ht="15.75" customHeight="1" x14ac:dyDescent="0.3">
      <c r="A225" s="171"/>
      <c r="B225" s="172"/>
      <c r="C225" s="173"/>
      <c r="D225" s="174"/>
    </row>
    <row r="226" spans="1:4" ht="15.75" customHeight="1" x14ac:dyDescent="0.3">
      <c r="A226" s="171"/>
      <c r="B226" s="172"/>
      <c r="C226" s="173"/>
      <c r="D226" s="174"/>
    </row>
    <row r="227" spans="1:4" ht="15.75" customHeight="1" x14ac:dyDescent="0.3">
      <c r="A227" s="171"/>
      <c r="B227" s="172"/>
      <c r="C227" s="173"/>
      <c r="D227" s="174"/>
    </row>
    <row r="228" spans="1:4" ht="15.75" customHeight="1" x14ac:dyDescent="0.3">
      <c r="A228" s="171"/>
      <c r="B228" s="172"/>
      <c r="C228" s="173"/>
      <c r="D228" s="174"/>
    </row>
    <row r="229" spans="1:4" ht="15.75" customHeight="1" x14ac:dyDescent="0.3">
      <c r="A229" s="171"/>
      <c r="B229" s="172"/>
      <c r="C229" s="173"/>
      <c r="D229" s="174"/>
    </row>
    <row r="230" spans="1:4" ht="15.75" customHeight="1" x14ac:dyDescent="0.3">
      <c r="A230" s="171"/>
      <c r="B230" s="172"/>
      <c r="C230" s="173"/>
      <c r="D230" s="174"/>
    </row>
    <row r="231" spans="1:4" ht="15.75" customHeight="1" x14ac:dyDescent="0.3">
      <c r="A231" s="171"/>
      <c r="B231" s="172"/>
      <c r="C231" s="173"/>
      <c r="D231" s="174"/>
    </row>
    <row r="232" spans="1:4" ht="15.75" customHeight="1" x14ac:dyDescent="0.3">
      <c r="A232" s="171"/>
      <c r="B232" s="172"/>
      <c r="C232" s="173"/>
      <c r="D232" s="174"/>
    </row>
    <row r="233" spans="1:4" ht="15.75" customHeight="1" x14ac:dyDescent="0.3">
      <c r="A233" s="171"/>
      <c r="B233" s="172"/>
      <c r="C233" s="173"/>
      <c r="D233" s="174"/>
    </row>
    <row r="234" spans="1:4" ht="15.75" customHeight="1" x14ac:dyDescent="0.3">
      <c r="A234" s="171"/>
      <c r="B234" s="172"/>
      <c r="C234" s="173"/>
      <c r="D234" s="174"/>
    </row>
    <row r="235" spans="1:4" ht="15.75" customHeight="1" x14ac:dyDescent="0.3">
      <c r="A235" s="171"/>
      <c r="B235" s="172"/>
      <c r="C235" s="173"/>
      <c r="D235" s="174"/>
    </row>
    <row r="236" spans="1:4" ht="15.75" customHeight="1" x14ac:dyDescent="0.3">
      <c r="A236" s="171"/>
      <c r="B236" s="172"/>
      <c r="C236" s="173"/>
      <c r="D236" s="174"/>
    </row>
    <row r="237" spans="1:4" ht="15.75" customHeight="1" x14ac:dyDescent="0.3">
      <c r="A237" s="171"/>
      <c r="B237" s="172"/>
      <c r="C237" s="173"/>
      <c r="D237" s="174"/>
    </row>
    <row r="238" spans="1:4" ht="15.75" customHeight="1" x14ac:dyDescent="0.3">
      <c r="A238" s="171"/>
      <c r="B238" s="172"/>
      <c r="C238" s="173"/>
      <c r="D238" s="174"/>
    </row>
    <row r="239" spans="1:4" ht="15.75" customHeight="1" x14ac:dyDescent="0.3">
      <c r="A239" s="171"/>
      <c r="B239" s="172"/>
      <c r="C239" s="173"/>
      <c r="D239" s="174"/>
    </row>
    <row r="240" spans="1:4" ht="15.75" customHeight="1" x14ac:dyDescent="0.3">
      <c r="A240" s="171"/>
      <c r="B240" s="172"/>
      <c r="C240" s="173"/>
      <c r="D240" s="174"/>
    </row>
    <row r="241" spans="1:4" ht="15.75" customHeight="1" x14ac:dyDescent="0.3">
      <c r="A241" s="171"/>
      <c r="B241" s="172"/>
      <c r="C241" s="173"/>
      <c r="D241" s="174"/>
    </row>
    <row r="242" spans="1:4" ht="15.75" customHeight="1" x14ac:dyDescent="0.3">
      <c r="A242" s="171"/>
      <c r="B242" s="172"/>
      <c r="C242" s="173"/>
      <c r="D242" s="174"/>
    </row>
    <row r="243" spans="1:4" ht="15.75" customHeight="1" x14ac:dyDescent="0.3">
      <c r="A243" s="171"/>
      <c r="B243" s="172"/>
      <c r="C243" s="173"/>
      <c r="D243" s="174"/>
    </row>
    <row r="244" spans="1:4" ht="15.75" customHeight="1" x14ac:dyDescent="0.3">
      <c r="A244" s="171"/>
      <c r="B244" s="172"/>
      <c r="C244" s="173"/>
      <c r="D244" s="174"/>
    </row>
    <row r="245" spans="1:4" ht="15.75" customHeight="1" x14ac:dyDescent="0.3">
      <c r="A245" s="171"/>
      <c r="B245" s="172"/>
      <c r="C245" s="173"/>
      <c r="D245" s="174"/>
    </row>
    <row r="246" spans="1:4" ht="15.75" customHeight="1" x14ac:dyDescent="0.3">
      <c r="A246" s="171"/>
      <c r="B246" s="172"/>
      <c r="C246" s="173"/>
      <c r="D246" s="174"/>
    </row>
    <row r="247" spans="1:4" ht="15.75" customHeight="1" x14ac:dyDescent="0.3">
      <c r="A247" s="171"/>
      <c r="B247" s="172"/>
      <c r="C247" s="173"/>
      <c r="D247" s="174"/>
    </row>
    <row r="248" spans="1:4" ht="15.75" customHeight="1" x14ac:dyDescent="0.3">
      <c r="A248" s="171"/>
      <c r="B248" s="172"/>
      <c r="C248" s="173"/>
      <c r="D248" s="174"/>
    </row>
    <row r="249" spans="1:4" ht="15.75" customHeight="1" x14ac:dyDescent="0.3">
      <c r="A249" s="171"/>
      <c r="B249" s="172"/>
      <c r="C249" s="173"/>
      <c r="D249" s="174"/>
    </row>
    <row r="250" spans="1:4" ht="15.75" customHeight="1" x14ac:dyDescent="0.3">
      <c r="A250" s="171"/>
      <c r="B250" s="172"/>
      <c r="C250" s="173"/>
      <c r="D250" s="174"/>
    </row>
    <row r="251" spans="1:4" ht="15.75" customHeight="1" x14ac:dyDescent="0.3">
      <c r="A251" s="171"/>
      <c r="B251" s="172"/>
      <c r="C251" s="173"/>
      <c r="D251" s="174"/>
    </row>
    <row r="252" spans="1:4" ht="15.75" customHeight="1" x14ac:dyDescent="0.3">
      <c r="A252" s="171"/>
      <c r="B252" s="172"/>
      <c r="C252" s="173"/>
      <c r="D252" s="174"/>
    </row>
    <row r="253" spans="1:4" ht="15.75" customHeight="1" x14ac:dyDescent="0.3">
      <c r="A253" s="171"/>
      <c r="B253" s="172"/>
      <c r="C253" s="173"/>
      <c r="D253" s="174"/>
    </row>
    <row r="254" spans="1:4" ht="15.75" customHeight="1" x14ac:dyDescent="0.3">
      <c r="A254" s="171"/>
      <c r="B254" s="172"/>
      <c r="C254" s="173"/>
      <c r="D254" s="174"/>
    </row>
    <row r="255" spans="1:4" ht="15.75" customHeight="1" x14ac:dyDescent="0.3">
      <c r="A255" s="171"/>
      <c r="B255" s="172"/>
      <c r="C255" s="173"/>
      <c r="D255" s="174"/>
    </row>
    <row r="256" spans="1:4" ht="15.75" customHeight="1" x14ac:dyDescent="0.3">
      <c r="A256" s="171"/>
      <c r="B256" s="172"/>
      <c r="C256" s="173"/>
      <c r="D256" s="174"/>
    </row>
    <row r="257" spans="1:4" ht="15.75" customHeight="1" x14ac:dyDescent="0.3">
      <c r="A257" s="171"/>
      <c r="B257" s="172"/>
      <c r="C257" s="173"/>
      <c r="D257" s="174"/>
    </row>
    <row r="258" spans="1:4" ht="15.75" customHeight="1" x14ac:dyDescent="0.3">
      <c r="A258" s="171"/>
      <c r="B258" s="172"/>
      <c r="C258" s="173"/>
      <c r="D258" s="174"/>
    </row>
    <row r="259" spans="1:4" ht="15.75" customHeight="1" x14ac:dyDescent="0.3">
      <c r="A259" s="171"/>
      <c r="B259" s="172"/>
      <c r="C259" s="173"/>
      <c r="D259" s="174"/>
    </row>
    <row r="260" spans="1:4" ht="15.75" customHeight="1" x14ac:dyDescent="0.3">
      <c r="A260" s="171"/>
      <c r="B260" s="172"/>
      <c r="C260" s="173"/>
      <c r="D260" s="174"/>
    </row>
    <row r="261" spans="1:4" ht="15.75" customHeight="1" x14ac:dyDescent="0.3">
      <c r="A261" s="171"/>
      <c r="B261" s="172"/>
      <c r="C261" s="173"/>
      <c r="D261" s="174"/>
    </row>
    <row r="262" spans="1:4" ht="15.75" customHeight="1" x14ac:dyDescent="0.3">
      <c r="A262" s="171"/>
      <c r="B262" s="172"/>
      <c r="C262" s="173"/>
      <c r="D262" s="174"/>
    </row>
    <row r="263" spans="1:4" ht="15.75" customHeight="1" x14ac:dyDescent="0.3">
      <c r="A263" s="171"/>
      <c r="B263" s="172"/>
      <c r="C263" s="173"/>
      <c r="D263" s="174"/>
    </row>
    <row r="264" spans="1:4" ht="15.75" customHeight="1" x14ac:dyDescent="0.3">
      <c r="A264" s="171"/>
      <c r="B264" s="172"/>
      <c r="C264" s="173"/>
      <c r="D264" s="174"/>
    </row>
    <row r="265" spans="1:4" ht="15.75" customHeight="1" x14ac:dyDescent="0.3">
      <c r="A265" s="171"/>
      <c r="B265" s="172"/>
      <c r="C265" s="173"/>
      <c r="D265" s="174"/>
    </row>
    <row r="266" spans="1:4" ht="15.75" customHeight="1" x14ac:dyDescent="0.3">
      <c r="A266" s="171"/>
      <c r="B266" s="172"/>
      <c r="C266" s="173"/>
      <c r="D266" s="174"/>
    </row>
    <row r="267" spans="1:4" ht="15.75" customHeight="1" x14ac:dyDescent="0.3">
      <c r="A267" s="171"/>
      <c r="B267" s="172"/>
      <c r="C267" s="173"/>
      <c r="D267" s="174"/>
    </row>
    <row r="268" spans="1:4" ht="15.75" customHeight="1" x14ac:dyDescent="0.3">
      <c r="A268" s="171"/>
      <c r="B268" s="172"/>
      <c r="C268" s="173"/>
      <c r="D268" s="174"/>
    </row>
    <row r="269" spans="1:4" ht="15.75" customHeight="1" x14ac:dyDescent="0.3">
      <c r="A269" s="171"/>
      <c r="B269" s="172"/>
      <c r="C269" s="173"/>
      <c r="D269" s="174"/>
    </row>
    <row r="270" spans="1:4" ht="15.75" customHeight="1" x14ac:dyDescent="0.3">
      <c r="A270" s="171"/>
      <c r="B270" s="172"/>
      <c r="C270" s="173"/>
      <c r="D270" s="174"/>
    </row>
    <row r="271" spans="1:4" ht="15.75" customHeight="1" x14ac:dyDescent="0.3">
      <c r="A271" s="171"/>
      <c r="B271" s="172"/>
      <c r="C271" s="173"/>
      <c r="D271" s="174"/>
    </row>
    <row r="272" spans="1:4" ht="15.75" customHeight="1" x14ac:dyDescent="0.3">
      <c r="A272" s="171"/>
      <c r="B272" s="172"/>
      <c r="C272" s="173"/>
      <c r="D272" s="174"/>
    </row>
    <row r="273" spans="1:4" ht="15.75" customHeight="1" x14ac:dyDescent="0.3">
      <c r="A273" s="171"/>
      <c r="B273" s="172"/>
      <c r="C273" s="173"/>
      <c r="D273" s="174"/>
    </row>
    <row r="274" spans="1:4" ht="15.75" customHeight="1" x14ac:dyDescent="0.3">
      <c r="A274" s="171"/>
      <c r="B274" s="172"/>
      <c r="C274" s="173"/>
      <c r="D274" s="174"/>
    </row>
    <row r="275" spans="1:4" ht="15.75" customHeight="1" x14ac:dyDescent="0.3">
      <c r="A275" s="171"/>
      <c r="B275" s="172"/>
      <c r="C275" s="173"/>
      <c r="D275" s="174"/>
    </row>
    <row r="276" spans="1:4" ht="15.75" customHeight="1" x14ac:dyDescent="0.3">
      <c r="A276" s="171"/>
      <c r="B276" s="172"/>
      <c r="C276" s="173"/>
      <c r="D276" s="174"/>
    </row>
    <row r="277" spans="1:4" ht="15.75" customHeight="1" x14ac:dyDescent="0.3">
      <c r="A277" s="171"/>
      <c r="B277" s="172"/>
      <c r="C277" s="173"/>
      <c r="D277" s="174"/>
    </row>
    <row r="278" spans="1:4" ht="15.75" customHeight="1" x14ac:dyDescent="0.3">
      <c r="A278" s="171"/>
      <c r="B278" s="172"/>
      <c r="C278" s="173"/>
      <c r="D278" s="174"/>
    </row>
    <row r="279" spans="1:4" ht="15.75" customHeight="1" x14ac:dyDescent="0.3">
      <c r="A279" s="171"/>
      <c r="B279" s="172"/>
      <c r="C279" s="173"/>
      <c r="D279" s="174"/>
    </row>
    <row r="280" spans="1:4" ht="15.75" customHeight="1" x14ac:dyDescent="0.3">
      <c r="A280" s="171"/>
      <c r="B280" s="172"/>
      <c r="C280" s="173"/>
      <c r="D280" s="174"/>
    </row>
    <row r="281" spans="1:4" ht="15.75" customHeight="1" x14ac:dyDescent="0.3">
      <c r="A281" s="171"/>
      <c r="B281" s="172"/>
      <c r="C281" s="173"/>
      <c r="D281" s="174"/>
    </row>
    <row r="282" spans="1:4" ht="15.75" customHeight="1" x14ac:dyDescent="0.3">
      <c r="A282" s="171"/>
      <c r="B282" s="172"/>
      <c r="C282" s="173"/>
      <c r="D282" s="174"/>
    </row>
    <row r="283" spans="1:4" ht="15.75" customHeight="1" x14ac:dyDescent="0.3">
      <c r="A283" s="171"/>
      <c r="B283" s="172"/>
      <c r="C283" s="173"/>
      <c r="D283" s="174"/>
    </row>
    <row r="284" spans="1:4" ht="15.75" customHeight="1" x14ac:dyDescent="0.3">
      <c r="A284" s="171"/>
      <c r="B284" s="172"/>
      <c r="C284" s="173"/>
      <c r="D284" s="174"/>
    </row>
    <row r="285" spans="1:4" ht="15.75" customHeight="1" x14ac:dyDescent="0.3">
      <c r="A285" s="171"/>
      <c r="B285" s="172"/>
      <c r="C285" s="173"/>
      <c r="D285" s="174"/>
    </row>
    <row r="286" spans="1:4" ht="15.75" customHeight="1" x14ac:dyDescent="0.3">
      <c r="A286" s="171"/>
      <c r="B286" s="172"/>
      <c r="C286" s="173"/>
      <c r="D286" s="174"/>
    </row>
    <row r="287" spans="1:4" ht="15.75" customHeight="1" x14ac:dyDescent="0.3">
      <c r="A287" s="171"/>
      <c r="B287" s="172"/>
      <c r="C287" s="173"/>
      <c r="D287" s="174"/>
    </row>
    <row r="288" spans="1:4" ht="15.75" customHeight="1" x14ac:dyDescent="0.3">
      <c r="A288" s="171"/>
      <c r="B288" s="172"/>
      <c r="C288" s="173"/>
      <c r="D288" s="174"/>
    </row>
    <row r="289" spans="1:4" ht="15.75" customHeight="1" x14ac:dyDescent="0.3">
      <c r="A289" s="171"/>
      <c r="B289" s="172"/>
      <c r="C289" s="173"/>
      <c r="D289" s="174"/>
    </row>
    <row r="290" spans="1:4" ht="15.75" customHeight="1" x14ac:dyDescent="0.3">
      <c r="A290" s="171"/>
      <c r="B290" s="172"/>
      <c r="C290" s="173"/>
      <c r="D290" s="174"/>
    </row>
    <row r="291" spans="1:4" ht="15.75" customHeight="1" x14ac:dyDescent="0.3">
      <c r="A291" s="171"/>
      <c r="B291" s="172"/>
      <c r="C291" s="173"/>
      <c r="D291" s="174"/>
    </row>
    <row r="292" spans="1:4" ht="15.75" customHeight="1" x14ac:dyDescent="0.3">
      <c r="A292" s="171"/>
      <c r="B292" s="172"/>
      <c r="C292" s="173"/>
      <c r="D292" s="174"/>
    </row>
    <row r="293" spans="1:4" ht="15.75" customHeight="1" x14ac:dyDescent="0.3">
      <c r="A293" s="171"/>
      <c r="B293" s="172"/>
      <c r="C293" s="173"/>
      <c r="D293" s="174"/>
    </row>
    <row r="294" spans="1:4" ht="15.75" customHeight="1" x14ac:dyDescent="0.3">
      <c r="A294" s="171"/>
      <c r="B294" s="172"/>
      <c r="C294" s="173"/>
      <c r="D294" s="174"/>
    </row>
    <row r="295" spans="1:4" ht="15.75" customHeight="1" x14ac:dyDescent="0.3">
      <c r="A295" s="171"/>
      <c r="B295" s="172"/>
      <c r="C295" s="173"/>
      <c r="D295" s="174"/>
    </row>
    <row r="296" spans="1:4" ht="15.75" customHeight="1" x14ac:dyDescent="0.3">
      <c r="A296" s="171"/>
      <c r="B296" s="172"/>
      <c r="C296" s="173"/>
      <c r="D296" s="174"/>
    </row>
    <row r="297" spans="1:4" ht="15.75" customHeight="1" x14ac:dyDescent="0.3">
      <c r="A297" s="171"/>
      <c r="B297" s="172"/>
      <c r="C297" s="173"/>
      <c r="D297" s="174"/>
    </row>
    <row r="298" spans="1:4" ht="15.75" customHeight="1" x14ac:dyDescent="0.3">
      <c r="A298" s="171"/>
      <c r="B298" s="172"/>
      <c r="C298" s="173"/>
      <c r="D298" s="174"/>
    </row>
    <row r="299" spans="1:4" ht="15.75" customHeight="1" x14ac:dyDescent="0.3">
      <c r="A299" s="171"/>
      <c r="B299" s="172"/>
      <c r="C299" s="173"/>
      <c r="D299" s="174"/>
    </row>
    <row r="300" spans="1:4" ht="15.75" customHeight="1" x14ac:dyDescent="0.3">
      <c r="A300" s="171"/>
      <c r="B300" s="172"/>
      <c r="C300" s="173"/>
      <c r="D300" s="174"/>
    </row>
    <row r="301" spans="1:4" ht="15.75" customHeight="1" x14ac:dyDescent="0.3">
      <c r="A301" s="171"/>
      <c r="B301" s="172"/>
      <c r="C301" s="173"/>
      <c r="D301" s="174"/>
    </row>
    <row r="302" spans="1:4" ht="15.75" customHeight="1" x14ac:dyDescent="0.3">
      <c r="A302" s="171"/>
      <c r="B302" s="172"/>
      <c r="C302" s="173"/>
      <c r="D302" s="174"/>
    </row>
    <row r="303" spans="1:4" ht="15.75" customHeight="1" x14ac:dyDescent="0.3">
      <c r="A303" s="171"/>
      <c r="B303" s="172"/>
      <c r="C303" s="173"/>
      <c r="D303" s="174"/>
    </row>
    <row r="304" spans="1:4" ht="15.75" customHeight="1" x14ac:dyDescent="0.3">
      <c r="A304" s="171"/>
      <c r="B304" s="172"/>
      <c r="C304" s="173"/>
      <c r="D304" s="174"/>
    </row>
    <row r="305" spans="1:4" ht="15.75" customHeight="1" x14ac:dyDescent="0.3">
      <c r="A305" s="171"/>
      <c r="B305" s="172"/>
      <c r="C305" s="173"/>
      <c r="D305" s="174"/>
    </row>
    <row r="306" spans="1:4" ht="15.75" customHeight="1" x14ac:dyDescent="0.3">
      <c r="A306" s="171"/>
      <c r="B306" s="172"/>
      <c r="C306" s="173"/>
      <c r="D306" s="174"/>
    </row>
    <row r="307" spans="1:4" ht="15.75" customHeight="1" x14ac:dyDescent="0.3">
      <c r="A307" s="171"/>
      <c r="B307" s="172"/>
      <c r="C307" s="173"/>
      <c r="D307" s="174"/>
    </row>
    <row r="308" spans="1:4" ht="15.75" customHeight="1" x14ac:dyDescent="0.3">
      <c r="A308" s="171"/>
      <c r="B308" s="172"/>
      <c r="C308" s="173"/>
      <c r="D308" s="174"/>
    </row>
    <row r="309" spans="1:4" ht="15.75" customHeight="1" x14ac:dyDescent="0.3">
      <c r="A309" s="171"/>
      <c r="B309" s="172"/>
      <c r="C309" s="173"/>
      <c r="D309" s="174"/>
    </row>
    <row r="310" spans="1:4" ht="15.75" customHeight="1" x14ac:dyDescent="0.3">
      <c r="A310" s="171"/>
      <c r="B310" s="172"/>
      <c r="C310" s="173"/>
      <c r="D310" s="174"/>
    </row>
    <row r="311" spans="1:4" ht="15.75" customHeight="1" x14ac:dyDescent="0.3">
      <c r="A311" s="171"/>
      <c r="B311" s="172"/>
      <c r="C311" s="173"/>
      <c r="D311" s="174"/>
    </row>
    <row r="312" spans="1:4" ht="15.75" customHeight="1" x14ac:dyDescent="0.3">
      <c r="A312" s="171"/>
      <c r="B312" s="172"/>
      <c r="C312" s="173"/>
      <c r="D312" s="174"/>
    </row>
    <row r="313" spans="1:4" ht="15.75" customHeight="1" x14ac:dyDescent="0.3">
      <c r="A313" s="171"/>
      <c r="B313" s="172"/>
      <c r="C313" s="173"/>
      <c r="D313" s="174"/>
    </row>
    <row r="314" spans="1:4" ht="15.75" customHeight="1" x14ac:dyDescent="0.3">
      <c r="A314" s="171"/>
      <c r="B314" s="172"/>
      <c r="C314" s="173"/>
      <c r="D314" s="174"/>
    </row>
    <row r="315" spans="1:4" ht="15.75" customHeight="1" x14ac:dyDescent="0.3">
      <c r="A315" s="171"/>
      <c r="B315" s="172"/>
      <c r="C315" s="173"/>
      <c r="D315" s="174"/>
    </row>
    <row r="316" spans="1:4" ht="15.75" customHeight="1" x14ac:dyDescent="0.3">
      <c r="A316" s="171"/>
      <c r="B316" s="172"/>
      <c r="C316" s="173"/>
      <c r="D316" s="174"/>
    </row>
    <row r="317" spans="1:4" ht="15.75" customHeight="1" x14ac:dyDescent="0.3">
      <c r="A317" s="171"/>
      <c r="B317" s="172"/>
      <c r="C317" s="173"/>
      <c r="D317" s="174"/>
    </row>
    <row r="318" spans="1:4" ht="15.75" customHeight="1" x14ac:dyDescent="0.3">
      <c r="A318" s="171"/>
      <c r="B318" s="172"/>
      <c r="C318" s="173"/>
      <c r="D318" s="174"/>
    </row>
    <row r="319" spans="1:4" ht="15.75" customHeight="1" x14ac:dyDescent="0.3">
      <c r="A319" s="171"/>
      <c r="B319" s="172"/>
      <c r="C319" s="173"/>
      <c r="D319" s="174"/>
    </row>
    <row r="320" spans="1:4" ht="15.75" customHeight="1" x14ac:dyDescent="0.3">
      <c r="A320" s="171"/>
      <c r="B320" s="172"/>
      <c r="C320" s="173"/>
      <c r="D320" s="174"/>
    </row>
    <row r="321" spans="1:4" ht="15.75" customHeight="1" x14ac:dyDescent="0.3">
      <c r="A321" s="171"/>
      <c r="B321" s="172"/>
      <c r="C321" s="173"/>
      <c r="D321" s="174"/>
    </row>
    <row r="322" spans="1:4" ht="15.75" customHeight="1" x14ac:dyDescent="0.3">
      <c r="A322" s="171"/>
      <c r="B322" s="172"/>
      <c r="C322" s="173"/>
      <c r="D322" s="174"/>
    </row>
    <row r="323" spans="1:4" ht="15.75" customHeight="1" x14ac:dyDescent="0.3">
      <c r="A323" s="171"/>
      <c r="B323" s="172"/>
      <c r="C323" s="173"/>
      <c r="D323" s="174"/>
    </row>
    <row r="324" spans="1:4" ht="15.75" customHeight="1" x14ac:dyDescent="0.3">
      <c r="A324" s="171"/>
      <c r="B324" s="172"/>
      <c r="C324" s="173"/>
      <c r="D324" s="174"/>
    </row>
    <row r="325" spans="1:4" ht="15.75" customHeight="1" x14ac:dyDescent="0.3">
      <c r="A325" s="171"/>
      <c r="B325" s="172"/>
      <c r="C325" s="173"/>
      <c r="D325" s="174"/>
    </row>
    <row r="326" spans="1:4" ht="15.75" customHeight="1" x14ac:dyDescent="0.3">
      <c r="A326" s="171"/>
      <c r="B326" s="172"/>
      <c r="C326" s="173"/>
      <c r="D326" s="174"/>
    </row>
    <row r="327" spans="1:4" ht="15.75" customHeight="1" x14ac:dyDescent="0.3">
      <c r="A327" s="171"/>
      <c r="B327" s="172"/>
      <c r="C327" s="173"/>
      <c r="D327" s="174"/>
    </row>
    <row r="328" spans="1:4" ht="15.75" customHeight="1" x14ac:dyDescent="0.3">
      <c r="A328" s="171"/>
      <c r="B328" s="172"/>
      <c r="C328" s="173"/>
      <c r="D328" s="174"/>
    </row>
    <row r="329" spans="1:4" ht="15.75" customHeight="1" x14ac:dyDescent="0.3">
      <c r="A329" s="171"/>
      <c r="B329" s="172"/>
      <c r="C329" s="173"/>
      <c r="D329" s="174"/>
    </row>
    <row r="330" spans="1:4" ht="15.75" customHeight="1" x14ac:dyDescent="0.3">
      <c r="A330" s="171"/>
      <c r="B330" s="172"/>
      <c r="C330" s="173"/>
      <c r="D330" s="174"/>
    </row>
    <row r="331" spans="1:4" ht="15.75" customHeight="1" x14ac:dyDescent="0.3">
      <c r="A331" s="171"/>
      <c r="B331" s="172"/>
      <c r="C331" s="173"/>
      <c r="D331" s="174"/>
    </row>
    <row r="332" spans="1:4" ht="15.75" customHeight="1" x14ac:dyDescent="0.3">
      <c r="A332" s="171"/>
      <c r="B332" s="172"/>
      <c r="C332" s="173"/>
      <c r="D332" s="174"/>
    </row>
    <row r="333" spans="1:4" ht="15.75" customHeight="1" x14ac:dyDescent="0.3">
      <c r="A333" s="171"/>
      <c r="B333" s="172"/>
      <c r="C333" s="173"/>
      <c r="D333" s="174"/>
    </row>
    <row r="334" spans="1:4" ht="15.75" customHeight="1" x14ac:dyDescent="0.3">
      <c r="A334" s="171"/>
      <c r="B334" s="172"/>
      <c r="C334" s="173"/>
      <c r="D334" s="174"/>
    </row>
    <row r="335" spans="1:4" ht="15.75" customHeight="1" x14ac:dyDescent="0.3">
      <c r="A335" s="171"/>
      <c r="B335" s="172"/>
      <c r="C335" s="173"/>
      <c r="D335" s="174"/>
    </row>
    <row r="336" spans="1:4" ht="15.75" customHeight="1" x14ac:dyDescent="0.3">
      <c r="A336" s="171"/>
      <c r="B336" s="172"/>
      <c r="C336" s="173"/>
      <c r="D336" s="174"/>
    </row>
    <row r="337" spans="1:4" ht="15.75" customHeight="1" x14ac:dyDescent="0.3">
      <c r="A337" s="171"/>
      <c r="B337" s="172"/>
      <c r="C337" s="173"/>
      <c r="D337" s="174"/>
    </row>
    <row r="338" spans="1:4" ht="15.75" customHeight="1" x14ac:dyDescent="0.3">
      <c r="A338" s="171"/>
      <c r="B338" s="172"/>
      <c r="C338" s="173"/>
      <c r="D338" s="174"/>
    </row>
    <row r="339" spans="1:4" ht="15.75" customHeight="1" x14ac:dyDescent="0.3">
      <c r="A339" s="171"/>
      <c r="B339" s="172"/>
      <c r="C339" s="173"/>
      <c r="D339" s="174"/>
    </row>
    <row r="340" spans="1:4" ht="15.75" customHeight="1" x14ac:dyDescent="0.3">
      <c r="A340" s="171"/>
      <c r="B340" s="172"/>
      <c r="C340" s="173"/>
      <c r="D340" s="174"/>
    </row>
    <row r="341" spans="1:4" ht="15.75" customHeight="1" x14ac:dyDescent="0.3">
      <c r="A341" s="171"/>
      <c r="B341" s="172"/>
      <c r="C341" s="173"/>
      <c r="D341" s="174"/>
    </row>
    <row r="342" spans="1:4" ht="15.75" customHeight="1" x14ac:dyDescent="0.3">
      <c r="A342" s="171"/>
      <c r="B342" s="172"/>
      <c r="C342" s="173"/>
      <c r="D342" s="174"/>
    </row>
    <row r="343" spans="1:4" ht="15.75" customHeight="1" x14ac:dyDescent="0.3">
      <c r="A343" s="171"/>
      <c r="B343" s="172"/>
      <c r="C343" s="173"/>
      <c r="D343" s="174"/>
    </row>
    <row r="344" spans="1:4" ht="15.75" customHeight="1" x14ac:dyDescent="0.3">
      <c r="A344" s="171"/>
      <c r="B344" s="172"/>
      <c r="C344" s="173"/>
      <c r="D344" s="174"/>
    </row>
    <row r="345" spans="1:4" ht="15.75" customHeight="1" x14ac:dyDescent="0.3">
      <c r="A345" s="171"/>
      <c r="B345" s="172"/>
      <c r="C345" s="173"/>
      <c r="D345" s="174"/>
    </row>
    <row r="346" spans="1:4" ht="15.75" customHeight="1" x14ac:dyDescent="0.3">
      <c r="A346" s="171"/>
      <c r="B346" s="172"/>
      <c r="C346" s="173"/>
      <c r="D346" s="174"/>
    </row>
    <row r="347" spans="1:4" ht="15.75" customHeight="1" x14ac:dyDescent="0.3">
      <c r="A347" s="171"/>
      <c r="B347" s="172"/>
      <c r="C347" s="173"/>
      <c r="D347" s="174"/>
    </row>
    <row r="348" spans="1:4" ht="15.75" customHeight="1" x14ac:dyDescent="0.3">
      <c r="A348" s="171"/>
      <c r="B348" s="172"/>
      <c r="C348" s="173"/>
      <c r="D348" s="174"/>
    </row>
    <row r="349" spans="1:4" ht="15.75" customHeight="1" x14ac:dyDescent="0.3">
      <c r="A349" s="171"/>
      <c r="B349" s="172"/>
      <c r="C349" s="173"/>
      <c r="D349" s="174"/>
    </row>
    <row r="350" spans="1:4" ht="15.75" customHeight="1" x14ac:dyDescent="0.3">
      <c r="A350" s="171"/>
      <c r="B350" s="172"/>
      <c r="C350" s="173"/>
      <c r="D350" s="174"/>
    </row>
    <row r="351" spans="1:4" ht="15.75" customHeight="1" x14ac:dyDescent="0.3">
      <c r="A351" s="171"/>
      <c r="B351" s="172"/>
      <c r="C351" s="173"/>
      <c r="D351" s="174"/>
    </row>
    <row r="352" spans="1:4" ht="15.75" customHeight="1" x14ac:dyDescent="0.3">
      <c r="A352" s="171"/>
      <c r="B352" s="172"/>
      <c r="C352" s="173"/>
      <c r="D352" s="174"/>
    </row>
    <row r="353" spans="1:4" ht="15.75" customHeight="1" x14ac:dyDescent="0.3">
      <c r="A353" s="171"/>
      <c r="B353" s="172"/>
      <c r="C353" s="173"/>
      <c r="D353" s="174"/>
    </row>
    <row r="354" spans="1:4" ht="15.75" customHeight="1" x14ac:dyDescent="0.3">
      <c r="A354" s="171"/>
      <c r="B354" s="172"/>
      <c r="C354" s="173"/>
      <c r="D354" s="174"/>
    </row>
    <row r="355" spans="1:4" ht="15.75" customHeight="1" x14ac:dyDescent="0.3">
      <c r="A355" s="171"/>
      <c r="B355" s="172"/>
      <c r="C355" s="173"/>
      <c r="D355" s="174"/>
    </row>
    <row r="356" spans="1:4" ht="15.75" customHeight="1" x14ac:dyDescent="0.3">
      <c r="A356" s="171"/>
      <c r="B356" s="172"/>
      <c r="C356" s="173"/>
      <c r="D356" s="174"/>
    </row>
    <row r="357" spans="1:4" ht="15.75" customHeight="1" x14ac:dyDescent="0.3">
      <c r="A357" s="171"/>
      <c r="B357" s="172"/>
      <c r="C357" s="173"/>
      <c r="D357" s="174"/>
    </row>
    <row r="358" spans="1:4" ht="15.75" customHeight="1" x14ac:dyDescent="0.3">
      <c r="A358" s="171"/>
      <c r="B358" s="172"/>
      <c r="C358" s="173"/>
      <c r="D358" s="174"/>
    </row>
    <row r="359" spans="1:4" ht="15.75" customHeight="1" x14ac:dyDescent="0.3">
      <c r="A359" s="171"/>
      <c r="B359" s="172"/>
      <c r="C359" s="173"/>
      <c r="D359" s="174"/>
    </row>
    <row r="360" spans="1:4" ht="15.75" customHeight="1" x14ac:dyDescent="0.3">
      <c r="A360" s="171"/>
      <c r="B360" s="172"/>
      <c r="C360" s="173"/>
      <c r="D360" s="174"/>
    </row>
    <row r="361" spans="1:4" ht="15.75" customHeight="1" x14ac:dyDescent="0.3">
      <c r="A361" s="171"/>
      <c r="B361" s="172"/>
      <c r="C361" s="173"/>
      <c r="D361" s="174"/>
    </row>
    <row r="362" spans="1:4" ht="15.75" customHeight="1" x14ac:dyDescent="0.3">
      <c r="A362" s="171"/>
      <c r="B362" s="172"/>
      <c r="C362" s="173"/>
      <c r="D362" s="174"/>
    </row>
    <row r="363" spans="1:4" ht="15.75" customHeight="1" x14ac:dyDescent="0.3">
      <c r="A363" s="171"/>
      <c r="B363" s="172"/>
      <c r="C363" s="173"/>
      <c r="D363" s="174"/>
    </row>
    <row r="364" spans="1:4" ht="15.75" customHeight="1" x14ac:dyDescent="0.3">
      <c r="A364" s="171"/>
      <c r="B364" s="172"/>
      <c r="C364" s="173"/>
      <c r="D364" s="174"/>
    </row>
    <row r="365" spans="1:4" ht="15.75" customHeight="1" x14ac:dyDescent="0.3">
      <c r="A365" s="171"/>
      <c r="B365" s="172"/>
      <c r="C365" s="173"/>
      <c r="D365" s="174"/>
    </row>
    <row r="366" spans="1:4" ht="15.75" customHeight="1" x14ac:dyDescent="0.3">
      <c r="A366" s="171"/>
      <c r="B366" s="172"/>
      <c r="C366" s="173"/>
      <c r="D366" s="174"/>
    </row>
    <row r="367" spans="1:4" ht="15.75" customHeight="1" x14ac:dyDescent="0.3">
      <c r="A367" s="171"/>
      <c r="B367" s="172"/>
      <c r="C367" s="173"/>
      <c r="D367" s="174"/>
    </row>
    <row r="368" spans="1:4" ht="15.75" customHeight="1" x14ac:dyDescent="0.3">
      <c r="A368" s="171"/>
      <c r="B368" s="172"/>
      <c r="C368" s="173"/>
      <c r="D368" s="174"/>
    </row>
    <row r="369" spans="1:4" ht="15.75" customHeight="1" x14ac:dyDescent="0.3">
      <c r="A369" s="171"/>
      <c r="B369" s="172"/>
      <c r="C369" s="173"/>
      <c r="D369" s="174"/>
    </row>
    <row r="370" spans="1:4" ht="15.75" customHeight="1" x14ac:dyDescent="0.3">
      <c r="A370" s="171"/>
      <c r="B370" s="172"/>
      <c r="C370" s="173"/>
      <c r="D370" s="174"/>
    </row>
    <row r="371" spans="1:4" ht="15.75" customHeight="1" x14ac:dyDescent="0.3">
      <c r="A371" s="171"/>
      <c r="B371" s="172"/>
      <c r="C371" s="173"/>
      <c r="D371" s="174"/>
    </row>
    <row r="372" spans="1:4" ht="15.75" customHeight="1" x14ac:dyDescent="0.3">
      <c r="A372" s="171"/>
      <c r="B372" s="172"/>
      <c r="C372" s="173"/>
      <c r="D372" s="174"/>
    </row>
    <row r="373" spans="1:4" ht="15.75" customHeight="1" x14ac:dyDescent="0.3">
      <c r="A373" s="171"/>
      <c r="B373" s="172"/>
      <c r="C373" s="173"/>
      <c r="D373" s="174"/>
    </row>
    <row r="374" spans="1:4" ht="15.75" customHeight="1" x14ac:dyDescent="0.3">
      <c r="A374" s="171"/>
      <c r="B374" s="172"/>
      <c r="C374" s="173"/>
      <c r="D374" s="174"/>
    </row>
    <row r="375" spans="1:4" ht="15.75" customHeight="1" x14ac:dyDescent="0.3">
      <c r="A375" s="171"/>
      <c r="B375" s="172"/>
      <c r="C375" s="173"/>
      <c r="D375" s="174"/>
    </row>
    <row r="376" spans="1:4" ht="15.75" customHeight="1" x14ac:dyDescent="0.3">
      <c r="A376" s="171"/>
      <c r="B376" s="172"/>
      <c r="C376" s="173"/>
      <c r="D376" s="174"/>
    </row>
    <row r="377" spans="1:4" ht="15.75" customHeight="1" x14ac:dyDescent="0.3">
      <c r="A377" s="171"/>
      <c r="B377" s="172"/>
      <c r="C377" s="173"/>
      <c r="D377" s="174"/>
    </row>
    <row r="378" spans="1:4" ht="15.75" customHeight="1" x14ac:dyDescent="0.25">
      <c r="C378" s="173"/>
      <c r="D378" s="174"/>
    </row>
    <row r="379" spans="1:4" ht="15.75" customHeight="1" x14ac:dyDescent="0.25">
      <c r="C379" s="173"/>
      <c r="D379" s="174"/>
    </row>
    <row r="380" spans="1:4" ht="15.75" customHeight="1" x14ac:dyDescent="0.25">
      <c r="C380" s="173"/>
      <c r="D380" s="174"/>
    </row>
    <row r="381" spans="1:4" ht="15.75" customHeight="1" x14ac:dyDescent="0.25">
      <c r="C381" s="173"/>
      <c r="D381" s="174"/>
    </row>
    <row r="382" spans="1:4" ht="15.75" customHeight="1" x14ac:dyDescent="0.25">
      <c r="C382" s="173"/>
      <c r="D382" s="174"/>
    </row>
    <row r="383" spans="1:4" ht="15.75" customHeight="1" x14ac:dyDescent="0.25">
      <c r="C383" s="173"/>
      <c r="D383" s="174"/>
    </row>
    <row r="384" spans="1:4" ht="15.75" customHeight="1" x14ac:dyDescent="0.25">
      <c r="C384" s="173"/>
      <c r="D384" s="174"/>
    </row>
    <row r="385" spans="3:4" ht="15.75" customHeight="1" x14ac:dyDescent="0.25">
      <c r="C385" s="173"/>
      <c r="D385" s="174"/>
    </row>
    <row r="386" spans="3:4" ht="15.75" customHeight="1" x14ac:dyDescent="0.25">
      <c r="C386" s="173"/>
      <c r="D386" s="174"/>
    </row>
    <row r="387" spans="3:4" ht="15.75" customHeight="1" x14ac:dyDescent="0.25">
      <c r="C387" s="173"/>
      <c r="D387" s="174"/>
    </row>
    <row r="388" spans="3:4" ht="15.75" customHeight="1" x14ac:dyDescent="0.25">
      <c r="C388" s="173"/>
      <c r="D388" s="173"/>
    </row>
    <row r="389" spans="3:4" ht="15.75" customHeight="1" x14ac:dyDescent="0.25">
      <c r="C389" s="173"/>
      <c r="D389" s="173"/>
    </row>
    <row r="390" spans="3:4" ht="15.75" customHeight="1" x14ac:dyDescent="0.25">
      <c r="C390" s="173"/>
      <c r="D390" s="173"/>
    </row>
    <row r="391" spans="3:4" ht="15.75" customHeight="1" x14ac:dyDescent="0.25">
      <c r="C391" s="173"/>
      <c r="D391" s="173"/>
    </row>
    <row r="392" spans="3:4" ht="15.75" customHeight="1" x14ac:dyDescent="0.25">
      <c r="C392" s="173"/>
      <c r="D392" s="173"/>
    </row>
    <row r="393" spans="3:4" ht="15.75" customHeight="1" x14ac:dyDescent="0.25">
      <c r="C393" s="173"/>
      <c r="D393" s="173"/>
    </row>
    <row r="394" spans="3:4" ht="15.75" customHeight="1" x14ac:dyDescent="0.25">
      <c r="C394" s="173"/>
      <c r="D394" s="173"/>
    </row>
    <row r="395" spans="3:4" ht="15.75" customHeight="1" x14ac:dyDescent="0.25">
      <c r="C395" s="173"/>
      <c r="D395" s="173"/>
    </row>
    <row r="396" spans="3:4" ht="15.75" customHeight="1" x14ac:dyDescent="0.25">
      <c r="C396" s="173"/>
      <c r="D396" s="173"/>
    </row>
    <row r="397" spans="3:4" ht="15.75" customHeight="1" x14ac:dyDescent="0.25">
      <c r="C397" s="173"/>
      <c r="D397" s="173"/>
    </row>
    <row r="398" spans="3:4" ht="15.75" customHeight="1" x14ac:dyDescent="0.25">
      <c r="C398" s="173"/>
      <c r="D398" s="173"/>
    </row>
    <row r="399" spans="3:4" ht="15.75" customHeight="1" x14ac:dyDescent="0.25">
      <c r="C399" s="173"/>
      <c r="D399" s="173"/>
    </row>
    <row r="400" spans="3:4" ht="15.75" customHeight="1" x14ac:dyDescent="0.25">
      <c r="C400" s="173"/>
      <c r="D400" s="173"/>
    </row>
    <row r="401" spans="3:4" ht="15.75" customHeight="1" x14ac:dyDescent="0.25">
      <c r="C401" s="173"/>
      <c r="D401" s="173"/>
    </row>
    <row r="402" spans="3:4" ht="15.75" customHeight="1" x14ac:dyDescent="0.25">
      <c r="C402" s="173"/>
      <c r="D402" s="173"/>
    </row>
    <row r="403" spans="3:4" ht="15.75" customHeight="1" x14ac:dyDescent="0.25">
      <c r="C403" s="173"/>
      <c r="D403" s="173"/>
    </row>
    <row r="404" spans="3:4" ht="15.75" customHeight="1" x14ac:dyDescent="0.25">
      <c r="C404" s="173"/>
      <c r="D404" s="173"/>
    </row>
    <row r="405" spans="3:4" ht="15.75" customHeight="1" x14ac:dyDescent="0.25">
      <c r="C405" s="173"/>
      <c r="D405" s="173"/>
    </row>
    <row r="406" spans="3:4" ht="15.75" customHeight="1" x14ac:dyDescent="0.25">
      <c r="C406" s="173"/>
      <c r="D406" s="173"/>
    </row>
    <row r="407" spans="3:4" ht="15.75" customHeight="1" x14ac:dyDescent="0.25">
      <c r="C407" s="173"/>
      <c r="D407" s="173"/>
    </row>
    <row r="408" spans="3:4" ht="15.75" customHeight="1" x14ac:dyDescent="0.25">
      <c r="C408" s="173"/>
      <c r="D408" s="173"/>
    </row>
    <row r="409" spans="3:4" ht="15.75" customHeight="1" x14ac:dyDescent="0.25">
      <c r="C409" s="173"/>
      <c r="D409" s="173"/>
    </row>
    <row r="410" spans="3:4" ht="15.75" customHeight="1" x14ac:dyDescent="0.25">
      <c r="C410" s="173"/>
      <c r="D410" s="173"/>
    </row>
    <row r="411" spans="3:4" ht="15.75" customHeight="1" x14ac:dyDescent="0.25">
      <c r="C411" s="173"/>
      <c r="D411" s="173"/>
    </row>
    <row r="412" spans="3:4" ht="15.75" customHeight="1" x14ac:dyDescent="0.25">
      <c r="C412" s="173"/>
      <c r="D412" s="173"/>
    </row>
    <row r="413" spans="3:4" ht="15.75" customHeight="1" x14ac:dyDescent="0.25">
      <c r="C413" s="173"/>
      <c r="D413" s="173"/>
    </row>
    <row r="414" spans="3:4" ht="15.75" customHeight="1" x14ac:dyDescent="0.25">
      <c r="C414" s="173"/>
      <c r="D414" s="173"/>
    </row>
    <row r="415" spans="3:4" ht="15.75" customHeight="1" x14ac:dyDescent="0.25">
      <c r="C415" s="173"/>
      <c r="D415" s="173"/>
    </row>
    <row r="416" spans="3:4" ht="15.75" customHeight="1" x14ac:dyDescent="0.25">
      <c r="C416" s="173"/>
      <c r="D416" s="173"/>
    </row>
    <row r="417" spans="3:4" ht="15.75" customHeight="1" x14ac:dyDescent="0.25">
      <c r="C417" s="173"/>
      <c r="D417" s="173"/>
    </row>
    <row r="418" spans="3:4" ht="15.75" customHeight="1" x14ac:dyDescent="0.25">
      <c r="C418" s="173"/>
      <c r="D418" s="173"/>
    </row>
    <row r="419" spans="3:4" ht="15.75" customHeight="1" x14ac:dyDescent="0.25">
      <c r="C419" s="173"/>
      <c r="D419" s="173"/>
    </row>
    <row r="420" spans="3:4" ht="15.75" customHeight="1" x14ac:dyDescent="0.25">
      <c r="C420" s="173"/>
      <c r="D420" s="173"/>
    </row>
    <row r="421" spans="3:4" ht="15.75" customHeight="1" x14ac:dyDescent="0.25">
      <c r="C421" s="173"/>
      <c r="D421" s="173"/>
    </row>
    <row r="422" spans="3:4" ht="15.75" customHeight="1" x14ac:dyDescent="0.25">
      <c r="C422" s="173"/>
      <c r="D422" s="173"/>
    </row>
    <row r="423" spans="3:4" ht="15.75" customHeight="1" x14ac:dyDescent="0.25">
      <c r="C423" s="173"/>
      <c r="D423" s="173"/>
    </row>
    <row r="424" spans="3:4" ht="15.75" customHeight="1" x14ac:dyDescent="0.25">
      <c r="C424" s="173"/>
      <c r="D424" s="173"/>
    </row>
    <row r="425" spans="3:4" ht="15.75" customHeight="1" x14ac:dyDescent="0.25">
      <c r="C425" s="173"/>
      <c r="D425" s="173"/>
    </row>
    <row r="426" spans="3:4" ht="15.75" customHeight="1" x14ac:dyDescent="0.25">
      <c r="C426" s="173"/>
      <c r="D426" s="173"/>
    </row>
    <row r="427" spans="3:4" ht="15.75" customHeight="1" x14ac:dyDescent="0.25">
      <c r="C427" s="173"/>
      <c r="D427" s="173"/>
    </row>
    <row r="428" spans="3:4" ht="15.75" customHeight="1" x14ac:dyDescent="0.25">
      <c r="C428" s="173"/>
      <c r="D428" s="173"/>
    </row>
    <row r="429" spans="3:4" ht="15.75" customHeight="1" x14ac:dyDescent="0.25">
      <c r="C429" s="173"/>
      <c r="D429" s="173"/>
    </row>
    <row r="430" spans="3:4" ht="15.75" customHeight="1" x14ac:dyDescent="0.25">
      <c r="C430" s="173"/>
      <c r="D430" s="173"/>
    </row>
    <row r="431" spans="3:4" ht="15.75" customHeight="1" x14ac:dyDescent="0.25">
      <c r="C431" s="173"/>
      <c r="D431" s="173"/>
    </row>
    <row r="432" spans="3:4" ht="15.75" customHeight="1" x14ac:dyDescent="0.25">
      <c r="C432" s="173"/>
      <c r="D432" s="173"/>
    </row>
    <row r="433" spans="3:4" ht="15.75" customHeight="1" x14ac:dyDescent="0.25">
      <c r="C433" s="173"/>
      <c r="D433" s="173"/>
    </row>
    <row r="434" spans="3:4" ht="15.75" customHeight="1" x14ac:dyDescent="0.25">
      <c r="C434" s="173"/>
      <c r="D434" s="173"/>
    </row>
    <row r="435" spans="3:4" ht="15.75" customHeight="1" x14ac:dyDescent="0.25">
      <c r="C435" s="173"/>
      <c r="D435" s="173"/>
    </row>
    <row r="436" spans="3:4" ht="15.75" customHeight="1" x14ac:dyDescent="0.25">
      <c r="C436" s="173"/>
      <c r="D436" s="173"/>
    </row>
    <row r="437" spans="3:4" ht="15.75" customHeight="1" x14ac:dyDescent="0.25">
      <c r="C437" s="173"/>
      <c r="D437" s="173"/>
    </row>
    <row r="438" spans="3:4" ht="15.75" customHeight="1" x14ac:dyDescent="0.25">
      <c r="C438" s="173"/>
      <c r="D438" s="173"/>
    </row>
    <row r="439" spans="3:4" ht="15.75" customHeight="1" x14ac:dyDescent="0.25">
      <c r="C439" s="173"/>
      <c r="D439" s="173"/>
    </row>
    <row r="440" spans="3:4" ht="15.75" customHeight="1" x14ac:dyDescent="0.25">
      <c r="C440" s="173"/>
      <c r="D440" s="173"/>
    </row>
    <row r="441" spans="3:4" ht="15.75" customHeight="1" x14ac:dyDescent="0.25">
      <c r="C441" s="173"/>
      <c r="D441" s="173"/>
    </row>
    <row r="442" spans="3:4" ht="15.75" customHeight="1" x14ac:dyDescent="0.25">
      <c r="C442" s="173"/>
      <c r="D442" s="173"/>
    </row>
    <row r="443" spans="3:4" ht="15.75" customHeight="1" x14ac:dyDescent="0.25">
      <c r="C443" s="173"/>
      <c r="D443" s="173"/>
    </row>
    <row r="444" spans="3:4" ht="15.75" customHeight="1" x14ac:dyDescent="0.25">
      <c r="C444" s="173"/>
      <c r="D444" s="173"/>
    </row>
    <row r="445" spans="3:4" ht="15.75" customHeight="1" x14ac:dyDescent="0.25">
      <c r="C445" s="173"/>
      <c r="D445" s="173"/>
    </row>
    <row r="446" spans="3:4" ht="15.75" customHeight="1" x14ac:dyDescent="0.25">
      <c r="C446" s="173"/>
      <c r="D446" s="173"/>
    </row>
    <row r="447" spans="3:4" ht="15.75" customHeight="1" x14ac:dyDescent="0.25">
      <c r="C447" s="173"/>
      <c r="D447" s="173"/>
    </row>
    <row r="448" spans="3:4" ht="15.75" customHeight="1" x14ac:dyDescent="0.25">
      <c r="C448" s="173"/>
      <c r="D448" s="173"/>
    </row>
    <row r="449" spans="3:4" ht="15.75" customHeight="1" x14ac:dyDescent="0.25">
      <c r="C449" s="173"/>
      <c r="D449" s="173"/>
    </row>
    <row r="450" spans="3:4" ht="15.75" customHeight="1" x14ac:dyDescent="0.25">
      <c r="C450" s="173"/>
      <c r="D450" s="173"/>
    </row>
    <row r="451" spans="3:4" ht="15.75" customHeight="1" x14ac:dyDescent="0.25">
      <c r="C451" s="173"/>
      <c r="D451" s="173"/>
    </row>
    <row r="452" spans="3:4" ht="15.75" customHeight="1" x14ac:dyDescent="0.25">
      <c r="C452" s="173"/>
      <c r="D452" s="173"/>
    </row>
    <row r="453" spans="3:4" ht="15.75" customHeight="1" x14ac:dyDescent="0.25">
      <c r="C453" s="173"/>
      <c r="D453" s="173"/>
    </row>
    <row r="454" spans="3:4" ht="15.75" customHeight="1" x14ac:dyDescent="0.25">
      <c r="C454" s="173"/>
      <c r="D454" s="173"/>
    </row>
    <row r="455" spans="3:4" ht="15.75" customHeight="1" x14ac:dyDescent="0.25">
      <c r="C455" s="173"/>
      <c r="D455" s="173"/>
    </row>
    <row r="456" spans="3:4" ht="15.75" customHeight="1" x14ac:dyDescent="0.25">
      <c r="C456" s="173"/>
      <c r="D456" s="173"/>
    </row>
    <row r="457" spans="3:4" ht="15.75" customHeight="1" x14ac:dyDescent="0.25">
      <c r="C457" s="173"/>
      <c r="D457" s="173"/>
    </row>
    <row r="458" spans="3:4" ht="15.75" customHeight="1" x14ac:dyDescent="0.25">
      <c r="C458" s="173"/>
      <c r="D458" s="173"/>
    </row>
    <row r="459" spans="3:4" ht="15.75" customHeight="1" x14ac:dyDescent="0.25">
      <c r="C459" s="173"/>
      <c r="D459" s="173"/>
    </row>
    <row r="460" spans="3:4" ht="15.75" customHeight="1" x14ac:dyDescent="0.25">
      <c r="C460" s="173"/>
      <c r="D460" s="173"/>
    </row>
    <row r="461" spans="3:4" ht="15.75" customHeight="1" x14ac:dyDescent="0.25">
      <c r="C461" s="173"/>
      <c r="D461" s="173"/>
    </row>
    <row r="462" spans="3:4" ht="15.75" customHeight="1" x14ac:dyDescent="0.25">
      <c r="C462" s="173"/>
      <c r="D462" s="173"/>
    </row>
    <row r="463" spans="3:4" ht="15.75" customHeight="1" x14ac:dyDescent="0.25">
      <c r="C463" s="173"/>
      <c r="D463" s="173"/>
    </row>
    <row r="464" spans="3:4" ht="15.75" customHeight="1" x14ac:dyDescent="0.25">
      <c r="C464" s="173"/>
      <c r="D464" s="173"/>
    </row>
    <row r="465" spans="3:4" ht="15.75" customHeight="1" x14ac:dyDescent="0.25">
      <c r="C465" s="173"/>
      <c r="D465" s="173"/>
    </row>
    <row r="466" spans="3:4" ht="15.75" customHeight="1" x14ac:dyDescent="0.25">
      <c r="C466" s="173"/>
      <c r="D466" s="173"/>
    </row>
    <row r="467" spans="3:4" ht="15.75" customHeight="1" x14ac:dyDescent="0.25">
      <c r="C467" s="173"/>
      <c r="D467" s="173"/>
    </row>
    <row r="468" spans="3:4" ht="15.75" customHeight="1" x14ac:dyDescent="0.25">
      <c r="C468" s="173"/>
      <c r="D468" s="173"/>
    </row>
    <row r="469" spans="3:4" ht="15.75" customHeight="1" x14ac:dyDescent="0.25">
      <c r="C469" s="173"/>
      <c r="D469" s="173"/>
    </row>
    <row r="470" spans="3:4" ht="15.75" customHeight="1" x14ac:dyDescent="0.25">
      <c r="C470" s="173"/>
      <c r="D470" s="173"/>
    </row>
    <row r="471" spans="3:4" ht="15.75" customHeight="1" x14ac:dyDescent="0.25">
      <c r="C471" s="173"/>
      <c r="D471" s="173"/>
    </row>
    <row r="472" spans="3:4" ht="15.75" customHeight="1" x14ac:dyDescent="0.25">
      <c r="C472" s="173"/>
      <c r="D472" s="173"/>
    </row>
    <row r="473" spans="3:4" ht="15.75" customHeight="1" x14ac:dyDescent="0.25">
      <c r="C473" s="173"/>
      <c r="D473" s="173"/>
    </row>
    <row r="474" spans="3:4" ht="15.75" customHeight="1" x14ac:dyDescent="0.25">
      <c r="C474" s="173"/>
      <c r="D474" s="173"/>
    </row>
    <row r="475" spans="3:4" ht="15.75" customHeight="1" x14ac:dyDescent="0.25">
      <c r="C475" s="173"/>
      <c r="D475" s="173"/>
    </row>
    <row r="476" spans="3:4" ht="15.75" customHeight="1" x14ac:dyDescent="0.25">
      <c r="C476" s="173"/>
      <c r="D476" s="173"/>
    </row>
    <row r="477" spans="3:4" ht="15.75" customHeight="1" x14ac:dyDescent="0.25">
      <c r="C477" s="173"/>
      <c r="D477" s="173"/>
    </row>
    <row r="478" spans="3:4" ht="15.75" customHeight="1" x14ac:dyDescent="0.25">
      <c r="C478" s="173"/>
      <c r="D478" s="173"/>
    </row>
    <row r="479" spans="3:4" ht="15.75" customHeight="1" x14ac:dyDescent="0.25">
      <c r="C479" s="173"/>
      <c r="D479" s="173"/>
    </row>
    <row r="480" spans="3:4" ht="15.75" customHeight="1" x14ac:dyDescent="0.25">
      <c r="C480" s="173"/>
      <c r="D480" s="173"/>
    </row>
    <row r="481" spans="3:4" ht="15.75" customHeight="1" x14ac:dyDescent="0.25">
      <c r="C481" s="173"/>
      <c r="D481" s="173"/>
    </row>
    <row r="482" spans="3:4" ht="15.75" customHeight="1" x14ac:dyDescent="0.25">
      <c r="C482" s="173"/>
      <c r="D482" s="173"/>
    </row>
    <row r="483" spans="3:4" ht="15.75" customHeight="1" x14ac:dyDescent="0.25">
      <c r="C483" s="173"/>
      <c r="D483" s="173"/>
    </row>
    <row r="484" spans="3:4" ht="15.75" customHeight="1" x14ac:dyDescent="0.25">
      <c r="C484" s="173"/>
      <c r="D484" s="173"/>
    </row>
    <row r="485" spans="3:4" ht="15.75" customHeight="1" x14ac:dyDescent="0.25">
      <c r="C485" s="173"/>
      <c r="D485" s="173"/>
    </row>
    <row r="486" spans="3:4" ht="15.75" customHeight="1" x14ac:dyDescent="0.25">
      <c r="C486" s="173"/>
      <c r="D486" s="173"/>
    </row>
    <row r="487" spans="3:4" ht="15.75" customHeight="1" x14ac:dyDescent="0.25">
      <c r="C487" s="173"/>
      <c r="D487" s="173"/>
    </row>
    <row r="488" spans="3:4" ht="15.75" customHeight="1" x14ac:dyDescent="0.25">
      <c r="C488" s="173"/>
      <c r="D488" s="173"/>
    </row>
    <row r="489" spans="3:4" ht="15.75" customHeight="1" x14ac:dyDescent="0.25">
      <c r="C489" s="173"/>
      <c r="D489" s="173"/>
    </row>
    <row r="490" spans="3:4" ht="15.75" customHeight="1" x14ac:dyDescent="0.25">
      <c r="C490" s="173"/>
      <c r="D490" s="173"/>
    </row>
    <row r="491" spans="3:4" ht="15.75" customHeight="1" x14ac:dyDescent="0.25">
      <c r="C491" s="173"/>
      <c r="D491" s="173"/>
    </row>
    <row r="492" spans="3:4" ht="15.75" customHeight="1" x14ac:dyDescent="0.25">
      <c r="C492" s="173"/>
      <c r="D492" s="173"/>
    </row>
    <row r="493" spans="3:4" ht="15.75" customHeight="1" x14ac:dyDescent="0.25">
      <c r="C493" s="173"/>
      <c r="D493" s="173"/>
    </row>
    <row r="494" spans="3:4" ht="15.75" customHeight="1" x14ac:dyDescent="0.25">
      <c r="C494" s="173"/>
      <c r="D494" s="173"/>
    </row>
    <row r="495" spans="3:4" ht="15.75" customHeight="1" x14ac:dyDescent="0.25">
      <c r="C495" s="173"/>
      <c r="D495" s="173"/>
    </row>
    <row r="496" spans="3:4" ht="15.75" customHeight="1" x14ac:dyDescent="0.25">
      <c r="C496" s="173"/>
      <c r="D496" s="173"/>
    </row>
    <row r="497" spans="3:4" ht="15.75" customHeight="1" x14ac:dyDescent="0.25">
      <c r="C497" s="173"/>
      <c r="D497" s="173"/>
    </row>
    <row r="498" spans="3:4" ht="15.75" customHeight="1" x14ac:dyDescent="0.25">
      <c r="C498" s="173"/>
      <c r="D498" s="173"/>
    </row>
    <row r="499" spans="3:4" ht="15.75" customHeight="1" x14ac:dyDescent="0.25">
      <c r="C499" s="173"/>
      <c r="D499" s="173"/>
    </row>
    <row r="500" spans="3:4" ht="15.75" customHeight="1" x14ac:dyDescent="0.25">
      <c r="C500" s="173"/>
      <c r="D500" s="173"/>
    </row>
    <row r="501" spans="3:4" ht="15.75" customHeight="1" x14ac:dyDescent="0.25">
      <c r="C501" s="173"/>
      <c r="D501" s="173"/>
    </row>
    <row r="502" spans="3:4" ht="15.75" customHeight="1" x14ac:dyDescent="0.25">
      <c r="C502" s="173"/>
      <c r="D502" s="173"/>
    </row>
    <row r="503" spans="3:4" ht="15.75" customHeight="1" x14ac:dyDescent="0.25">
      <c r="C503" s="173"/>
      <c r="D503" s="173"/>
    </row>
    <row r="504" spans="3:4" ht="15.75" customHeight="1" x14ac:dyDescent="0.25">
      <c r="C504" s="173"/>
      <c r="D504" s="173"/>
    </row>
    <row r="505" spans="3:4" ht="15.75" customHeight="1" x14ac:dyDescent="0.25">
      <c r="C505" s="173"/>
      <c r="D505" s="173"/>
    </row>
    <row r="506" spans="3:4" ht="15.75" customHeight="1" x14ac:dyDescent="0.25">
      <c r="C506" s="173"/>
      <c r="D506" s="173"/>
    </row>
    <row r="507" spans="3:4" ht="15.75" customHeight="1" x14ac:dyDescent="0.25">
      <c r="C507" s="173"/>
      <c r="D507" s="173"/>
    </row>
    <row r="508" spans="3:4" ht="15.75" customHeight="1" x14ac:dyDescent="0.25">
      <c r="C508" s="173"/>
      <c r="D508" s="173"/>
    </row>
    <row r="509" spans="3:4" ht="15.75" customHeight="1" x14ac:dyDescent="0.25">
      <c r="C509" s="173"/>
      <c r="D509" s="173"/>
    </row>
    <row r="510" spans="3:4" ht="15.75" customHeight="1" x14ac:dyDescent="0.25">
      <c r="C510" s="173"/>
      <c r="D510" s="173"/>
    </row>
    <row r="511" spans="3:4" ht="15.75" customHeight="1" x14ac:dyDescent="0.25">
      <c r="C511" s="173"/>
      <c r="D511" s="173"/>
    </row>
    <row r="512" spans="3:4" ht="15.75" customHeight="1" x14ac:dyDescent="0.25">
      <c r="C512" s="173"/>
      <c r="D512" s="173"/>
    </row>
    <row r="513" spans="3:4" ht="15.75" customHeight="1" x14ac:dyDescent="0.25">
      <c r="C513" s="173"/>
      <c r="D513" s="173"/>
    </row>
    <row r="514" spans="3:4" ht="15.75" customHeight="1" x14ac:dyDescent="0.25">
      <c r="C514" s="173"/>
      <c r="D514" s="173"/>
    </row>
    <row r="515" spans="3:4" ht="15.75" customHeight="1" x14ac:dyDescent="0.25">
      <c r="C515" s="173"/>
      <c r="D515" s="173"/>
    </row>
    <row r="516" spans="3:4" ht="15.75" customHeight="1" x14ac:dyDescent="0.25">
      <c r="C516" s="173"/>
      <c r="D516" s="173"/>
    </row>
    <row r="517" spans="3:4" ht="15.75" customHeight="1" x14ac:dyDescent="0.25">
      <c r="C517" s="173"/>
      <c r="D517" s="173"/>
    </row>
    <row r="518" spans="3:4" ht="15.75" customHeight="1" x14ac:dyDescent="0.25">
      <c r="C518" s="173"/>
      <c r="D518" s="173"/>
    </row>
    <row r="519" spans="3:4" ht="15.75" customHeight="1" x14ac:dyDescent="0.25">
      <c r="C519" s="173"/>
      <c r="D519" s="173"/>
    </row>
    <row r="520" spans="3:4" ht="15.75" customHeight="1" x14ac:dyDescent="0.25">
      <c r="C520" s="173"/>
      <c r="D520" s="173"/>
    </row>
    <row r="521" spans="3:4" ht="15.75" customHeight="1" x14ac:dyDescent="0.25">
      <c r="C521" s="173"/>
      <c r="D521" s="173"/>
    </row>
    <row r="522" spans="3:4" ht="15.75" customHeight="1" x14ac:dyDescent="0.25">
      <c r="C522" s="173"/>
      <c r="D522" s="173"/>
    </row>
    <row r="523" spans="3:4" ht="15.75" customHeight="1" x14ac:dyDescent="0.25">
      <c r="C523" s="173"/>
      <c r="D523" s="173"/>
    </row>
    <row r="524" spans="3:4" ht="15.75" customHeight="1" x14ac:dyDescent="0.25">
      <c r="C524" s="173"/>
      <c r="D524" s="173"/>
    </row>
    <row r="525" spans="3:4" ht="15.75" customHeight="1" x14ac:dyDescent="0.25">
      <c r="C525" s="173"/>
      <c r="D525" s="173"/>
    </row>
    <row r="526" spans="3:4" ht="15.75" customHeight="1" x14ac:dyDescent="0.25">
      <c r="C526" s="173"/>
      <c r="D526" s="173"/>
    </row>
    <row r="527" spans="3:4" ht="15.75" customHeight="1" x14ac:dyDescent="0.25">
      <c r="C527" s="173"/>
      <c r="D527" s="173"/>
    </row>
    <row r="528" spans="3:4" ht="15.75" customHeight="1" x14ac:dyDescent="0.25">
      <c r="C528" s="173"/>
      <c r="D528" s="173"/>
    </row>
    <row r="529" spans="3:4" ht="15.75" customHeight="1" x14ac:dyDescent="0.25">
      <c r="C529" s="173"/>
      <c r="D529" s="173"/>
    </row>
    <row r="530" spans="3:4" ht="15.75" customHeight="1" x14ac:dyDescent="0.25">
      <c r="C530" s="173"/>
      <c r="D530" s="173"/>
    </row>
    <row r="531" spans="3:4" ht="15.75" customHeight="1" x14ac:dyDescent="0.25">
      <c r="C531" s="173"/>
      <c r="D531" s="173"/>
    </row>
    <row r="532" spans="3:4" ht="15.75" customHeight="1" x14ac:dyDescent="0.25">
      <c r="C532" s="173"/>
      <c r="D532" s="173"/>
    </row>
    <row r="533" spans="3:4" ht="15.75" customHeight="1" x14ac:dyDescent="0.25">
      <c r="C533" s="173"/>
      <c r="D533" s="173"/>
    </row>
    <row r="534" spans="3:4" ht="15.75" customHeight="1" x14ac:dyDescent="0.25">
      <c r="C534" s="173"/>
      <c r="D534" s="173"/>
    </row>
    <row r="535" spans="3:4" ht="15.75" customHeight="1" x14ac:dyDescent="0.25">
      <c r="C535" s="173"/>
      <c r="D535" s="173"/>
    </row>
    <row r="536" spans="3:4" ht="15.75" customHeight="1" x14ac:dyDescent="0.25">
      <c r="C536" s="173"/>
      <c r="D536" s="173"/>
    </row>
    <row r="537" spans="3:4" ht="15.75" customHeight="1" x14ac:dyDescent="0.25">
      <c r="C537" s="173"/>
      <c r="D537" s="173"/>
    </row>
    <row r="538" spans="3:4" ht="15.75" customHeight="1" x14ac:dyDescent="0.25">
      <c r="C538" s="173"/>
      <c r="D538" s="173"/>
    </row>
    <row r="539" spans="3:4" ht="15.75" customHeight="1" x14ac:dyDescent="0.25">
      <c r="C539" s="173"/>
      <c r="D539" s="173"/>
    </row>
    <row r="540" spans="3:4" ht="15.75" customHeight="1" x14ac:dyDescent="0.25">
      <c r="C540" s="173"/>
      <c r="D540" s="173"/>
    </row>
    <row r="541" spans="3:4" ht="15.75" customHeight="1" x14ac:dyDescent="0.25">
      <c r="C541" s="173"/>
      <c r="D541" s="173"/>
    </row>
    <row r="542" spans="3:4" ht="15.75" customHeight="1" x14ac:dyDescent="0.25">
      <c r="C542" s="173"/>
      <c r="D542" s="173"/>
    </row>
    <row r="543" spans="3:4" ht="15.75" customHeight="1" x14ac:dyDescent="0.25">
      <c r="C543" s="173"/>
      <c r="D543" s="173"/>
    </row>
    <row r="544" spans="3:4" ht="15.75" customHeight="1" x14ac:dyDescent="0.25">
      <c r="C544" s="173"/>
      <c r="D544" s="173"/>
    </row>
    <row r="545" spans="3:4" ht="15.75" customHeight="1" x14ac:dyDescent="0.25">
      <c r="C545" s="173"/>
      <c r="D545" s="173"/>
    </row>
    <row r="546" spans="3:4" ht="15.75" customHeight="1" x14ac:dyDescent="0.25">
      <c r="C546" s="173"/>
      <c r="D546" s="173"/>
    </row>
    <row r="547" spans="3:4" ht="15.75" customHeight="1" x14ac:dyDescent="0.25">
      <c r="C547" s="173"/>
      <c r="D547" s="173"/>
    </row>
    <row r="548" spans="3:4" ht="15.75" customHeight="1" x14ac:dyDescent="0.25">
      <c r="C548" s="173"/>
      <c r="D548" s="173"/>
    </row>
    <row r="549" spans="3:4" ht="15.75" customHeight="1" x14ac:dyDescent="0.25">
      <c r="C549" s="173"/>
      <c r="D549" s="173"/>
    </row>
    <row r="550" spans="3:4" ht="15.75" customHeight="1" x14ac:dyDescent="0.25">
      <c r="C550" s="173"/>
      <c r="D550" s="173"/>
    </row>
    <row r="551" spans="3:4" ht="15.75" customHeight="1" x14ac:dyDescent="0.25">
      <c r="C551" s="173"/>
      <c r="D551" s="173"/>
    </row>
    <row r="552" spans="3:4" ht="15.75" customHeight="1" x14ac:dyDescent="0.25">
      <c r="C552" s="173"/>
      <c r="D552" s="173"/>
    </row>
    <row r="553" spans="3:4" ht="15.75" customHeight="1" x14ac:dyDescent="0.25">
      <c r="C553" s="173"/>
      <c r="D553" s="173"/>
    </row>
    <row r="554" spans="3:4" ht="15.75" customHeight="1" x14ac:dyDescent="0.25">
      <c r="C554" s="173"/>
      <c r="D554" s="173"/>
    </row>
    <row r="555" spans="3:4" ht="15.75" customHeight="1" x14ac:dyDescent="0.25">
      <c r="C555" s="173"/>
      <c r="D555" s="173"/>
    </row>
    <row r="556" spans="3:4" ht="15.75" customHeight="1" x14ac:dyDescent="0.25">
      <c r="C556" s="173"/>
      <c r="D556" s="173"/>
    </row>
    <row r="557" spans="3:4" ht="15.75" customHeight="1" x14ac:dyDescent="0.25">
      <c r="C557" s="173"/>
      <c r="D557" s="173"/>
    </row>
    <row r="558" spans="3:4" ht="15.75" customHeight="1" x14ac:dyDescent="0.25">
      <c r="C558" s="173"/>
      <c r="D558" s="173"/>
    </row>
    <row r="559" spans="3:4" ht="15.75" customHeight="1" x14ac:dyDescent="0.25">
      <c r="C559" s="173"/>
      <c r="D559" s="173"/>
    </row>
    <row r="560" spans="3:4" ht="15.75" customHeight="1" x14ac:dyDescent="0.25">
      <c r="C560" s="173"/>
      <c r="D560" s="173"/>
    </row>
    <row r="561" spans="3:4" ht="15.75" customHeight="1" x14ac:dyDescent="0.25">
      <c r="C561" s="173"/>
      <c r="D561" s="173"/>
    </row>
    <row r="562" spans="3:4" ht="15.75" customHeight="1" x14ac:dyDescent="0.25">
      <c r="C562" s="173"/>
      <c r="D562" s="173"/>
    </row>
    <row r="563" spans="3:4" ht="15.75" customHeight="1" x14ac:dyDescent="0.25">
      <c r="C563" s="173"/>
      <c r="D563" s="173"/>
    </row>
    <row r="564" spans="3:4" ht="15.75" customHeight="1" x14ac:dyDescent="0.25">
      <c r="C564" s="173"/>
      <c r="D564" s="173"/>
    </row>
    <row r="565" spans="3:4" ht="15.75" customHeight="1" x14ac:dyDescent="0.25">
      <c r="C565" s="173"/>
      <c r="D565" s="173"/>
    </row>
    <row r="566" spans="3:4" ht="15.75" customHeight="1" x14ac:dyDescent="0.25">
      <c r="C566" s="173"/>
      <c r="D566" s="173"/>
    </row>
    <row r="567" spans="3:4" ht="15.75" customHeight="1" x14ac:dyDescent="0.25">
      <c r="C567" s="173"/>
      <c r="D567" s="173"/>
    </row>
    <row r="568" spans="3:4" ht="15.75" customHeight="1" x14ac:dyDescent="0.25">
      <c r="C568" s="173"/>
      <c r="D568" s="173"/>
    </row>
    <row r="569" spans="3:4" ht="15.75" customHeight="1" x14ac:dyDescent="0.25">
      <c r="C569" s="173"/>
      <c r="D569" s="173"/>
    </row>
    <row r="570" spans="3:4" ht="15.75" customHeight="1" x14ac:dyDescent="0.25">
      <c r="C570" s="173"/>
      <c r="D570" s="173"/>
    </row>
    <row r="571" spans="3:4" ht="15.75" customHeight="1" x14ac:dyDescent="0.25">
      <c r="C571" s="173"/>
      <c r="D571" s="173"/>
    </row>
    <row r="572" spans="3:4" ht="15.75" customHeight="1" x14ac:dyDescent="0.25">
      <c r="C572" s="173"/>
      <c r="D572" s="173"/>
    </row>
    <row r="573" spans="3:4" ht="15.75" customHeight="1" x14ac:dyDescent="0.25">
      <c r="C573" s="173"/>
      <c r="D573" s="173"/>
    </row>
    <row r="574" spans="3:4" ht="15.75" customHeight="1" x14ac:dyDescent="0.25">
      <c r="C574" s="173"/>
      <c r="D574" s="173"/>
    </row>
    <row r="575" spans="3:4" ht="15.75" customHeight="1" x14ac:dyDescent="0.25">
      <c r="C575" s="173"/>
      <c r="D575" s="173"/>
    </row>
    <row r="576" spans="3:4" ht="15.75" customHeight="1" x14ac:dyDescent="0.25">
      <c r="C576" s="173"/>
      <c r="D576" s="173"/>
    </row>
    <row r="577" spans="3:4" ht="15.75" customHeight="1" x14ac:dyDescent="0.25">
      <c r="C577" s="173"/>
      <c r="D577" s="173"/>
    </row>
    <row r="578" spans="3:4" ht="15.75" customHeight="1" x14ac:dyDescent="0.25">
      <c r="C578" s="173"/>
      <c r="D578" s="173"/>
    </row>
    <row r="579" spans="3:4" ht="15.75" customHeight="1" x14ac:dyDescent="0.25">
      <c r="C579" s="173"/>
      <c r="D579" s="173"/>
    </row>
    <row r="580" spans="3:4" ht="15.75" customHeight="1" x14ac:dyDescent="0.25">
      <c r="C580" s="173"/>
      <c r="D580" s="173"/>
    </row>
    <row r="581" spans="3:4" ht="15.75" customHeight="1" x14ac:dyDescent="0.25">
      <c r="C581" s="173"/>
      <c r="D581" s="173"/>
    </row>
    <row r="582" spans="3:4" ht="15.75" customHeight="1" x14ac:dyDescent="0.25">
      <c r="C582" s="173"/>
      <c r="D582" s="173"/>
    </row>
    <row r="583" spans="3:4" ht="15.75" customHeight="1" x14ac:dyDescent="0.25">
      <c r="C583" s="173"/>
      <c r="D583" s="173"/>
    </row>
    <row r="584" spans="3:4" ht="15.75" customHeight="1" x14ac:dyDescent="0.25">
      <c r="C584" s="173"/>
      <c r="D584" s="173"/>
    </row>
    <row r="585" spans="3:4" ht="15.75" customHeight="1" x14ac:dyDescent="0.25">
      <c r="C585" s="173"/>
      <c r="D585" s="173"/>
    </row>
    <row r="586" spans="3:4" ht="15.75" customHeight="1" x14ac:dyDescent="0.25">
      <c r="C586" s="173"/>
      <c r="D586" s="173"/>
    </row>
    <row r="587" spans="3:4" ht="15.75" customHeight="1" x14ac:dyDescent="0.25">
      <c r="C587" s="173"/>
      <c r="D587" s="173"/>
    </row>
    <row r="588" spans="3:4" ht="15.75" customHeight="1" x14ac:dyDescent="0.25">
      <c r="C588" s="173"/>
      <c r="D588" s="173"/>
    </row>
    <row r="589" spans="3:4" ht="15.75" customHeight="1" x14ac:dyDescent="0.25">
      <c r="C589" s="173"/>
      <c r="D589" s="173"/>
    </row>
    <row r="590" spans="3:4" ht="15.75" customHeight="1" x14ac:dyDescent="0.25">
      <c r="C590" s="173"/>
      <c r="D590" s="173"/>
    </row>
    <row r="591" spans="3:4" ht="15.75" customHeight="1" x14ac:dyDescent="0.25">
      <c r="C591" s="173"/>
      <c r="D591" s="173"/>
    </row>
    <row r="592" spans="3:4" ht="15.75" customHeight="1" x14ac:dyDescent="0.25">
      <c r="C592" s="173"/>
      <c r="D592" s="173"/>
    </row>
    <row r="593" spans="3:4" ht="15.75" customHeight="1" x14ac:dyDescent="0.25">
      <c r="C593" s="173"/>
      <c r="D593" s="173"/>
    </row>
    <row r="594" spans="3:4" ht="15.75" customHeight="1" x14ac:dyDescent="0.25">
      <c r="C594" s="173"/>
      <c r="D594" s="173"/>
    </row>
    <row r="595" spans="3:4" ht="15.75" customHeight="1" x14ac:dyDescent="0.25">
      <c r="C595" s="173"/>
      <c r="D595" s="173"/>
    </row>
    <row r="596" spans="3:4" ht="15.75" customHeight="1" x14ac:dyDescent="0.25">
      <c r="C596" s="173"/>
      <c r="D596" s="173"/>
    </row>
    <row r="597" spans="3:4" ht="15.75" customHeight="1" x14ac:dyDescent="0.25">
      <c r="C597" s="173"/>
      <c r="D597" s="173"/>
    </row>
    <row r="598" spans="3:4" ht="15.75" customHeight="1" x14ac:dyDescent="0.25">
      <c r="C598" s="173"/>
      <c r="D598" s="173"/>
    </row>
    <row r="599" spans="3:4" ht="15.75" customHeight="1" x14ac:dyDescent="0.25">
      <c r="C599" s="173"/>
      <c r="D599" s="173"/>
    </row>
    <row r="600" spans="3:4" ht="15.75" customHeight="1" x14ac:dyDescent="0.25">
      <c r="C600" s="173"/>
      <c r="D600" s="173"/>
    </row>
    <row r="601" spans="3:4" ht="15.75" customHeight="1" x14ac:dyDescent="0.25">
      <c r="C601" s="173"/>
      <c r="D601" s="173"/>
    </row>
    <row r="602" spans="3:4" ht="15.75" customHeight="1" x14ac:dyDescent="0.25">
      <c r="C602" s="173"/>
      <c r="D602" s="173"/>
    </row>
    <row r="603" spans="3:4" ht="15.75" customHeight="1" x14ac:dyDescent="0.25">
      <c r="C603" s="173"/>
      <c r="D603" s="173"/>
    </row>
    <row r="604" spans="3:4" ht="15.75" customHeight="1" x14ac:dyDescent="0.25">
      <c r="C604" s="173"/>
      <c r="D604" s="173"/>
    </row>
    <row r="605" spans="3:4" ht="15.75" customHeight="1" x14ac:dyDescent="0.25">
      <c r="C605" s="173"/>
      <c r="D605" s="173"/>
    </row>
    <row r="606" spans="3:4" ht="15.75" customHeight="1" x14ac:dyDescent="0.25">
      <c r="C606" s="173"/>
      <c r="D606" s="173"/>
    </row>
    <row r="607" spans="3:4" ht="15.75" customHeight="1" x14ac:dyDescent="0.25">
      <c r="C607" s="173"/>
      <c r="D607" s="173"/>
    </row>
    <row r="608" spans="3:4" ht="15.75" customHeight="1" x14ac:dyDescent="0.25">
      <c r="C608" s="173"/>
      <c r="D608" s="173"/>
    </row>
    <row r="609" spans="3:4" ht="15.75" customHeight="1" x14ac:dyDescent="0.25">
      <c r="C609" s="173"/>
      <c r="D609" s="173"/>
    </row>
    <row r="610" spans="3:4" ht="15.75" customHeight="1" x14ac:dyDescent="0.25">
      <c r="C610" s="173"/>
      <c r="D610" s="173"/>
    </row>
    <row r="611" spans="3:4" ht="15.75" customHeight="1" x14ac:dyDescent="0.25">
      <c r="C611" s="173"/>
      <c r="D611" s="173"/>
    </row>
    <row r="612" spans="3:4" ht="15.75" customHeight="1" x14ac:dyDescent="0.25">
      <c r="C612" s="173"/>
      <c r="D612" s="173"/>
    </row>
    <row r="613" spans="3:4" ht="15.75" customHeight="1" x14ac:dyDescent="0.25">
      <c r="C613" s="173"/>
      <c r="D613" s="173"/>
    </row>
    <row r="614" spans="3:4" ht="15.75" customHeight="1" x14ac:dyDescent="0.25">
      <c r="C614" s="173"/>
      <c r="D614" s="173"/>
    </row>
    <row r="615" spans="3:4" ht="15.75" customHeight="1" x14ac:dyDescent="0.25">
      <c r="C615" s="173"/>
      <c r="D615" s="173"/>
    </row>
    <row r="616" spans="3:4" ht="15.75" customHeight="1" x14ac:dyDescent="0.25">
      <c r="C616" s="173"/>
      <c r="D616" s="173"/>
    </row>
    <row r="617" spans="3:4" ht="15.75" customHeight="1" x14ac:dyDescent="0.25">
      <c r="C617" s="173"/>
      <c r="D617" s="173"/>
    </row>
    <row r="618" spans="3:4" ht="15.75" customHeight="1" x14ac:dyDescent="0.25">
      <c r="C618" s="173"/>
      <c r="D618" s="173"/>
    </row>
    <row r="619" spans="3:4" ht="15.75" customHeight="1" x14ac:dyDescent="0.25">
      <c r="C619" s="173"/>
      <c r="D619" s="173"/>
    </row>
    <row r="620" spans="3:4" ht="15.75" customHeight="1" x14ac:dyDescent="0.25">
      <c r="C620" s="173"/>
      <c r="D620" s="173"/>
    </row>
    <row r="621" spans="3:4" ht="15.75" customHeight="1" x14ac:dyDescent="0.25">
      <c r="C621" s="173"/>
      <c r="D621" s="173"/>
    </row>
    <row r="622" spans="3:4" ht="15.75" customHeight="1" x14ac:dyDescent="0.25">
      <c r="C622" s="173"/>
      <c r="D622" s="173"/>
    </row>
    <row r="623" spans="3:4" ht="15.75" customHeight="1" x14ac:dyDescent="0.25">
      <c r="C623" s="173"/>
      <c r="D623" s="173"/>
    </row>
    <row r="624" spans="3:4" ht="15.75" customHeight="1" x14ac:dyDescent="0.25">
      <c r="C624" s="173"/>
      <c r="D624" s="173"/>
    </row>
    <row r="625" spans="3:4" ht="15.75" customHeight="1" x14ac:dyDescent="0.25">
      <c r="C625" s="173"/>
      <c r="D625" s="173"/>
    </row>
    <row r="626" spans="3:4" ht="15.75" customHeight="1" x14ac:dyDescent="0.25">
      <c r="C626" s="173"/>
      <c r="D626" s="173"/>
    </row>
    <row r="627" spans="3:4" ht="15.75" customHeight="1" x14ac:dyDescent="0.25">
      <c r="C627" s="173"/>
      <c r="D627" s="173"/>
    </row>
    <row r="628" spans="3:4" ht="15.75" customHeight="1" x14ac:dyDescent="0.25">
      <c r="C628" s="173"/>
      <c r="D628" s="173"/>
    </row>
    <row r="629" spans="3:4" ht="15.75" customHeight="1" x14ac:dyDescent="0.25">
      <c r="C629" s="173"/>
      <c r="D629" s="173"/>
    </row>
    <row r="630" spans="3:4" ht="15.75" customHeight="1" x14ac:dyDescent="0.25">
      <c r="C630" s="173"/>
      <c r="D630" s="173"/>
    </row>
    <row r="631" spans="3:4" ht="15.75" customHeight="1" x14ac:dyDescent="0.25">
      <c r="C631" s="173"/>
      <c r="D631" s="173"/>
    </row>
    <row r="632" spans="3:4" ht="15.75" customHeight="1" x14ac:dyDescent="0.25">
      <c r="C632" s="173"/>
      <c r="D632" s="173"/>
    </row>
    <row r="633" spans="3:4" ht="15.75" customHeight="1" x14ac:dyDescent="0.25">
      <c r="C633" s="173"/>
      <c r="D633" s="173"/>
    </row>
    <row r="634" spans="3:4" ht="15.75" customHeight="1" x14ac:dyDescent="0.25">
      <c r="C634" s="173"/>
      <c r="D634" s="173"/>
    </row>
    <row r="635" spans="3:4" ht="15.75" customHeight="1" x14ac:dyDescent="0.25">
      <c r="C635" s="173"/>
      <c r="D635" s="173"/>
    </row>
    <row r="636" spans="3:4" ht="15.75" customHeight="1" x14ac:dyDescent="0.25">
      <c r="C636" s="173"/>
      <c r="D636" s="173"/>
    </row>
    <row r="637" spans="3:4" ht="15.75" customHeight="1" x14ac:dyDescent="0.25">
      <c r="C637" s="173"/>
      <c r="D637" s="173"/>
    </row>
    <row r="638" spans="3:4" ht="15.75" customHeight="1" x14ac:dyDescent="0.25">
      <c r="C638" s="173"/>
      <c r="D638" s="173"/>
    </row>
    <row r="639" spans="3:4" ht="15.75" customHeight="1" x14ac:dyDescent="0.25">
      <c r="C639" s="173"/>
      <c r="D639" s="173"/>
    </row>
    <row r="640" spans="3:4" ht="15.75" customHeight="1" x14ac:dyDescent="0.25">
      <c r="C640" s="173"/>
      <c r="D640" s="173"/>
    </row>
    <row r="641" spans="3:4" ht="15.75" customHeight="1" x14ac:dyDescent="0.25">
      <c r="C641" s="173"/>
      <c r="D641" s="173"/>
    </row>
    <row r="642" spans="3:4" ht="15.75" customHeight="1" x14ac:dyDescent="0.25">
      <c r="C642" s="173"/>
      <c r="D642" s="173"/>
    </row>
    <row r="643" spans="3:4" ht="15.75" customHeight="1" x14ac:dyDescent="0.25">
      <c r="C643" s="173"/>
      <c r="D643" s="173"/>
    </row>
    <row r="644" spans="3:4" ht="15.75" customHeight="1" x14ac:dyDescent="0.25">
      <c r="C644" s="173"/>
      <c r="D644" s="173"/>
    </row>
    <row r="645" spans="3:4" ht="15.75" customHeight="1" x14ac:dyDescent="0.25">
      <c r="C645" s="173"/>
      <c r="D645" s="173"/>
    </row>
    <row r="646" spans="3:4" ht="15.75" customHeight="1" x14ac:dyDescent="0.25">
      <c r="C646" s="173"/>
      <c r="D646" s="173"/>
    </row>
    <row r="647" spans="3:4" ht="15.75" customHeight="1" x14ac:dyDescent="0.25">
      <c r="C647" s="173"/>
      <c r="D647" s="173"/>
    </row>
    <row r="648" spans="3:4" ht="15.75" customHeight="1" x14ac:dyDescent="0.25">
      <c r="C648" s="173"/>
      <c r="D648" s="173"/>
    </row>
    <row r="649" spans="3:4" ht="15.75" customHeight="1" x14ac:dyDescent="0.25">
      <c r="C649" s="173"/>
      <c r="D649" s="173"/>
    </row>
    <row r="650" spans="3:4" ht="15.75" customHeight="1" x14ac:dyDescent="0.25">
      <c r="C650" s="173"/>
      <c r="D650" s="173"/>
    </row>
    <row r="651" spans="3:4" ht="15.75" customHeight="1" x14ac:dyDescent="0.25">
      <c r="C651" s="173"/>
      <c r="D651" s="173"/>
    </row>
    <row r="652" spans="3:4" ht="15.75" customHeight="1" x14ac:dyDescent="0.25">
      <c r="C652" s="173"/>
      <c r="D652" s="173"/>
    </row>
    <row r="653" spans="3:4" ht="15.75" customHeight="1" x14ac:dyDescent="0.25">
      <c r="C653" s="173"/>
      <c r="D653" s="173"/>
    </row>
    <row r="654" spans="3:4" ht="15.75" customHeight="1" x14ac:dyDescent="0.25">
      <c r="C654" s="173"/>
      <c r="D654" s="173"/>
    </row>
    <row r="655" spans="3:4" ht="15.75" customHeight="1" x14ac:dyDescent="0.25">
      <c r="C655" s="173"/>
      <c r="D655" s="173"/>
    </row>
    <row r="656" spans="3:4" ht="15.75" customHeight="1" x14ac:dyDescent="0.25">
      <c r="C656" s="173"/>
      <c r="D656" s="173"/>
    </row>
    <row r="657" spans="3:4" ht="15.75" customHeight="1" x14ac:dyDescent="0.25">
      <c r="C657" s="173"/>
      <c r="D657" s="173"/>
    </row>
    <row r="658" spans="3:4" ht="15.75" customHeight="1" x14ac:dyDescent="0.25">
      <c r="C658" s="173"/>
      <c r="D658" s="173"/>
    </row>
    <row r="659" spans="3:4" ht="15.75" customHeight="1" x14ac:dyDescent="0.25">
      <c r="C659" s="173"/>
      <c r="D659" s="173"/>
    </row>
    <row r="660" spans="3:4" ht="15.75" customHeight="1" x14ac:dyDescent="0.25">
      <c r="C660" s="173"/>
      <c r="D660" s="173"/>
    </row>
    <row r="661" spans="3:4" ht="15.75" customHeight="1" x14ac:dyDescent="0.25">
      <c r="C661" s="173"/>
      <c r="D661" s="173"/>
    </row>
    <row r="662" spans="3:4" ht="15.75" customHeight="1" x14ac:dyDescent="0.25">
      <c r="C662" s="173"/>
      <c r="D662" s="173"/>
    </row>
    <row r="663" spans="3:4" ht="15.75" customHeight="1" x14ac:dyDescent="0.25">
      <c r="C663" s="173"/>
      <c r="D663" s="173"/>
    </row>
    <row r="664" spans="3:4" ht="15.75" customHeight="1" x14ac:dyDescent="0.25">
      <c r="C664" s="173"/>
      <c r="D664" s="173"/>
    </row>
    <row r="665" spans="3:4" ht="15.75" customHeight="1" x14ac:dyDescent="0.25">
      <c r="C665" s="173"/>
      <c r="D665" s="173"/>
    </row>
    <row r="666" spans="3:4" ht="15.75" customHeight="1" x14ac:dyDescent="0.25">
      <c r="C666" s="173"/>
      <c r="D666" s="173"/>
    </row>
    <row r="667" spans="3:4" ht="15.75" customHeight="1" x14ac:dyDescent="0.25">
      <c r="C667" s="173"/>
      <c r="D667" s="173"/>
    </row>
    <row r="668" spans="3:4" ht="15.75" customHeight="1" x14ac:dyDescent="0.25">
      <c r="C668" s="173"/>
      <c r="D668" s="173"/>
    </row>
    <row r="669" spans="3:4" ht="15.75" customHeight="1" x14ac:dyDescent="0.25">
      <c r="C669" s="173"/>
      <c r="D669" s="173"/>
    </row>
    <row r="670" spans="3:4" ht="15.75" customHeight="1" x14ac:dyDescent="0.25">
      <c r="C670" s="173"/>
      <c r="D670" s="173"/>
    </row>
    <row r="671" spans="3:4" ht="15.75" customHeight="1" x14ac:dyDescent="0.25">
      <c r="C671" s="173"/>
      <c r="D671" s="173"/>
    </row>
    <row r="672" spans="3:4" ht="15.75" customHeight="1" x14ac:dyDescent="0.25">
      <c r="C672" s="173"/>
      <c r="D672" s="173"/>
    </row>
    <row r="673" spans="3:4" ht="15.75" customHeight="1" x14ac:dyDescent="0.25">
      <c r="C673" s="173"/>
      <c r="D673" s="173"/>
    </row>
    <row r="674" spans="3:4" ht="15.75" customHeight="1" x14ac:dyDescent="0.25">
      <c r="C674" s="173"/>
      <c r="D674" s="173"/>
    </row>
    <row r="675" spans="3:4" ht="15.75" customHeight="1" x14ac:dyDescent="0.25">
      <c r="C675" s="173"/>
      <c r="D675" s="173"/>
    </row>
    <row r="676" spans="3:4" ht="15.75" customHeight="1" x14ac:dyDescent="0.25">
      <c r="C676" s="173"/>
      <c r="D676" s="173"/>
    </row>
    <row r="677" spans="3:4" ht="15.75" customHeight="1" x14ac:dyDescent="0.25">
      <c r="C677" s="173"/>
      <c r="D677" s="173"/>
    </row>
    <row r="678" spans="3:4" ht="15.75" customHeight="1" x14ac:dyDescent="0.25">
      <c r="C678" s="173"/>
      <c r="D678" s="173"/>
    </row>
    <row r="679" spans="3:4" ht="15.75" customHeight="1" x14ac:dyDescent="0.25">
      <c r="C679" s="173"/>
      <c r="D679" s="173"/>
    </row>
    <row r="680" spans="3:4" ht="15.75" customHeight="1" x14ac:dyDescent="0.25">
      <c r="C680" s="173"/>
      <c r="D680" s="173"/>
    </row>
    <row r="681" spans="3:4" ht="15.75" customHeight="1" x14ac:dyDescent="0.25">
      <c r="C681" s="173"/>
      <c r="D681" s="173"/>
    </row>
    <row r="682" spans="3:4" ht="15.75" customHeight="1" x14ac:dyDescent="0.25">
      <c r="C682" s="173"/>
      <c r="D682" s="173"/>
    </row>
    <row r="683" spans="3:4" ht="15.75" customHeight="1" x14ac:dyDescent="0.25">
      <c r="C683" s="173"/>
      <c r="D683" s="173"/>
    </row>
    <row r="684" spans="3:4" ht="15.75" customHeight="1" x14ac:dyDescent="0.25">
      <c r="C684" s="173"/>
      <c r="D684" s="173"/>
    </row>
    <row r="685" spans="3:4" ht="15.75" customHeight="1" x14ac:dyDescent="0.25">
      <c r="C685" s="173"/>
      <c r="D685" s="173"/>
    </row>
    <row r="686" spans="3:4" ht="15.75" customHeight="1" x14ac:dyDescent="0.25">
      <c r="C686" s="173"/>
      <c r="D686" s="173"/>
    </row>
    <row r="687" spans="3:4" ht="15.75" customHeight="1" x14ac:dyDescent="0.25">
      <c r="C687" s="173"/>
      <c r="D687" s="173"/>
    </row>
    <row r="688" spans="3:4" ht="15.75" customHeight="1" x14ac:dyDescent="0.25">
      <c r="C688" s="173"/>
      <c r="D688" s="173"/>
    </row>
    <row r="689" spans="3:4" ht="15.75" customHeight="1" x14ac:dyDescent="0.25">
      <c r="C689" s="173"/>
      <c r="D689" s="173"/>
    </row>
    <row r="690" spans="3:4" ht="15.75" customHeight="1" x14ac:dyDescent="0.25">
      <c r="C690" s="173"/>
      <c r="D690" s="173"/>
    </row>
    <row r="691" spans="3:4" ht="15.75" customHeight="1" x14ac:dyDescent="0.25">
      <c r="C691" s="173"/>
      <c r="D691" s="173"/>
    </row>
    <row r="692" spans="3:4" ht="15.75" customHeight="1" x14ac:dyDescent="0.25">
      <c r="C692" s="173"/>
      <c r="D692" s="173"/>
    </row>
    <row r="693" spans="3:4" ht="15.75" customHeight="1" x14ac:dyDescent="0.25">
      <c r="C693" s="173"/>
      <c r="D693" s="173"/>
    </row>
    <row r="694" spans="3:4" ht="15.75" customHeight="1" x14ac:dyDescent="0.25">
      <c r="C694" s="173"/>
      <c r="D694" s="173"/>
    </row>
    <row r="695" spans="3:4" ht="15.75" customHeight="1" x14ac:dyDescent="0.25">
      <c r="C695" s="173"/>
      <c r="D695" s="173"/>
    </row>
    <row r="696" spans="3:4" ht="15.75" customHeight="1" x14ac:dyDescent="0.25">
      <c r="C696" s="173"/>
      <c r="D696" s="173"/>
    </row>
    <row r="697" spans="3:4" ht="15.75" customHeight="1" x14ac:dyDescent="0.25">
      <c r="C697" s="173"/>
      <c r="D697" s="173"/>
    </row>
    <row r="698" spans="3:4" ht="15.75" customHeight="1" x14ac:dyDescent="0.25">
      <c r="C698" s="173"/>
      <c r="D698" s="173"/>
    </row>
    <row r="699" spans="3:4" ht="15.75" customHeight="1" x14ac:dyDescent="0.25">
      <c r="C699" s="173"/>
      <c r="D699" s="173"/>
    </row>
    <row r="700" spans="3:4" ht="15.75" customHeight="1" x14ac:dyDescent="0.25">
      <c r="C700" s="173"/>
      <c r="D700" s="173"/>
    </row>
    <row r="701" spans="3:4" ht="15.75" customHeight="1" x14ac:dyDescent="0.25">
      <c r="C701" s="173"/>
      <c r="D701" s="173"/>
    </row>
    <row r="702" spans="3:4" ht="15.75" customHeight="1" x14ac:dyDescent="0.25">
      <c r="C702" s="173"/>
      <c r="D702" s="173"/>
    </row>
    <row r="703" spans="3:4" ht="15.75" customHeight="1" x14ac:dyDescent="0.25">
      <c r="C703" s="173"/>
      <c r="D703" s="173"/>
    </row>
    <row r="704" spans="3:4" ht="15.75" customHeight="1" x14ac:dyDescent="0.25">
      <c r="C704" s="173"/>
      <c r="D704" s="173"/>
    </row>
    <row r="705" spans="3:4" ht="15.75" customHeight="1" x14ac:dyDescent="0.25">
      <c r="C705" s="173"/>
      <c r="D705" s="173"/>
    </row>
    <row r="706" spans="3:4" ht="15.75" customHeight="1" x14ac:dyDescent="0.25">
      <c r="C706" s="173"/>
      <c r="D706" s="173"/>
    </row>
    <row r="707" spans="3:4" ht="15.75" customHeight="1" x14ac:dyDescent="0.25">
      <c r="C707" s="173"/>
      <c r="D707" s="173"/>
    </row>
    <row r="708" spans="3:4" ht="15.75" customHeight="1" x14ac:dyDescent="0.25">
      <c r="C708" s="173"/>
      <c r="D708" s="173"/>
    </row>
    <row r="709" spans="3:4" ht="15.75" customHeight="1" x14ac:dyDescent="0.25">
      <c r="C709" s="173"/>
      <c r="D709" s="173"/>
    </row>
    <row r="710" spans="3:4" ht="15.75" customHeight="1" x14ac:dyDescent="0.25">
      <c r="C710" s="173"/>
      <c r="D710" s="173"/>
    </row>
    <row r="711" spans="3:4" ht="15.75" customHeight="1" x14ac:dyDescent="0.25">
      <c r="C711" s="173"/>
      <c r="D711" s="173"/>
    </row>
    <row r="712" spans="3:4" ht="15.75" customHeight="1" x14ac:dyDescent="0.25">
      <c r="C712" s="173"/>
      <c r="D712" s="173"/>
    </row>
    <row r="713" spans="3:4" ht="15.75" customHeight="1" x14ac:dyDescent="0.25">
      <c r="C713" s="173"/>
      <c r="D713" s="173"/>
    </row>
    <row r="714" spans="3:4" ht="15.75" customHeight="1" x14ac:dyDescent="0.25">
      <c r="C714" s="173"/>
      <c r="D714" s="173"/>
    </row>
    <row r="715" spans="3:4" ht="15.75" customHeight="1" x14ac:dyDescent="0.25">
      <c r="C715" s="173"/>
      <c r="D715" s="173"/>
    </row>
    <row r="716" spans="3:4" ht="15.75" customHeight="1" x14ac:dyDescent="0.25">
      <c r="C716" s="173"/>
      <c r="D716" s="173"/>
    </row>
    <row r="717" spans="3:4" ht="15.75" customHeight="1" x14ac:dyDescent="0.25">
      <c r="C717" s="173"/>
      <c r="D717" s="173"/>
    </row>
    <row r="718" spans="3:4" ht="15.75" customHeight="1" x14ac:dyDescent="0.25">
      <c r="C718" s="173"/>
      <c r="D718" s="173"/>
    </row>
    <row r="719" spans="3:4" ht="15.75" customHeight="1" x14ac:dyDescent="0.25">
      <c r="C719" s="173"/>
      <c r="D719" s="173"/>
    </row>
    <row r="720" spans="3:4" ht="15.75" customHeight="1" x14ac:dyDescent="0.25">
      <c r="C720" s="173"/>
      <c r="D720" s="173"/>
    </row>
    <row r="721" spans="3:4" ht="15.75" customHeight="1" x14ac:dyDescent="0.25">
      <c r="C721" s="173"/>
      <c r="D721" s="173"/>
    </row>
    <row r="722" spans="3:4" ht="15.75" customHeight="1" x14ac:dyDescent="0.25">
      <c r="C722" s="173"/>
      <c r="D722" s="173"/>
    </row>
    <row r="723" spans="3:4" ht="15.75" customHeight="1" x14ac:dyDescent="0.25">
      <c r="C723" s="173"/>
      <c r="D723" s="173"/>
    </row>
    <row r="724" spans="3:4" ht="15.75" customHeight="1" x14ac:dyDescent="0.25">
      <c r="C724" s="173"/>
      <c r="D724" s="173"/>
    </row>
    <row r="725" spans="3:4" ht="15.75" customHeight="1" x14ac:dyDescent="0.25">
      <c r="C725" s="173"/>
      <c r="D725" s="173"/>
    </row>
    <row r="726" spans="3:4" ht="15.75" customHeight="1" x14ac:dyDescent="0.25">
      <c r="C726" s="173"/>
      <c r="D726" s="173"/>
    </row>
    <row r="727" spans="3:4" ht="15.75" customHeight="1" x14ac:dyDescent="0.25">
      <c r="C727" s="173"/>
      <c r="D727" s="173"/>
    </row>
    <row r="728" spans="3:4" ht="15.75" customHeight="1" x14ac:dyDescent="0.25">
      <c r="C728" s="173"/>
      <c r="D728" s="173"/>
    </row>
    <row r="729" spans="3:4" ht="15.75" customHeight="1" x14ac:dyDescent="0.25">
      <c r="C729" s="173"/>
      <c r="D729" s="173"/>
    </row>
    <row r="730" spans="3:4" ht="15.75" customHeight="1" x14ac:dyDescent="0.25">
      <c r="C730" s="173"/>
      <c r="D730" s="173"/>
    </row>
    <row r="731" spans="3:4" ht="15.75" customHeight="1" x14ac:dyDescent="0.25">
      <c r="C731" s="173"/>
      <c r="D731" s="173"/>
    </row>
    <row r="732" spans="3:4" ht="15.75" customHeight="1" x14ac:dyDescent="0.25">
      <c r="C732" s="173"/>
      <c r="D732" s="173"/>
    </row>
    <row r="733" spans="3:4" ht="15.75" customHeight="1" x14ac:dyDescent="0.25">
      <c r="C733" s="173"/>
      <c r="D733" s="173"/>
    </row>
    <row r="734" spans="3:4" ht="15.75" customHeight="1" x14ac:dyDescent="0.25">
      <c r="C734" s="173"/>
      <c r="D734" s="173"/>
    </row>
    <row r="735" spans="3:4" ht="15.75" customHeight="1" x14ac:dyDescent="0.25">
      <c r="C735" s="173"/>
      <c r="D735" s="173"/>
    </row>
    <row r="736" spans="3:4" ht="15.75" customHeight="1" x14ac:dyDescent="0.25">
      <c r="C736" s="173"/>
      <c r="D736" s="173"/>
    </row>
    <row r="737" spans="3:4" ht="15.75" customHeight="1" x14ac:dyDescent="0.25">
      <c r="C737" s="173"/>
      <c r="D737" s="173"/>
    </row>
    <row r="738" spans="3:4" ht="15.75" customHeight="1" x14ac:dyDescent="0.25">
      <c r="C738" s="173"/>
      <c r="D738" s="173"/>
    </row>
    <row r="739" spans="3:4" ht="15.75" customHeight="1" x14ac:dyDescent="0.25">
      <c r="C739" s="173"/>
      <c r="D739" s="173"/>
    </row>
    <row r="740" spans="3:4" ht="15.75" customHeight="1" x14ac:dyDescent="0.25">
      <c r="C740" s="173"/>
      <c r="D740" s="173"/>
    </row>
    <row r="741" spans="3:4" ht="15.75" customHeight="1" x14ac:dyDescent="0.25">
      <c r="C741" s="173"/>
      <c r="D741" s="173"/>
    </row>
    <row r="742" spans="3:4" ht="15.75" customHeight="1" x14ac:dyDescent="0.25">
      <c r="C742" s="173"/>
      <c r="D742" s="173"/>
    </row>
    <row r="743" spans="3:4" ht="15.75" customHeight="1" x14ac:dyDescent="0.25">
      <c r="C743" s="173"/>
      <c r="D743" s="173"/>
    </row>
    <row r="744" spans="3:4" ht="15.75" customHeight="1" x14ac:dyDescent="0.25">
      <c r="C744" s="173"/>
      <c r="D744" s="173"/>
    </row>
    <row r="745" spans="3:4" ht="15.75" customHeight="1" x14ac:dyDescent="0.25">
      <c r="C745" s="173"/>
      <c r="D745" s="173"/>
    </row>
    <row r="746" spans="3:4" ht="15.75" customHeight="1" x14ac:dyDescent="0.25">
      <c r="C746" s="173"/>
      <c r="D746" s="173"/>
    </row>
    <row r="747" spans="3:4" ht="15.75" customHeight="1" x14ac:dyDescent="0.25">
      <c r="C747" s="173"/>
      <c r="D747" s="173"/>
    </row>
    <row r="748" spans="3:4" ht="15.75" customHeight="1" x14ac:dyDescent="0.25">
      <c r="C748" s="173"/>
      <c r="D748" s="173"/>
    </row>
    <row r="749" spans="3:4" ht="15.75" customHeight="1" x14ac:dyDescent="0.25">
      <c r="C749" s="173"/>
      <c r="D749" s="173"/>
    </row>
    <row r="750" spans="3:4" ht="15.75" customHeight="1" x14ac:dyDescent="0.25">
      <c r="C750" s="173"/>
      <c r="D750" s="173"/>
    </row>
    <row r="751" spans="3:4" ht="15.75" customHeight="1" x14ac:dyDescent="0.25">
      <c r="C751" s="173"/>
      <c r="D751" s="173"/>
    </row>
    <row r="752" spans="3:4" ht="15.75" customHeight="1" x14ac:dyDescent="0.25">
      <c r="C752" s="173"/>
      <c r="D752" s="173"/>
    </row>
    <row r="753" spans="3:4" ht="15.75" customHeight="1" x14ac:dyDescent="0.25">
      <c r="C753" s="173"/>
      <c r="D753" s="173"/>
    </row>
    <row r="754" spans="3:4" ht="15.75" customHeight="1" x14ac:dyDescent="0.25">
      <c r="C754" s="173"/>
      <c r="D754" s="173"/>
    </row>
    <row r="755" spans="3:4" ht="15.75" customHeight="1" x14ac:dyDescent="0.25">
      <c r="C755" s="173"/>
      <c r="D755" s="173"/>
    </row>
    <row r="756" spans="3:4" ht="15.75" customHeight="1" x14ac:dyDescent="0.25">
      <c r="C756" s="173"/>
      <c r="D756" s="173"/>
    </row>
    <row r="757" spans="3:4" ht="15.75" customHeight="1" x14ac:dyDescent="0.25">
      <c r="C757" s="173"/>
      <c r="D757" s="173"/>
    </row>
    <row r="758" spans="3:4" ht="15.75" customHeight="1" x14ac:dyDescent="0.25">
      <c r="C758" s="173"/>
      <c r="D758" s="173"/>
    </row>
    <row r="759" spans="3:4" ht="15.75" customHeight="1" x14ac:dyDescent="0.25">
      <c r="C759" s="173"/>
      <c r="D759" s="173"/>
    </row>
    <row r="760" spans="3:4" ht="15.75" customHeight="1" x14ac:dyDescent="0.25">
      <c r="C760" s="173"/>
      <c r="D760" s="173"/>
    </row>
    <row r="761" spans="3:4" ht="15.75" customHeight="1" x14ac:dyDescent="0.25">
      <c r="C761" s="173"/>
      <c r="D761" s="173"/>
    </row>
    <row r="762" spans="3:4" ht="15.75" customHeight="1" x14ac:dyDescent="0.25">
      <c r="C762" s="173"/>
      <c r="D762" s="173"/>
    </row>
    <row r="763" spans="3:4" ht="15.75" customHeight="1" x14ac:dyDescent="0.25">
      <c r="C763" s="173"/>
      <c r="D763" s="173"/>
    </row>
    <row r="764" spans="3:4" ht="15.75" customHeight="1" x14ac:dyDescent="0.25">
      <c r="C764" s="173"/>
      <c r="D764" s="173"/>
    </row>
    <row r="765" spans="3:4" ht="15.75" customHeight="1" x14ac:dyDescent="0.25">
      <c r="C765" s="173"/>
      <c r="D765" s="173"/>
    </row>
    <row r="766" spans="3:4" ht="15.75" customHeight="1" x14ac:dyDescent="0.25">
      <c r="C766" s="173"/>
      <c r="D766" s="173"/>
    </row>
    <row r="767" spans="3:4" ht="15.75" customHeight="1" x14ac:dyDescent="0.25">
      <c r="C767" s="173"/>
      <c r="D767" s="173"/>
    </row>
    <row r="768" spans="3:4" ht="15.75" customHeight="1" x14ac:dyDescent="0.25">
      <c r="C768" s="173"/>
      <c r="D768" s="173"/>
    </row>
    <row r="769" spans="3:4" ht="15.75" customHeight="1" x14ac:dyDescent="0.25">
      <c r="C769" s="173"/>
      <c r="D769" s="173"/>
    </row>
    <row r="770" spans="3:4" ht="15.75" customHeight="1" x14ac:dyDescent="0.25">
      <c r="C770" s="173"/>
      <c r="D770" s="173"/>
    </row>
    <row r="771" spans="3:4" ht="15.75" customHeight="1" x14ac:dyDescent="0.25">
      <c r="C771" s="173"/>
      <c r="D771" s="173"/>
    </row>
    <row r="772" spans="3:4" ht="15.75" customHeight="1" x14ac:dyDescent="0.25">
      <c r="C772" s="173"/>
      <c r="D772" s="173"/>
    </row>
    <row r="773" spans="3:4" ht="15.75" customHeight="1" x14ac:dyDescent="0.25">
      <c r="C773" s="173"/>
      <c r="D773" s="173"/>
    </row>
    <row r="774" spans="3:4" ht="15.75" customHeight="1" x14ac:dyDescent="0.25">
      <c r="C774" s="173"/>
      <c r="D774" s="173"/>
    </row>
    <row r="775" spans="3:4" ht="15.75" customHeight="1" x14ac:dyDescent="0.25">
      <c r="C775" s="173"/>
      <c r="D775" s="173"/>
    </row>
    <row r="776" spans="3:4" ht="15.75" customHeight="1" x14ac:dyDescent="0.25">
      <c r="C776" s="173"/>
      <c r="D776" s="173"/>
    </row>
    <row r="777" spans="3:4" ht="15.75" customHeight="1" x14ac:dyDescent="0.25">
      <c r="C777" s="173"/>
      <c r="D777" s="173"/>
    </row>
    <row r="778" spans="3:4" ht="15.75" customHeight="1" x14ac:dyDescent="0.25">
      <c r="C778" s="173"/>
      <c r="D778" s="173"/>
    </row>
    <row r="779" spans="3:4" ht="15.75" customHeight="1" x14ac:dyDescent="0.25">
      <c r="C779" s="173"/>
      <c r="D779" s="173"/>
    </row>
    <row r="780" spans="3:4" ht="15.75" customHeight="1" x14ac:dyDescent="0.25">
      <c r="C780" s="173"/>
      <c r="D780" s="173"/>
    </row>
    <row r="781" spans="3:4" ht="15.75" customHeight="1" x14ac:dyDescent="0.25">
      <c r="C781" s="173"/>
      <c r="D781" s="173"/>
    </row>
    <row r="782" spans="3:4" ht="15.75" customHeight="1" x14ac:dyDescent="0.25">
      <c r="C782" s="173"/>
      <c r="D782" s="173"/>
    </row>
    <row r="783" spans="3:4" ht="15.75" customHeight="1" x14ac:dyDescent="0.25">
      <c r="C783" s="173"/>
      <c r="D783" s="173"/>
    </row>
    <row r="784" spans="3:4" ht="15.75" customHeight="1" x14ac:dyDescent="0.25">
      <c r="C784" s="173"/>
      <c r="D784" s="173"/>
    </row>
    <row r="785" spans="3:4" ht="15.75" customHeight="1" x14ac:dyDescent="0.25">
      <c r="C785" s="173"/>
      <c r="D785" s="173"/>
    </row>
    <row r="786" spans="3:4" ht="15.75" customHeight="1" x14ac:dyDescent="0.25">
      <c r="C786" s="173"/>
      <c r="D786" s="173"/>
    </row>
    <row r="787" spans="3:4" ht="15.75" customHeight="1" x14ac:dyDescent="0.25">
      <c r="C787" s="173"/>
      <c r="D787" s="173"/>
    </row>
    <row r="788" spans="3:4" ht="15.75" customHeight="1" x14ac:dyDescent="0.25">
      <c r="C788" s="173"/>
      <c r="D788" s="173"/>
    </row>
    <row r="789" spans="3:4" ht="15.75" customHeight="1" x14ac:dyDescent="0.25">
      <c r="C789" s="173"/>
      <c r="D789" s="173"/>
    </row>
    <row r="790" spans="3:4" ht="15.75" customHeight="1" x14ac:dyDescent="0.25">
      <c r="C790" s="173"/>
      <c r="D790" s="173"/>
    </row>
    <row r="791" spans="3:4" ht="15.75" customHeight="1" x14ac:dyDescent="0.25">
      <c r="C791" s="173"/>
      <c r="D791" s="173"/>
    </row>
    <row r="792" spans="3:4" ht="15.75" customHeight="1" x14ac:dyDescent="0.25">
      <c r="C792" s="173"/>
      <c r="D792" s="173"/>
    </row>
    <row r="793" spans="3:4" ht="15.75" customHeight="1" x14ac:dyDescent="0.25">
      <c r="C793" s="173"/>
      <c r="D793" s="173"/>
    </row>
    <row r="794" spans="3:4" ht="15.75" customHeight="1" x14ac:dyDescent="0.25">
      <c r="C794" s="173"/>
      <c r="D794" s="173"/>
    </row>
    <row r="795" spans="3:4" ht="15.75" customHeight="1" x14ac:dyDescent="0.25">
      <c r="C795" s="173"/>
      <c r="D795" s="173"/>
    </row>
    <row r="796" spans="3:4" ht="15.75" customHeight="1" x14ac:dyDescent="0.25">
      <c r="C796" s="173"/>
      <c r="D796" s="173"/>
    </row>
    <row r="797" spans="3:4" ht="15.75" customHeight="1" x14ac:dyDescent="0.25">
      <c r="C797" s="173"/>
      <c r="D797" s="173"/>
    </row>
    <row r="798" spans="3:4" ht="15.75" customHeight="1" x14ac:dyDescent="0.25">
      <c r="C798" s="173"/>
      <c r="D798" s="173"/>
    </row>
    <row r="799" spans="3:4" ht="15.75" customHeight="1" x14ac:dyDescent="0.25">
      <c r="C799" s="173"/>
      <c r="D799" s="173"/>
    </row>
    <row r="800" spans="3:4" ht="15.75" customHeight="1" x14ac:dyDescent="0.25">
      <c r="C800" s="173"/>
      <c r="D800" s="173"/>
    </row>
    <row r="801" spans="3:4" ht="15.75" customHeight="1" x14ac:dyDescent="0.25">
      <c r="C801" s="173"/>
      <c r="D801" s="173"/>
    </row>
    <row r="802" spans="3:4" ht="15.75" customHeight="1" x14ac:dyDescent="0.25">
      <c r="C802" s="173"/>
      <c r="D802" s="173"/>
    </row>
    <row r="803" spans="3:4" ht="15.75" customHeight="1" x14ac:dyDescent="0.25">
      <c r="C803" s="173"/>
      <c r="D803" s="173"/>
    </row>
    <row r="804" spans="3:4" ht="15.75" customHeight="1" x14ac:dyDescent="0.25">
      <c r="C804" s="173"/>
      <c r="D804" s="173"/>
    </row>
    <row r="805" spans="3:4" ht="15.75" customHeight="1" x14ac:dyDescent="0.25">
      <c r="C805" s="173"/>
      <c r="D805" s="173"/>
    </row>
    <row r="806" spans="3:4" ht="15.75" customHeight="1" x14ac:dyDescent="0.25">
      <c r="C806" s="173"/>
      <c r="D806" s="173"/>
    </row>
    <row r="807" spans="3:4" ht="15.75" customHeight="1" x14ac:dyDescent="0.25">
      <c r="C807" s="173"/>
      <c r="D807" s="173"/>
    </row>
    <row r="808" spans="3:4" ht="15.75" customHeight="1" x14ac:dyDescent="0.25">
      <c r="C808" s="173"/>
      <c r="D808" s="173"/>
    </row>
    <row r="809" spans="3:4" ht="15.75" customHeight="1" x14ac:dyDescent="0.25">
      <c r="C809" s="173"/>
      <c r="D809" s="173"/>
    </row>
    <row r="810" spans="3:4" ht="15.75" customHeight="1" x14ac:dyDescent="0.25">
      <c r="C810" s="173"/>
      <c r="D810" s="173"/>
    </row>
    <row r="811" spans="3:4" ht="15.75" customHeight="1" x14ac:dyDescent="0.25">
      <c r="C811" s="173"/>
      <c r="D811" s="173"/>
    </row>
    <row r="812" spans="3:4" ht="15.75" customHeight="1" x14ac:dyDescent="0.25">
      <c r="C812" s="173"/>
      <c r="D812" s="173"/>
    </row>
    <row r="813" spans="3:4" ht="15.75" customHeight="1" x14ac:dyDescent="0.25">
      <c r="C813" s="173"/>
      <c r="D813" s="173"/>
    </row>
    <row r="814" spans="3:4" ht="15.75" customHeight="1" x14ac:dyDescent="0.25">
      <c r="C814" s="173"/>
      <c r="D814" s="173"/>
    </row>
    <row r="815" spans="3:4" ht="15.75" customHeight="1" x14ac:dyDescent="0.25">
      <c r="C815" s="173"/>
      <c r="D815" s="173"/>
    </row>
    <row r="816" spans="3:4" ht="15.75" customHeight="1" x14ac:dyDescent="0.25">
      <c r="C816" s="173"/>
      <c r="D816" s="173"/>
    </row>
    <row r="817" spans="3:4" ht="15.75" customHeight="1" x14ac:dyDescent="0.25">
      <c r="C817" s="173"/>
      <c r="D817" s="173"/>
    </row>
    <row r="818" spans="3:4" ht="15.75" customHeight="1" x14ac:dyDescent="0.25">
      <c r="C818" s="173"/>
      <c r="D818" s="173"/>
    </row>
    <row r="819" spans="3:4" ht="15.75" customHeight="1" x14ac:dyDescent="0.25">
      <c r="C819" s="173"/>
      <c r="D819" s="173"/>
    </row>
    <row r="820" spans="3:4" ht="15.75" customHeight="1" x14ac:dyDescent="0.25">
      <c r="C820" s="173"/>
      <c r="D820" s="173"/>
    </row>
    <row r="821" spans="3:4" ht="15.75" customHeight="1" x14ac:dyDescent="0.25">
      <c r="C821" s="173"/>
      <c r="D821" s="173"/>
    </row>
    <row r="822" spans="3:4" ht="15.75" customHeight="1" x14ac:dyDescent="0.25">
      <c r="C822" s="173"/>
      <c r="D822" s="173"/>
    </row>
    <row r="823" spans="3:4" ht="15.75" customHeight="1" x14ac:dyDescent="0.25">
      <c r="C823" s="173"/>
      <c r="D823" s="173"/>
    </row>
    <row r="824" spans="3:4" ht="15.75" customHeight="1" x14ac:dyDescent="0.25">
      <c r="C824" s="173"/>
      <c r="D824" s="173"/>
    </row>
    <row r="825" spans="3:4" ht="15.75" customHeight="1" x14ac:dyDescent="0.25">
      <c r="C825" s="173"/>
      <c r="D825" s="173"/>
    </row>
    <row r="826" spans="3:4" ht="15.75" customHeight="1" x14ac:dyDescent="0.25">
      <c r="C826" s="173"/>
      <c r="D826" s="173"/>
    </row>
    <row r="827" spans="3:4" ht="15.75" customHeight="1" x14ac:dyDescent="0.25">
      <c r="C827" s="173"/>
      <c r="D827" s="173"/>
    </row>
    <row r="828" spans="3:4" ht="15.75" customHeight="1" x14ac:dyDescent="0.25">
      <c r="C828" s="173"/>
      <c r="D828" s="173"/>
    </row>
    <row r="829" spans="3:4" ht="15.75" customHeight="1" x14ac:dyDescent="0.25">
      <c r="C829" s="173"/>
      <c r="D829" s="173"/>
    </row>
    <row r="830" spans="3:4" ht="15.75" customHeight="1" x14ac:dyDescent="0.25">
      <c r="C830" s="173"/>
      <c r="D830" s="173"/>
    </row>
    <row r="831" spans="3:4" ht="15.75" customHeight="1" x14ac:dyDescent="0.25">
      <c r="C831" s="173"/>
      <c r="D831" s="173"/>
    </row>
    <row r="832" spans="3:4" ht="15.75" customHeight="1" x14ac:dyDescent="0.25">
      <c r="C832" s="173"/>
      <c r="D832" s="173"/>
    </row>
    <row r="833" spans="3:4" ht="15.75" customHeight="1" x14ac:dyDescent="0.25">
      <c r="C833" s="173"/>
      <c r="D833" s="173"/>
    </row>
    <row r="834" spans="3:4" ht="15.75" customHeight="1" x14ac:dyDescent="0.25">
      <c r="C834" s="173"/>
      <c r="D834" s="173"/>
    </row>
    <row r="835" spans="3:4" ht="15.75" customHeight="1" x14ac:dyDescent="0.25">
      <c r="C835" s="173"/>
      <c r="D835" s="173"/>
    </row>
    <row r="836" spans="3:4" ht="15.75" customHeight="1" x14ac:dyDescent="0.25">
      <c r="C836" s="173"/>
      <c r="D836" s="173"/>
    </row>
    <row r="837" spans="3:4" ht="15.75" customHeight="1" x14ac:dyDescent="0.25">
      <c r="C837" s="173"/>
      <c r="D837" s="173"/>
    </row>
    <row r="838" spans="3:4" ht="15.75" customHeight="1" x14ac:dyDescent="0.25">
      <c r="C838" s="173"/>
      <c r="D838" s="173"/>
    </row>
    <row r="839" spans="3:4" ht="15.75" customHeight="1" x14ac:dyDescent="0.25">
      <c r="C839" s="173"/>
      <c r="D839" s="173"/>
    </row>
    <row r="840" spans="3:4" ht="15.75" customHeight="1" x14ac:dyDescent="0.25">
      <c r="C840" s="173"/>
      <c r="D840" s="173"/>
    </row>
    <row r="841" spans="3:4" ht="15.75" customHeight="1" x14ac:dyDescent="0.25">
      <c r="C841" s="173"/>
      <c r="D841" s="173"/>
    </row>
    <row r="842" spans="3:4" ht="15.75" customHeight="1" x14ac:dyDescent="0.25">
      <c r="C842" s="173"/>
      <c r="D842" s="173"/>
    </row>
    <row r="843" spans="3:4" ht="15.75" customHeight="1" x14ac:dyDescent="0.25">
      <c r="C843" s="173"/>
      <c r="D843" s="173"/>
    </row>
    <row r="844" spans="3:4" ht="15.75" customHeight="1" x14ac:dyDescent="0.25">
      <c r="C844" s="173"/>
      <c r="D844" s="173"/>
    </row>
    <row r="845" spans="3:4" ht="15.75" customHeight="1" x14ac:dyDescent="0.25">
      <c r="C845" s="173"/>
      <c r="D845" s="173"/>
    </row>
    <row r="846" spans="3:4" ht="15.75" customHeight="1" x14ac:dyDescent="0.25">
      <c r="C846" s="173"/>
      <c r="D846" s="173"/>
    </row>
    <row r="847" spans="3:4" ht="15.75" customHeight="1" x14ac:dyDescent="0.25">
      <c r="C847" s="173"/>
      <c r="D847" s="173"/>
    </row>
    <row r="848" spans="3:4" ht="15.75" customHeight="1" x14ac:dyDescent="0.25">
      <c r="C848" s="173"/>
      <c r="D848" s="173"/>
    </row>
    <row r="849" spans="3:4" ht="15.75" customHeight="1" x14ac:dyDescent="0.25">
      <c r="C849" s="173"/>
      <c r="D849" s="173"/>
    </row>
    <row r="850" spans="3:4" ht="15.75" customHeight="1" x14ac:dyDescent="0.25">
      <c r="C850" s="173"/>
      <c r="D850" s="173"/>
    </row>
    <row r="851" spans="3:4" ht="15.75" customHeight="1" x14ac:dyDescent="0.25">
      <c r="C851" s="173"/>
      <c r="D851" s="173"/>
    </row>
    <row r="852" spans="3:4" ht="15.75" customHeight="1" x14ac:dyDescent="0.25">
      <c r="C852" s="173"/>
      <c r="D852" s="173"/>
    </row>
    <row r="853" spans="3:4" ht="15.75" customHeight="1" x14ac:dyDescent="0.25">
      <c r="C853" s="173"/>
      <c r="D853" s="173"/>
    </row>
    <row r="854" spans="3:4" ht="15.75" customHeight="1" x14ac:dyDescent="0.25">
      <c r="C854" s="173"/>
      <c r="D854" s="173"/>
    </row>
    <row r="855" spans="3:4" ht="15.75" customHeight="1" x14ac:dyDescent="0.25">
      <c r="C855" s="173"/>
      <c r="D855" s="173"/>
    </row>
    <row r="856" spans="3:4" ht="15.75" customHeight="1" x14ac:dyDescent="0.25">
      <c r="C856" s="173"/>
      <c r="D856" s="173"/>
    </row>
    <row r="857" spans="3:4" ht="15.75" customHeight="1" x14ac:dyDescent="0.25">
      <c r="C857" s="173"/>
      <c r="D857" s="173"/>
    </row>
    <row r="858" spans="3:4" ht="15.75" customHeight="1" x14ac:dyDescent="0.25">
      <c r="C858" s="173"/>
      <c r="D858" s="173"/>
    </row>
    <row r="859" spans="3:4" ht="15.75" customHeight="1" x14ac:dyDescent="0.25">
      <c r="C859" s="173"/>
      <c r="D859" s="173"/>
    </row>
    <row r="860" spans="3:4" ht="15.75" customHeight="1" x14ac:dyDescent="0.25">
      <c r="C860" s="173"/>
      <c r="D860" s="173"/>
    </row>
    <row r="861" spans="3:4" ht="15.75" customHeight="1" x14ac:dyDescent="0.25">
      <c r="C861" s="173"/>
      <c r="D861" s="173"/>
    </row>
    <row r="862" spans="3:4" ht="15.75" customHeight="1" x14ac:dyDescent="0.25">
      <c r="C862" s="173"/>
      <c r="D862" s="173"/>
    </row>
    <row r="863" spans="3:4" ht="15.75" customHeight="1" x14ac:dyDescent="0.25">
      <c r="C863" s="173"/>
      <c r="D863" s="173"/>
    </row>
    <row r="864" spans="3:4" ht="15.75" customHeight="1" x14ac:dyDescent="0.25">
      <c r="C864" s="173"/>
      <c r="D864" s="173"/>
    </row>
    <row r="865" spans="3:4" ht="15.75" customHeight="1" x14ac:dyDescent="0.25">
      <c r="C865" s="173"/>
      <c r="D865" s="173"/>
    </row>
    <row r="866" spans="3:4" ht="15.75" customHeight="1" x14ac:dyDescent="0.25">
      <c r="C866" s="173"/>
      <c r="D866" s="173"/>
    </row>
    <row r="867" spans="3:4" ht="15.75" customHeight="1" x14ac:dyDescent="0.25">
      <c r="C867" s="173"/>
      <c r="D867" s="173"/>
    </row>
    <row r="868" spans="3:4" ht="15.75" customHeight="1" x14ac:dyDescent="0.25">
      <c r="C868" s="173"/>
      <c r="D868" s="173"/>
    </row>
    <row r="869" spans="3:4" ht="15.75" customHeight="1" x14ac:dyDescent="0.25">
      <c r="C869" s="173"/>
      <c r="D869" s="173"/>
    </row>
    <row r="870" spans="3:4" ht="15.75" customHeight="1" x14ac:dyDescent="0.25">
      <c r="C870" s="173"/>
      <c r="D870" s="173"/>
    </row>
    <row r="871" spans="3:4" ht="15.75" customHeight="1" x14ac:dyDescent="0.25">
      <c r="C871" s="173"/>
      <c r="D871" s="173"/>
    </row>
    <row r="872" spans="3:4" ht="15.75" customHeight="1" x14ac:dyDescent="0.25">
      <c r="C872" s="173"/>
      <c r="D872" s="173"/>
    </row>
    <row r="873" spans="3:4" ht="15.75" customHeight="1" x14ac:dyDescent="0.25">
      <c r="C873" s="173"/>
      <c r="D873" s="173"/>
    </row>
    <row r="874" spans="3:4" ht="15.75" customHeight="1" x14ac:dyDescent="0.25">
      <c r="C874" s="173"/>
      <c r="D874" s="173"/>
    </row>
    <row r="875" spans="3:4" ht="15.75" customHeight="1" x14ac:dyDescent="0.25">
      <c r="C875" s="173"/>
      <c r="D875" s="173"/>
    </row>
    <row r="876" spans="3:4" ht="15.75" customHeight="1" x14ac:dyDescent="0.25">
      <c r="C876" s="173"/>
      <c r="D876" s="173"/>
    </row>
    <row r="877" spans="3:4" ht="15.75" customHeight="1" x14ac:dyDescent="0.25">
      <c r="C877" s="173"/>
      <c r="D877" s="173"/>
    </row>
    <row r="878" spans="3:4" ht="15.75" customHeight="1" x14ac:dyDescent="0.25">
      <c r="C878" s="173"/>
      <c r="D878" s="173"/>
    </row>
    <row r="879" spans="3:4" ht="15.75" customHeight="1" x14ac:dyDescent="0.25">
      <c r="C879" s="173"/>
      <c r="D879" s="173"/>
    </row>
    <row r="880" spans="3:4" ht="15.75" customHeight="1" x14ac:dyDescent="0.25">
      <c r="C880" s="173"/>
      <c r="D880" s="173"/>
    </row>
    <row r="881" spans="3:4" ht="15.75" customHeight="1" x14ac:dyDescent="0.25">
      <c r="C881" s="173"/>
      <c r="D881" s="173"/>
    </row>
    <row r="882" spans="3:4" ht="15.75" customHeight="1" x14ac:dyDescent="0.25">
      <c r="C882" s="173"/>
      <c r="D882" s="173"/>
    </row>
    <row r="883" spans="3:4" ht="15.75" customHeight="1" x14ac:dyDescent="0.25">
      <c r="C883" s="173"/>
      <c r="D883" s="173"/>
    </row>
    <row r="884" spans="3:4" ht="15.75" customHeight="1" x14ac:dyDescent="0.25">
      <c r="C884" s="173"/>
      <c r="D884" s="173"/>
    </row>
    <row r="885" spans="3:4" ht="15.75" customHeight="1" x14ac:dyDescent="0.25">
      <c r="C885" s="173"/>
      <c r="D885" s="173"/>
    </row>
    <row r="886" spans="3:4" ht="15.75" customHeight="1" x14ac:dyDescent="0.25">
      <c r="C886" s="173"/>
      <c r="D886" s="173"/>
    </row>
    <row r="887" spans="3:4" ht="15.75" customHeight="1" x14ac:dyDescent="0.25">
      <c r="C887" s="173"/>
      <c r="D887" s="173"/>
    </row>
    <row r="888" spans="3:4" ht="15.75" customHeight="1" x14ac:dyDescent="0.25">
      <c r="C888" s="173"/>
      <c r="D888" s="173"/>
    </row>
    <row r="889" spans="3:4" ht="15.75" customHeight="1" x14ac:dyDescent="0.25">
      <c r="C889" s="173"/>
      <c r="D889" s="173"/>
    </row>
    <row r="890" spans="3:4" ht="15.75" customHeight="1" x14ac:dyDescent="0.25">
      <c r="C890" s="173"/>
      <c r="D890" s="173"/>
    </row>
    <row r="891" spans="3:4" ht="15.75" customHeight="1" x14ac:dyDescent="0.25">
      <c r="C891" s="173"/>
      <c r="D891" s="173"/>
    </row>
    <row r="892" spans="3:4" ht="15.75" customHeight="1" x14ac:dyDescent="0.25">
      <c r="C892" s="173"/>
      <c r="D892" s="173"/>
    </row>
    <row r="893" spans="3:4" ht="15.75" customHeight="1" x14ac:dyDescent="0.25">
      <c r="C893" s="173"/>
      <c r="D893" s="173"/>
    </row>
    <row r="894" spans="3:4" ht="15.75" customHeight="1" x14ac:dyDescent="0.25">
      <c r="C894" s="173"/>
      <c r="D894" s="173"/>
    </row>
    <row r="895" spans="3:4" ht="15.75" customHeight="1" x14ac:dyDescent="0.25">
      <c r="C895" s="173"/>
      <c r="D895" s="173"/>
    </row>
    <row r="896" spans="3:4" ht="15.75" customHeight="1" x14ac:dyDescent="0.25">
      <c r="C896" s="173"/>
      <c r="D896" s="173"/>
    </row>
    <row r="897" spans="3:4" ht="15.75" customHeight="1" x14ac:dyDescent="0.25">
      <c r="C897" s="173"/>
      <c r="D897" s="173"/>
    </row>
    <row r="898" spans="3:4" ht="15.75" customHeight="1" x14ac:dyDescent="0.25">
      <c r="C898" s="173"/>
      <c r="D898" s="173"/>
    </row>
    <row r="899" spans="3:4" ht="15.75" customHeight="1" x14ac:dyDescent="0.25">
      <c r="C899" s="173"/>
      <c r="D899" s="173"/>
    </row>
    <row r="900" spans="3:4" ht="15.75" customHeight="1" x14ac:dyDescent="0.25">
      <c r="C900" s="173"/>
      <c r="D900" s="173"/>
    </row>
    <row r="901" spans="3:4" ht="15.75" customHeight="1" x14ac:dyDescent="0.25">
      <c r="C901" s="173"/>
      <c r="D901" s="173"/>
    </row>
    <row r="902" spans="3:4" ht="15.75" customHeight="1" x14ac:dyDescent="0.25">
      <c r="C902" s="173"/>
      <c r="D902" s="173"/>
    </row>
    <row r="903" spans="3:4" ht="15.75" customHeight="1" x14ac:dyDescent="0.25">
      <c r="C903" s="173"/>
      <c r="D903" s="173"/>
    </row>
    <row r="904" spans="3:4" ht="15.75" customHeight="1" x14ac:dyDescent="0.25">
      <c r="C904" s="173"/>
      <c r="D904" s="173"/>
    </row>
    <row r="905" spans="3:4" ht="15.75" customHeight="1" x14ac:dyDescent="0.25">
      <c r="C905" s="173"/>
      <c r="D905" s="173"/>
    </row>
    <row r="906" spans="3:4" ht="15.75" customHeight="1" x14ac:dyDescent="0.25">
      <c r="C906" s="173"/>
      <c r="D906" s="173"/>
    </row>
    <row r="907" spans="3:4" ht="15.75" customHeight="1" x14ac:dyDescent="0.25">
      <c r="C907" s="173"/>
      <c r="D907" s="173"/>
    </row>
    <row r="908" spans="3:4" ht="15.75" customHeight="1" x14ac:dyDescent="0.25">
      <c r="C908" s="173"/>
      <c r="D908" s="173"/>
    </row>
    <row r="909" spans="3:4" ht="15.75" customHeight="1" x14ac:dyDescent="0.25">
      <c r="C909" s="173"/>
      <c r="D909" s="173"/>
    </row>
    <row r="910" spans="3:4" ht="15.75" customHeight="1" x14ac:dyDescent="0.25">
      <c r="C910" s="173"/>
      <c r="D910" s="173"/>
    </row>
    <row r="911" spans="3:4" ht="15.75" customHeight="1" x14ac:dyDescent="0.25">
      <c r="C911" s="173"/>
      <c r="D911" s="173"/>
    </row>
    <row r="912" spans="3:4" ht="15.75" customHeight="1" x14ac:dyDescent="0.25">
      <c r="C912" s="173"/>
      <c r="D912" s="173"/>
    </row>
    <row r="913" spans="3:4" ht="15.75" customHeight="1" x14ac:dyDescent="0.25">
      <c r="C913" s="173"/>
      <c r="D913" s="173"/>
    </row>
    <row r="914" spans="3:4" ht="15.75" customHeight="1" x14ac:dyDescent="0.25">
      <c r="C914" s="173"/>
      <c r="D914" s="173"/>
    </row>
    <row r="915" spans="3:4" ht="15.75" customHeight="1" x14ac:dyDescent="0.25">
      <c r="C915" s="173"/>
      <c r="D915" s="173"/>
    </row>
    <row r="916" spans="3:4" ht="15.75" customHeight="1" x14ac:dyDescent="0.25">
      <c r="C916" s="173"/>
      <c r="D916" s="173"/>
    </row>
    <row r="917" spans="3:4" ht="15.75" customHeight="1" x14ac:dyDescent="0.25">
      <c r="C917" s="173"/>
      <c r="D917" s="173"/>
    </row>
    <row r="918" spans="3:4" ht="15.75" customHeight="1" x14ac:dyDescent="0.25">
      <c r="C918" s="173"/>
      <c r="D918" s="173"/>
    </row>
    <row r="919" spans="3:4" ht="15.75" customHeight="1" x14ac:dyDescent="0.25">
      <c r="C919" s="173"/>
      <c r="D919" s="173"/>
    </row>
    <row r="920" spans="3:4" ht="15.75" customHeight="1" x14ac:dyDescent="0.25">
      <c r="C920" s="173"/>
      <c r="D920" s="173"/>
    </row>
    <row r="921" spans="3:4" ht="15.75" customHeight="1" x14ac:dyDescent="0.25">
      <c r="C921" s="173"/>
      <c r="D921" s="173"/>
    </row>
    <row r="922" spans="3:4" ht="15.75" customHeight="1" x14ac:dyDescent="0.25">
      <c r="C922" s="173"/>
      <c r="D922" s="173"/>
    </row>
    <row r="923" spans="3:4" ht="15.75" customHeight="1" x14ac:dyDescent="0.25">
      <c r="C923" s="173"/>
      <c r="D923" s="173"/>
    </row>
    <row r="924" spans="3:4" ht="15.75" customHeight="1" x14ac:dyDescent="0.25">
      <c r="C924" s="173"/>
      <c r="D924" s="173"/>
    </row>
    <row r="925" spans="3:4" ht="15.75" customHeight="1" x14ac:dyDescent="0.25">
      <c r="C925" s="173"/>
      <c r="D925" s="173"/>
    </row>
    <row r="926" spans="3:4" ht="15.75" customHeight="1" x14ac:dyDescent="0.25">
      <c r="C926" s="173"/>
      <c r="D926" s="173"/>
    </row>
    <row r="927" spans="3:4" ht="15.75" customHeight="1" x14ac:dyDescent="0.25">
      <c r="C927" s="173"/>
      <c r="D927" s="173"/>
    </row>
    <row r="928" spans="3:4" ht="15.75" customHeight="1" x14ac:dyDescent="0.25">
      <c r="C928" s="173"/>
      <c r="D928" s="173"/>
    </row>
    <row r="929" spans="3:4" ht="15.75" customHeight="1" x14ac:dyDescent="0.25">
      <c r="C929" s="173"/>
      <c r="D929" s="173"/>
    </row>
    <row r="930" spans="3:4" ht="15.75" customHeight="1" x14ac:dyDescent="0.25">
      <c r="C930" s="173"/>
      <c r="D930" s="173"/>
    </row>
    <row r="931" spans="3:4" ht="15.75" customHeight="1" x14ac:dyDescent="0.25">
      <c r="C931" s="173"/>
      <c r="D931" s="173"/>
    </row>
    <row r="932" spans="3:4" ht="15.75" customHeight="1" x14ac:dyDescent="0.25">
      <c r="C932" s="173"/>
      <c r="D932" s="173"/>
    </row>
    <row r="933" spans="3:4" ht="15.75" customHeight="1" x14ac:dyDescent="0.25">
      <c r="C933" s="173"/>
      <c r="D933" s="173"/>
    </row>
    <row r="934" spans="3:4" ht="15.75" customHeight="1" x14ac:dyDescent="0.25">
      <c r="C934" s="173"/>
      <c r="D934" s="173"/>
    </row>
    <row r="935" spans="3:4" ht="15.75" customHeight="1" x14ac:dyDescent="0.25">
      <c r="C935" s="173"/>
      <c r="D935" s="173"/>
    </row>
    <row r="936" spans="3:4" ht="15.75" customHeight="1" x14ac:dyDescent="0.25">
      <c r="C936" s="173"/>
      <c r="D936" s="173"/>
    </row>
    <row r="937" spans="3:4" ht="15.75" customHeight="1" x14ac:dyDescent="0.25">
      <c r="C937" s="173"/>
      <c r="D937" s="173"/>
    </row>
    <row r="938" spans="3:4" ht="15.75" customHeight="1" x14ac:dyDescent="0.25">
      <c r="C938" s="173"/>
      <c r="D938" s="173"/>
    </row>
    <row r="939" spans="3:4" ht="15.75" customHeight="1" x14ac:dyDescent="0.25">
      <c r="C939" s="173"/>
      <c r="D939" s="173"/>
    </row>
    <row r="940" spans="3:4" ht="15.75" customHeight="1" x14ac:dyDescent="0.25">
      <c r="C940" s="173"/>
      <c r="D940" s="173"/>
    </row>
    <row r="941" spans="3:4" ht="15.75" customHeight="1" x14ac:dyDescent="0.25">
      <c r="C941" s="173"/>
      <c r="D941" s="173"/>
    </row>
    <row r="942" spans="3:4" ht="15.75" customHeight="1" x14ac:dyDescent="0.25">
      <c r="C942" s="173"/>
      <c r="D942" s="173"/>
    </row>
    <row r="943" spans="3:4" ht="15.75" customHeight="1" x14ac:dyDescent="0.25">
      <c r="C943" s="173"/>
      <c r="D943" s="173"/>
    </row>
    <row r="944" spans="3:4" ht="15.75" customHeight="1" x14ac:dyDescent="0.25">
      <c r="C944" s="173"/>
      <c r="D944" s="173"/>
    </row>
    <row r="945" spans="3:4" ht="15.75" customHeight="1" x14ac:dyDescent="0.25">
      <c r="C945" s="173"/>
      <c r="D945" s="173"/>
    </row>
    <row r="946" spans="3:4" ht="15.75" customHeight="1" x14ac:dyDescent="0.25">
      <c r="C946" s="173"/>
      <c r="D946" s="173"/>
    </row>
    <row r="947" spans="3:4" ht="15.75" customHeight="1" x14ac:dyDescent="0.25">
      <c r="C947" s="173"/>
      <c r="D947" s="173"/>
    </row>
    <row r="948" spans="3:4" ht="15.75" customHeight="1" x14ac:dyDescent="0.25">
      <c r="C948" s="173"/>
      <c r="D948" s="173"/>
    </row>
    <row r="949" spans="3:4" ht="15.75" customHeight="1" x14ac:dyDescent="0.25">
      <c r="C949" s="173"/>
      <c r="D949" s="173"/>
    </row>
    <row r="950" spans="3:4" ht="15.75" customHeight="1" x14ac:dyDescent="0.25">
      <c r="C950" s="173"/>
      <c r="D950" s="173"/>
    </row>
    <row r="951" spans="3:4" ht="15.75" customHeight="1" x14ac:dyDescent="0.25">
      <c r="C951" s="173"/>
      <c r="D951" s="173"/>
    </row>
    <row r="952" spans="3:4" ht="15.75" customHeight="1" x14ac:dyDescent="0.25">
      <c r="C952" s="173"/>
      <c r="D952" s="173"/>
    </row>
    <row r="953" spans="3:4" ht="15.75" customHeight="1" x14ac:dyDescent="0.25">
      <c r="C953" s="173"/>
      <c r="D953" s="173"/>
    </row>
    <row r="954" spans="3:4" ht="15.75" customHeight="1" x14ac:dyDescent="0.25">
      <c r="C954" s="173"/>
      <c r="D954" s="173"/>
    </row>
    <row r="955" spans="3:4" ht="15.75" customHeight="1" x14ac:dyDescent="0.25">
      <c r="C955" s="173"/>
      <c r="D955" s="173"/>
    </row>
    <row r="956" spans="3:4" ht="15.75" customHeight="1" x14ac:dyDescent="0.25">
      <c r="C956" s="173"/>
      <c r="D956" s="173"/>
    </row>
    <row r="957" spans="3:4" ht="15.75" customHeight="1" x14ac:dyDescent="0.25">
      <c r="C957" s="173"/>
      <c r="D957" s="173"/>
    </row>
    <row r="958" spans="3:4" ht="15.75" customHeight="1" x14ac:dyDescent="0.25">
      <c r="C958" s="173"/>
      <c r="D958" s="173"/>
    </row>
    <row r="959" spans="3:4" ht="15.75" customHeight="1" x14ac:dyDescent="0.25">
      <c r="C959" s="173"/>
      <c r="D959" s="173"/>
    </row>
    <row r="960" spans="3:4" ht="15.75" customHeight="1" x14ac:dyDescent="0.25">
      <c r="C960" s="173"/>
      <c r="D960" s="173"/>
    </row>
    <row r="961" spans="3:4" ht="15.75" customHeight="1" x14ac:dyDescent="0.25">
      <c r="C961" s="173"/>
      <c r="D961" s="173"/>
    </row>
    <row r="962" spans="3:4" ht="15.75" customHeight="1" x14ac:dyDescent="0.25">
      <c r="C962" s="173"/>
      <c r="D962" s="173"/>
    </row>
    <row r="963" spans="3:4" ht="15.75" customHeight="1" x14ac:dyDescent="0.25">
      <c r="C963" s="173"/>
      <c r="D963" s="173"/>
    </row>
    <row r="964" spans="3:4" ht="15.75" customHeight="1" x14ac:dyDescent="0.25">
      <c r="C964" s="173"/>
      <c r="D964" s="173"/>
    </row>
    <row r="965" spans="3:4" ht="15.75" customHeight="1" x14ac:dyDescent="0.25">
      <c r="C965" s="173"/>
      <c r="D965" s="173"/>
    </row>
    <row r="966" spans="3:4" ht="15.75" customHeight="1" x14ac:dyDescent="0.25">
      <c r="C966" s="173"/>
      <c r="D966" s="173"/>
    </row>
    <row r="967" spans="3:4" ht="15.75" customHeight="1" x14ac:dyDescent="0.25">
      <c r="C967" s="173"/>
      <c r="D967" s="173"/>
    </row>
    <row r="968" spans="3:4" ht="15.75" customHeight="1" x14ac:dyDescent="0.25">
      <c r="C968" s="173"/>
      <c r="D968" s="173"/>
    </row>
    <row r="969" spans="3:4" ht="15.75" customHeight="1" x14ac:dyDescent="0.25">
      <c r="C969" s="173"/>
      <c r="D969" s="173"/>
    </row>
    <row r="970" spans="3:4" ht="15.75" customHeight="1" x14ac:dyDescent="0.25">
      <c r="C970" s="173"/>
      <c r="D970" s="173"/>
    </row>
    <row r="971" spans="3:4" ht="15.75" customHeight="1" x14ac:dyDescent="0.25">
      <c r="C971" s="173"/>
      <c r="D971" s="173"/>
    </row>
    <row r="972" spans="3:4" ht="15.75" customHeight="1" x14ac:dyDescent="0.25">
      <c r="C972" s="173"/>
      <c r="D972" s="173"/>
    </row>
    <row r="973" spans="3:4" ht="15.75" customHeight="1" x14ac:dyDescent="0.25">
      <c r="C973" s="173"/>
      <c r="D973" s="173"/>
    </row>
    <row r="974" spans="3:4" ht="15.75" customHeight="1" x14ac:dyDescent="0.25">
      <c r="C974" s="173"/>
      <c r="D974" s="173"/>
    </row>
    <row r="975" spans="3:4" ht="15.75" customHeight="1" x14ac:dyDescent="0.25">
      <c r="C975" s="173"/>
      <c r="D975" s="173"/>
    </row>
    <row r="976" spans="3:4" ht="15.75" customHeight="1" x14ac:dyDescent="0.25">
      <c r="C976" s="173"/>
      <c r="D976" s="173"/>
    </row>
    <row r="977" spans="3:4" ht="15.75" customHeight="1" x14ac:dyDescent="0.25">
      <c r="C977" s="173"/>
      <c r="D977" s="173"/>
    </row>
    <row r="978" spans="3:4" ht="15.75" customHeight="1" x14ac:dyDescent="0.25">
      <c r="C978" s="173"/>
      <c r="D978" s="173"/>
    </row>
    <row r="979" spans="3:4" ht="15.75" customHeight="1" x14ac:dyDescent="0.25">
      <c r="C979" s="173"/>
      <c r="D979" s="173"/>
    </row>
    <row r="980" spans="3:4" ht="15.75" customHeight="1" x14ac:dyDescent="0.25">
      <c r="C980" s="173"/>
      <c r="D980" s="173"/>
    </row>
    <row r="981" spans="3:4" ht="15.75" customHeight="1" x14ac:dyDescent="0.25">
      <c r="C981" s="173"/>
      <c r="D981" s="173"/>
    </row>
    <row r="982" spans="3:4" ht="15.75" customHeight="1" x14ac:dyDescent="0.25">
      <c r="C982" s="173"/>
      <c r="D982" s="173"/>
    </row>
    <row r="983" spans="3:4" ht="15.75" customHeight="1" x14ac:dyDescent="0.25">
      <c r="C983" s="173"/>
      <c r="D983" s="173"/>
    </row>
    <row r="984" spans="3:4" ht="15.75" customHeight="1" x14ac:dyDescent="0.25">
      <c r="C984" s="173"/>
      <c r="D984" s="173"/>
    </row>
    <row r="985" spans="3:4" ht="15.75" customHeight="1" x14ac:dyDescent="0.25">
      <c r="C985" s="173"/>
      <c r="D985" s="173"/>
    </row>
    <row r="986" spans="3:4" ht="15.75" customHeight="1" x14ac:dyDescent="0.25">
      <c r="C986" s="173"/>
      <c r="D986" s="173"/>
    </row>
    <row r="987" spans="3:4" ht="15.75" customHeight="1" x14ac:dyDescent="0.25">
      <c r="C987" s="173"/>
      <c r="D987" s="173"/>
    </row>
    <row r="988" spans="3:4" ht="15.75" customHeight="1" x14ac:dyDescent="0.25">
      <c r="C988" s="173"/>
      <c r="D988" s="173"/>
    </row>
    <row r="989" spans="3:4" ht="15.75" customHeight="1" x14ac:dyDescent="0.25">
      <c r="C989" s="173"/>
      <c r="D989" s="173"/>
    </row>
    <row r="990" spans="3:4" ht="15.75" customHeight="1" x14ac:dyDescent="0.25">
      <c r="C990" s="173"/>
      <c r="D990" s="173"/>
    </row>
    <row r="991" spans="3:4" ht="15.75" customHeight="1" x14ac:dyDescent="0.25">
      <c r="C991" s="173"/>
      <c r="D991" s="173"/>
    </row>
    <row r="992" spans="3:4" ht="15.75" customHeight="1" x14ac:dyDescent="0.25">
      <c r="C992" s="173"/>
      <c r="D992" s="173"/>
    </row>
    <row r="993" spans="3:4" ht="15.75" customHeight="1" x14ac:dyDescent="0.25">
      <c r="C993" s="173"/>
      <c r="D993" s="173"/>
    </row>
    <row r="994" spans="3:4" ht="15.75" customHeight="1" x14ac:dyDescent="0.25">
      <c r="C994" s="173"/>
      <c r="D994" s="173"/>
    </row>
    <row r="995" spans="3:4" ht="15.75" customHeight="1" x14ac:dyDescent="0.25">
      <c r="C995" s="173"/>
      <c r="D995" s="173"/>
    </row>
    <row r="996" spans="3:4" ht="15.75" customHeight="1" x14ac:dyDescent="0.25">
      <c r="C996" s="173"/>
      <c r="D996" s="173"/>
    </row>
    <row r="997" spans="3:4" ht="15.75" customHeight="1" x14ac:dyDescent="0.25">
      <c r="C997" s="173"/>
      <c r="D997" s="173"/>
    </row>
    <row r="998" spans="3:4" ht="15.75" customHeight="1" x14ac:dyDescent="0.25">
      <c r="C998" s="173"/>
      <c r="D998" s="173"/>
    </row>
    <row r="999" spans="3:4" ht="15.75" customHeight="1" x14ac:dyDescent="0.25">
      <c r="C999" s="173"/>
      <c r="D999" s="173"/>
    </row>
    <row r="1000" spans="3:4" ht="15.75" customHeight="1" x14ac:dyDescent="0.25">
      <c r="C1000" s="173"/>
      <c r="D1000" s="173"/>
    </row>
  </sheetData>
  <mergeCells count="39">
    <mergeCell ref="A186:C186"/>
    <mergeCell ref="A187:C187"/>
    <mergeCell ref="D136:D141"/>
    <mergeCell ref="D144:D148"/>
    <mergeCell ref="D151:D152"/>
    <mergeCell ref="A153:C153"/>
    <mergeCell ref="D155:D158"/>
    <mergeCell ref="D161:D165"/>
    <mergeCell ref="D166:D170"/>
    <mergeCell ref="D101:D112"/>
    <mergeCell ref="D115:D126"/>
    <mergeCell ref="D127:D134"/>
    <mergeCell ref="D171:D174"/>
    <mergeCell ref="D175:D183"/>
    <mergeCell ref="D77:D80"/>
    <mergeCell ref="D81:D84"/>
    <mergeCell ref="D87:D90"/>
    <mergeCell ref="D91:D94"/>
    <mergeCell ref="D95:D98"/>
    <mergeCell ref="D56:D59"/>
    <mergeCell ref="D60:D62"/>
    <mergeCell ref="D65:D68"/>
    <mergeCell ref="D69:D72"/>
    <mergeCell ref="D73:D76"/>
    <mergeCell ref="D32:D35"/>
    <mergeCell ref="D36:D39"/>
    <mergeCell ref="D42:D45"/>
    <mergeCell ref="D46:D49"/>
    <mergeCell ref="D50:D53"/>
    <mergeCell ref="A7:D7"/>
    <mergeCell ref="D9:D15"/>
    <mergeCell ref="D20:D23"/>
    <mergeCell ref="D24:D27"/>
    <mergeCell ref="D28:D31"/>
    <mergeCell ref="A1:D1"/>
    <mergeCell ref="A2:D2"/>
    <mergeCell ref="A4:A6"/>
    <mergeCell ref="B4:B6"/>
    <mergeCell ref="C4:C6"/>
  </mergeCells>
  <pageMargins left="0" right="0" top="0.74803149606299213" bottom="0.3543307086614173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Дохідна частина</vt:lpstr>
      <vt:lpstr>Звит витрат</vt:lpstr>
      <vt:lpstr>реестр</vt:lpstr>
      <vt:lpstr>оборотка</vt:lpstr>
      <vt:lpstr>Інструкція із заповнення</vt:lpstr>
      <vt:lpstr>'Дохідна частина'!Область_печати</vt:lpstr>
      <vt:lpstr>оборотка!Область_печати</vt:lpstr>
      <vt:lpstr>реестр!Область_печати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Бухгалтерия</dc:creator>
  <cp:lastModifiedBy>Kompick</cp:lastModifiedBy>
  <cp:lastPrinted>2021-12-09T09:45:55Z</cp:lastPrinted>
  <dcterms:created xsi:type="dcterms:W3CDTF">2021-07-15T10:20:40Z</dcterms:created>
  <dcterms:modified xsi:type="dcterms:W3CDTF">2021-12-10T11:27:58Z</dcterms:modified>
</cp:coreProperties>
</file>