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oot\Desktop\гранти на 2021 рік\Оксана\Що таке пам`ятати\Фінансовий звіт\"/>
    </mc:Choice>
  </mc:AlternateContent>
  <xr:revisionPtr revIDLastSave="0" documentId="13_ncr:1_{833A8DB0-A49F-4677-BA25-FC33AB84A66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Фінансування" sheetId="1" r:id="rId1"/>
    <sheet name="Витрат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J175" i="2" l="1"/>
  <c r="G175" i="2" l="1"/>
  <c r="V136" i="2"/>
  <c r="S136" i="2"/>
  <c r="P136" i="2"/>
  <c r="M136" i="2"/>
  <c r="J136" i="2"/>
  <c r="G136" i="2"/>
  <c r="V33" i="2"/>
  <c r="S33" i="2"/>
  <c r="P33" i="2"/>
  <c r="M33" i="2"/>
  <c r="J33" i="2"/>
  <c r="X33" i="2" s="1"/>
  <c r="G33" i="2"/>
  <c r="V32" i="2"/>
  <c r="S32" i="2"/>
  <c r="P32" i="2"/>
  <c r="M32" i="2"/>
  <c r="J32" i="2"/>
  <c r="G32" i="2"/>
  <c r="X32" i="2" l="1"/>
  <c r="X136" i="2"/>
  <c r="W136" i="2"/>
  <c r="W32" i="2"/>
  <c r="W33" i="2"/>
  <c r="Y33" i="2" s="1"/>
  <c r="Z33" i="2" s="1"/>
  <c r="Y136" i="2" l="1"/>
  <c r="Z136" i="2" s="1"/>
  <c r="Y32" i="2"/>
  <c r="Z32" i="2" s="1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V174" i="2"/>
  <c r="S174" i="2"/>
  <c r="P174" i="2"/>
  <c r="M174" i="2"/>
  <c r="J174" i="2"/>
  <c r="G174" i="2"/>
  <c r="V173" i="2"/>
  <c r="S173" i="2"/>
  <c r="P173" i="2"/>
  <c r="M173" i="2"/>
  <c r="J173" i="2"/>
  <c r="X173" i="2" s="1"/>
  <c r="G173" i="2"/>
  <c r="V172" i="2"/>
  <c r="S172" i="2"/>
  <c r="P172" i="2"/>
  <c r="M172" i="2"/>
  <c r="J172" i="2"/>
  <c r="G172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X168" i="2" s="1"/>
  <c r="G168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X164" i="2" s="1"/>
  <c r="M164" i="2"/>
  <c r="J164" i="2"/>
  <c r="G164" i="2"/>
  <c r="V163" i="2"/>
  <c r="S163" i="2"/>
  <c r="P163" i="2"/>
  <c r="M163" i="2"/>
  <c r="J163" i="2"/>
  <c r="G163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49" i="2"/>
  <c r="S149" i="2"/>
  <c r="P149" i="2"/>
  <c r="M149" i="2"/>
  <c r="J149" i="2"/>
  <c r="X149" i="2" s="1"/>
  <c r="G149" i="2"/>
  <c r="V148" i="2"/>
  <c r="S148" i="2"/>
  <c r="P148" i="2"/>
  <c r="M148" i="2"/>
  <c r="J148" i="2"/>
  <c r="G148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29" i="2"/>
  <c r="S129" i="2"/>
  <c r="P129" i="2"/>
  <c r="M129" i="2"/>
  <c r="J129" i="2"/>
  <c r="G129" i="2"/>
  <c r="V128" i="2"/>
  <c r="S128" i="2"/>
  <c r="P128" i="2"/>
  <c r="M128" i="2"/>
  <c r="W128" i="2" s="1"/>
  <c r="J128" i="2"/>
  <c r="X128" i="2" s="1"/>
  <c r="G128" i="2"/>
  <c r="V127" i="2"/>
  <c r="S127" i="2"/>
  <c r="P127" i="2"/>
  <c r="M127" i="2"/>
  <c r="J127" i="2"/>
  <c r="G127" i="2"/>
  <c r="W127" i="2" s="1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M130" i="2" s="1"/>
  <c r="J124" i="2"/>
  <c r="G124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V86" i="2"/>
  <c r="S86" i="2"/>
  <c r="P86" i="2"/>
  <c r="M86" i="2"/>
  <c r="J86" i="2"/>
  <c r="G86" i="2"/>
  <c r="W86" i="2" s="1"/>
  <c r="V85" i="2"/>
  <c r="S85" i="2"/>
  <c r="P85" i="2"/>
  <c r="M85" i="2"/>
  <c r="J85" i="2"/>
  <c r="G85" i="2"/>
  <c r="V84" i="2"/>
  <c r="S84" i="2"/>
  <c r="P84" i="2"/>
  <c r="M84" i="2"/>
  <c r="J84" i="2"/>
  <c r="G84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V72" i="2"/>
  <c r="S72" i="2"/>
  <c r="P72" i="2"/>
  <c r="M72" i="2"/>
  <c r="J72" i="2"/>
  <c r="G72" i="2"/>
  <c r="V71" i="2"/>
  <c r="S71" i="2"/>
  <c r="P71" i="2"/>
  <c r="P69" i="2" s="1"/>
  <c r="M71" i="2"/>
  <c r="J71" i="2"/>
  <c r="G71" i="2"/>
  <c r="V70" i="2"/>
  <c r="S70" i="2"/>
  <c r="P70" i="2"/>
  <c r="M70" i="2"/>
  <c r="J70" i="2"/>
  <c r="G70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V58" i="2"/>
  <c r="S58" i="2"/>
  <c r="P58" i="2"/>
  <c r="M58" i="2"/>
  <c r="V57" i="2"/>
  <c r="S57" i="2"/>
  <c r="P57" i="2"/>
  <c r="M57" i="2"/>
  <c r="V56" i="2"/>
  <c r="S56" i="2"/>
  <c r="P56" i="2"/>
  <c r="M56" i="2"/>
  <c r="V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V51" i="2" s="1"/>
  <c r="S52" i="2"/>
  <c r="P52" i="2"/>
  <c r="M52" i="2"/>
  <c r="J52" i="2"/>
  <c r="G52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4" i="2"/>
  <c r="S34" i="2"/>
  <c r="P34" i="2"/>
  <c r="M34" i="2"/>
  <c r="J34" i="2"/>
  <c r="G34" i="2"/>
  <c r="V31" i="2"/>
  <c r="S31" i="2"/>
  <c r="P31" i="2"/>
  <c r="M31" i="2"/>
  <c r="J31" i="2"/>
  <c r="G31" i="2"/>
  <c r="V30" i="2"/>
  <c r="V29" i="2" s="1"/>
  <c r="S30" i="2"/>
  <c r="P30" i="2"/>
  <c r="M30" i="2"/>
  <c r="J30" i="2"/>
  <c r="G30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N24" i="1" s="1"/>
  <c r="J23" i="1"/>
  <c r="N23" i="1" s="1"/>
  <c r="J22" i="1"/>
  <c r="N22" i="1" s="1"/>
  <c r="P29" i="2" l="1"/>
  <c r="X31" i="2"/>
  <c r="X175" i="2"/>
  <c r="S55" i="2"/>
  <c r="W55" i="2" s="1"/>
  <c r="P37" i="2"/>
  <c r="W67" i="2"/>
  <c r="W68" i="2"/>
  <c r="V73" i="2"/>
  <c r="P101" i="2"/>
  <c r="S29" i="2"/>
  <c r="P51" i="2"/>
  <c r="W58" i="2"/>
  <c r="Y58" i="2" s="1"/>
  <c r="Z58" i="2" s="1"/>
  <c r="S65" i="2"/>
  <c r="X74" i="2"/>
  <c r="X76" i="2"/>
  <c r="J83" i="2"/>
  <c r="P105" i="2"/>
  <c r="X152" i="2"/>
  <c r="V171" i="2"/>
  <c r="W14" i="2"/>
  <c r="Y14" i="2" s="1"/>
  <c r="Z14" i="2" s="1"/>
  <c r="W15" i="2"/>
  <c r="M17" i="2"/>
  <c r="K27" i="2" s="1"/>
  <c r="M27" i="2" s="1"/>
  <c r="J41" i="2"/>
  <c r="P45" i="2"/>
  <c r="V122" i="2"/>
  <c r="X112" i="2"/>
  <c r="X113" i="2"/>
  <c r="X114" i="2"/>
  <c r="X115" i="2"/>
  <c r="V158" i="2"/>
  <c r="X166" i="2"/>
  <c r="S13" i="2"/>
  <c r="Q26" i="2" s="1"/>
  <c r="S26" i="2" s="1"/>
  <c r="W16" i="2"/>
  <c r="M21" i="2"/>
  <c r="K28" i="2" s="1"/>
  <c r="M28" i="2" s="1"/>
  <c r="V41" i="2"/>
  <c r="P61" i="2"/>
  <c r="V13" i="2"/>
  <c r="T26" i="2" s="1"/>
  <c r="V26" i="2" s="1"/>
  <c r="S156" i="2"/>
  <c r="W160" i="2"/>
  <c r="X154" i="2"/>
  <c r="W145" i="2"/>
  <c r="G150" i="2"/>
  <c r="S150" i="2"/>
  <c r="M37" i="2"/>
  <c r="W46" i="2"/>
  <c r="M45" i="2"/>
  <c r="W48" i="2"/>
  <c r="J51" i="2"/>
  <c r="J59" i="2" s="1"/>
  <c r="X54" i="2"/>
  <c r="W64" i="2"/>
  <c r="X116" i="2"/>
  <c r="X117" i="2"/>
  <c r="X118" i="2"/>
  <c r="X119" i="2"/>
  <c r="X121" i="2"/>
  <c r="X127" i="2"/>
  <c r="Y127" i="2" s="1"/>
  <c r="Z127" i="2" s="1"/>
  <c r="X133" i="2"/>
  <c r="X134" i="2"/>
  <c r="X135" i="2"/>
  <c r="X137" i="2"/>
  <c r="X138" i="2"/>
  <c r="X148" i="2"/>
  <c r="X150" i="2" s="1"/>
  <c r="V150" i="2"/>
  <c r="X172" i="2"/>
  <c r="W178" i="2"/>
  <c r="W179" i="2"/>
  <c r="X18" i="2"/>
  <c r="V17" i="2"/>
  <c r="T27" i="2" s="1"/>
  <c r="V27" i="2" s="1"/>
  <c r="V25" i="2" s="1"/>
  <c r="V35" i="2" s="1"/>
  <c r="P17" i="2"/>
  <c r="N27" i="2" s="1"/>
  <c r="P27" i="2" s="1"/>
  <c r="X20" i="2"/>
  <c r="J29" i="2"/>
  <c r="X29" i="2" s="1"/>
  <c r="P41" i="2"/>
  <c r="X43" i="2"/>
  <c r="X44" i="2"/>
  <c r="X58" i="2"/>
  <c r="G73" i="2"/>
  <c r="S73" i="2"/>
  <c r="M77" i="2"/>
  <c r="W79" i="2"/>
  <c r="S77" i="2"/>
  <c r="W80" i="2"/>
  <c r="V87" i="2"/>
  <c r="P91" i="2"/>
  <c r="P97" i="2"/>
  <c r="P109" i="2" s="1"/>
  <c r="W108" i="2"/>
  <c r="W112" i="2"/>
  <c r="Y112" i="2" s="1"/>
  <c r="Z112" i="2" s="1"/>
  <c r="W113" i="2"/>
  <c r="W116" i="2"/>
  <c r="W120" i="2"/>
  <c r="S139" i="2"/>
  <c r="W133" i="2"/>
  <c r="W134" i="2"/>
  <c r="W135" i="2"/>
  <c r="W137" i="2"/>
  <c r="W138" i="2"/>
  <c r="W155" i="2"/>
  <c r="X161" i="2"/>
  <c r="X170" i="2"/>
  <c r="W175" i="2"/>
  <c r="Y175" i="2" s="1"/>
  <c r="Z175" i="2" s="1"/>
  <c r="X177" i="2"/>
  <c r="X179" i="2"/>
  <c r="M156" i="2"/>
  <c r="P156" i="2"/>
  <c r="G162" i="2"/>
  <c r="S162" i="2"/>
  <c r="X174" i="2"/>
  <c r="X129" i="2"/>
  <c r="W104" i="2"/>
  <c r="W100" i="2"/>
  <c r="W42" i="2"/>
  <c r="S41" i="2"/>
  <c r="W44" i="2"/>
  <c r="Y44" i="2" s="1"/>
  <c r="Z44" i="2" s="1"/>
  <c r="X57" i="2"/>
  <c r="X63" i="2"/>
  <c r="X72" i="2"/>
  <c r="V83" i="2"/>
  <c r="X94" i="2"/>
  <c r="V91" i="2"/>
  <c r="G65" i="2"/>
  <c r="S91" i="2"/>
  <c r="V37" i="2"/>
  <c r="X40" i="2"/>
  <c r="V65" i="2"/>
  <c r="X67" i="2"/>
  <c r="Y67" i="2" s="1"/>
  <c r="Z67" i="2" s="1"/>
  <c r="X68" i="2"/>
  <c r="W71" i="2"/>
  <c r="S69" i="2"/>
  <c r="W72" i="2"/>
  <c r="X78" i="2"/>
  <c r="V77" i="2"/>
  <c r="X80" i="2"/>
  <c r="S87" i="2"/>
  <c r="M91" i="2"/>
  <c r="G29" i="2"/>
  <c r="X79" i="2"/>
  <c r="P77" i="2"/>
  <c r="Y68" i="2"/>
  <c r="Z68" i="2" s="1"/>
  <c r="M122" i="2"/>
  <c r="W43" i="2"/>
  <c r="M41" i="2"/>
  <c r="V59" i="2"/>
  <c r="P65" i="2"/>
  <c r="X75" i="2"/>
  <c r="P73" i="2"/>
  <c r="W85" i="2"/>
  <c r="M83" i="2"/>
  <c r="W93" i="2"/>
  <c r="G91" i="2"/>
  <c r="W103" i="2"/>
  <c r="M101" i="2"/>
  <c r="X120" i="2"/>
  <c r="V130" i="2"/>
  <c r="J139" i="2"/>
  <c r="X132" i="2"/>
  <c r="V139" i="2"/>
  <c r="X160" i="2"/>
  <c r="Y160" i="2" s="1"/>
  <c r="Z160" i="2" s="1"/>
  <c r="J158" i="2"/>
  <c r="M171" i="2"/>
  <c r="X56" i="2"/>
  <c r="P55" i="2"/>
  <c r="X55" i="2" s="1"/>
  <c r="W107" i="2"/>
  <c r="M105" i="2"/>
  <c r="Y113" i="2"/>
  <c r="Z113" i="2" s="1"/>
  <c r="X38" i="2"/>
  <c r="J37" i="2"/>
  <c r="X52" i="2"/>
  <c r="M55" i="2"/>
  <c r="X93" i="2"/>
  <c r="J91" i="2"/>
  <c r="W99" i="2"/>
  <c r="M97" i="2"/>
  <c r="Y128" i="2"/>
  <c r="Z128" i="2" s="1"/>
  <c r="S158" i="2"/>
  <c r="P171" i="2"/>
  <c r="V162" i="2"/>
  <c r="W22" i="2"/>
  <c r="X30" i="2"/>
  <c r="X34" i="2"/>
  <c r="X39" i="2"/>
  <c r="X42" i="2"/>
  <c r="X46" i="2"/>
  <c r="V45" i="2"/>
  <c r="X47" i="2"/>
  <c r="X48" i="2"/>
  <c r="Y48" i="2" s="1"/>
  <c r="Z48" i="2" s="1"/>
  <c r="S51" i="2"/>
  <c r="X53" i="2"/>
  <c r="V61" i="2"/>
  <c r="W75" i="2"/>
  <c r="W76" i="2"/>
  <c r="Y76" i="2" s="1"/>
  <c r="Z76" i="2" s="1"/>
  <c r="M87" i="2"/>
  <c r="W89" i="2"/>
  <c r="W90" i="2"/>
  <c r="W94" i="2"/>
  <c r="X98" i="2"/>
  <c r="V97" i="2"/>
  <c r="X99" i="2"/>
  <c r="X100" i="2"/>
  <c r="X102" i="2"/>
  <c r="V101" i="2"/>
  <c r="X103" i="2"/>
  <c r="X104" i="2"/>
  <c r="X106" i="2"/>
  <c r="V105" i="2"/>
  <c r="V109" i="2" s="1"/>
  <c r="X107" i="2"/>
  <c r="X108" i="2"/>
  <c r="P122" i="2"/>
  <c r="W121" i="2"/>
  <c r="Y121" i="2" s="1"/>
  <c r="Z121" i="2" s="1"/>
  <c r="S130" i="2"/>
  <c r="W125" i="2"/>
  <c r="W126" i="2"/>
  <c r="M139" i="2"/>
  <c r="V146" i="2"/>
  <c r="X143" i="2"/>
  <c r="X144" i="2"/>
  <c r="M150" i="2"/>
  <c r="W149" i="2"/>
  <c r="Y149" i="2" s="1"/>
  <c r="Z149" i="2" s="1"/>
  <c r="W152" i="2"/>
  <c r="X153" i="2"/>
  <c r="W161" i="2"/>
  <c r="Y161" i="2" s="1"/>
  <c r="Z161" i="2" s="1"/>
  <c r="M162" i="2"/>
  <c r="W164" i="2"/>
  <c r="Y164" i="2" s="1"/>
  <c r="Z164" i="2" s="1"/>
  <c r="X165" i="2"/>
  <c r="S167" i="2"/>
  <c r="V167" i="2"/>
  <c r="J171" i="2"/>
  <c r="W173" i="2"/>
  <c r="Y173" i="2" s="1"/>
  <c r="Z173" i="2" s="1"/>
  <c r="W174" i="2"/>
  <c r="X176" i="2"/>
  <c r="P162" i="2"/>
  <c r="P167" i="2"/>
  <c r="P13" i="2"/>
  <c r="N26" i="2" s="1"/>
  <c r="P26" i="2" s="1"/>
  <c r="X15" i="2"/>
  <c r="X22" i="2"/>
  <c r="P21" i="2"/>
  <c r="N28" i="2" s="1"/>
  <c r="P28" i="2" s="1"/>
  <c r="X24" i="2"/>
  <c r="V21" i="2"/>
  <c r="T28" i="2" s="1"/>
  <c r="V28" i="2" s="1"/>
  <c r="M29" i="2"/>
  <c r="W31" i="2"/>
  <c r="Y31" i="2" s="1"/>
  <c r="Z31" i="2" s="1"/>
  <c r="W34" i="2"/>
  <c r="W38" i="2"/>
  <c r="S37" i="2"/>
  <c r="W39" i="2"/>
  <c r="W40" i="2"/>
  <c r="W47" i="2"/>
  <c r="S45" i="2"/>
  <c r="W53" i="2"/>
  <c r="Y53" i="2" s="1"/>
  <c r="Z53" i="2" s="1"/>
  <c r="W54" i="2"/>
  <c r="W56" i="2"/>
  <c r="M61" i="2"/>
  <c r="W63" i="2"/>
  <c r="S61" i="2"/>
  <c r="X64" i="2"/>
  <c r="X70" i="2"/>
  <c r="V69" i="2"/>
  <c r="V81" i="2" s="1"/>
  <c r="X71" i="2"/>
  <c r="X84" i="2"/>
  <c r="X85" i="2"/>
  <c r="X86" i="2"/>
  <c r="Y86" i="2" s="1"/>
  <c r="Z86" i="2" s="1"/>
  <c r="P87" i="2"/>
  <c r="X90" i="2"/>
  <c r="W114" i="2"/>
  <c r="W115" i="2"/>
  <c r="Y115" i="2" s="1"/>
  <c r="Z115" i="2" s="1"/>
  <c r="W118" i="2"/>
  <c r="W119" i="2"/>
  <c r="X124" i="2"/>
  <c r="X125" i="2"/>
  <c r="Y125" i="2" s="1"/>
  <c r="Z125" i="2" s="1"/>
  <c r="X126" i="2"/>
  <c r="W129" i="2"/>
  <c r="P139" i="2"/>
  <c r="M146" i="2"/>
  <c r="W142" i="2"/>
  <c r="S146" i="2"/>
  <c r="W143" i="2"/>
  <c r="Y143" i="2" s="1"/>
  <c r="Z143" i="2" s="1"/>
  <c r="W144" i="2"/>
  <c r="Y144" i="2" s="1"/>
  <c r="Z144" i="2" s="1"/>
  <c r="X145" i="2"/>
  <c r="P150" i="2"/>
  <c r="W153" i="2"/>
  <c r="W154" i="2"/>
  <c r="Y154" i="2" s="1"/>
  <c r="Z154" i="2" s="1"/>
  <c r="X155" i="2"/>
  <c r="M158" i="2"/>
  <c r="W165" i="2"/>
  <c r="W166" i="2"/>
  <c r="Y166" i="2" s="1"/>
  <c r="Z166" i="2" s="1"/>
  <c r="M167" i="2"/>
  <c r="W170" i="2"/>
  <c r="W176" i="2"/>
  <c r="W177" i="2"/>
  <c r="Y177" i="2" s="1"/>
  <c r="Z177" i="2" s="1"/>
  <c r="X178" i="2"/>
  <c r="X23" i="2"/>
  <c r="J21" i="2"/>
  <c r="S21" i="2"/>
  <c r="Q28" i="2" s="1"/>
  <c r="S28" i="2" s="1"/>
  <c r="W23" i="2"/>
  <c r="W24" i="2"/>
  <c r="Y24" i="2" s="1"/>
  <c r="Z24" i="2" s="1"/>
  <c r="M13" i="2"/>
  <c r="K26" i="2" s="1"/>
  <c r="M26" i="2" s="1"/>
  <c r="M25" i="2" s="1"/>
  <c r="X14" i="2"/>
  <c r="X16" i="2"/>
  <c r="X19" i="2"/>
  <c r="J13" i="2"/>
  <c r="H26" i="2" s="1"/>
  <c r="J26" i="2" s="1"/>
  <c r="X26" i="2" s="1"/>
  <c r="J17" i="2"/>
  <c r="H27" i="2" s="1"/>
  <c r="J27" i="2" s="1"/>
  <c r="W18" i="2"/>
  <c r="Y18" i="2" s="1"/>
  <c r="Z18" i="2" s="1"/>
  <c r="S17" i="2"/>
  <c r="Q27" i="2" s="1"/>
  <c r="S27" i="2" s="1"/>
  <c r="W19" i="2"/>
  <c r="W20" i="2"/>
  <c r="W117" i="2"/>
  <c r="Y117" i="2" s="1"/>
  <c r="Z117" i="2" s="1"/>
  <c r="X62" i="2"/>
  <c r="J61" i="2"/>
  <c r="M69" i="2"/>
  <c r="W70" i="2"/>
  <c r="Y70" i="2" s="1"/>
  <c r="Z70" i="2" s="1"/>
  <c r="G77" i="2"/>
  <c r="W84" i="2"/>
  <c r="G83" i="2"/>
  <c r="S83" i="2"/>
  <c r="X92" i="2"/>
  <c r="W124" i="2"/>
  <c r="W30" i="2"/>
  <c r="G17" i="2"/>
  <c r="G21" i="2"/>
  <c r="G37" i="2"/>
  <c r="G41" i="2"/>
  <c r="G45" i="2"/>
  <c r="M51" i="2"/>
  <c r="W52" i="2"/>
  <c r="G51" i="2"/>
  <c r="W57" i="2"/>
  <c r="W62" i="2"/>
  <c r="X66" i="2"/>
  <c r="J65" i="2"/>
  <c r="M73" i="2"/>
  <c r="W74" i="2"/>
  <c r="Y74" i="2" s="1"/>
  <c r="Z74" i="2" s="1"/>
  <c r="W132" i="2"/>
  <c r="G139" i="2"/>
  <c r="G13" i="2"/>
  <c r="J25" i="1"/>
  <c r="N25" i="1" s="1"/>
  <c r="J45" i="2"/>
  <c r="G61" i="2"/>
  <c r="M65" i="2"/>
  <c r="W66" i="2"/>
  <c r="G69" i="2"/>
  <c r="W78" i="2"/>
  <c r="X89" i="2"/>
  <c r="J87" i="2"/>
  <c r="J69" i="2"/>
  <c r="J73" i="2"/>
  <c r="J77" i="2"/>
  <c r="P83" i="2"/>
  <c r="G87" i="2"/>
  <c r="W88" i="2"/>
  <c r="G122" i="2"/>
  <c r="W111" i="2"/>
  <c r="S122" i="2"/>
  <c r="X142" i="2"/>
  <c r="Y142" i="2" s="1"/>
  <c r="Z142" i="2" s="1"/>
  <c r="P146" i="2"/>
  <c r="W148" i="2"/>
  <c r="P158" i="2"/>
  <c r="X159" i="2"/>
  <c r="W172" i="2"/>
  <c r="G171" i="2"/>
  <c r="S171" i="2"/>
  <c r="X88" i="2"/>
  <c r="W98" i="2"/>
  <c r="G97" i="2"/>
  <c r="S97" i="2"/>
  <c r="W102" i="2"/>
  <c r="G101" i="2"/>
  <c r="S101" i="2"/>
  <c r="W106" i="2"/>
  <c r="G105" i="2"/>
  <c r="S105" i="2"/>
  <c r="G130" i="2"/>
  <c r="X169" i="2"/>
  <c r="J167" i="2"/>
  <c r="W92" i="2"/>
  <c r="Y116" i="2"/>
  <c r="Z116" i="2" s="1"/>
  <c r="Y118" i="2"/>
  <c r="Z118" i="2" s="1"/>
  <c r="J156" i="2"/>
  <c r="V156" i="2"/>
  <c r="W163" i="2"/>
  <c r="J122" i="2"/>
  <c r="X111" i="2"/>
  <c r="P130" i="2"/>
  <c r="J130" i="2"/>
  <c r="G146" i="2"/>
  <c r="W159" i="2"/>
  <c r="G158" i="2"/>
  <c r="W169" i="2"/>
  <c r="J146" i="2"/>
  <c r="X141" i="2"/>
  <c r="J150" i="2"/>
  <c r="J97" i="2"/>
  <c r="J101" i="2"/>
  <c r="J105" i="2"/>
  <c r="W141" i="2"/>
  <c r="G156" i="2"/>
  <c r="X163" i="2"/>
  <c r="J162" i="2"/>
  <c r="W168" i="2"/>
  <c r="Y168" i="2" s="1"/>
  <c r="Z168" i="2" s="1"/>
  <c r="G167" i="2"/>
  <c r="X83" i="2" l="1"/>
  <c r="Y153" i="2"/>
  <c r="Z153" i="2" s="1"/>
  <c r="Y114" i="2"/>
  <c r="Z114" i="2" s="1"/>
  <c r="S59" i="2"/>
  <c r="Y98" i="2"/>
  <c r="Z98" i="2" s="1"/>
  <c r="W65" i="2"/>
  <c r="X65" i="2"/>
  <c r="X51" i="2"/>
  <c r="Y155" i="2"/>
  <c r="Z155" i="2" s="1"/>
  <c r="W158" i="2"/>
  <c r="Y92" i="2"/>
  <c r="Z92" i="2" s="1"/>
  <c r="Y63" i="2"/>
  <c r="Z63" i="2" s="1"/>
  <c r="Y176" i="2"/>
  <c r="Z176" i="2" s="1"/>
  <c r="V95" i="2"/>
  <c r="Y179" i="2"/>
  <c r="Z179" i="2" s="1"/>
  <c r="W156" i="2"/>
  <c r="Y156" i="2" s="1"/>
  <c r="Z156" i="2" s="1"/>
  <c r="W69" i="2"/>
  <c r="P59" i="2"/>
  <c r="Y55" i="2"/>
  <c r="Z55" i="2" s="1"/>
  <c r="X59" i="2"/>
  <c r="Y120" i="2"/>
  <c r="Z120" i="2" s="1"/>
  <c r="Y80" i="2"/>
  <c r="Z80" i="2" s="1"/>
  <c r="X27" i="2"/>
  <c r="Y138" i="2"/>
  <c r="Z138" i="2" s="1"/>
  <c r="Y133" i="2"/>
  <c r="Z133" i="2" s="1"/>
  <c r="Y15" i="2"/>
  <c r="Z15" i="2" s="1"/>
  <c r="Y39" i="2"/>
  <c r="Z39" i="2" s="1"/>
  <c r="Y126" i="2"/>
  <c r="Z126" i="2" s="1"/>
  <c r="Y79" i="2"/>
  <c r="Z79" i="2" s="1"/>
  <c r="X41" i="2"/>
  <c r="Y174" i="2"/>
  <c r="Z174" i="2" s="1"/>
  <c r="Y172" i="2"/>
  <c r="Z172" i="2" s="1"/>
  <c r="X171" i="2"/>
  <c r="Y152" i="2"/>
  <c r="Z152" i="2" s="1"/>
  <c r="Y137" i="2"/>
  <c r="Z137" i="2" s="1"/>
  <c r="Y135" i="2"/>
  <c r="Z135" i="2" s="1"/>
  <c r="Y30" i="2"/>
  <c r="Z30" i="2" s="1"/>
  <c r="X139" i="2"/>
  <c r="Y165" i="2"/>
  <c r="Z165" i="2" s="1"/>
  <c r="X87" i="2"/>
  <c r="X95" i="2" s="1"/>
  <c r="V49" i="2"/>
  <c r="M49" i="2"/>
  <c r="X158" i="2"/>
  <c r="Y158" i="2" s="1"/>
  <c r="Z158" i="2" s="1"/>
  <c r="Y20" i="2"/>
  <c r="Z20" i="2" s="1"/>
  <c r="Y16" i="2"/>
  <c r="Z16" i="2" s="1"/>
  <c r="Y170" i="2"/>
  <c r="Z170" i="2" s="1"/>
  <c r="Y100" i="2"/>
  <c r="Z100" i="2" s="1"/>
  <c r="Y46" i="2"/>
  <c r="Z46" i="2" s="1"/>
  <c r="M180" i="2"/>
  <c r="W162" i="2"/>
  <c r="Y134" i="2"/>
  <c r="Z134" i="2" s="1"/>
  <c r="Y78" i="2"/>
  <c r="Z78" i="2" s="1"/>
  <c r="W73" i="2"/>
  <c r="Y57" i="2"/>
  <c r="Z57" i="2" s="1"/>
  <c r="Y178" i="2"/>
  <c r="Z178" i="2" s="1"/>
  <c r="Y145" i="2"/>
  <c r="Z145" i="2" s="1"/>
  <c r="Y54" i="2"/>
  <c r="Z54" i="2" s="1"/>
  <c r="X156" i="2"/>
  <c r="Y169" i="2"/>
  <c r="Z169" i="2" s="1"/>
  <c r="P180" i="2"/>
  <c r="X130" i="2"/>
  <c r="S49" i="2"/>
  <c r="W29" i="2"/>
  <c r="Y29" i="2" s="1"/>
  <c r="Z29" i="2" s="1"/>
  <c r="Y43" i="2"/>
  <c r="Z43" i="2" s="1"/>
  <c r="X13" i="2"/>
  <c r="Y129" i="2"/>
  <c r="Z129" i="2" s="1"/>
  <c r="Y119" i="2"/>
  <c r="Z119" i="2" s="1"/>
  <c r="Y64" i="2"/>
  <c r="Z64" i="2" s="1"/>
  <c r="Y108" i="2"/>
  <c r="Z108" i="2" s="1"/>
  <c r="Y104" i="2"/>
  <c r="Z104" i="2" s="1"/>
  <c r="Y99" i="2"/>
  <c r="Z99" i="2" s="1"/>
  <c r="Y72" i="2"/>
  <c r="Z72" i="2" s="1"/>
  <c r="Y71" i="2"/>
  <c r="Z71" i="2" s="1"/>
  <c r="Y40" i="2"/>
  <c r="Z40" i="2" s="1"/>
  <c r="Y42" i="2"/>
  <c r="Z42" i="2" s="1"/>
  <c r="X91" i="2"/>
  <c r="X37" i="2"/>
  <c r="W91" i="2"/>
  <c r="S81" i="2"/>
  <c r="P49" i="2"/>
  <c r="Y107" i="2"/>
  <c r="Z107" i="2" s="1"/>
  <c r="W97" i="2"/>
  <c r="W87" i="2"/>
  <c r="Y93" i="2"/>
  <c r="Z93" i="2" s="1"/>
  <c r="W61" i="2"/>
  <c r="W41" i="2"/>
  <c r="Y41" i="2" s="1"/>
  <c r="Z41" i="2" s="1"/>
  <c r="S95" i="2"/>
  <c r="P95" i="2"/>
  <c r="Y56" i="2"/>
  <c r="Z56" i="2" s="1"/>
  <c r="Y38" i="2"/>
  <c r="Z38" i="2" s="1"/>
  <c r="Y94" i="2"/>
  <c r="Z94" i="2" s="1"/>
  <c r="P81" i="2"/>
  <c r="M35" i="2"/>
  <c r="X162" i="2"/>
  <c r="X101" i="2"/>
  <c r="X122" i="2"/>
  <c r="X73" i="2"/>
  <c r="P25" i="2"/>
  <c r="P35" i="2" s="1"/>
  <c r="M109" i="2"/>
  <c r="X97" i="2"/>
  <c r="X167" i="2"/>
  <c r="Y102" i="2"/>
  <c r="Z102" i="2" s="1"/>
  <c r="X69" i="2"/>
  <c r="Y69" i="2" s="1"/>
  <c r="Z69" i="2" s="1"/>
  <c r="Y89" i="2"/>
  <c r="Z89" i="2" s="1"/>
  <c r="Y66" i="2"/>
  <c r="Z66" i="2" s="1"/>
  <c r="Y62" i="2"/>
  <c r="Z62" i="2" s="1"/>
  <c r="Y52" i="2"/>
  <c r="Z52" i="2" s="1"/>
  <c r="W37" i="2"/>
  <c r="M81" i="2"/>
  <c r="S25" i="2"/>
  <c r="S35" i="2" s="1"/>
  <c r="Y47" i="2"/>
  <c r="Z47" i="2" s="1"/>
  <c r="M95" i="2"/>
  <c r="W167" i="2"/>
  <c r="Y106" i="2"/>
  <c r="Z106" i="2" s="1"/>
  <c r="S180" i="2"/>
  <c r="Y65" i="2"/>
  <c r="Z65" i="2" s="1"/>
  <c r="M59" i="2"/>
  <c r="Y84" i="2"/>
  <c r="Z84" i="2" s="1"/>
  <c r="X61" i="2"/>
  <c r="Y23" i="2"/>
  <c r="Z23" i="2" s="1"/>
  <c r="Y34" i="2"/>
  <c r="Z34" i="2" s="1"/>
  <c r="V180" i="2"/>
  <c r="Y90" i="2"/>
  <c r="Z90" i="2" s="1"/>
  <c r="Y75" i="2"/>
  <c r="Z75" i="2" s="1"/>
  <c r="Y22" i="2"/>
  <c r="Z22" i="2" s="1"/>
  <c r="Y103" i="2"/>
  <c r="Z103" i="2" s="1"/>
  <c r="Y85" i="2"/>
  <c r="Z85" i="2" s="1"/>
  <c r="X21" i="2"/>
  <c r="H28" i="2"/>
  <c r="J28" i="2" s="1"/>
  <c r="Y19" i="2"/>
  <c r="Z19" i="2" s="1"/>
  <c r="X17" i="2"/>
  <c r="W13" i="2"/>
  <c r="E26" i="2"/>
  <c r="G26" i="2" s="1"/>
  <c r="E28" i="2"/>
  <c r="G28" i="2" s="1"/>
  <c r="W28" i="2" s="1"/>
  <c r="W21" i="2"/>
  <c r="J109" i="2"/>
  <c r="X105" i="2"/>
  <c r="X146" i="2"/>
  <c r="Y163" i="2"/>
  <c r="Z163" i="2" s="1"/>
  <c r="J49" i="2"/>
  <c r="X45" i="2"/>
  <c r="W139" i="2"/>
  <c r="Y132" i="2"/>
  <c r="Z132" i="2" s="1"/>
  <c r="G59" i="2"/>
  <c r="W51" i="2"/>
  <c r="E27" i="2"/>
  <c r="G27" i="2" s="1"/>
  <c r="W27" i="2" s="1"/>
  <c r="Y27" i="2" s="1"/>
  <c r="Z27" i="2" s="1"/>
  <c r="W17" i="2"/>
  <c r="J95" i="2"/>
  <c r="G180" i="2"/>
  <c r="W171" i="2"/>
  <c r="Y148" i="2"/>
  <c r="Z148" i="2" s="1"/>
  <c r="W150" i="2"/>
  <c r="Y150" i="2" s="1"/>
  <c r="Z150" i="2" s="1"/>
  <c r="Y88" i="2"/>
  <c r="Z88" i="2" s="1"/>
  <c r="X77" i="2"/>
  <c r="J81" i="2"/>
  <c r="W77" i="2"/>
  <c r="G81" i="2"/>
  <c r="G109" i="2"/>
  <c r="W105" i="2"/>
  <c r="W122" i="2"/>
  <c r="Y111" i="2"/>
  <c r="Z111" i="2" s="1"/>
  <c r="W45" i="2"/>
  <c r="G49" i="2"/>
  <c r="Y159" i="2"/>
  <c r="Z159" i="2" s="1"/>
  <c r="W146" i="2"/>
  <c r="Y141" i="2"/>
  <c r="Z141" i="2" s="1"/>
  <c r="J180" i="2"/>
  <c r="S109" i="2"/>
  <c r="W101" i="2"/>
  <c r="W130" i="2"/>
  <c r="Y124" i="2"/>
  <c r="Z124" i="2" s="1"/>
  <c r="G95" i="2"/>
  <c r="W83" i="2"/>
  <c r="Y87" i="2" l="1"/>
  <c r="Z87" i="2" s="1"/>
  <c r="Y122" i="2"/>
  <c r="Z122" i="2" s="1"/>
  <c r="Y37" i="2"/>
  <c r="Z37" i="2" s="1"/>
  <c r="Y73" i="2"/>
  <c r="Z73" i="2" s="1"/>
  <c r="Y171" i="2"/>
  <c r="Z171" i="2" s="1"/>
  <c r="Y130" i="2"/>
  <c r="Z130" i="2" s="1"/>
  <c r="Y101" i="2"/>
  <c r="Z101" i="2" s="1"/>
  <c r="Y139" i="2"/>
  <c r="Z139" i="2" s="1"/>
  <c r="P181" i="2"/>
  <c r="P183" i="2" s="1"/>
  <c r="X49" i="2"/>
  <c r="V181" i="2"/>
  <c r="V183" i="2" s="1"/>
  <c r="X81" i="2"/>
  <c r="Y61" i="2"/>
  <c r="Z61" i="2" s="1"/>
  <c r="M181" i="2"/>
  <c r="M183" i="2" s="1"/>
  <c r="Y91" i="2"/>
  <c r="Z91" i="2" s="1"/>
  <c r="Y167" i="2"/>
  <c r="Z167" i="2" s="1"/>
  <c r="X180" i="2"/>
  <c r="Y97" i="2"/>
  <c r="Z97" i="2" s="1"/>
  <c r="Y146" i="2"/>
  <c r="Z146" i="2" s="1"/>
  <c r="Y162" i="2"/>
  <c r="Z162" i="2" s="1"/>
  <c r="S181" i="2"/>
  <c r="S183" i="2" s="1"/>
  <c r="W180" i="2"/>
  <c r="X109" i="2"/>
  <c r="Y21" i="2"/>
  <c r="Z21" i="2" s="1"/>
  <c r="J25" i="2"/>
  <c r="X28" i="2"/>
  <c r="Y28" i="2" s="1"/>
  <c r="Z28" i="2" s="1"/>
  <c r="Y17" i="2"/>
  <c r="Z17" i="2" s="1"/>
  <c r="W49" i="2"/>
  <c r="Y49" i="2" s="1"/>
  <c r="Z49" i="2" s="1"/>
  <c r="Y45" i="2"/>
  <c r="Z45" i="2" s="1"/>
  <c r="Y51" i="2"/>
  <c r="Z51" i="2" s="1"/>
  <c r="W59" i="2"/>
  <c r="Y59" i="2" s="1"/>
  <c r="Z59" i="2" s="1"/>
  <c r="G25" i="2"/>
  <c r="W26" i="2"/>
  <c r="Y26" i="2" s="1"/>
  <c r="Z26" i="2" s="1"/>
  <c r="Y13" i="2"/>
  <c r="Z13" i="2" s="1"/>
  <c r="W95" i="2"/>
  <c r="Y95" i="2" s="1"/>
  <c r="Z95" i="2" s="1"/>
  <c r="Y83" i="2"/>
  <c r="Z83" i="2" s="1"/>
  <c r="Y105" i="2"/>
  <c r="Z105" i="2" s="1"/>
  <c r="W109" i="2"/>
  <c r="W81" i="2"/>
  <c r="Y77" i="2"/>
  <c r="Z77" i="2" s="1"/>
  <c r="Y81" i="2" l="1"/>
  <c r="Z81" i="2" s="1"/>
  <c r="Y180" i="2"/>
  <c r="Z180" i="2" s="1"/>
  <c r="Y109" i="2"/>
  <c r="Z109" i="2" s="1"/>
  <c r="J35" i="2"/>
  <c r="J181" i="2" s="1"/>
  <c r="J183" i="2" s="1"/>
  <c r="X25" i="2"/>
  <c r="X35" i="2" s="1"/>
  <c r="X181" i="2" s="1"/>
  <c r="X183" i="2" s="1"/>
  <c r="W25" i="2"/>
  <c r="G35" i="2"/>
  <c r="G181" i="2" s="1"/>
  <c r="G183" i="2" s="1"/>
  <c r="Y25" i="2" l="1"/>
  <c r="Z25" i="2" s="1"/>
  <c r="W35" i="2"/>
  <c r="W181" i="2" l="1"/>
  <c r="Y35" i="2"/>
  <c r="Z35" i="2" s="1"/>
  <c r="Y181" i="2" l="1"/>
  <c r="Z181" i="2" s="1"/>
  <c r="W183" i="2"/>
  <c r="Y183" i="2" s="1"/>
</calcChain>
</file>

<file path=xl/sharedStrings.xml><?xml version="1.0" encoding="utf-8"?>
<sst xmlns="http://schemas.openxmlformats.org/spreadsheetml/2006/main" count="677" uniqueCount="357">
  <si>
    <t>Додаток №4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</si>
  <si>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</si>
  <si>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</si>
  <si>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</si>
  <si>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</si>
  <si>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</si>
  <si>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</si>
  <si>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</si>
  <si>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</si>
  <si>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</si>
  <si>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</si>
  <si>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</si>
  <si>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</si>
  <si>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</si>
  <si>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</si>
  <si>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</si>
  <si>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</si>
  <si>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</si>
  <si>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</si>
  <si>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</si>
  <si>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</si>
  <si>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</si>
  <si>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</si>
  <si>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</si>
  <si>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</si>
  <si>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</si>
  <si>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</si>
  <si>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</si>
  <si>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</si>
  <si>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</si>
  <si>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</si>
  <si>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</si>
  <si>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</si>
  <si>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</si>
  <si>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</si>
  <si>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</si>
  <si>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</si>
  <si>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</si>
  <si>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</si>
  <si>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</si>
  <si>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</si>
  <si>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</si>
  <si>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</si>
  <si>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</si>
  <si>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</si>
  <si>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</si>
  <si>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</si>
  <si>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</si>
  <si>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</si>
  <si>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</si>
  <si>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</si>
  <si>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</si>
  <si>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</si>
  <si>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</si>
  <si>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</si>
  <si>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</si>
  <si>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</si>
  <si>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</si>
  <si>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</si>
  <si>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</si>
  <si>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</si>
  <si>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</si>
  <si>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</si>
  <si>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</si>
  <si>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</si>
  <si>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</si>
  <si>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</si>
  <si>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</si>
  <si>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</si>
  <si>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</si>
  <si>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</si>
  <si>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</si>
  <si>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</si>
  <si>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</si>
  <si>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</si>
  <si>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</si>
  <si>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</si>
  <si>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</si>
  <si>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</si>
  <si>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</si>
  <si>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</si>
  <si>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</si>
  <si>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</si>
  <si>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</si>
  <si>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</si>
  <si>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</si>
  <si>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</si>
  <si>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</si>
  <si>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</si>
  <si>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</si>
  <si>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</si>
  <si>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</si>
  <si>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</si>
  <si>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</si>
  <si>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</si>
  <si>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</si>
  <si>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</si>
  <si>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</si>
  <si>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</si>
  <si>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</si>
  <si>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</si>
  <si>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</si>
  <si>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</si>
  <si>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</si>
  <si>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</si>
  <si>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</si>
  <si>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</si>
  <si>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</si>
  <si>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</si>
  <si>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</si>
  <si>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</si>
  <si>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</si>
  <si>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</si>
  <si>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</si>
  <si>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</si>
  <si>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</si>
  <si>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</si>
  <si>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</si>
  <si>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</si>
  <si>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</si>
  <si>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</si>
  <si>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</si>
  <si>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</si>
  <si>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</si>
  <si>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</si>
  <si>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</si>
  <si>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</si>
  <si>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</si>
  <si>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</si>
  <si>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</si>
  <si>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</si>
  <si>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</si>
  <si>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</si>
  <si>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</si>
  <si>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</si>
  <si>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</si>
  <si>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</si>
  <si>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</si>
  <si>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</si>
  <si>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</si>
  <si>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</si>
  <si>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</si>
  <si>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</si>
  <si>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</si>
  <si>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</si>
  <si>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</si>
  <si>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</si>
  <si>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</si>
  <si>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</si>
  <si>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</si>
  <si>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</si>
  <si>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</si>
  <si>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</si>
  <si>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</si>
  <si>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</si>
  <si>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</si>
  <si>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</si>
  <si>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</si>
  <si>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</si>
  <si>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</si>
  <si>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</si>
  <si>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</si>
  <si>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</si>
  <si>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</si>
  <si>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</si>
  <si>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</si>
  <si>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</si>
  <si>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</si>
  <si>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</si>
  <si>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</si>
  <si>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</si>
  <si>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</si>
  <si>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</si>
  <si>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</si>
  <si>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</si>
  <si>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</si>
  <si>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</si>
  <si>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</si>
  <si>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</si>
  <si>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</si>
  <si>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</si>
  <si>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</si>
  <si>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</si>
  <si>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</si>
  <si>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</si>
  <si>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</si>
  <si>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</si>
  <si>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</si>
  <si>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</si>
  <si>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</si>
  <si>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</si>
  <si>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</si>
  <si>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</si>
  <si>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</si>
  <si>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</si>
  <si>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</si>
  <si>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</si>
  <si>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</si>
  <si>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</si>
  <si>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</si>
  <si>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</si>
  <si>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</si>
  <si>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</si>
  <si>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</si>
  <si>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</si>
  <si>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</si>
  <si>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</si>
  <si>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</si>
  <si>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</si>
  <si>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</si>
  <si>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</si>
  <si>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</si>
  <si>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</si>
  <si>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</si>
  <si>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</si>
  <si>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</si>
  <si>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</si>
  <si>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</si>
  <si>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</si>
  <si>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</si>
  <si>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</si>
  <si>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</si>
  <si>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</si>
  <si>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</si>
  <si>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</si>
  <si>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</si>
  <si>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</si>
  <si>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</si>
  <si>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</si>
  <si>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</si>
  <si>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</si>
  <si>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</si>
  <si>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</si>
  <si>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</si>
  <si>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</si>
  <si>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</si>
  <si>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</si>
  <si>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</si>
  <si>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</si>
  <si>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</si>
  <si>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</si>
  <si>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</si>
  <si>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</si>
  <si>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</si>
  <si>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</si>
  <si>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</si>
  <si>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</si>
  <si>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</si>
  <si>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</si>
  <si>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</si>
  <si>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</si>
  <si>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</si>
  <si>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</si>
  <si>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</si>
  <si>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</si>
  <si>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</si>
  <si>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</si>
  <si>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</si>
  <si>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</si>
  <si>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</si>
  <si>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</si>
  <si>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</si>
  <si>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</si>
  <si>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</si>
  <si>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</si>
  <si>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</si>
  <si>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</si>
  <si>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</si>
  <si>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</si>
  <si>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</si>
  <si>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</si>
  <si>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</si>
  <si>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</si>
  <si>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</si>
  <si>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</si>
  <si>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</si>
  <si>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</si>
  <si>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</si>
  <si>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</si>
  <si>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</si>
  <si>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</si>
  <si>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</si>
  <si>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</si>
  <si>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</si>
  <si>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</si>
  <si>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</si>
  <si>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</si>
  <si>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</si>
  <si>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</si>
  <si>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</si>
  <si>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</si>
  <si>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</si>
  <si>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</si>
  <si>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</si>
  <si>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</si>
  <si>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</si>
  <si>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</si>
  <si>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</si>
  <si>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</si>
  <si>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</si>
  <si>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</si>
  <si>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</si>
  <si>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</si>
  <si>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</si>
  <si>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</si>
  <si>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</si>
  <si>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</si>
  <si>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</si>
  <si>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</si>
  <si>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</si>
  <si>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</si>
  <si>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</si>
  <si>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</si>
  <si>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</si>
  <si>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</si>
  <si>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</si>
  <si>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</si>
  <si>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Аналітика культури</t>
  </si>
  <si>
    <t>Документи для вироблення культурної політики</t>
  </si>
  <si>
    <t>ФОП Іванців Оксана Корнелівна</t>
  </si>
  <si>
    <t>"Що таке пам`ятати"</t>
  </si>
  <si>
    <t>червень 2021</t>
  </si>
  <si>
    <t xml:space="preserve">  Осьмак Владислава, аналітикиня (культурологія)</t>
  </si>
  <si>
    <t>1.5.4</t>
  </si>
  <si>
    <t>1.5.5</t>
  </si>
  <si>
    <t>Іванців Оксана, керівниця проекту</t>
  </si>
  <si>
    <t>Марценюк Тамара науковий куратор</t>
  </si>
  <si>
    <t>Кузьменко Віталій, аналітик (право)</t>
  </si>
  <si>
    <t>Квіт Анна, аналітикиня (соціологія)</t>
  </si>
  <si>
    <t>Лазаренко Марина, асистент- адміністратор</t>
  </si>
  <si>
    <t>Жорсткий диск зовнішній Transcend StoreJet 4TB USB 3.1 Iron Gray (TS4TSJ25M3S)</t>
  </si>
  <si>
    <t>Послуги дазайну та  верстки</t>
  </si>
  <si>
    <t>Друк книг, тираж 200шт</t>
  </si>
  <si>
    <t xml:space="preserve">Друк журналів </t>
  </si>
  <si>
    <t>Літературне редагування тексту (ФОП)</t>
  </si>
  <si>
    <t>сторінок</t>
  </si>
  <si>
    <t>9.5</t>
  </si>
  <si>
    <t>9.6</t>
  </si>
  <si>
    <t>9.7</t>
  </si>
  <si>
    <t>Піар послуги</t>
  </si>
  <si>
    <t>Дизайнер</t>
  </si>
  <si>
    <t xml:space="preserve">Реклама у Facе book                                                                </t>
  </si>
  <si>
    <t>ПЗ ZOOM</t>
  </si>
  <si>
    <t>Один спецпроект у медіа</t>
  </si>
  <si>
    <t>Розшифровка інтерв’ю</t>
  </si>
  <si>
    <t>хвилини</t>
  </si>
  <si>
    <t>Кількісне опитування методом омнібус з всеукраїнською вибіркою 2000 осіб від Київського міжнародного інституту соціології (3 питання)</t>
  </si>
  <si>
    <t>Написання авторських колонок літерами думок експертів стосовно політиків вшанування памяті</t>
  </si>
  <si>
    <t>Написання журналістом статей на основі експертних дискусій : вивчення суспільної думки щодо політичних, економічних і соціальних подій, статистичний аналіз результатів</t>
  </si>
  <si>
    <t>Модерація  дискусії</t>
  </si>
  <si>
    <t>Інтерв’юер</t>
  </si>
  <si>
    <t>від "11" червня 2021 року</t>
  </si>
  <si>
    <t>до Договору про надання гранту № 4CAN11-29203</t>
  </si>
  <si>
    <t>Іванців О.К.</t>
  </si>
  <si>
    <t>14 листопада 2021</t>
  </si>
  <si>
    <t>за період з червня 2021 р. по 14 листопада 2021 р.</t>
  </si>
  <si>
    <t>Фізична особа підприємець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</si>
</sst>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49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54" xfId="0" applyFont="1" applyBorder="1" applyAlignment="1">
      <alignment vertical="top" wrapText="1"/>
    </xf>
    <xf numFmtId="0" fontId="31" fillId="0" borderId="17" xfId="0" applyFont="1" applyBorder="1" applyAlignment="1">
      <alignment horizontal="center" vertical="top"/>
    </xf>
    <xf numFmtId="4" fontId="31" fillId="0" borderId="10" xfId="0" applyNumberFormat="1" applyFont="1" applyBorder="1" applyAlignment="1">
      <alignment horizontal="right" vertical="top"/>
    </xf>
    <xf numFmtId="4" fontId="31" fillId="0" borderId="11" xfId="0" applyNumberFormat="1" applyFont="1" applyBorder="1" applyAlignment="1">
      <alignment horizontal="right" vertical="top"/>
    </xf>
    <xf numFmtId="49" fontId="32" fillId="0" borderId="63" xfId="0" applyNumberFormat="1" applyFont="1" applyBorder="1" applyAlignment="1">
      <alignment horizontal="center" vertical="top"/>
    </xf>
    <xf numFmtId="49" fontId="32" fillId="0" borderId="53" xfId="0" applyNumberFormat="1" applyFont="1" applyBorder="1" applyAlignment="1">
      <alignment horizontal="center" vertical="top"/>
    </xf>
    <xf numFmtId="49" fontId="32" fillId="0" borderId="55" xfId="0" applyNumberFormat="1" applyFont="1" applyBorder="1" applyAlignment="1">
      <alignment horizontal="center" vertical="top"/>
    </xf>
    <xf numFmtId="0" fontId="31" fillId="0" borderId="54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right" vertical="top"/>
    </xf>
    <xf numFmtId="4" fontId="30" fillId="0" borderId="11" xfId="0" applyNumberFormat="1" applyFont="1" applyBorder="1" applyAlignment="1">
      <alignment horizontal="right" vertical="top"/>
    </xf>
    <xf numFmtId="49" fontId="32" fillId="0" borderId="47" xfId="0" applyNumberFormat="1" applyFont="1" applyBorder="1" applyAlignment="1">
      <alignment horizontal="center" vertical="top"/>
    </xf>
    <xf numFmtId="0" fontId="31" fillId="0" borderId="53" xfId="0" applyFont="1" applyBorder="1" applyAlignment="1">
      <alignment horizontal="center" vertical="top"/>
    </xf>
    <xf numFmtId="4" fontId="31" fillId="0" borderId="16" xfId="0" applyNumberFormat="1" applyFont="1" applyBorder="1" applyAlignment="1">
      <alignment horizontal="right" vertical="top"/>
    </xf>
    <xf numFmtId="0" fontId="31" fillId="0" borderId="68" xfId="0" applyFont="1" applyBorder="1" applyAlignment="1">
      <alignment vertical="top" wrapText="1"/>
    </xf>
    <xf numFmtId="0" fontId="31" fillId="0" borderId="58" xfId="0" applyFont="1" applyBorder="1" applyAlignment="1">
      <alignment horizontal="center" vertical="top"/>
    </xf>
    <xf numFmtId="4" fontId="31" fillId="0" borderId="104" xfId="0" applyNumberFormat="1" applyFont="1" applyBorder="1" applyAlignment="1">
      <alignment horizontal="right" vertical="top"/>
    </xf>
    <xf numFmtId="4" fontId="31" fillId="0" borderId="61" xfId="0" applyNumberFormat="1" applyFont="1" applyBorder="1" applyAlignment="1">
      <alignment horizontal="right" vertical="top"/>
    </xf>
    <xf numFmtId="0" fontId="31" fillId="0" borderId="107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31" fillId="8" borderId="54" xfId="0" applyFont="1" applyFill="1" applyBorder="1" applyAlignment="1">
      <alignment vertical="top" wrapText="1"/>
    </xf>
    <xf numFmtId="3" fontId="31" fillId="0" borderId="10" xfId="0" applyNumberFormat="1" applyFont="1" applyBorder="1" applyAlignment="1">
      <alignment horizontal="right" vertical="top"/>
    </xf>
    <xf numFmtId="0" fontId="31" fillId="8" borderId="68" xfId="0" applyFont="1" applyFill="1" applyBorder="1" applyAlignment="1">
      <alignment vertical="top" wrapText="1"/>
    </xf>
    <xf numFmtId="0" fontId="31" fillId="8" borderId="17" xfId="0" applyFont="1" applyFill="1" applyBorder="1" applyAlignment="1">
      <alignment horizontal="center" vertical="top"/>
    </xf>
    <xf numFmtId="4" fontId="31" fillId="8" borderId="10" xfId="0" applyNumberFormat="1" applyFont="1" applyFill="1" applyBorder="1" applyAlignment="1">
      <alignment horizontal="right" vertical="top"/>
    </xf>
    <xf numFmtId="4" fontId="31" fillId="8" borderId="11" xfId="0" applyNumberFormat="1" applyFont="1" applyFill="1" applyBorder="1" applyAlignment="1">
      <alignment horizontal="right" vertical="top"/>
    </xf>
    <xf numFmtId="0" fontId="31" fillId="8" borderId="59" xfId="0" applyFont="1" applyFill="1" applyBorder="1" applyAlignment="1">
      <alignment horizontal="center" vertical="top"/>
    </xf>
    <xf numFmtId="4" fontId="31" fillId="8" borderId="60" xfId="0" applyNumberFormat="1" applyFont="1" applyFill="1" applyBorder="1" applyAlignment="1">
      <alignment horizontal="right" vertical="top"/>
    </xf>
    <xf numFmtId="4" fontId="31" fillId="8" borderId="61" xfId="0" applyNumberFormat="1" applyFont="1" applyFill="1" applyBorder="1" applyAlignment="1">
      <alignment horizontal="right" vertical="top"/>
    </xf>
    <xf numFmtId="49" fontId="32" fillId="0" borderId="58" xfId="0" applyNumberFormat="1" applyFont="1" applyBorder="1" applyAlignment="1">
      <alignment horizontal="center" vertical="top"/>
    </xf>
    <xf numFmtId="0" fontId="30" fillId="0" borderId="68" xfId="0" applyFont="1" applyBorder="1" applyAlignment="1">
      <alignment vertical="top" wrapText="1"/>
    </xf>
    <xf numFmtId="0" fontId="3" fillId="5" borderId="89" xfId="0" applyFont="1" applyFill="1" applyBorder="1" applyAlignment="1">
      <alignment vertical="center"/>
    </xf>
    <xf numFmtId="165" fontId="16" fillId="7" borderId="113" xfId="0" applyNumberFormat="1" applyFont="1" applyFill="1" applyBorder="1" applyAlignment="1">
      <alignment vertical="center"/>
    </xf>
    <xf numFmtId="165" fontId="3" fillId="7" borderId="114" xfId="0" applyNumberFormat="1" applyFont="1" applyFill="1" applyBorder="1" applyAlignment="1">
      <alignment horizontal="center" vertical="center"/>
    </xf>
    <xf numFmtId="0" fontId="3" fillId="7" borderId="112" xfId="0" applyFont="1" applyFill="1" applyBorder="1" applyAlignment="1">
      <alignment vertical="center" wrapText="1"/>
    </xf>
    <xf numFmtId="0" fontId="5" fillId="0" borderId="95" xfId="0" applyFont="1" applyBorder="1" applyAlignment="1">
      <alignment horizontal="center" vertical="top"/>
    </xf>
    <xf numFmtId="0" fontId="31" fillId="0" borderId="115" xfId="0" applyFont="1" applyBorder="1" applyAlignment="1">
      <alignment horizontal="center" vertical="top"/>
    </xf>
    <xf numFmtId="49" fontId="3" fillId="0" borderId="0" xfId="0" applyNumberFormat="1" applyFont="1"/>
    <xf numFmtId="0" fontId="33" fillId="0" borderId="80" xfId="0" applyFont="1" applyBorder="1" applyAlignment="1"/>
    <xf numFmtId="0" fontId="0" fillId="0" borderId="80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33" sqref="E33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352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351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317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2</v>
      </c>
      <c r="D6" s="12"/>
      <c r="E6" s="12" t="s">
        <v>318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3</v>
      </c>
      <c r="D7" s="12"/>
      <c r="E7" s="331" t="s">
        <v>319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4</v>
      </c>
      <c r="D8" s="12"/>
      <c r="E8" s="331" t="s">
        <v>320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5</v>
      </c>
      <c r="D9" s="12"/>
      <c r="E9" s="330" t="s">
        <v>321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6</v>
      </c>
      <c r="D10" s="12"/>
      <c r="E10" s="370" t="s">
        <v>354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373" t="s">
        <v>7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373" t="s">
        <v>8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375" t="s">
        <v>355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376" t="s">
        <v>9</v>
      </c>
      <c r="B18" s="376" t="s">
        <v>10</v>
      </c>
      <c r="C18" s="379"/>
      <c r="D18" s="381" t="s">
        <v>11</v>
      </c>
      <c r="E18" s="382"/>
      <c r="F18" s="382"/>
      <c r="G18" s="382"/>
      <c r="H18" s="382"/>
      <c r="I18" s="382"/>
      <c r="J18" s="383"/>
      <c r="K18" s="376" t="s">
        <v>12</v>
      </c>
      <c r="L18" s="379"/>
      <c r="M18" s="384" t="s">
        <v>13</v>
      </c>
      <c r="N18" s="37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377"/>
      <c r="B19" s="378"/>
      <c r="C19" s="380"/>
      <c r="D19" s="18" t="s">
        <v>14</v>
      </c>
      <c r="E19" s="19" t="s">
        <v>15</v>
      </c>
      <c r="F19" s="19" t="s">
        <v>16</v>
      </c>
      <c r="G19" s="19" t="s">
        <v>17</v>
      </c>
      <c r="H19" s="19" t="s">
        <v>18</v>
      </c>
      <c r="I19" s="386" t="s">
        <v>19</v>
      </c>
      <c r="J19" s="387"/>
      <c r="K19" s="378"/>
      <c r="L19" s="380"/>
      <c r="M19" s="385"/>
      <c r="N19" s="38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378"/>
      <c r="B20" s="20" t="s">
        <v>20</v>
      </c>
      <c r="C20" s="21" t="s">
        <v>21</v>
      </c>
      <c r="D20" s="20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20</v>
      </c>
      <c r="J20" s="23" t="s">
        <v>22</v>
      </c>
      <c r="K20" s="20" t="s">
        <v>20</v>
      </c>
      <c r="L20" s="21" t="s">
        <v>21</v>
      </c>
      <c r="M20" s="24" t="s">
        <v>20</v>
      </c>
      <c r="N20" s="25" t="s">
        <v>21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23</v>
      </c>
      <c r="B21" s="28" t="s">
        <v>24</v>
      </c>
      <c r="C21" s="29" t="s">
        <v>25</v>
      </c>
      <c r="D21" s="28" t="s">
        <v>26</v>
      </c>
      <c r="E21" s="30" t="s">
        <v>27</v>
      </c>
      <c r="F21" s="30" t="s">
        <v>28</v>
      </c>
      <c r="G21" s="30" t="s">
        <v>29</v>
      </c>
      <c r="H21" s="30" t="s">
        <v>30</v>
      </c>
      <c r="I21" s="30" t="s">
        <v>31</v>
      </c>
      <c r="J21" s="29" t="s">
        <v>32</v>
      </c>
      <c r="K21" s="28" t="s">
        <v>33</v>
      </c>
      <c r="L21" s="29" t="s">
        <v>34</v>
      </c>
      <c r="M21" s="31" t="s">
        <v>35</v>
      </c>
      <c r="N21" s="29" t="s">
        <v>36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37</v>
      </c>
      <c r="B22" s="20">
        <v>1</v>
      </c>
      <c r="C22" s="21">
        <v>1166719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1166719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38</v>
      </c>
      <c r="B23" s="20">
        <v>1</v>
      </c>
      <c r="C23" s="21">
        <v>1166719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1166719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39</v>
      </c>
      <c r="B24" s="20">
        <v>0.75</v>
      </c>
      <c r="C24" s="21">
        <v>875040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0.75</v>
      </c>
      <c r="N24" s="25">
        <f t="shared" si="1"/>
        <v>875040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40</v>
      </c>
      <c r="B25" s="37">
        <v>0.25</v>
      </c>
      <c r="C25" s="38">
        <f t="shared" ref="C25:H25" si="2">C23-C24</f>
        <v>291679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0.25</v>
      </c>
      <c r="N25" s="43">
        <f t="shared" si="1"/>
        <v>291679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41</v>
      </c>
      <c r="C28" s="371" t="s">
        <v>356</v>
      </c>
      <c r="D28" s="372"/>
      <c r="E28" s="372"/>
      <c r="F28" s="1"/>
      <c r="G28" s="44"/>
      <c r="H28" s="44"/>
      <c r="I28" s="1"/>
      <c r="J28" s="371" t="s">
        <v>353</v>
      </c>
      <c r="K28" s="372"/>
      <c r="L28" s="372"/>
      <c r="M28" s="372"/>
      <c r="N28" s="37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42</v>
      </c>
      <c r="E29" s="1"/>
      <c r="F29" s="1"/>
      <c r="G29" s="45" t="s">
        <v>43</v>
      </c>
      <c r="H29" s="1"/>
      <c r="I29" s="3"/>
      <c r="J29" s="1"/>
      <c r="K29" s="1" t="s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J28:N28"/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  <mergeCell ref="C28:E28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2"/>
  <sheetViews>
    <sheetView topLeftCell="A10" zoomScale="91" zoomScaleNormal="91" workbookViewId="0">
      <selection activeCell="C135" sqref="C135"/>
    </sheetView>
  </sheetViews>
  <sheetFormatPr defaultColWidth="12.625" defaultRowHeight="15" customHeight="1" outlineLevelCol="1" x14ac:dyDescent="0.2"/>
  <cols>
    <col min="1" max="1" width="11" customWidth="1"/>
    <col min="2" max="2" width="17.5" customWidth="1"/>
    <col min="3" max="3" width="38.625" customWidth="1"/>
    <col min="4" max="4" width="10" customWidth="1"/>
    <col min="5" max="5" width="11.25" customWidth="1"/>
    <col min="6" max="6" width="13.125" customWidth="1"/>
    <col min="7" max="7" width="14.625" customWidth="1"/>
    <col min="8" max="8" width="12" customWidth="1"/>
    <col min="9" max="9" width="13.125" customWidth="1"/>
    <col min="10" max="10" width="14.625" customWidth="1"/>
    <col min="11" max="11" width="12.25" hidden="1" customWidth="1" outlineLevel="1"/>
    <col min="12" max="12" width="13.125" hidden="1" customWidth="1" outlineLevel="1"/>
    <col min="13" max="13" width="14.625" hidden="1" customWidth="1" outlineLevel="1"/>
    <col min="14" max="14" width="13.25" hidden="1" customWidth="1" outlineLevel="1"/>
    <col min="15" max="15" width="13.125" hidden="1" customWidth="1" outlineLevel="1"/>
    <col min="16" max="16" width="14.625" hidden="1" customWidth="1" outlineLevel="1"/>
    <col min="17" max="17" width="12.375" hidden="1" customWidth="1" outlineLevel="1"/>
    <col min="18" max="18" width="13.125" hidden="1" customWidth="1" outlineLevel="1"/>
    <col min="19" max="19" width="14.625" hidden="1" customWidth="1" outlineLevel="1"/>
    <col min="20" max="20" width="10.875" hidden="1" customWidth="1" outlineLevel="1"/>
    <col min="21" max="21" width="13.125" hidden="1" customWidth="1" outlineLevel="1"/>
    <col min="22" max="22" width="14.625" hidden="1" customWidth="1" outlineLevel="1"/>
    <col min="23" max="23" width="12.5" customWidth="1" collapsed="1"/>
    <col min="24" max="24" width="12.5" customWidth="1"/>
    <col min="25" max="26" width="13.125" customWidth="1"/>
    <col min="27" max="27" width="28.6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45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3</v>
      </c>
      <c r="B2" s="49"/>
      <c r="C2" s="332" t="s">
        <v>319</v>
      </c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  <c r="Y2" s="52"/>
      <c r="Z2" s="52"/>
      <c r="AA2" s="53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4</v>
      </c>
      <c r="B3" s="49"/>
      <c r="C3" s="332" t="s">
        <v>320</v>
      </c>
      <c r="D3" s="50"/>
      <c r="E3" s="51"/>
      <c r="F3" s="51"/>
      <c r="G3" s="51"/>
      <c r="H3" s="51"/>
      <c r="I3" s="51"/>
      <c r="J3" s="51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3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5</v>
      </c>
      <c r="B4" s="13"/>
      <c r="C4" s="330" t="s">
        <v>321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6</v>
      </c>
      <c r="B5" s="13"/>
      <c r="C5" s="370" t="s">
        <v>354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6"/>
      <c r="D6" s="50"/>
      <c r="E6" s="57"/>
      <c r="F6" s="57"/>
      <c r="G6" s="57"/>
      <c r="H6" s="57"/>
      <c r="I6" s="57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59"/>
      <c r="Y6" s="59"/>
      <c r="Z6" s="59"/>
      <c r="AA6" s="60"/>
      <c r="AB6" s="13"/>
      <c r="AC6" s="13"/>
      <c r="AD6" s="13"/>
      <c r="AE6" s="13"/>
      <c r="AF6" s="13"/>
      <c r="AG6" s="13"/>
    </row>
    <row r="7" spans="1:33" ht="26.25" customHeight="1" x14ac:dyDescent="0.2">
      <c r="A7" s="411" t="s">
        <v>46</v>
      </c>
      <c r="B7" s="412" t="s">
        <v>47</v>
      </c>
      <c r="C7" s="415" t="s">
        <v>48</v>
      </c>
      <c r="D7" s="415" t="s">
        <v>49</v>
      </c>
      <c r="E7" s="418" t="s">
        <v>50</v>
      </c>
      <c r="F7" s="389"/>
      <c r="G7" s="389"/>
      <c r="H7" s="389"/>
      <c r="I7" s="389"/>
      <c r="J7" s="402"/>
      <c r="K7" s="418" t="s">
        <v>51</v>
      </c>
      <c r="L7" s="389"/>
      <c r="M7" s="389"/>
      <c r="N7" s="389"/>
      <c r="O7" s="389"/>
      <c r="P7" s="402"/>
      <c r="Q7" s="418" t="s">
        <v>52</v>
      </c>
      <c r="R7" s="389"/>
      <c r="S7" s="389"/>
      <c r="T7" s="389"/>
      <c r="U7" s="389"/>
      <c r="V7" s="402"/>
      <c r="W7" s="388" t="s">
        <v>53</v>
      </c>
      <c r="X7" s="389"/>
      <c r="Y7" s="389"/>
      <c r="Z7" s="390"/>
      <c r="AA7" s="391" t="s">
        <v>54</v>
      </c>
      <c r="AB7" s="13"/>
      <c r="AC7" s="13"/>
      <c r="AD7" s="13"/>
      <c r="AE7" s="13"/>
      <c r="AF7" s="13"/>
      <c r="AG7" s="13"/>
    </row>
    <row r="8" spans="1:33" ht="42" customHeight="1" x14ac:dyDescent="0.2">
      <c r="A8" s="392"/>
      <c r="B8" s="413"/>
      <c r="C8" s="416"/>
      <c r="D8" s="416"/>
      <c r="E8" s="401" t="s">
        <v>55</v>
      </c>
      <c r="F8" s="389"/>
      <c r="G8" s="402"/>
      <c r="H8" s="401" t="s">
        <v>56</v>
      </c>
      <c r="I8" s="389"/>
      <c r="J8" s="402"/>
      <c r="K8" s="401" t="s">
        <v>55</v>
      </c>
      <c r="L8" s="389"/>
      <c r="M8" s="402"/>
      <c r="N8" s="401" t="s">
        <v>56</v>
      </c>
      <c r="O8" s="389"/>
      <c r="P8" s="402"/>
      <c r="Q8" s="401" t="s">
        <v>55</v>
      </c>
      <c r="R8" s="389"/>
      <c r="S8" s="402"/>
      <c r="T8" s="401" t="s">
        <v>56</v>
      </c>
      <c r="U8" s="389"/>
      <c r="V8" s="402"/>
      <c r="W8" s="394" t="s">
        <v>57</v>
      </c>
      <c r="X8" s="394" t="s">
        <v>58</v>
      </c>
      <c r="Y8" s="388" t="s">
        <v>59</v>
      </c>
      <c r="Z8" s="390"/>
      <c r="AA8" s="392"/>
      <c r="AB8" s="13"/>
      <c r="AC8" s="13"/>
      <c r="AD8" s="13"/>
      <c r="AE8" s="13"/>
      <c r="AF8" s="13"/>
      <c r="AG8" s="13"/>
    </row>
    <row r="9" spans="1:33" ht="30" customHeight="1" x14ac:dyDescent="0.2">
      <c r="A9" s="393"/>
      <c r="B9" s="414"/>
      <c r="C9" s="417"/>
      <c r="D9" s="417"/>
      <c r="E9" s="61" t="s">
        <v>60</v>
      </c>
      <c r="F9" s="62" t="s">
        <v>61</v>
      </c>
      <c r="G9" s="63" t="s">
        <v>62</v>
      </c>
      <c r="H9" s="61" t="s">
        <v>60</v>
      </c>
      <c r="I9" s="62" t="s">
        <v>61</v>
      </c>
      <c r="J9" s="63" t="s">
        <v>63</v>
      </c>
      <c r="K9" s="61" t="s">
        <v>60</v>
      </c>
      <c r="L9" s="62" t="s">
        <v>64</v>
      </c>
      <c r="M9" s="63" t="s">
        <v>65</v>
      </c>
      <c r="N9" s="61" t="s">
        <v>60</v>
      </c>
      <c r="O9" s="62" t="s">
        <v>64</v>
      </c>
      <c r="P9" s="63" t="s">
        <v>66</v>
      </c>
      <c r="Q9" s="61" t="s">
        <v>60</v>
      </c>
      <c r="R9" s="62" t="s">
        <v>64</v>
      </c>
      <c r="S9" s="63" t="s">
        <v>67</v>
      </c>
      <c r="T9" s="61" t="s">
        <v>60</v>
      </c>
      <c r="U9" s="62" t="s">
        <v>64</v>
      </c>
      <c r="V9" s="63" t="s">
        <v>68</v>
      </c>
      <c r="W9" s="395"/>
      <c r="X9" s="395"/>
      <c r="Y9" s="64" t="s">
        <v>69</v>
      </c>
      <c r="Z9" s="65" t="s">
        <v>20</v>
      </c>
      <c r="AA9" s="393"/>
      <c r="AB9" s="13"/>
      <c r="AC9" s="13"/>
      <c r="AD9" s="13"/>
      <c r="AE9" s="13"/>
      <c r="AF9" s="13"/>
      <c r="AG9" s="13"/>
    </row>
    <row r="10" spans="1:33" ht="14.25" x14ac:dyDescent="0.2">
      <c r="A10" s="66">
        <v>1</v>
      </c>
      <c r="B10" s="67">
        <v>2</v>
      </c>
      <c r="C10" s="68">
        <v>3</v>
      </c>
      <c r="D10" s="68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23</v>
      </c>
      <c r="Y10" s="69">
        <v>23</v>
      </c>
      <c r="Z10" s="69">
        <v>23</v>
      </c>
      <c r="AA10" s="66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70" t="s">
        <v>70</v>
      </c>
      <c r="B11" s="71" t="s">
        <v>71</v>
      </c>
      <c r="C11" s="72" t="s">
        <v>72</v>
      </c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75"/>
      <c r="Y11" s="75"/>
      <c r="Z11" s="75"/>
      <c r="AA11" s="76"/>
      <c r="AB11" s="53"/>
      <c r="AC11" s="53"/>
      <c r="AD11" s="53"/>
      <c r="AE11" s="53"/>
      <c r="AF11" s="53"/>
      <c r="AG11" s="53"/>
    </row>
    <row r="12" spans="1:33" ht="30" customHeight="1" thickBot="1" x14ac:dyDescent="0.25">
      <c r="A12" s="77" t="s">
        <v>73</v>
      </c>
      <c r="B12" s="78">
        <v>1</v>
      </c>
      <c r="C12" s="79" t="s">
        <v>74</v>
      </c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82"/>
      <c r="Y12" s="82"/>
      <c r="Z12" s="82"/>
      <c r="AA12" s="83"/>
      <c r="AB12" s="84"/>
      <c r="AC12" s="53"/>
      <c r="AD12" s="53"/>
      <c r="AE12" s="53"/>
      <c r="AF12" s="53"/>
      <c r="AG12" s="53"/>
    </row>
    <row r="13" spans="1:33" ht="30" hidden="1" customHeight="1" x14ac:dyDescent="0.2">
      <c r="A13" s="85" t="s">
        <v>75</v>
      </c>
      <c r="B13" s="86" t="s">
        <v>76</v>
      </c>
      <c r="C13" s="87" t="s">
        <v>77</v>
      </c>
      <c r="D13" s="88"/>
      <c r="E13" s="89"/>
      <c r="F13" s="90"/>
      <c r="G13" s="91">
        <f>SUM(G14:G16)</f>
        <v>0</v>
      </c>
      <c r="H13" s="89"/>
      <c r="I13" s="90"/>
      <c r="J13" s="91">
        <f>SUM(J14:J16)</f>
        <v>0</v>
      </c>
      <c r="K13" s="89"/>
      <c r="L13" s="90"/>
      <c r="M13" s="91">
        <f>SUM(M14:M16)</f>
        <v>0</v>
      </c>
      <c r="N13" s="89"/>
      <c r="O13" s="90"/>
      <c r="P13" s="91">
        <f>SUM(P14:P16)</f>
        <v>0</v>
      </c>
      <c r="Q13" s="89"/>
      <c r="R13" s="90"/>
      <c r="S13" s="91">
        <f>SUM(S14:S16)</f>
        <v>0</v>
      </c>
      <c r="T13" s="89"/>
      <c r="U13" s="90"/>
      <c r="V13" s="92">
        <f>SUM(V14:V16)</f>
        <v>0</v>
      </c>
      <c r="W13" s="93">
        <f t="shared" ref="W13:W34" si="0">G13+M13+S13</f>
        <v>0</v>
      </c>
      <c r="X13" s="94">
        <f t="shared" ref="X13:X34" si="1">J13+P13+V13</f>
        <v>0</v>
      </c>
      <c r="Y13" s="93">
        <f t="shared" ref="Y13:Y35" si="2">W13-X13</f>
        <v>0</v>
      </c>
      <c r="Z13" s="95" t="e">
        <f t="shared" ref="Z13:Z35" si="3">Y13/W13</f>
        <v>#DIV/0!</v>
      </c>
      <c r="AA13" s="96"/>
      <c r="AB13" s="97"/>
      <c r="AC13" s="97"/>
      <c r="AD13" s="97"/>
      <c r="AE13" s="97"/>
      <c r="AF13" s="97"/>
      <c r="AG13" s="97"/>
    </row>
    <row r="14" spans="1:33" ht="30" hidden="1" customHeight="1" x14ac:dyDescent="0.2">
      <c r="A14" s="98" t="s">
        <v>78</v>
      </c>
      <c r="B14" s="99" t="s">
        <v>79</v>
      </c>
      <c r="C14" s="100" t="s">
        <v>80</v>
      </c>
      <c r="D14" s="101" t="s">
        <v>81</v>
      </c>
      <c r="E14" s="102"/>
      <c r="F14" s="103"/>
      <c r="G14" s="104">
        <f t="shared" ref="G14:G16" si="4">E14*F14</f>
        <v>0</v>
      </c>
      <c r="H14" s="102"/>
      <c r="I14" s="103"/>
      <c r="J14" s="104">
        <f t="shared" ref="J14:J16" si="5">H14*I14</f>
        <v>0</v>
      </c>
      <c r="K14" s="102"/>
      <c r="L14" s="103"/>
      <c r="M14" s="104">
        <f t="shared" ref="M14:M16" si="6">K14*L14</f>
        <v>0</v>
      </c>
      <c r="N14" s="102"/>
      <c r="O14" s="103"/>
      <c r="P14" s="104">
        <f t="shared" ref="P14:P16" si="7">N14*O14</f>
        <v>0</v>
      </c>
      <c r="Q14" s="102"/>
      <c r="R14" s="103"/>
      <c r="S14" s="104">
        <f t="shared" ref="S14:S16" si="8">Q14*R14</f>
        <v>0</v>
      </c>
      <c r="T14" s="102"/>
      <c r="U14" s="103"/>
      <c r="V14" s="105">
        <f t="shared" ref="V14:V16" si="9">T14*U14</f>
        <v>0</v>
      </c>
      <c r="W14" s="106">
        <f t="shared" si="0"/>
        <v>0</v>
      </c>
      <c r="X14" s="107">
        <f t="shared" si="1"/>
        <v>0</v>
      </c>
      <c r="Y14" s="106">
        <f t="shared" si="2"/>
        <v>0</v>
      </c>
      <c r="Z14" s="108" t="e">
        <f t="shared" si="3"/>
        <v>#DIV/0!</v>
      </c>
      <c r="AA14" s="109"/>
      <c r="AB14" s="110"/>
      <c r="AC14" s="111"/>
      <c r="AD14" s="111"/>
      <c r="AE14" s="111"/>
      <c r="AF14" s="111"/>
      <c r="AG14" s="111"/>
    </row>
    <row r="15" spans="1:33" ht="30" hidden="1" customHeight="1" x14ac:dyDescent="0.2">
      <c r="A15" s="98" t="s">
        <v>78</v>
      </c>
      <c r="B15" s="99" t="s">
        <v>82</v>
      </c>
      <c r="C15" s="100" t="s">
        <v>80</v>
      </c>
      <c r="D15" s="101" t="s">
        <v>81</v>
      </c>
      <c r="E15" s="102"/>
      <c r="F15" s="103"/>
      <c r="G15" s="104">
        <f t="shared" si="4"/>
        <v>0</v>
      </c>
      <c r="H15" s="102"/>
      <c r="I15" s="103"/>
      <c r="J15" s="104">
        <f t="shared" si="5"/>
        <v>0</v>
      </c>
      <c r="K15" s="102"/>
      <c r="L15" s="103"/>
      <c r="M15" s="104">
        <f t="shared" si="6"/>
        <v>0</v>
      </c>
      <c r="N15" s="102"/>
      <c r="O15" s="103"/>
      <c r="P15" s="104">
        <f t="shared" si="7"/>
        <v>0</v>
      </c>
      <c r="Q15" s="102"/>
      <c r="R15" s="103"/>
      <c r="S15" s="104">
        <f t="shared" si="8"/>
        <v>0</v>
      </c>
      <c r="T15" s="102"/>
      <c r="U15" s="103"/>
      <c r="V15" s="105">
        <f t="shared" si="9"/>
        <v>0</v>
      </c>
      <c r="W15" s="106">
        <f t="shared" si="0"/>
        <v>0</v>
      </c>
      <c r="X15" s="107">
        <f t="shared" si="1"/>
        <v>0</v>
      </c>
      <c r="Y15" s="106">
        <f t="shared" si="2"/>
        <v>0</v>
      </c>
      <c r="Z15" s="108" t="e">
        <f t="shared" si="3"/>
        <v>#DIV/0!</v>
      </c>
      <c r="AA15" s="109"/>
      <c r="AB15" s="111"/>
      <c r="AC15" s="111"/>
      <c r="AD15" s="111"/>
      <c r="AE15" s="111"/>
      <c r="AF15" s="111"/>
      <c r="AG15" s="111"/>
    </row>
    <row r="16" spans="1:33" ht="30" hidden="1" customHeight="1" x14ac:dyDescent="0.2">
      <c r="A16" s="112" t="s">
        <v>78</v>
      </c>
      <c r="B16" s="113" t="s">
        <v>83</v>
      </c>
      <c r="C16" s="114" t="s">
        <v>80</v>
      </c>
      <c r="D16" s="115" t="s">
        <v>81</v>
      </c>
      <c r="E16" s="116"/>
      <c r="F16" s="117"/>
      <c r="G16" s="118">
        <f t="shared" si="4"/>
        <v>0</v>
      </c>
      <c r="H16" s="116"/>
      <c r="I16" s="117"/>
      <c r="J16" s="118">
        <f t="shared" si="5"/>
        <v>0</v>
      </c>
      <c r="K16" s="116"/>
      <c r="L16" s="117"/>
      <c r="M16" s="118">
        <f t="shared" si="6"/>
        <v>0</v>
      </c>
      <c r="N16" s="116"/>
      <c r="O16" s="117"/>
      <c r="P16" s="118">
        <f t="shared" si="7"/>
        <v>0</v>
      </c>
      <c r="Q16" s="116"/>
      <c r="R16" s="117"/>
      <c r="S16" s="118">
        <f t="shared" si="8"/>
        <v>0</v>
      </c>
      <c r="T16" s="116"/>
      <c r="U16" s="117"/>
      <c r="V16" s="119">
        <f t="shared" si="9"/>
        <v>0</v>
      </c>
      <c r="W16" s="120">
        <f t="shared" si="0"/>
        <v>0</v>
      </c>
      <c r="X16" s="121">
        <f t="shared" si="1"/>
        <v>0</v>
      </c>
      <c r="Y16" s="120">
        <f t="shared" si="2"/>
        <v>0</v>
      </c>
      <c r="Z16" s="108" t="e">
        <f t="shared" si="3"/>
        <v>#DIV/0!</v>
      </c>
      <c r="AA16" s="122"/>
      <c r="AB16" s="111"/>
      <c r="AC16" s="111"/>
      <c r="AD16" s="111"/>
      <c r="AE16" s="111"/>
      <c r="AF16" s="111"/>
      <c r="AG16" s="111"/>
    </row>
    <row r="17" spans="1:33" ht="30" hidden="1" customHeight="1" x14ac:dyDescent="0.2">
      <c r="A17" s="85" t="s">
        <v>75</v>
      </c>
      <c r="B17" s="86" t="s">
        <v>84</v>
      </c>
      <c r="C17" s="87" t="s">
        <v>85</v>
      </c>
      <c r="D17" s="88"/>
      <c r="E17" s="89"/>
      <c r="F17" s="90"/>
      <c r="G17" s="91">
        <f>SUM(G18:G20)</f>
        <v>0</v>
      </c>
      <c r="H17" s="89"/>
      <c r="I17" s="90"/>
      <c r="J17" s="91">
        <f>SUM(J18:J20)</f>
        <v>0</v>
      </c>
      <c r="K17" s="89"/>
      <c r="L17" s="90"/>
      <c r="M17" s="91">
        <f>SUM(M18:M20)</f>
        <v>0</v>
      </c>
      <c r="N17" s="89"/>
      <c r="O17" s="90"/>
      <c r="P17" s="91">
        <f>SUM(P18:P20)</f>
        <v>0</v>
      </c>
      <c r="Q17" s="89"/>
      <c r="R17" s="90"/>
      <c r="S17" s="91">
        <f>SUM(S18:S20)</f>
        <v>0</v>
      </c>
      <c r="T17" s="89"/>
      <c r="U17" s="90"/>
      <c r="V17" s="92">
        <f>SUM(V18:V20)</f>
        <v>0</v>
      </c>
      <c r="W17" s="93">
        <f t="shared" si="0"/>
        <v>0</v>
      </c>
      <c r="X17" s="94">
        <f t="shared" si="1"/>
        <v>0</v>
      </c>
      <c r="Y17" s="93">
        <f t="shared" si="2"/>
        <v>0</v>
      </c>
      <c r="Z17" s="95" t="e">
        <f t="shared" si="3"/>
        <v>#DIV/0!</v>
      </c>
      <c r="AA17" s="96"/>
      <c r="AB17" s="97"/>
      <c r="AC17" s="97"/>
      <c r="AD17" s="97"/>
      <c r="AE17" s="97"/>
      <c r="AF17" s="97"/>
      <c r="AG17" s="97"/>
    </row>
    <row r="18" spans="1:33" ht="30" hidden="1" customHeight="1" x14ac:dyDescent="0.2">
      <c r="A18" s="98" t="s">
        <v>78</v>
      </c>
      <c r="B18" s="99" t="s">
        <v>86</v>
      </c>
      <c r="C18" s="100" t="s">
        <v>87</v>
      </c>
      <c r="D18" s="101" t="s">
        <v>81</v>
      </c>
      <c r="E18" s="102"/>
      <c r="F18" s="103"/>
      <c r="G18" s="104">
        <f t="shared" ref="G18:G20" si="10">E18*F18</f>
        <v>0</v>
      </c>
      <c r="H18" s="102"/>
      <c r="I18" s="103"/>
      <c r="J18" s="104">
        <f t="shared" ref="J18:J20" si="11">H18*I18</f>
        <v>0</v>
      </c>
      <c r="K18" s="102"/>
      <c r="L18" s="103"/>
      <c r="M18" s="104">
        <f t="shared" ref="M18:M20" si="12">K18*L18</f>
        <v>0</v>
      </c>
      <c r="N18" s="102"/>
      <c r="O18" s="103"/>
      <c r="P18" s="104">
        <f t="shared" ref="P18:P20" si="13">N18*O18</f>
        <v>0</v>
      </c>
      <c r="Q18" s="102"/>
      <c r="R18" s="103"/>
      <c r="S18" s="104">
        <f t="shared" ref="S18:S20" si="14">Q18*R18</f>
        <v>0</v>
      </c>
      <c r="T18" s="102"/>
      <c r="U18" s="103"/>
      <c r="V18" s="105">
        <f t="shared" ref="V18:V20" si="15">T18*U18</f>
        <v>0</v>
      </c>
      <c r="W18" s="106">
        <f t="shared" si="0"/>
        <v>0</v>
      </c>
      <c r="X18" s="107">
        <f t="shared" si="1"/>
        <v>0</v>
      </c>
      <c r="Y18" s="106">
        <f t="shared" si="2"/>
        <v>0</v>
      </c>
      <c r="Z18" s="108" t="e">
        <f t="shared" si="3"/>
        <v>#DIV/0!</v>
      </c>
      <c r="AA18" s="109"/>
      <c r="AB18" s="111"/>
      <c r="AC18" s="111"/>
      <c r="AD18" s="111"/>
      <c r="AE18" s="111"/>
      <c r="AF18" s="111"/>
      <c r="AG18" s="111"/>
    </row>
    <row r="19" spans="1:33" ht="30" hidden="1" customHeight="1" x14ac:dyDescent="0.2">
      <c r="A19" s="98" t="s">
        <v>78</v>
      </c>
      <c r="B19" s="99" t="s">
        <v>88</v>
      </c>
      <c r="C19" s="100" t="s">
        <v>87</v>
      </c>
      <c r="D19" s="101" t="s">
        <v>81</v>
      </c>
      <c r="E19" s="102"/>
      <c r="F19" s="103"/>
      <c r="G19" s="104">
        <f t="shared" si="10"/>
        <v>0</v>
      </c>
      <c r="H19" s="102"/>
      <c r="I19" s="103"/>
      <c r="J19" s="104">
        <f t="shared" si="11"/>
        <v>0</v>
      </c>
      <c r="K19" s="102"/>
      <c r="L19" s="103"/>
      <c r="M19" s="104">
        <f t="shared" si="12"/>
        <v>0</v>
      </c>
      <c r="N19" s="102"/>
      <c r="O19" s="103"/>
      <c r="P19" s="104">
        <f t="shared" si="13"/>
        <v>0</v>
      </c>
      <c r="Q19" s="102"/>
      <c r="R19" s="103"/>
      <c r="S19" s="104">
        <f t="shared" si="14"/>
        <v>0</v>
      </c>
      <c r="T19" s="102"/>
      <c r="U19" s="103"/>
      <c r="V19" s="105">
        <f t="shared" si="15"/>
        <v>0</v>
      </c>
      <c r="W19" s="106">
        <f t="shared" si="0"/>
        <v>0</v>
      </c>
      <c r="X19" s="107">
        <f t="shared" si="1"/>
        <v>0</v>
      </c>
      <c r="Y19" s="106">
        <f t="shared" si="2"/>
        <v>0</v>
      </c>
      <c r="Z19" s="108" t="e">
        <f t="shared" si="3"/>
        <v>#DIV/0!</v>
      </c>
      <c r="AA19" s="109"/>
      <c r="AB19" s="111"/>
      <c r="AC19" s="111"/>
      <c r="AD19" s="111"/>
      <c r="AE19" s="111"/>
      <c r="AF19" s="111"/>
      <c r="AG19" s="111"/>
    </row>
    <row r="20" spans="1:33" ht="30" hidden="1" customHeight="1" x14ac:dyDescent="0.2">
      <c r="A20" s="112" t="s">
        <v>78</v>
      </c>
      <c r="B20" s="123" t="s">
        <v>89</v>
      </c>
      <c r="C20" s="100" t="s">
        <v>87</v>
      </c>
      <c r="D20" s="115" t="s">
        <v>81</v>
      </c>
      <c r="E20" s="116"/>
      <c r="F20" s="117"/>
      <c r="G20" s="118">
        <f t="shared" si="10"/>
        <v>0</v>
      </c>
      <c r="H20" s="116"/>
      <c r="I20" s="117"/>
      <c r="J20" s="118">
        <f t="shared" si="11"/>
        <v>0</v>
      </c>
      <c r="K20" s="116"/>
      <c r="L20" s="117"/>
      <c r="M20" s="118">
        <f t="shared" si="12"/>
        <v>0</v>
      </c>
      <c r="N20" s="116"/>
      <c r="O20" s="117"/>
      <c r="P20" s="118">
        <f t="shared" si="13"/>
        <v>0</v>
      </c>
      <c r="Q20" s="116"/>
      <c r="R20" s="117"/>
      <c r="S20" s="118">
        <f t="shared" si="14"/>
        <v>0</v>
      </c>
      <c r="T20" s="116"/>
      <c r="U20" s="117"/>
      <c r="V20" s="119">
        <f t="shared" si="15"/>
        <v>0</v>
      </c>
      <c r="W20" s="106">
        <f t="shared" si="0"/>
        <v>0</v>
      </c>
      <c r="X20" s="107">
        <f t="shared" si="1"/>
        <v>0</v>
      </c>
      <c r="Y20" s="106">
        <f t="shared" si="2"/>
        <v>0</v>
      </c>
      <c r="Z20" s="108" t="e">
        <f t="shared" si="3"/>
        <v>#DIV/0!</v>
      </c>
      <c r="AA20" s="122"/>
      <c r="AB20" s="111"/>
      <c r="AC20" s="111"/>
      <c r="AD20" s="111"/>
      <c r="AE20" s="111"/>
      <c r="AF20" s="111"/>
      <c r="AG20" s="111"/>
    </row>
    <row r="21" spans="1:33" ht="30" customHeight="1" x14ac:dyDescent="0.2">
      <c r="A21" s="85" t="s">
        <v>75</v>
      </c>
      <c r="B21" s="86" t="s">
        <v>90</v>
      </c>
      <c r="C21" s="87" t="s">
        <v>91</v>
      </c>
      <c r="D21" s="88"/>
      <c r="E21" s="89"/>
      <c r="F21" s="90"/>
      <c r="G21" s="91">
        <f>SUM(G22:G24)</f>
        <v>100000</v>
      </c>
      <c r="H21" s="89"/>
      <c r="I21" s="90"/>
      <c r="J21" s="91">
        <f>SUM(J22:J24)</f>
        <v>100000</v>
      </c>
      <c r="K21" s="89"/>
      <c r="L21" s="90"/>
      <c r="M21" s="91">
        <f>SUM(M22:M24)</f>
        <v>0</v>
      </c>
      <c r="N21" s="89"/>
      <c r="O21" s="90"/>
      <c r="P21" s="91">
        <f>SUM(P22:P24)</f>
        <v>0</v>
      </c>
      <c r="Q21" s="89"/>
      <c r="R21" s="90"/>
      <c r="S21" s="91">
        <f>SUM(S22:S24)</f>
        <v>0</v>
      </c>
      <c r="T21" s="89"/>
      <c r="U21" s="90"/>
      <c r="V21" s="92">
        <f>SUM(V22:V24)</f>
        <v>0</v>
      </c>
      <c r="W21" s="93">
        <f t="shared" si="0"/>
        <v>100000</v>
      </c>
      <c r="X21" s="94">
        <f t="shared" si="1"/>
        <v>100000</v>
      </c>
      <c r="Y21" s="93">
        <f t="shared" si="2"/>
        <v>0</v>
      </c>
      <c r="Z21" s="95">
        <f t="shared" si="3"/>
        <v>0</v>
      </c>
      <c r="AA21" s="96"/>
      <c r="AB21" s="97"/>
      <c r="AC21" s="97"/>
      <c r="AD21" s="97"/>
      <c r="AE21" s="97"/>
      <c r="AF21" s="97"/>
      <c r="AG21" s="97"/>
    </row>
    <row r="22" spans="1:33" ht="30" customHeight="1" thickBot="1" x14ac:dyDescent="0.25">
      <c r="A22" s="98" t="s">
        <v>78</v>
      </c>
      <c r="B22" s="99" t="s">
        <v>92</v>
      </c>
      <c r="C22" s="333" t="s">
        <v>322</v>
      </c>
      <c r="D22" s="334" t="s">
        <v>81</v>
      </c>
      <c r="E22" s="335">
        <v>4</v>
      </c>
      <c r="F22" s="336">
        <v>25000</v>
      </c>
      <c r="G22" s="104">
        <f t="shared" ref="G22:G24" si="16">E22*F22</f>
        <v>100000</v>
      </c>
      <c r="H22" s="102">
        <v>4</v>
      </c>
      <c r="I22" s="103">
        <v>25000</v>
      </c>
      <c r="J22" s="104">
        <f t="shared" ref="J22:J24" si="17">H22*I22</f>
        <v>100000</v>
      </c>
      <c r="K22" s="102"/>
      <c r="L22" s="103"/>
      <c r="M22" s="104">
        <f t="shared" ref="M22:M24" si="18">K22*L22</f>
        <v>0</v>
      </c>
      <c r="N22" s="102"/>
      <c r="O22" s="103"/>
      <c r="P22" s="104">
        <f t="shared" ref="P22:P24" si="19">N22*O22</f>
        <v>0</v>
      </c>
      <c r="Q22" s="102"/>
      <c r="R22" s="103"/>
      <c r="S22" s="104">
        <f t="shared" ref="S22:S24" si="20">Q22*R22</f>
        <v>0</v>
      </c>
      <c r="T22" s="102"/>
      <c r="U22" s="103"/>
      <c r="V22" s="105">
        <f t="shared" ref="V22:V24" si="21">T22*U22</f>
        <v>0</v>
      </c>
      <c r="W22" s="106">
        <f t="shared" si="0"/>
        <v>100000</v>
      </c>
      <c r="X22" s="107">
        <f t="shared" si="1"/>
        <v>100000</v>
      </c>
      <c r="Y22" s="106">
        <f t="shared" si="2"/>
        <v>0</v>
      </c>
      <c r="Z22" s="108">
        <f t="shared" si="3"/>
        <v>0</v>
      </c>
      <c r="AA22" s="109"/>
      <c r="AB22" s="111"/>
      <c r="AC22" s="111"/>
      <c r="AD22" s="111"/>
      <c r="AE22" s="111"/>
      <c r="AF22" s="111"/>
      <c r="AG22" s="111"/>
    </row>
    <row r="23" spans="1:33" ht="30" hidden="1" customHeight="1" x14ac:dyDescent="0.2">
      <c r="A23" s="98" t="s">
        <v>78</v>
      </c>
      <c r="B23" s="99" t="s">
        <v>94</v>
      </c>
      <c r="C23" s="100" t="s">
        <v>93</v>
      </c>
      <c r="D23" s="101" t="s">
        <v>81</v>
      </c>
      <c r="E23" s="102"/>
      <c r="F23" s="103"/>
      <c r="G23" s="104">
        <f t="shared" si="16"/>
        <v>0</v>
      </c>
      <c r="H23" s="102"/>
      <c r="I23" s="103"/>
      <c r="J23" s="104">
        <f t="shared" si="17"/>
        <v>0</v>
      </c>
      <c r="K23" s="102"/>
      <c r="L23" s="103"/>
      <c r="M23" s="104">
        <f t="shared" si="18"/>
        <v>0</v>
      </c>
      <c r="N23" s="102"/>
      <c r="O23" s="103"/>
      <c r="P23" s="104">
        <f t="shared" si="19"/>
        <v>0</v>
      </c>
      <c r="Q23" s="102"/>
      <c r="R23" s="103"/>
      <c r="S23" s="104">
        <f t="shared" si="20"/>
        <v>0</v>
      </c>
      <c r="T23" s="102"/>
      <c r="U23" s="103"/>
      <c r="V23" s="105">
        <f t="shared" si="21"/>
        <v>0</v>
      </c>
      <c r="W23" s="106">
        <f t="shared" si="0"/>
        <v>0</v>
      </c>
      <c r="X23" s="107">
        <f t="shared" si="1"/>
        <v>0</v>
      </c>
      <c r="Y23" s="106">
        <f t="shared" si="2"/>
        <v>0</v>
      </c>
      <c r="Z23" s="108" t="e">
        <f t="shared" si="3"/>
        <v>#DIV/0!</v>
      </c>
      <c r="AA23" s="109"/>
      <c r="AB23" s="111"/>
      <c r="AC23" s="111"/>
      <c r="AD23" s="111"/>
      <c r="AE23" s="111"/>
      <c r="AF23" s="111"/>
      <c r="AG23" s="111"/>
    </row>
    <row r="24" spans="1:33" ht="30" hidden="1" customHeight="1" x14ac:dyDescent="0.2">
      <c r="A24" s="124" t="s">
        <v>78</v>
      </c>
      <c r="B24" s="113" t="s">
        <v>95</v>
      </c>
      <c r="C24" s="100" t="s">
        <v>93</v>
      </c>
      <c r="D24" s="115" t="s">
        <v>81</v>
      </c>
      <c r="E24" s="125"/>
      <c r="F24" s="126"/>
      <c r="G24" s="127">
        <f t="shared" si="16"/>
        <v>0</v>
      </c>
      <c r="H24" s="125"/>
      <c r="I24" s="126"/>
      <c r="J24" s="127">
        <f t="shared" si="17"/>
        <v>0</v>
      </c>
      <c r="K24" s="116"/>
      <c r="L24" s="117"/>
      <c r="M24" s="118">
        <f t="shared" si="18"/>
        <v>0</v>
      </c>
      <c r="N24" s="116"/>
      <c r="O24" s="117"/>
      <c r="P24" s="118">
        <f t="shared" si="19"/>
        <v>0</v>
      </c>
      <c r="Q24" s="116"/>
      <c r="R24" s="117"/>
      <c r="S24" s="118">
        <f t="shared" si="20"/>
        <v>0</v>
      </c>
      <c r="T24" s="116"/>
      <c r="U24" s="117"/>
      <c r="V24" s="119">
        <f t="shared" si="21"/>
        <v>0</v>
      </c>
      <c r="W24" s="106">
        <f t="shared" si="0"/>
        <v>0</v>
      </c>
      <c r="X24" s="107">
        <f t="shared" si="1"/>
        <v>0</v>
      </c>
      <c r="Y24" s="106">
        <f t="shared" si="2"/>
        <v>0</v>
      </c>
      <c r="Z24" s="108" t="e">
        <f t="shared" si="3"/>
        <v>#DIV/0!</v>
      </c>
      <c r="AA24" s="122"/>
      <c r="AB24" s="111"/>
      <c r="AC24" s="111"/>
      <c r="AD24" s="111"/>
      <c r="AE24" s="111"/>
      <c r="AF24" s="111"/>
      <c r="AG24" s="111"/>
    </row>
    <row r="25" spans="1:33" ht="30" customHeight="1" x14ac:dyDescent="0.2">
      <c r="A25" s="85" t="s">
        <v>73</v>
      </c>
      <c r="B25" s="86" t="s">
        <v>96</v>
      </c>
      <c r="C25" s="87" t="s">
        <v>97</v>
      </c>
      <c r="D25" s="88"/>
      <c r="E25" s="89"/>
      <c r="F25" s="90"/>
      <c r="G25" s="91">
        <f>SUM(G26:G28)</f>
        <v>22000</v>
      </c>
      <c r="H25" s="89"/>
      <c r="I25" s="90"/>
      <c r="J25" s="91">
        <f>SUM(J26:J28)</f>
        <v>22000</v>
      </c>
      <c r="K25" s="89"/>
      <c r="L25" s="90"/>
      <c r="M25" s="91">
        <f>SUM(M26:M28)</f>
        <v>0</v>
      </c>
      <c r="N25" s="89"/>
      <c r="O25" s="90"/>
      <c r="P25" s="91">
        <f>SUM(P26:P28)</f>
        <v>0</v>
      </c>
      <c r="Q25" s="89"/>
      <c r="R25" s="90"/>
      <c r="S25" s="91">
        <f>SUM(S26:S28)</f>
        <v>0</v>
      </c>
      <c r="T25" s="89"/>
      <c r="U25" s="90"/>
      <c r="V25" s="92">
        <f>SUM(V26:V28)</f>
        <v>0</v>
      </c>
      <c r="W25" s="93">
        <f t="shared" si="0"/>
        <v>22000</v>
      </c>
      <c r="X25" s="94">
        <f t="shared" si="1"/>
        <v>22000</v>
      </c>
      <c r="Y25" s="93">
        <f t="shared" si="2"/>
        <v>0</v>
      </c>
      <c r="Z25" s="95">
        <f t="shared" si="3"/>
        <v>0</v>
      </c>
      <c r="AA25" s="96"/>
      <c r="AB25" s="97"/>
      <c r="AC25" s="97"/>
      <c r="AD25" s="97"/>
      <c r="AE25" s="97"/>
      <c r="AF25" s="97"/>
      <c r="AG25" s="97"/>
    </row>
    <row r="26" spans="1:33" ht="30" hidden="1" customHeight="1" x14ac:dyDescent="0.2">
      <c r="A26" s="128" t="s">
        <v>78</v>
      </c>
      <c r="B26" s="129" t="s">
        <v>98</v>
      </c>
      <c r="C26" s="100" t="s">
        <v>99</v>
      </c>
      <c r="D26" s="130"/>
      <c r="E26" s="131">
        <f>G13</f>
        <v>0</v>
      </c>
      <c r="F26" s="132">
        <v>0.22</v>
      </c>
      <c r="G26" s="133">
        <f t="shared" ref="G26:G28" si="22">E26*F26</f>
        <v>0</v>
      </c>
      <c r="H26" s="131">
        <f>J13</f>
        <v>0</v>
      </c>
      <c r="I26" s="132">
        <v>0.22</v>
      </c>
      <c r="J26" s="133">
        <f t="shared" ref="J26:J28" si="23">H26*I26</f>
        <v>0</v>
      </c>
      <c r="K26" s="131">
        <f>M13</f>
        <v>0</v>
      </c>
      <c r="L26" s="132">
        <v>0.22</v>
      </c>
      <c r="M26" s="133">
        <f t="shared" ref="M26:M28" si="24">K26*L26</f>
        <v>0</v>
      </c>
      <c r="N26" s="131">
        <f>P13</f>
        <v>0</v>
      </c>
      <c r="O26" s="132">
        <v>0.22</v>
      </c>
      <c r="P26" s="133">
        <f t="shared" ref="P26:P28" si="25">N26*O26</f>
        <v>0</v>
      </c>
      <c r="Q26" s="131">
        <f>S13</f>
        <v>0</v>
      </c>
      <c r="R26" s="132">
        <v>0.22</v>
      </c>
      <c r="S26" s="133">
        <f t="shared" ref="S26:S28" si="26">Q26*R26</f>
        <v>0</v>
      </c>
      <c r="T26" s="131">
        <f>V13</f>
        <v>0</v>
      </c>
      <c r="U26" s="132">
        <v>0.22</v>
      </c>
      <c r="V26" s="134">
        <f t="shared" ref="V26:V28" si="27">T26*U26</f>
        <v>0</v>
      </c>
      <c r="W26" s="106">
        <f t="shared" si="0"/>
        <v>0</v>
      </c>
      <c r="X26" s="107">
        <f t="shared" si="1"/>
        <v>0</v>
      </c>
      <c r="Y26" s="106">
        <f t="shared" si="2"/>
        <v>0</v>
      </c>
      <c r="Z26" s="108" t="e">
        <f t="shared" si="3"/>
        <v>#DIV/0!</v>
      </c>
      <c r="AA26" s="135"/>
      <c r="AB26" s="110"/>
      <c r="AC26" s="111"/>
      <c r="AD26" s="111"/>
      <c r="AE26" s="111"/>
      <c r="AF26" s="111"/>
      <c r="AG26" s="111"/>
    </row>
    <row r="27" spans="1:33" ht="30" hidden="1" customHeight="1" x14ac:dyDescent="0.2">
      <c r="A27" s="98" t="s">
        <v>78</v>
      </c>
      <c r="B27" s="99" t="s">
        <v>100</v>
      </c>
      <c r="C27" s="100" t="s">
        <v>85</v>
      </c>
      <c r="D27" s="101"/>
      <c r="E27" s="102">
        <f>G17</f>
        <v>0</v>
      </c>
      <c r="F27" s="103">
        <v>0.22</v>
      </c>
      <c r="G27" s="104">
        <f t="shared" si="22"/>
        <v>0</v>
      </c>
      <c r="H27" s="102">
        <f>J17</f>
        <v>0</v>
      </c>
      <c r="I27" s="103">
        <v>0.22</v>
      </c>
      <c r="J27" s="104">
        <f t="shared" si="23"/>
        <v>0</v>
      </c>
      <c r="K27" s="102">
        <f>M17</f>
        <v>0</v>
      </c>
      <c r="L27" s="103">
        <v>0.22</v>
      </c>
      <c r="M27" s="104">
        <f t="shared" si="24"/>
        <v>0</v>
      </c>
      <c r="N27" s="102">
        <f>P17</f>
        <v>0</v>
      </c>
      <c r="O27" s="103">
        <v>0.22</v>
      </c>
      <c r="P27" s="104">
        <f t="shared" si="25"/>
        <v>0</v>
      </c>
      <c r="Q27" s="102">
        <f>S17</f>
        <v>0</v>
      </c>
      <c r="R27" s="103">
        <v>0.22</v>
      </c>
      <c r="S27" s="104">
        <f t="shared" si="26"/>
        <v>0</v>
      </c>
      <c r="T27" s="102">
        <f>V17</f>
        <v>0</v>
      </c>
      <c r="U27" s="103">
        <v>0.22</v>
      </c>
      <c r="V27" s="105">
        <f t="shared" si="27"/>
        <v>0</v>
      </c>
      <c r="W27" s="106">
        <f t="shared" si="0"/>
        <v>0</v>
      </c>
      <c r="X27" s="107">
        <f t="shared" si="1"/>
        <v>0</v>
      </c>
      <c r="Y27" s="106">
        <f t="shared" si="2"/>
        <v>0</v>
      </c>
      <c r="Z27" s="108" t="e">
        <f t="shared" si="3"/>
        <v>#DIV/0!</v>
      </c>
      <c r="AA27" s="109"/>
      <c r="AB27" s="111"/>
      <c r="AC27" s="111"/>
      <c r="AD27" s="111"/>
      <c r="AE27" s="111"/>
      <c r="AF27" s="111"/>
      <c r="AG27" s="111"/>
    </row>
    <row r="28" spans="1:33" ht="30" customHeight="1" thickBot="1" x14ac:dyDescent="0.25">
      <c r="A28" s="124" t="s">
        <v>78</v>
      </c>
      <c r="B28" s="113" t="s">
        <v>101</v>
      </c>
      <c r="C28" s="136" t="s">
        <v>91</v>
      </c>
      <c r="D28" s="137"/>
      <c r="E28" s="125">
        <f>G21</f>
        <v>100000</v>
      </c>
      <c r="F28" s="126">
        <v>0.22</v>
      </c>
      <c r="G28" s="127">
        <f t="shared" si="22"/>
        <v>22000</v>
      </c>
      <c r="H28" s="125">
        <f>J21</f>
        <v>100000</v>
      </c>
      <c r="I28" s="126">
        <v>0.22</v>
      </c>
      <c r="J28" s="127">
        <f t="shared" si="23"/>
        <v>22000</v>
      </c>
      <c r="K28" s="125">
        <f>M21</f>
        <v>0</v>
      </c>
      <c r="L28" s="126">
        <v>0.22</v>
      </c>
      <c r="M28" s="127">
        <f t="shared" si="24"/>
        <v>0</v>
      </c>
      <c r="N28" s="125">
        <f>P21</f>
        <v>0</v>
      </c>
      <c r="O28" s="126">
        <v>0.22</v>
      </c>
      <c r="P28" s="127">
        <f t="shared" si="25"/>
        <v>0</v>
      </c>
      <c r="Q28" s="125">
        <f>S21</f>
        <v>0</v>
      </c>
      <c r="R28" s="126">
        <v>0.22</v>
      </c>
      <c r="S28" s="127">
        <f t="shared" si="26"/>
        <v>0</v>
      </c>
      <c r="T28" s="125">
        <f>V21</f>
        <v>0</v>
      </c>
      <c r="U28" s="126">
        <v>0.22</v>
      </c>
      <c r="V28" s="138">
        <f t="shared" si="27"/>
        <v>0</v>
      </c>
      <c r="W28" s="106">
        <f t="shared" si="0"/>
        <v>22000</v>
      </c>
      <c r="X28" s="107">
        <f t="shared" si="1"/>
        <v>22000</v>
      </c>
      <c r="Y28" s="106">
        <f t="shared" si="2"/>
        <v>0</v>
      </c>
      <c r="Z28" s="108">
        <f t="shared" si="3"/>
        <v>0</v>
      </c>
      <c r="AA28" s="139"/>
      <c r="AB28" s="111"/>
      <c r="AC28" s="111"/>
      <c r="AD28" s="111"/>
      <c r="AE28" s="111"/>
      <c r="AF28" s="111"/>
      <c r="AG28" s="111"/>
    </row>
    <row r="29" spans="1:33" ht="30" customHeight="1" x14ac:dyDescent="0.2">
      <c r="A29" s="85" t="s">
        <v>75</v>
      </c>
      <c r="B29" s="86" t="s">
        <v>102</v>
      </c>
      <c r="C29" s="87" t="s">
        <v>103</v>
      </c>
      <c r="D29" s="88"/>
      <c r="E29" s="89"/>
      <c r="F29" s="90"/>
      <c r="G29" s="91">
        <f>SUM(G30:G34)</f>
        <v>509000</v>
      </c>
      <c r="H29" s="89"/>
      <c r="I29" s="90"/>
      <c r="J29" s="91">
        <f>SUM(J30:J34)</f>
        <v>509000</v>
      </c>
      <c r="K29" s="89"/>
      <c r="L29" s="90"/>
      <c r="M29" s="91">
        <f>SUM(M30:M34)</f>
        <v>0</v>
      </c>
      <c r="N29" s="89"/>
      <c r="O29" s="90"/>
      <c r="P29" s="91">
        <f>SUM(P30:P34)</f>
        <v>0</v>
      </c>
      <c r="Q29" s="89"/>
      <c r="R29" s="90"/>
      <c r="S29" s="91">
        <f>SUM(S30:S34)</f>
        <v>0</v>
      </c>
      <c r="T29" s="89"/>
      <c r="U29" s="90"/>
      <c r="V29" s="92">
        <f>SUM(V30:V34)</f>
        <v>0</v>
      </c>
      <c r="W29" s="93">
        <f t="shared" si="0"/>
        <v>509000</v>
      </c>
      <c r="X29" s="94">
        <f t="shared" si="1"/>
        <v>509000</v>
      </c>
      <c r="Y29" s="93">
        <f t="shared" si="2"/>
        <v>0</v>
      </c>
      <c r="Z29" s="95">
        <f t="shared" si="3"/>
        <v>0</v>
      </c>
      <c r="AA29" s="96"/>
      <c r="AB29" s="97"/>
      <c r="AC29" s="97"/>
      <c r="AD29" s="97"/>
      <c r="AE29" s="97"/>
      <c r="AF29" s="97"/>
      <c r="AG29" s="97"/>
    </row>
    <row r="30" spans="1:33" ht="30" customHeight="1" x14ac:dyDescent="0.2">
      <c r="A30" s="98" t="s">
        <v>78</v>
      </c>
      <c r="B30" s="129" t="s">
        <v>104</v>
      </c>
      <c r="C30" s="333" t="s">
        <v>325</v>
      </c>
      <c r="D30" s="334" t="s">
        <v>81</v>
      </c>
      <c r="E30" s="335">
        <v>5</v>
      </c>
      <c r="F30" s="336">
        <v>30000</v>
      </c>
      <c r="G30" s="104">
        <f t="shared" ref="G30:G34" si="28">E30*F30</f>
        <v>150000</v>
      </c>
      <c r="H30" s="102">
        <v>5</v>
      </c>
      <c r="I30" s="103">
        <v>30000</v>
      </c>
      <c r="J30" s="104">
        <f t="shared" ref="J30:J34" si="29">H30*I30</f>
        <v>150000</v>
      </c>
      <c r="K30" s="102"/>
      <c r="L30" s="103"/>
      <c r="M30" s="104">
        <f t="shared" ref="M30:M34" si="30">K30*L30</f>
        <v>0</v>
      </c>
      <c r="N30" s="102"/>
      <c r="O30" s="103"/>
      <c r="P30" s="104">
        <f t="shared" ref="P30:P34" si="31">N30*O30</f>
        <v>0</v>
      </c>
      <c r="Q30" s="102"/>
      <c r="R30" s="103"/>
      <c r="S30" s="104">
        <f t="shared" ref="S30:S34" si="32">Q30*R30</f>
        <v>0</v>
      </c>
      <c r="T30" s="102"/>
      <c r="U30" s="103"/>
      <c r="V30" s="105">
        <f t="shared" ref="V30:V34" si="33">T30*U30</f>
        <v>0</v>
      </c>
      <c r="W30" s="106">
        <f t="shared" si="0"/>
        <v>150000</v>
      </c>
      <c r="X30" s="107">
        <f t="shared" si="1"/>
        <v>150000</v>
      </c>
      <c r="Y30" s="106">
        <f t="shared" si="2"/>
        <v>0</v>
      </c>
      <c r="Z30" s="108">
        <f t="shared" si="3"/>
        <v>0</v>
      </c>
      <c r="AA30" s="109"/>
      <c r="AB30" s="53"/>
      <c r="AC30" s="53"/>
      <c r="AD30" s="53"/>
      <c r="AE30" s="53"/>
      <c r="AF30" s="53"/>
      <c r="AG30" s="53"/>
    </row>
    <row r="31" spans="1:33" ht="30" customHeight="1" x14ac:dyDescent="0.2">
      <c r="A31" s="98" t="s">
        <v>78</v>
      </c>
      <c r="B31" s="99" t="s">
        <v>105</v>
      </c>
      <c r="C31" s="333" t="s">
        <v>326</v>
      </c>
      <c r="D31" s="334" t="s">
        <v>81</v>
      </c>
      <c r="E31" s="335">
        <v>5</v>
      </c>
      <c r="F31" s="336">
        <v>25000</v>
      </c>
      <c r="G31" s="104">
        <f t="shared" si="28"/>
        <v>125000</v>
      </c>
      <c r="H31" s="102">
        <v>5</v>
      </c>
      <c r="I31" s="103">
        <v>25000</v>
      </c>
      <c r="J31" s="104">
        <f t="shared" si="29"/>
        <v>125000</v>
      </c>
      <c r="K31" s="102"/>
      <c r="L31" s="103"/>
      <c r="M31" s="104">
        <f t="shared" si="30"/>
        <v>0</v>
      </c>
      <c r="N31" s="102"/>
      <c r="O31" s="103"/>
      <c r="P31" s="104">
        <f t="shared" si="31"/>
        <v>0</v>
      </c>
      <c r="Q31" s="102"/>
      <c r="R31" s="103"/>
      <c r="S31" s="104">
        <f t="shared" si="32"/>
        <v>0</v>
      </c>
      <c r="T31" s="102"/>
      <c r="U31" s="103"/>
      <c r="V31" s="105">
        <f t="shared" si="33"/>
        <v>0</v>
      </c>
      <c r="W31" s="106">
        <f t="shared" si="0"/>
        <v>125000</v>
      </c>
      <c r="X31" s="107">
        <f t="shared" si="1"/>
        <v>125000</v>
      </c>
      <c r="Y31" s="106">
        <f t="shared" si="2"/>
        <v>0</v>
      </c>
      <c r="Z31" s="108">
        <f t="shared" si="3"/>
        <v>0</v>
      </c>
      <c r="AA31" s="109"/>
      <c r="AB31" s="53"/>
      <c r="AC31" s="53"/>
      <c r="AD31" s="53"/>
      <c r="AE31" s="53"/>
      <c r="AF31" s="53"/>
      <c r="AG31" s="53"/>
    </row>
    <row r="32" spans="1:33" ht="30" customHeight="1" x14ac:dyDescent="0.2">
      <c r="A32" s="98" t="s">
        <v>78</v>
      </c>
      <c r="B32" s="337" t="s">
        <v>106</v>
      </c>
      <c r="C32" s="333" t="s">
        <v>327</v>
      </c>
      <c r="D32" s="334" t="s">
        <v>81</v>
      </c>
      <c r="E32" s="335">
        <v>4</v>
      </c>
      <c r="F32" s="336">
        <v>23000</v>
      </c>
      <c r="G32" s="104">
        <f t="shared" ref="G32:G33" si="34">E32*F32</f>
        <v>92000</v>
      </c>
      <c r="H32" s="102">
        <v>4</v>
      </c>
      <c r="I32" s="103">
        <v>23000</v>
      </c>
      <c r="J32" s="104">
        <f t="shared" ref="J32:J33" si="35">H32*I32</f>
        <v>92000</v>
      </c>
      <c r="K32" s="102"/>
      <c r="L32" s="103"/>
      <c r="M32" s="104">
        <f t="shared" ref="M32:M33" si="36">K32*L32</f>
        <v>0</v>
      </c>
      <c r="N32" s="102"/>
      <c r="O32" s="103"/>
      <c r="P32" s="104">
        <f t="shared" ref="P32:P33" si="37">N32*O32</f>
        <v>0</v>
      </c>
      <c r="Q32" s="102"/>
      <c r="R32" s="103"/>
      <c r="S32" s="104">
        <f t="shared" ref="S32:S33" si="38">Q32*R32</f>
        <v>0</v>
      </c>
      <c r="T32" s="102"/>
      <c r="U32" s="103"/>
      <c r="V32" s="105">
        <f t="shared" ref="V32:V33" si="39">T32*U32</f>
        <v>0</v>
      </c>
      <c r="W32" s="106">
        <f t="shared" ref="W32:W33" si="40">G32+M32+S32</f>
        <v>92000</v>
      </c>
      <c r="X32" s="107">
        <f t="shared" ref="X32:X33" si="41">J32+P32+V32</f>
        <v>92000</v>
      </c>
      <c r="Y32" s="106">
        <f t="shared" ref="Y32:Y33" si="42">W32-X32</f>
        <v>0</v>
      </c>
      <c r="Z32" s="108">
        <f t="shared" ref="Z32:Z33" si="43">Y32/W32</f>
        <v>0</v>
      </c>
      <c r="AA32" s="109"/>
      <c r="AB32" s="53"/>
      <c r="AC32" s="53"/>
      <c r="AD32" s="53"/>
      <c r="AE32" s="53"/>
      <c r="AF32" s="53"/>
      <c r="AG32" s="53"/>
    </row>
    <row r="33" spans="1:33" ht="30" customHeight="1" x14ac:dyDescent="0.2">
      <c r="A33" s="98" t="s">
        <v>78</v>
      </c>
      <c r="B33" s="338" t="s">
        <v>323</v>
      </c>
      <c r="C33" s="333" t="s">
        <v>328</v>
      </c>
      <c r="D33" s="334" t="s">
        <v>81</v>
      </c>
      <c r="E33" s="335">
        <v>4</v>
      </c>
      <c r="F33" s="336">
        <v>23000</v>
      </c>
      <c r="G33" s="104">
        <f t="shared" si="34"/>
        <v>92000</v>
      </c>
      <c r="H33" s="102">
        <v>4</v>
      </c>
      <c r="I33" s="103">
        <v>23000</v>
      </c>
      <c r="J33" s="104">
        <f t="shared" si="35"/>
        <v>92000</v>
      </c>
      <c r="K33" s="102"/>
      <c r="L33" s="103"/>
      <c r="M33" s="104">
        <f t="shared" si="36"/>
        <v>0</v>
      </c>
      <c r="N33" s="102"/>
      <c r="O33" s="103"/>
      <c r="P33" s="104">
        <f t="shared" si="37"/>
        <v>0</v>
      </c>
      <c r="Q33" s="102"/>
      <c r="R33" s="103"/>
      <c r="S33" s="104">
        <f t="shared" si="38"/>
        <v>0</v>
      </c>
      <c r="T33" s="102"/>
      <c r="U33" s="103"/>
      <c r="V33" s="105">
        <f t="shared" si="39"/>
        <v>0</v>
      </c>
      <c r="W33" s="106">
        <f t="shared" si="40"/>
        <v>92000</v>
      </c>
      <c r="X33" s="107">
        <f t="shared" si="41"/>
        <v>92000</v>
      </c>
      <c r="Y33" s="106">
        <f t="shared" si="42"/>
        <v>0</v>
      </c>
      <c r="Z33" s="108">
        <f t="shared" si="43"/>
        <v>0</v>
      </c>
      <c r="AA33" s="109"/>
      <c r="AB33" s="53"/>
      <c r="AC33" s="53"/>
      <c r="AD33" s="53"/>
      <c r="AE33" s="53"/>
      <c r="AF33" s="53"/>
      <c r="AG33" s="53"/>
    </row>
    <row r="34" spans="1:33" ht="30" customHeight="1" thickBot="1" x14ac:dyDescent="0.25">
      <c r="A34" s="124" t="s">
        <v>78</v>
      </c>
      <c r="B34" s="362" t="s">
        <v>324</v>
      </c>
      <c r="C34" s="363" t="s">
        <v>329</v>
      </c>
      <c r="D34" s="334" t="s">
        <v>81</v>
      </c>
      <c r="E34" s="335">
        <v>5</v>
      </c>
      <c r="F34" s="336">
        <v>10000</v>
      </c>
      <c r="G34" s="127">
        <f t="shared" si="28"/>
        <v>50000</v>
      </c>
      <c r="H34" s="125">
        <v>5</v>
      </c>
      <c r="I34" s="126">
        <v>10000</v>
      </c>
      <c r="J34" s="127">
        <f t="shared" si="29"/>
        <v>50000</v>
      </c>
      <c r="K34" s="116"/>
      <c r="L34" s="117"/>
      <c r="M34" s="118">
        <f t="shared" si="30"/>
        <v>0</v>
      </c>
      <c r="N34" s="116"/>
      <c r="O34" s="117"/>
      <c r="P34" s="118">
        <f t="shared" si="31"/>
        <v>0</v>
      </c>
      <c r="Q34" s="116"/>
      <c r="R34" s="117"/>
      <c r="S34" s="118">
        <f t="shared" si="32"/>
        <v>0</v>
      </c>
      <c r="T34" s="116"/>
      <c r="U34" s="117"/>
      <c r="V34" s="119">
        <f t="shared" si="33"/>
        <v>0</v>
      </c>
      <c r="W34" s="140">
        <f t="shared" si="0"/>
        <v>50000</v>
      </c>
      <c r="X34" s="141">
        <f t="shared" si="1"/>
        <v>50000</v>
      </c>
      <c r="Y34" s="106">
        <f t="shared" si="2"/>
        <v>0</v>
      </c>
      <c r="Z34" s="108">
        <f t="shared" si="3"/>
        <v>0</v>
      </c>
      <c r="AA34" s="122"/>
      <c r="AB34" s="53"/>
      <c r="AC34" s="53"/>
      <c r="AD34" s="53"/>
      <c r="AE34" s="53"/>
      <c r="AF34" s="53"/>
      <c r="AG34" s="53"/>
    </row>
    <row r="35" spans="1:33" ht="30" customHeight="1" thickBot="1" x14ac:dyDescent="0.25">
      <c r="A35" s="365" t="s">
        <v>107</v>
      </c>
      <c r="B35" s="366"/>
      <c r="C35" s="367"/>
      <c r="D35" s="205"/>
      <c r="E35" s="146"/>
      <c r="F35" s="147"/>
      <c r="G35" s="148">
        <f>G13+G17+G21+G25+G29</f>
        <v>631000</v>
      </c>
      <c r="H35" s="148"/>
      <c r="I35" s="147"/>
      <c r="J35" s="148">
        <f>J13+J17+J21+J25+J29</f>
        <v>631000</v>
      </c>
      <c r="K35" s="148"/>
      <c r="L35" s="149"/>
      <c r="M35" s="148">
        <f>M13+M17+M21+M25+M29</f>
        <v>0</v>
      </c>
      <c r="N35" s="148"/>
      <c r="O35" s="149"/>
      <c r="P35" s="148">
        <f>P13+P17+P21+P25+P29</f>
        <v>0</v>
      </c>
      <c r="Q35" s="148"/>
      <c r="R35" s="147"/>
      <c r="S35" s="148">
        <f>S13+S17+S21+S25+S29</f>
        <v>0</v>
      </c>
      <c r="T35" s="148"/>
      <c r="U35" s="147"/>
      <c r="V35" s="150">
        <f t="shared" ref="V35:X35" si="44">V13+V17+V21+V25+V29</f>
        <v>0</v>
      </c>
      <c r="W35" s="151">
        <f t="shared" si="44"/>
        <v>631000</v>
      </c>
      <c r="X35" s="152">
        <f t="shared" si="44"/>
        <v>631000</v>
      </c>
      <c r="Y35" s="152">
        <f t="shared" si="2"/>
        <v>0</v>
      </c>
      <c r="Z35" s="153">
        <f t="shared" si="3"/>
        <v>0</v>
      </c>
      <c r="AA35" s="154"/>
      <c r="AB35" s="84"/>
      <c r="AC35" s="53"/>
      <c r="AD35" s="53"/>
      <c r="AE35" s="53"/>
      <c r="AF35" s="53"/>
      <c r="AG35" s="53"/>
    </row>
    <row r="36" spans="1:33" ht="30" hidden="1" customHeight="1" x14ac:dyDescent="0.2">
      <c r="A36" s="212" t="s">
        <v>73</v>
      </c>
      <c r="B36" s="213">
        <v>2</v>
      </c>
      <c r="C36" s="364" t="s">
        <v>108</v>
      </c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  <c r="X36" s="160"/>
      <c r="Y36" s="160"/>
      <c r="Z36" s="161"/>
      <c r="AA36" s="162"/>
      <c r="AB36" s="53"/>
      <c r="AC36" s="53"/>
      <c r="AD36" s="53"/>
      <c r="AE36" s="53"/>
      <c r="AF36" s="53"/>
      <c r="AG36" s="53"/>
    </row>
    <row r="37" spans="1:33" ht="30" hidden="1" customHeight="1" x14ac:dyDescent="0.2">
      <c r="A37" s="85" t="s">
        <v>75</v>
      </c>
      <c r="B37" s="86" t="s">
        <v>109</v>
      </c>
      <c r="C37" s="87" t="s">
        <v>110</v>
      </c>
      <c r="D37" s="88"/>
      <c r="E37" s="89"/>
      <c r="F37" s="90"/>
      <c r="G37" s="91">
        <f>SUM(G38:G40)</f>
        <v>0</v>
      </c>
      <c r="H37" s="89"/>
      <c r="I37" s="90"/>
      <c r="J37" s="91">
        <f>SUM(J38:J40)</f>
        <v>0</v>
      </c>
      <c r="K37" s="89"/>
      <c r="L37" s="90"/>
      <c r="M37" s="91">
        <f>SUM(M38:M40)</f>
        <v>0</v>
      </c>
      <c r="N37" s="89"/>
      <c r="O37" s="90"/>
      <c r="P37" s="91">
        <f>SUM(P38:P40)</f>
        <v>0</v>
      </c>
      <c r="Q37" s="89"/>
      <c r="R37" s="90"/>
      <c r="S37" s="91">
        <f>SUM(S38:S40)</f>
        <v>0</v>
      </c>
      <c r="T37" s="89"/>
      <c r="U37" s="90"/>
      <c r="V37" s="92">
        <f>SUM(V38:V40)</f>
        <v>0</v>
      </c>
      <c r="W37" s="93">
        <f t="shared" ref="W37:W48" si="45">G37+M37+S37</f>
        <v>0</v>
      </c>
      <c r="X37" s="94">
        <f t="shared" ref="X37:X48" si="46">J37+P37+V37</f>
        <v>0</v>
      </c>
      <c r="Y37" s="93">
        <f t="shared" ref="Y37:Y49" si="47">W37-X37</f>
        <v>0</v>
      </c>
      <c r="Z37" s="95" t="e">
        <f t="shared" ref="Z37:Z49" si="48">Y37/W37</f>
        <v>#DIV/0!</v>
      </c>
      <c r="AA37" s="96"/>
      <c r="AB37" s="97"/>
      <c r="AC37" s="97"/>
      <c r="AD37" s="97"/>
      <c r="AE37" s="97"/>
      <c r="AF37" s="97"/>
      <c r="AG37" s="97"/>
    </row>
    <row r="38" spans="1:33" ht="45" hidden="1" customHeight="1" x14ac:dyDescent="0.2">
      <c r="A38" s="98" t="s">
        <v>78</v>
      </c>
      <c r="B38" s="99" t="s">
        <v>111</v>
      </c>
      <c r="C38" s="100" t="s">
        <v>112</v>
      </c>
      <c r="D38" s="101" t="s">
        <v>113</v>
      </c>
      <c r="E38" s="102"/>
      <c r="F38" s="103"/>
      <c r="G38" s="104">
        <f t="shared" ref="G38:G40" si="49">E38*F38</f>
        <v>0</v>
      </c>
      <c r="H38" s="102"/>
      <c r="I38" s="103"/>
      <c r="J38" s="104">
        <f t="shared" ref="J38:J40" si="50">H38*I38</f>
        <v>0</v>
      </c>
      <c r="K38" s="102"/>
      <c r="L38" s="103"/>
      <c r="M38" s="104">
        <f t="shared" ref="M38:M40" si="51">K38*L38</f>
        <v>0</v>
      </c>
      <c r="N38" s="102"/>
      <c r="O38" s="103"/>
      <c r="P38" s="104">
        <f t="shared" ref="P38:P40" si="52">N38*O38</f>
        <v>0</v>
      </c>
      <c r="Q38" s="102"/>
      <c r="R38" s="103"/>
      <c r="S38" s="104">
        <f t="shared" ref="S38:S40" si="53">Q38*R38</f>
        <v>0</v>
      </c>
      <c r="T38" s="102"/>
      <c r="U38" s="103"/>
      <c r="V38" s="105">
        <f t="shared" ref="V38:V40" si="54">T38*U38</f>
        <v>0</v>
      </c>
      <c r="W38" s="106">
        <f t="shared" si="45"/>
        <v>0</v>
      </c>
      <c r="X38" s="163">
        <f t="shared" si="46"/>
        <v>0</v>
      </c>
      <c r="Y38" s="163">
        <f t="shared" si="47"/>
        <v>0</v>
      </c>
      <c r="Z38" s="108" t="e">
        <f t="shared" si="48"/>
        <v>#DIV/0!</v>
      </c>
      <c r="AA38" s="109"/>
      <c r="AB38" s="111"/>
      <c r="AC38" s="111"/>
      <c r="AD38" s="111"/>
      <c r="AE38" s="111"/>
      <c r="AF38" s="111"/>
      <c r="AG38" s="111"/>
    </row>
    <row r="39" spans="1:33" ht="45" hidden="1" customHeight="1" x14ac:dyDescent="0.2">
      <c r="A39" s="98" t="s">
        <v>78</v>
      </c>
      <c r="B39" s="99" t="s">
        <v>114</v>
      </c>
      <c r="C39" s="100" t="s">
        <v>112</v>
      </c>
      <c r="D39" s="101" t="s">
        <v>113</v>
      </c>
      <c r="E39" s="102"/>
      <c r="F39" s="103"/>
      <c r="G39" s="104">
        <f t="shared" si="49"/>
        <v>0</v>
      </c>
      <c r="H39" s="102"/>
      <c r="I39" s="103"/>
      <c r="J39" s="104">
        <f t="shared" si="50"/>
        <v>0</v>
      </c>
      <c r="K39" s="102"/>
      <c r="L39" s="103"/>
      <c r="M39" s="104">
        <f t="shared" si="51"/>
        <v>0</v>
      </c>
      <c r="N39" s="102"/>
      <c r="O39" s="103"/>
      <c r="P39" s="104">
        <f t="shared" si="52"/>
        <v>0</v>
      </c>
      <c r="Q39" s="102"/>
      <c r="R39" s="103"/>
      <c r="S39" s="104">
        <f t="shared" si="53"/>
        <v>0</v>
      </c>
      <c r="T39" s="102"/>
      <c r="U39" s="103"/>
      <c r="V39" s="105">
        <f t="shared" si="54"/>
        <v>0</v>
      </c>
      <c r="W39" s="106">
        <f t="shared" si="45"/>
        <v>0</v>
      </c>
      <c r="X39" s="163">
        <f t="shared" si="46"/>
        <v>0</v>
      </c>
      <c r="Y39" s="163">
        <f t="shared" si="47"/>
        <v>0</v>
      </c>
      <c r="Z39" s="108" t="e">
        <f t="shared" si="48"/>
        <v>#DIV/0!</v>
      </c>
      <c r="AA39" s="109"/>
      <c r="AB39" s="111"/>
      <c r="AC39" s="111"/>
      <c r="AD39" s="111"/>
      <c r="AE39" s="111"/>
      <c r="AF39" s="111"/>
      <c r="AG39" s="111"/>
    </row>
    <row r="40" spans="1:33" ht="45" hidden="1" customHeight="1" x14ac:dyDescent="0.2">
      <c r="A40" s="112" t="s">
        <v>78</v>
      </c>
      <c r="B40" s="113" t="s">
        <v>115</v>
      </c>
      <c r="C40" s="100" t="s">
        <v>112</v>
      </c>
      <c r="D40" s="115" t="s">
        <v>113</v>
      </c>
      <c r="E40" s="116"/>
      <c r="F40" s="117"/>
      <c r="G40" s="118">
        <f t="shared" si="49"/>
        <v>0</v>
      </c>
      <c r="H40" s="116"/>
      <c r="I40" s="117"/>
      <c r="J40" s="118">
        <f t="shared" si="50"/>
        <v>0</v>
      </c>
      <c r="K40" s="116"/>
      <c r="L40" s="117"/>
      <c r="M40" s="118">
        <f t="shared" si="51"/>
        <v>0</v>
      </c>
      <c r="N40" s="116"/>
      <c r="O40" s="117"/>
      <c r="P40" s="118">
        <f t="shared" si="52"/>
        <v>0</v>
      </c>
      <c r="Q40" s="116"/>
      <c r="R40" s="117"/>
      <c r="S40" s="118">
        <f t="shared" si="53"/>
        <v>0</v>
      </c>
      <c r="T40" s="116"/>
      <c r="U40" s="117"/>
      <c r="V40" s="119">
        <f t="shared" si="54"/>
        <v>0</v>
      </c>
      <c r="W40" s="106">
        <f t="shared" si="45"/>
        <v>0</v>
      </c>
      <c r="X40" s="163">
        <f t="shared" si="46"/>
        <v>0</v>
      </c>
      <c r="Y40" s="163">
        <f t="shared" si="47"/>
        <v>0</v>
      </c>
      <c r="Z40" s="108" t="e">
        <f t="shared" si="48"/>
        <v>#DIV/0!</v>
      </c>
      <c r="AA40" s="122"/>
      <c r="AB40" s="111"/>
      <c r="AC40" s="111"/>
      <c r="AD40" s="111"/>
      <c r="AE40" s="111"/>
      <c r="AF40" s="111"/>
      <c r="AG40" s="111"/>
    </row>
    <row r="41" spans="1:33" ht="30" hidden="1" customHeight="1" x14ac:dyDescent="0.2">
      <c r="A41" s="85" t="s">
        <v>75</v>
      </c>
      <c r="B41" s="86" t="s">
        <v>116</v>
      </c>
      <c r="C41" s="87" t="s">
        <v>117</v>
      </c>
      <c r="D41" s="88"/>
      <c r="E41" s="89"/>
      <c r="F41" s="90"/>
      <c r="G41" s="91">
        <f>SUM(G42:G44)</f>
        <v>0</v>
      </c>
      <c r="H41" s="89"/>
      <c r="I41" s="90"/>
      <c r="J41" s="91">
        <f>SUM(J42:J44)</f>
        <v>0</v>
      </c>
      <c r="K41" s="89"/>
      <c r="L41" s="90"/>
      <c r="M41" s="91">
        <f>SUM(M42:M44)</f>
        <v>0</v>
      </c>
      <c r="N41" s="89"/>
      <c r="O41" s="90"/>
      <c r="P41" s="91">
        <f>SUM(P42:P44)</f>
        <v>0</v>
      </c>
      <c r="Q41" s="89"/>
      <c r="R41" s="90"/>
      <c r="S41" s="91">
        <f>SUM(S42:S44)</f>
        <v>0</v>
      </c>
      <c r="T41" s="89"/>
      <c r="U41" s="90"/>
      <c r="V41" s="92">
        <f>SUM(V42:V44)</f>
        <v>0</v>
      </c>
      <c r="W41" s="93">
        <f t="shared" si="45"/>
        <v>0</v>
      </c>
      <c r="X41" s="94">
        <f t="shared" si="46"/>
        <v>0</v>
      </c>
      <c r="Y41" s="93">
        <f t="shared" si="47"/>
        <v>0</v>
      </c>
      <c r="Z41" s="95" t="e">
        <f t="shared" si="48"/>
        <v>#DIV/0!</v>
      </c>
      <c r="AA41" s="96"/>
      <c r="AB41" s="97"/>
      <c r="AC41" s="97"/>
      <c r="AD41" s="97"/>
      <c r="AE41" s="97"/>
      <c r="AF41" s="97"/>
      <c r="AG41" s="97"/>
    </row>
    <row r="42" spans="1:33" ht="30" hidden="1" customHeight="1" x14ac:dyDescent="0.2">
      <c r="A42" s="98" t="s">
        <v>78</v>
      </c>
      <c r="B42" s="99" t="s">
        <v>118</v>
      </c>
      <c r="C42" s="100" t="s">
        <v>119</v>
      </c>
      <c r="D42" s="101" t="s">
        <v>120</v>
      </c>
      <c r="E42" s="102"/>
      <c r="F42" s="103"/>
      <c r="G42" s="104">
        <f t="shared" ref="G42:G44" si="55">E42*F42</f>
        <v>0</v>
      </c>
      <c r="H42" s="102"/>
      <c r="I42" s="103"/>
      <c r="J42" s="104">
        <f t="shared" ref="J42:J44" si="56">H42*I42</f>
        <v>0</v>
      </c>
      <c r="K42" s="102"/>
      <c r="L42" s="103"/>
      <c r="M42" s="104">
        <f t="shared" ref="M42:M44" si="57">K42*L42</f>
        <v>0</v>
      </c>
      <c r="N42" s="102"/>
      <c r="O42" s="103"/>
      <c r="P42" s="104">
        <f t="shared" ref="P42:P44" si="58">N42*O42</f>
        <v>0</v>
      </c>
      <c r="Q42" s="102"/>
      <c r="R42" s="103"/>
      <c r="S42" s="104">
        <f t="shared" ref="S42:S44" si="59">Q42*R42</f>
        <v>0</v>
      </c>
      <c r="T42" s="102"/>
      <c r="U42" s="103"/>
      <c r="V42" s="105">
        <f t="shared" ref="V42:V44" si="60">T42*U42</f>
        <v>0</v>
      </c>
      <c r="W42" s="106">
        <f t="shared" si="45"/>
        <v>0</v>
      </c>
      <c r="X42" s="163">
        <f t="shared" si="46"/>
        <v>0</v>
      </c>
      <c r="Y42" s="163">
        <f t="shared" si="47"/>
        <v>0</v>
      </c>
      <c r="Z42" s="108" t="e">
        <f t="shared" si="48"/>
        <v>#DIV/0!</v>
      </c>
      <c r="AA42" s="109"/>
      <c r="AB42" s="111"/>
      <c r="AC42" s="111"/>
      <c r="AD42" s="111"/>
      <c r="AE42" s="111"/>
      <c r="AF42" s="111"/>
      <c r="AG42" s="111"/>
    </row>
    <row r="43" spans="1:33" ht="30" hidden="1" customHeight="1" x14ac:dyDescent="0.2">
      <c r="A43" s="98" t="s">
        <v>78</v>
      </c>
      <c r="B43" s="99" t="s">
        <v>121</v>
      </c>
      <c r="C43" s="164" t="s">
        <v>119</v>
      </c>
      <c r="D43" s="101" t="s">
        <v>120</v>
      </c>
      <c r="E43" s="102"/>
      <c r="F43" s="103"/>
      <c r="G43" s="104">
        <f t="shared" si="55"/>
        <v>0</v>
      </c>
      <c r="H43" s="102"/>
      <c r="I43" s="103"/>
      <c r="J43" s="104">
        <f t="shared" si="56"/>
        <v>0</v>
      </c>
      <c r="K43" s="102"/>
      <c r="L43" s="103"/>
      <c r="M43" s="104">
        <f t="shared" si="57"/>
        <v>0</v>
      </c>
      <c r="N43" s="102"/>
      <c r="O43" s="103"/>
      <c r="P43" s="104">
        <f t="shared" si="58"/>
        <v>0</v>
      </c>
      <c r="Q43" s="102"/>
      <c r="R43" s="103"/>
      <c r="S43" s="104">
        <f t="shared" si="59"/>
        <v>0</v>
      </c>
      <c r="T43" s="102"/>
      <c r="U43" s="103"/>
      <c r="V43" s="105">
        <f t="shared" si="60"/>
        <v>0</v>
      </c>
      <c r="W43" s="106">
        <f t="shared" si="45"/>
        <v>0</v>
      </c>
      <c r="X43" s="163">
        <f t="shared" si="46"/>
        <v>0</v>
      </c>
      <c r="Y43" s="163">
        <f t="shared" si="47"/>
        <v>0</v>
      </c>
      <c r="Z43" s="108" t="e">
        <f t="shared" si="48"/>
        <v>#DIV/0!</v>
      </c>
      <c r="AA43" s="109"/>
      <c r="AB43" s="111"/>
      <c r="AC43" s="111"/>
      <c r="AD43" s="111"/>
      <c r="AE43" s="111"/>
      <c r="AF43" s="111"/>
      <c r="AG43" s="111"/>
    </row>
    <row r="44" spans="1:33" ht="30" hidden="1" customHeight="1" x14ac:dyDescent="0.2">
      <c r="A44" s="112" t="s">
        <v>78</v>
      </c>
      <c r="B44" s="113" t="s">
        <v>122</v>
      </c>
      <c r="C44" s="114" t="s">
        <v>119</v>
      </c>
      <c r="D44" s="115" t="s">
        <v>120</v>
      </c>
      <c r="E44" s="116"/>
      <c r="F44" s="117"/>
      <c r="G44" s="118">
        <f t="shared" si="55"/>
        <v>0</v>
      </c>
      <c r="H44" s="116"/>
      <c r="I44" s="117"/>
      <c r="J44" s="118">
        <f t="shared" si="56"/>
        <v>0</v>
      </c>
      <c r="K44" s="116"/>
      <c r="L44" s="117"/>
      <c r="M44" s="118">
        <f t="shared" si="57"/>
        <v>0</v>
      </c>
      <c r="N44" s="116"/>
      <c r="O44" s="117"/>
      <c r="P44" s="118">
        <f t="shared" si="58"/>
        <v>0</v>
      </c>
      <c r="Q44" s="116"/>
      <c r="R44" s="117"/>
      <c r="S44" s="118">
        <f t="shared" si="59"/>
        <v>0</v>
      </c>
      <c r="T44" s="116"/>
      <c r="U44" s="117"/>
      <c r="V44" s="119">
        <f t="shared" si="60"/>
        <v>0</v>
      </c>
      <c r="W44" s="106">
        <f t="shared" si="45"/>
        <v>0</v>
      </c>
      <c r="X44" s="163">
        <f t="shared" si="46"/>
        <v>0</v>
      </c>
      <c r="Y44" s="163">
        <f t="shared" si="47"/>
        <v>0</v>
      </c>
      <c r="Z44" s="108" t="e">
        <f t="shared" si="48"/>
        <v>#DIV/0!</v>
      </c>
      <c r="AA44" s="122"/>
      <c r="AB44" s="111"/>
      <c r="AC44" s="111"/>
      <c r="AD44" s="111"/>
      <c r="AE44" s="111"/>
      <c r="AF44" s="111"/>
      <c r="AG44" s="111"/>
    </row>
    <row r="45" spans="1:33" ht="30" hidden="1" customHeight="1" x14ac:dyDescent="0.2">
      <c r="A45" s="85" t="s">
        <v>75</v>
      </c>
      <c r="B45" s="86" t="s">
        <v>123</v>
      </c>
      <c r="C45" s="87" t="s">
        <v>124</v>
      </c>
      <c r="D45" s="88"/>
      <c r="E45" s="89"/>
      <c r="F45" s="90"/>
      <c r="G45" s="91">
        <f>SUM(G46:G48)</f>
        <v>0</v>
      </c>
      <c r="H45" s="89"/>
      <c r="I45" s="90"/>
      <c r="J45" s="91">
        <f>SUM(J46:J48)</f>
        <v>0</v>
      </c>
      <c r="K45" s="89"/>
      <c r="L45" s="90"/>
      <c r="M45" s="91">
        <f>SUM(M46:M48)</f>
        <v>0</v>
      </c>
      <c r="N45" s="89"/>
      <c r="O45" s="90"/>
      <c r="P45" s="91">
        <f>SUM(P46:P48)</f>
        <v>0</v>
      </c>
      <c r="Q45" s="89"/>
      <c r="R45" s="90"/>
      <c r="S45" s="91">
        <f>SUM(S46:S48)</f>
        <v>0</v>
      </c>
      <c r="T45" s="89"/>
      <c r="U45" s="90"/>
      <c r="V45" s="92">
        <f>SUM(V46:V48)</f>
        <v>0</v>
      </c>
      <c r="W45" s="93">
        <f t="shared" si="45"/>
        <v>0</v>
      </c>
      <c r="X45" s="94">
        <f t="shared" si="46"/>
        <v>0</v>
      </c>
      <c r="Y45" s="93">
        <f t="shared" si="47"/>
        <v>0</v>
      </c>
      <c r="Z45" s="95" t="e">
        <f t="shared" si="48"/>
        <v>#DIV/0!</v>
      </c>
      <c r="AA45" s="96"/>
      <c r="AB45" s="97"/>
      <c r="AC45" s="97"/>
      <c r="AD45" s="97"/>
      <c r="AE45" s="97"/>
      <c r="AF45" s="97"/>
      <c r="AG45" s="97"/>
    </row>
    <row r="46" spans="1:33" ht="30" hidden="1" customHeight="1" x14ac:dyDescent="0.2">
      <c r="A46" s="98" t="s">
        <v>78</v>
      </c>
      <c r="B46" s="99" t="s">
        <v>125</v>
      </c>
      <c r="C46" s="100" t="s">
        <v>126</v>
      </c>
      <c r="D46" s="101" t="s">
        <v>120</v>
      </c>
      <c r="E46" s="102"/>
      <c r="F46" s="103"/>
      <c r="G46" s="104">
        <f t="shared" ref="G46:G48" si="61">E46*F46</f>
        <v>0</v>
      </c>
      <c r="H46" s="102"/>
      <c r="I46" s="103"/>
      <c r="J46" s="104">
        <f t="shared" ref="J46:J48" si="62">H46*I46</f>
        <v>0</v>
      </c>
      <c r="K46" s="102"/>
      <c r="L46" s="103"/>
      <c r="M46" s="104">
        <f t="shared" ref="M46:M48" si="63">K46*L46</f>
        <v>0</v>
      </c>
      <c r="N46" s="102"/>
      <c r="O46" s="103"/>
      <c r="P46" s="104">
        <f t="shared" ref="P46:P48" si="64">N46*O46</f>
        <v>0</v>
      </c>
      <c r="Q46" s="102"/>
      <c r="R46" s="103"/>
      <c r="S46" s="104">
        <f t="shared" ref="S46:S48" si="65">Q46*R46</f>
        <v>0</v>
      </c>
      <c r="T46" s="102"/>
      <c r="U46" s="103"/>
      <c r="V46" s="105">
        <f t="shared" ref="V46:V48" si="66">T46*U46</f>
        <v>0</v>
      </c>
      <c r="W46" s="106">
        <f t="shared" si="45"/>
        <v>0</v>
      </c>
      <c r="X46" s="163">
        <f t="shared" si="46"/>
        <v>0</v>
      </c>
      <c r="Y46" s="163">
        <f t="shared" si="47"/>
        <v>0</v>
      </c>
      <c r="Z46" s="108" t="e">
        <f t="shared" si="48"/>
        <v>#DIV/0!</v>
      </c>
      <c r="AA46" s="109"/>
      <c r="AB46" s="110"/>
      <c r="AC46" s="111"/>
      <c r="AD46" s="111"/>
      <c r="AE46" s="111"/>
      <c r="AF46" s="111"/>
      <c r="AG46" s="111"/>
    </row>
    <row r="47" spans="1:33" ht="30" hidden="1" customHeight="1" x14ac:dyDescent="0.2">
      <c r="A47" s="98" t="s">
        <v>78</v>
      </c>
      <c r="B47" s="99" t="s">
        <v>127</v>
      </c>
      <c r="C47" s="100" t="s">
        <v>128</v>
      </c>
      <c r="D47" s="101" t="s">
        <v>120</v>
      </c>
      <c r="E47" s="102"/>
      <c r="F47" s="103"/>
      <c r="G47" s="104">
        <f t="shared" si="61"/>
        <v>0</v>
      </c>
      <c r="H47" s="102"/>
      <c r="I47" s="103"/>
      <c r="J47" s="104">
        <f t="shared" si="62"/>
        <v>0</v>
      </c>
      <c r="K47" s="102"/>
      <c r="L47" s="103"/>
      <c r="M47" s="104">
        <f t="shared" si="63"/>
        <v>0</v>
      </c>
      <c r="N47" s="102"/>
      <c r="O47" s="103"/>
      <c r="P47" s="104">
        <f t="shared" si="64"/>
        <v>0</v>
      </c>
      <c r="Q47" s="102"/>
      <c r="R47" s="103"/>
      <c r="S47" s="104">
        <f t="shared" si="65"/>
        <v>0</v>
      </c>
      <c r="T47" s="102"/>
      <c r="U47" s="103"/>
      <c r="V47" s="105">
        <f t="shared" si="66"/>
        <v>0</v>
      </c>
      <c r="W47" s="106">
        <f t="shared" si="45"/>
        <v>0</v>
      </c>
      <c r="X47" s="163">
        <f t="shared" si="46"/>
        <v>0</v>
      </c>
      <c r="Y47" s="163">
        <f t="shared" si="47"/>
        <v>0</v>
      </c>
      <c r="Z47" s="108" t="e">
        <f t="shared" si="48"/>
        <v>#DIV/0!</v>
      </c>
      <c r="AA47" s="109"/>
      <c r="AB47" s="111"/>
      <c r="AC47" s="111"/>
      <c r="AD47" s="111"/>
      <c r="AE47" s="111"/>
      <c r="AF47" s="111"/>
      <c r="AG47" s="111"/>
    </row>
    <row r="48" spans="1:33" ht="30" hidden="1" customHeight="1" x14ac:dyDescent="0.2">
      <c r="A48" s="112" t="s">
        <v>78</v>
      </c>
      <c r="B48" s="113" t="s">
        <v>129</v>
      </c>
      <c r="C48" s="114" t="s">
        <v>126</v>
      </c>
      <c r="D48" s="115" t="s">
        <v>120</v>
      </c>
      <c r="E48" s="116"/>
      <c r="F48" s="117"/>
      <c r="G48" s="118">
        <f t="shared" si="61"/>
        <v>0</v>
      </c>
      <c r="H48" s="116"/>
      <c r="I48" s="117"/>
      <c r="J48" s="118">
        <f t="shared" si="62"/>
        <v>0</v>
      </c>
      <c r="K48" s="116"/>
      <c r="L48" s="117"/>
      <c r="M48" s="118">
        <f t="shared" si="63"/>
        <v>0</v>
      </c>
      <c r="N48" s="116"/>
      <c r="O48" s="117"/>
      <c r="P48" s="118">
        <f t="shared" si="64"/>
        <v>0</v>
      </c>
      <c r="Q48" s="116"/>
      <c r="R48" s="117"/>
      <c r="S48" s="118">
        <f t="shared" si="65"/>
        <v>0</v>
      </c>
      <c r="T48" s="116"/>
      <c r="U48" s="117"/>
      <c r="V48" s="119">
        <f t="shared" si="66"/>
        <v>0</v>
      </c>
      <c r="W48" s="140">
        <f t="shared" si="45"/>
        <v>0</v>
      </c>
      <c r="X48" s="165">
        <f t="shared" si="46"/>
        <v>0</v>
      </c>
      <c r="Y48" s="163">
        <f t="shared" si="47"/>
        <v>0</v>
      </c>
      <c r="Z48" s="108" t="e">
        <f t="shared" si="48"/>
        <v>#DIV/0!</v>
      </c>
      <c r="AA48" s="122"/>
      <c r="AB48" s="111"/>
      <c r="AC48" s="111"/>
      <c r="AD48" s="111"/>
      <c r="AE48" s="111"/>
      <c r="AF48" s="111"/>
      <c r="AG48" s="111"/>
    </row>
    <row r="49" spans="1:33" ht="30" hidden="1" customHeight="1" x14ac:dyDescent="0.2">
      <c r="A49" s="166" t="s">
        <v>130</v>
      </c>
      <c r="B49" s="167"/>
      <c r="C49" s="144"/>
      <c r="D49" s="168"/>
      <c r="E49" s="149"/>
      <c r="F49" s="147"/>
      <c r="G49" s="148">
        <f>G45+G41+G37</f>
        <v>0</v>
      </c>
      <c r="H49" s="149"/>
      <c r="I49" s="147"/>
      <c r="J49" s="148">
        <f>J45+J41+J37</f>
        <v>0</v>
      </c>
      <c r="K49" s="149"/>
      <c r="L49" s="147"/>
      <c r="M49" s="148">
        <f>M45+M41+M37</f>
        <v>0</v>
      </c>
      <c r="N49" s="149"/>
      <c r="O49" s="147"/>
      <c r="P49" s="148">
        <f>P45+P41+P37</f>
        <v>0</v>
      </c>
      <c r="Q49" s="149"/>
      <c r="R49" s="147"/>
      <c r="S49" s="148">
        <f>S45+S41+S37</f>
        <v>0</v>
      </c>
      <c r="T49" s="149"/>
      <c r="U49" s="147"/>
      <c r="V49" s="150">
        <f t="shared" ref="V49:X49" si="67">V45+V41+V37</f>
        <v>0</v>
      </c>
      <c r="W49" s="152">
        <f t="shared" si="67"/>
        <v>0</v>
      </c>
      <c r="X49" s="152">
        <f t="shared" si="67"/>
        <v>0</v>
      </c>
      <c r="Y49" s="169">
        <f t="shared" si="47"/>
        <v>0</v>
      </c>
      <c r="Z49" s="170" t="e">
        <f t="shared" si="48"/>
        <v>#DIV/0!</v>
      </c>
      <c r="AA49" s="171"/>
      <c r="AB49" s="53"/>
      <c r="AC49" s="53"/>
      <c r="AD49" s="53"/>
      <c r="AE49" s="53"/>
      <c r="AF49" s="53"/>
      <c r="AG49" s="53"/>
    </row>
    <row r="50" spans="1:33" ht="30" hidden="1" customHeight="1" x14ac:dyDescent="0.2">
      <c r="A50" s="155" t="s">
        <v>73</v>
      </c>
      <c r="B50" s="156">
        <v>3</v>
      </c>
      <c r="C50" s="157" t="s">
        <v>131</v>
      </c>
      <c r="D50" s="172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60"/>
      <c r="X50" s="160"/>
      <c r="Y50" s="160"/>
      <c r="Z50" s="173"/>
      <c r="AA50" s="174"/>
      <c r="AB50" s="53"/>
      <c r="AC50" s="53"/>
      <c r="AD50" s="53"/>
      <c r="AE50" s="53"/>
      <c r="AF50" s="53"/>
      <c r="AG50" s="53"/>
    </row>
    <row r="51" spans="1:33" ht="47.25" hidden="1" customHeight="1" x14ac:dyDescent="0.2">
      <c r="A51" s="85" t="s">
        <v>75</v>
      </c>
      <c r="B51" s="175" t="s">
        <v>132</v>
      </c>
      <c r="C51" s="176" t="s">
        <v>133</v>
      </c>
      <c r="D51" s="177"/>
      <c r="E51" s="178"/>
      <c r="F51" s="179"/>
      <c r="G51" s="180">
        <f>SUM(G52:G54)</f>
        <v>0</v>
      </c>
      <c r="H51" s="178"/>
      <c r="I51" s="179"/>
      <c r="J51" s="180">
        <f>SUM(J52:J54)</f>
        <v>0</v>
      </c>
      <c r="K51" s="178"/>
      <c r="L51" s="179"/>
      <c r="M51" s="180">
        <f>SUM(M52:M54)</f>
        <v>0</v>
      </c>
      <c r="N51" s="178"/>
      <c r="O51" s="179"/>
      <c r="P51" s="180">
        <f>SUM(P52:P54)</f>
        <v>0</v>
      </c>
      <c r="Q51" s="178"/>
      <c r="R51" s="179"/>
      <c r="S51" s="180">
        <f>SUM(S52:S54)</f>
        <v>0</v>
      </c>
      <c r="T51" s="178"/>
      <c r="U51" s="179"/>
      <c r="V51" s="181">
        <f>SUM(V52:V54)</f>
        <v>0</v>
      </c>
      <c r="W51" s="93">
        <f t="shared" ref="W51:W58" si="68">G51+M51+S51</f>
        <v>0</v>
      </c>
      <c r="X51" s="182">
        <f t="shared" ref="X51:X58" si="69">J51+P51+V51</f>
        <v>0</v>
      </c>
      <c r="Y51" s="182">
        <f t="shared" ref="Y51:Y59" si="70">W51-X51</f>
        <v>0</v>
      </c>
      <c r="Z51" s="95" t="e">
        <f t="shared" ref="Z51:Z59" si="71">Y51/W51</f>
        <v>#DIV/0!</v>
      </c>
      <c r="AA51" s="96"/>
      <c r="AB51" s="97"/>
      <c r="AC51" s="97"/>
      <c r="AD51" s="97"/>
      <c r="AE51" s="97"/>
      <c r="AF51" s="97"/>
      <c r="AG51" s="97"/>
    </row>
    <row r="52" spans="1:33" ht="30" hidden="1" customHeight="1" x14ac:dyDescent="0.2">
      <c r="A52" s="98" t="s">
        <v>78</v>
      </c>
      <c r="B52" s="99" t="s">
        <v>134</v>
      </c>
      <c r="C52" s="164" t="s">
        <v>135</v>
      </c>
      <c r="D52" s="101" t="s">
        <v>113</v>
      </c>
      <c r="E52" s="102"/>
      <c r="F52" s="103"/>
      <c r="G52" s="104">
        <f t="shared" ref="G52:G54" si="72">E52*F52</f>
        <v>0</v>
      </c>
      <c r="H52" s="102"/>
      <c r="I52" s="103"/>
      <c r="J52" s="104">
        <f t="shared" ref="J52:J54" si="73">H52*I52</f>
        <v>0</v>
      </c>
      <c r="K52" s="102"/>
      <c r="L52" s="103"/>
      <c r="M52" s="104">
        <f t="shared" ref="M52:M54" si="74">K52*L52</f>
        <v>0</v>
      </c>
      <c r="N52" s="102"/>
      <c r="O52" s="103"/>
      <c r="P52" s="104">
        <f t="shared" ref="P52:P54" si="75">N52*O52</f>
        <v>0</v>
      </c>
      <c r="Q52" s="102"/>
      <c r="R52" s="103"/>
      <c r="S52" s="104">
        <f t="shared" ref="S52:S54" si="76">Q52*R52</f>
        <v>0</v>
      </c>
      <c r="T52" s="102"/>
      <c r="U52" s="103"/>
      <c r="V52" s="105">
        <f t="shared" ref="V52:V54" si="77">T52*U52</f>
        <v>0</v>
      </c>
      <c r="W52" s="106">
        <f t="shared" si="68"/>
        <v>0</v>
      </c>
      <c r="X52" s="163">
        <f t="shared" si="69"/>
        <v>0</v>
      </c>
      <c r="Y52" s="163">
        <f t="shared" si="70"/>
        <v>0</v>
      </c>
      <c r="Z52" s="108" t="e">
        <f t="shared" si="71"/>
        <v>#DIV/0!</v>
      </c>
      <c r="AA52" s="109"/>
      <c r="AB52" s="111"/>
      <c r="AC52" s="111"/>
      <c r="AD52" s="111"/>
      <c r="AE52" s="111"/>
      <c r="AF52" s="111"/>
      <c r="AG52" s="111"/>
    </row>
    <row r="53" spans="1:33" ht="30" hidden="1" customHeight="1" x14ac:dyDescent="0.2">
      <c r="A53" s="98" t="s">
        <v>78</v>
      </c>
      <c r="B53" s="99" t="s">
        <v>136</v>
      </c>
      <c r="C53" s="164" t="s">
        <v>137</v>
      </c>
      <c r="D53" s="101" t="s">
        <v>113</v>
      </c>
      <c r="E53" s="102"/>
      <c r="F53" s="103"/>
      <c r="G53" s="104">
        <f t="shared" si="72"/>
        <v>0</v>
      </c>
      <c r="H53" s="102"/>
      <c r="I53" s="103"/>
      <c r="J53" s="104">
        <f t="shared" si="73"/>
        <v>0</v>
      </c>
      <c r="K53" s="102"/>
      <c r="L53" s="103"/>
      <c r="M53" s="104">
        <f t="shared" si="74"/>
        <v>0</v>
      </c>
      <c r="N53" s="102"/>
      <c r="O53" s="103"/>
      <c r="P53" s="104">
        <f t="shared" si="75"/>
        <v>0</v>
      </c>
      <c r="Q53" s="102"/>
      <c r="R53" s="103"/>
      <c r="S53" s="104">
        <f t="shared" si="76"/>
        <v>0</v>
      </c>
      <c r="T53" s="102"/>
      <c r="U53" s="103"/>
      <c r="V53" s="105">
        <f t="shared" si="77"/>
        <v>0</v>
      </c>
      <c r="W53" s="106">
        <f t="shared" si="68"/>
        <v>0</v>
      </c>
      <c r="X53" s="163">
        <f t="shared" si="69"/>
        <v>0</v>
      </c>
      <c r="Y53" s="163">
        <f t="shared" si="70"/>
        <v>0</v>
      </c>
      <c r="Z53" s="108" t="e">
        <f t="shared" si="71"/>
        <v>#DIV/0!</v>
      </c>
      <c r="AA53" s="109"/>
      <c r="AB53" s="111"/>
      <c r="AC53" s="111"/>
      <c r="AD53" s="111"/>
      <c r="AE53" s="111"/>
      <c r="AF53" s="111"/>
      <c r="AG53" s="111"/>
    </row>
    <row r="54" spans="1:33" ht="30" hidden="1" customHeight="1" x14ac:dyDescent="0.2">
      <c r="A54" s="124" t="s">
        <v>78</v>
      </c>
      <c r="B54" s="123" t="s">
        <v>138</v>
      </c>
      <c r="C54" s="136" t="s">
        <v>139</v>
      </c>
      <c r="D54" s="137" t="s">
        <v>113</v>
      </c>
      <c r="E54" s="125"/>
      <c r="F54" s="126"/>
      <c r="G54" s="127">
        <f t="shared" si="72"/>
        <v>0</v>
      </c>
      <c r="H54" s="125"/>
      <c r="I54" s="126"/>
      <c r="J54" s="127">
        <f t="shared" si="73"/>
        <v>0</v>
      </c>
      <c r="K54" s="125"/>
      <c r="L54" s="126"/>
      <c r="M54" s="127">
        <f t="shared" si="74"/>
        <v>0</v>
      </c>
      <c r="N54" s="125"/>
      <c r="O54" s="126"/>
      <c r="P54" s="127">
        <f t="shared" si="75"/>
        <v>0</v>
      </c>
      <c r="Q54" s="125"/>
      <c r="R54" s="126"/>
      <c r="S54" s="127">
        <f t="shared" si="76"/>
        <v>0</v>
      </c>
      <c r="T54" s="125"/>
      <c r="U54" s="126"/>
      <c r="V54" s="138">
        <f t="shared" si="77"/>
        <v>0</v>
      </c>
      <c r="W54" s="140">
        <f t="shared" si="68"/>
        <v>0</v>
      </c>
      <c r="X54" s="165">
        <f t="shared" si="69"/>
        <v>0</v>
      </c>
      <c r="Y54" s="165">
        <f t="shared" si="70"/>
        <v>0</v>
      </c>
      <c r="Z54" s="108" t="e">
        <f t="shared" si="71"/>
        <v>#DIV/0!</v>
      </c>
      <c r="AA54" s="122"/>
      <c r="AB54" s="111"/>
      <c r="AC54" s="111"/>
      <c r="AD54" s="111"/>
      <c r="AE54" s="111"/>
      <c r="AF54" s="111"/>
      <c r="AG54" s="111"/>
    </row>
    <row r="55" spans="1:33" ht="54" hidden="1" customHeight="1" x14ac:dyDescent="0.2">
      <c r="A55" s="85" t="s">
        <v>75</v>
      </c>
      <c r="B55" s="175" t="s">
        <v>140</v>
      </c>
      <c r="C55" s="87" t="s">
        <v>141</v>
      </c>
      <c r="D55" s="88"/>
      <c r="E55" s="89"/>
      <c r="F55" s="90"/>
      <c r="G55" s="91"/>
      <c r="H55" s="89"/>
      <c r="I55" s="90"/>
      <c r="J55" s="91"/>
      <c r="K55" s="89"/>
      <c r="L55" s="90"/>
      <c r="M55" s="91">
        <f>SUM(M56:M58)</f>
        <v>0</v>
      </c>
      <c r="N55" s="89"/>
      <c r="O55" s="90"/>
      <c r="P55" s="91">
        <f>SUM(P56:P58)</f>
        <v>0</v>
      </c>
      <c r="Q55" s="89"/>
      <c r="R55" s="90"/>
      <c r="S55" s="91">
        <f>SUM(S56:S58)</f>
        <v>0</v>
      </c>
      <c r="T55" s="89"/>
      <c r="U55" s="90"/>
      <c r="V55" s="92">
        <f>SUM(V56:V58)</f>
        <v>0</v>
      </c>
      <c r="W55" s="93">
        <f t="shared" si="68"/>
        <v>0</v>
      </c>
      <c r="X55" s="182">
        <f t="shared" si="69"/>
        <v>0</v>
      </c>
      <c r="Y55" s="182">
        <f t="shared" si="70"/>
        <v>0</v>
      </c>
      <c r="Z55" s="95" t="e">
        <f t="shared" si="71"/>
        <v>#DIV/0!</v>
      </c>
      <c r="AA55" s="96"/>
      <c r="AB55" s="97"/>
      <c r="AC55" s="97"/>
      <c r="AD55" s="97"/>
      <c r="AE55" s="97"/>
      <c r="AF55" s="97"/>
      <c r="AG55" s="97"/>
    </row>
    <row r="56" spans="1:33" ht="30" hidden="1" customHeight="1" x14ac:dyDescent="0.2">
      <c r="A56" s="98" t="s">
        <v>78</v>
      </c>
      <c r="B56" s="99" t="s">
        <v>142</v>
      </c>
      <c r="C56" s="164" t="s">
        <v>143</v>
      </c>
      <c r="D56" s="101" t="s">
        <v>144</v>
      </c>
      <c r="E56" s="403" t="s">
        <v>145</v>
      </c>
      <c r="F56" s="404"/>
      <c r="G56" s="405"/>
      <c r="H56" s="403" t="s">
        <v>145</v>
      </c>
      <c r="I56" s="404"/>
      <c r="J56" s="405"/>
      <c r="K56" s="102"/>
      <c r="L56" s="103"/>
      <c r="M56" s="104">
        <f t="shared" ref="M56:M58" si="78">K56*L56</f>
        <v>0</v>
      </c>
      <c r="N56" s="102"/>
      <c r="O56" s="103"/>
      <c r="P56" s="104">
        <f t="shared" ref="P56:P58" si="79">N56*O56</f>
        <v>0</v>
      </c>
      <c r="Q56" s="102"/>
      <c r="R56" s="103"/>
      <c r="S56" s="104">
        <f t="shared" ref="S56:S58" si="80">Q56*R56</f>
        <v>0</v>
      </c>
      <c r="T56" s="102"/>
      <c r="U56" s="103"/>
      <c r="V56" s="105">
        <f t="shared" ref="V56:V58" si="81">T56*U56</f>
        <v>0</v>
      </c>
      <c r="W56" s="106">
        <f t="shared" si="68"/>
        <v>0</v>
      </c>
      <c r="X56" s="163">
        <f t="shared" si="69"/>
        <v>0</v>
      </c>
      <c r="Y56" s="163">
        <f t="shared" si="70"/>
        <v>0</v>
      </c>
      <c r="Z56" s="108" t="e">
        <f t="shared" si="71"/>
        <v>#DIV/0!</v>
      </c>
      <c r="AA56" s="109"/>
      <c r="AB56" s="111"/>
      <c r="AC56" s="111"/>
      <c r="AD56" s="111"/>
      <c r="AE56" s="111"/>
      <c r="AF56" s="111"/>
      <c r="AG56" s="111"/>
    </row>
    <row r="57" spans="1:33" ht="30" hidden="1" customHeight="1" x14ac:dyDescent="0.2">
      <c r="A57" s="98" t="s">
        <v>78</v>
      </c>
      <c r="B57" s="99" t="s">
        <v>146</v>
      </c>
      <c r="C57" s="164" t="s">
        <v>147</v>
      </c>
      <c r="D57" s="101" t="s">
        <v>144</v>
      </c>
      <c r="E57" s="377"/>
      <c r="F57" s="374"/>
      <c r="G57" s="406"/>
      <c r="H57" s="377"/>
      <c r="I57" s="374"/>
      <c r="J57" s="406"/>
      <c r="K57" s="102"/>
      <c r="L57" s="103"/>
      <c r="M57" s="104">
        <f t="shared" si="78"/>
        <v>0</v>
      </c>
      <c r="N57" s="102"/>
      <c r="O57" s="103"/>
      <c r="P57" s="104">
        <f t="shared" si="79"/>
        <v>0</v>
      </c>
      <c r="Q57" s="102"/>
      <c r="R57" s="103"/>
      <c r="S57" s="104">
        <f t="shared" si="80"/>
        <v>0</v>
      </c>
      <c r="T57" s="102"/>
      <c r="U57" s="103"/>
      <c r="V57" s="105">
        <f t="shared" si="81"/>
        <v>0</v>
      </c>
      <c r="W57" s="106">
        <f t="shared" si="68"/>
        <v>0</v>
      </c>
      <c r="X57" s="163">
        <f t="shared" si="69"/>
        <v>0</v>
      </c>
      <c r="Y57" s="163">
        <f t="shared" si="70"/>
        <v>0</v>
      </c>
      <c r="Z57" s="108" t="e">
        <f t="shared" si="71"/>
        <v>#DIV/0!</v>
      </c>
      <c r="AA57" s="109"/>
      <c r="AB57" s="111"/>
      <c r="AC57" s="111"/>
      <c r="AD57" s="111"/>
      <c r="AE57" s="111"/>
      <c r="AF57" s="111"/>
      <c r="AG57" s="111"/>
    </row>
    <row r="58" spans="1:33" ht="30" hidden="1" customHeight="1" x14ac:dyDescent="0.2">
      <c r="A58" s="112" t="s">
        <v>78</v>
      </c>
      <c r="B58" s="113" t="s">
        <v>148</v>
      </c>
      <c r="C58" s="183" t="s">
        <v>149</v>
      </c>
      <c r="D58" s="115" t="s">
        <v>144</v>
      </c>
      <c r="E58" s="407"/>
      <c r="F58" s="408"/>
      <c r="G58" s="409"/>
      <c r="H58" s="407"/>
      <c r="I58" s="408"/>
      <c r="J58" s="409"/>
      <c r="K58" s="116"/>
      <c r="L58" s="117"/>
      <c r="M58" s="118">
        <f t="shared" si="78"/>
        <v>0</v>
      </c>
      <c r="N58" s="116"/>
      <c r="O58" s="117"/>
      <c r="P58" s="118">
        <f t="shared" si="79"/>
        <v>0</v>
      </c>
      <c r="Q58" s="116"/>
      <c r="R58" s="117"/>
      <c r="S58" s="118">
        <f t="shared" si="80"/>
        <v>0</v>
      </c>
      <c r="T58" s="116"/>
      <c r="U58" s="117"/>
      <c r="V58" s="119">
        <f t="shared" si="81"/>
        <v>0</v>
      </c>
      <c r="W58" s="120">
        <f t="shared" si="68"/>
        <v>0</v>
      </c>
      <c r="X58" s="184">
        <f t="shared" si="69"/>
        <v>0</v>
      </c>
      <c r="Y58" s="184">
        <f t="shared" si="70"/>
        <v>0</v>
      </c>
      <c r="Z58" s="108" t="e">
        <f t="shared" si="71"/>
        <v>#DIV/0!</v>
      </c>
      <c r="AA58" s="122"/>
      <c r="AB58" s="111"/>
      <c r="AC58" s="111"/>
      <c r="AD58" s="111"/>
      <c r="AE58" s="111"/>
      <c r="AF58" s="111"/>
      <c r="AG58" s="111"/>
    </row>
    <row r="59" spans="1:33" ht="30" hidden="1" customHeight="1" x14ac:dyDescent="0.2">
      <c r="A59" s="142" t="s">
        <v>150</v>
      </c>
      <c r="B59" s="143"/>
      <c r="C59" s="185"/>
      <c r="D59" s="145"/>
      <c r="E59" s="149"/>
      <c r="F59" s="147"/>
      <c r="G59" s="148">
        <f>G51</f>
        <v>0</v>
      </c>
      <c r="H59" s="149"/>
      <c r="I59" s="147"/>
      <c r="J59" s="148">
        <f>J51</f>
        <v>0</v>
      </c>
      <c r="K59" s="149"/>
      <c r="L59" s="147"/>
      <c r="M59" s="148">
        <f>M55+M51</f>
        <v>0</v>
      </c>
      <c r="N59" s="149"/>
      <c r="O59" s="147"/>
      <c r="P59" s="148">
        <f>P55+P51</f>
        <v>0</v>
      </c>
      <c r="Q59" s="149"/>
      <c r="R59" s="147"/>
      <c r="S59" s="148">
        <f>S55+S51</f>
        <v>0</v>
      </c>
      <c r="T59" s="149"/>
      <c r="U59" s="147"/>
      <c r="V59" s="150">
        <f>V55+V51</f>
        <v>0</v>
      </c>
      <c r="W59" s="186">
        <f t="shared" ref="W59:X59" si="82">W51+W55</f>
        <v>0</v>
      </c>
      <c r="X59" s="186">
        <f t="shared" si="82"/>
        <v>0</v>
      </c>
      <c r="Y59" s="187">
        <f t="shared" si="70"/>
        <v>0</v>
      </c>
      <c r="Z59" s="170" t="e">
        <f t="shared" si="71"/>
        <v>#DIV/0!</v>
      </c>
      <c r="AA59" s="171"/>
      <c r="AB59" s="53"/>
      <c r="AC59" s="53"/>
      <c r="AD59" s="53"/>
      <c r="AE59" s="53"/>
      <c r="AF59" s="53"/>
      <c r="AG59" s="53"/>
    </row>
    <row r="60" spans="1:33" ht="30" hidden="1" customHeight="1" x14ac:dyDescent="0.2">
      <c r="A60" s="155" t="s">
        <v>73</v>
      </c>
      <c r="B60" s="156">
        <v>4</v>
      </c>
      <c r="C60" s="157" t="s">
        <v>151</v>
      </c>
      <c r="D60" s="172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60"/>
      <c r="X60" s="160"/>
      <c r="Y60" s="160"/>
      <c r="Z60" s="173"/>
      <c r="AA60" s="174"/>
      <c r="AB60" s="53"/>
      <c r="AC60" s="53"/>
      <c r="AD60" s="53"/>
      <c r="AE60" s="53"/>
      <c r="AF60" s="53"/>
      <c r="AG60" s="53"/>
    </row>
    <row r="61" spans="1:33" ht="30" hidden="1" customHeight="1" x14ac:dyDescent="0.2">
      <c r="A61" s="85" t="s">
        <v>75</v>
      </c>
      <c r="B61" s="86" t="s">
        <v>152</v>
      </c>
      <c r="C61" s="87" t="s">
        <v>153</v>
      </c>
      <c r="D61" s="88"/>
      <c r="E61" s="89"/>
      <c r="F61" s="90"/>
      <c r="G61" s="91">
        <f>SUM(G62:G64)</f>
        <v>0</v>
      </c>
      <c r="H61" s="89"/>
      <c r="I61" s="90"/>
      <c r="J61" s="91">
        <f>SUM(J62:J64)</f>
        <v>0</v>
      </c>
      <c r="K61" s="89"/>
      <c r="L61" s="90"/>
      <c r="M61" s="91">
        <f>SUM(M62:M64)</f>
        <v>0</v>
      </c>
      <c r="N61" s="89"/>
      <c r="O61" s="90"/>
      <c r="P61" s="91">
        <f>SUM(P62:P64)</f>
        <v>0</v>
      </c>
      <c r="Q61" s="89"/>
      <c r="R61" s="90"/>
      <c r="S61" s="91">
        <f>SUM(S62:S64)</f>
        <v>0</v>
      </c>
      <c r="T61" s="89"/>
      <c r="U61" s="90"/>
      <c r="V61" s="92">
        <f>SUM(V62:V64)</f>
        <v>0</v>
      </c>
      <c r="W61" s="93">
        <f t="shared" ref="W61:W80" si="83">G61+M61+S61</f>
        <v>0</v>
      </c>
      <c r="X61" s="94">
        <f t="shared" ref="X61:X80" si="84">J61+P61+V61</f>
        <v>0</v>
      </c>
      <c r="Y61" s="93">
        <f t="shared" ref="Y61:Y81" si="85">W61-X61</f>
        <v>0</v>
      </c>
      <c r="Z61" s="95" t="e">
        <f t="shared" ref="Z61:Z81" si="86">Y61/W61</f>
        <v>#DIV/0!</v>
      </c>
      <c r="AA61" s="96"/>
      <c r="AB61" s="97"/>
      <c r="AC61" s="97"/>
      <c r="AD61" s="97"/>
      <c r="AE61" s="97"/>
      <c r="AF61" s="97"/>
      <c r="AG61" s="97"/>
    </row>
    <row r="62" spans="1:33" ht="30" hidden="1" customHeight="1" x14ac:dyDescent="0.2">
      <c r="A62" s="98" t="s">
        <v>78</v>
      </c>
      <c r="B62" s="99" t="s">
        <v>154</v>
      </c>
      <c r="C62" s="164" t="s">
        <v>155</v>
      </c>
      <c r="D62" s="188" t="s">
        <v>156</v>
      </c>
      <c r="E62" s="189"/>
      <c r="F62" s="190"/>
      <c r="G62" s="191">
        <f t="shared" ref="G62:G64" si="87">E62*F62</f>
        <v>0</v>
      </c>
      <c r="H62" s="189"/>
      <c r="I62" s="190"/>
      <c r="J62" s="191">
        <f t="shared" ref="J62:J64" si="88">H62*I62</f>
        <v>0</v>
      </c>
      <c r="K62" s="102"/>
      <c r="L62" s="190"/>
      <c r="M62" s="104">
        <f t="shared" ref="M62:M64" si="89">K62*L62</f>
        <v>0</v>
      </c>
      <c r="N62" s="102"/>
      <c r="O62" s="190"/>
      <c r="P62" s="104">
        <f t="shared" ref="P62:P64" si="90">N62*O62</f>
        <v>0</v>
      </c>
      <c r="Q62" s="102"/>
      <c r="R62" s="190"/>
      <c r="S62" s="104">
        <f t="shared" ref="S62:S64" si="91">Q62*R62</f>
        <v>0</v>
      </c>
      <c r="T62" s="102"/>
      <c r="U62" s="190"/>
      <c r="V62" s="105">
        <f t="shared" ref="V62:V64" si="92">T62*U62</f>
        <v>0</v>
      </c>
      <c r="W62" s="106">
        <f t="shared" si="83"/>
        <v>0</v>
      </c>
      <c r="X62" s="163">
        <f t="shared" si="84"/>
        <v>0</v>
      </c>
      <c r="Y62" s="163">
        <f t="shared" si="85"/>
        <v>0</v>
      </c>
      <c r="Z62" s="108" t="e">
        <f t="shared" si="86"/>
        <v>#DIV/0!</v>
      </c>
      <c r="AA62" s="109"/>
      <c r="AB62" s="111"/>
      <c r="AC62" s="111"/>
      <c r="AD62" s="111"/>
      <c r="AE62" s="111"/>
      <c r="AF62" s="111"/>
      <c r="AG62" s="111"/>
    </row>
    <row r="63" spans="1:33" ht="30" hidden="1" customHeight="1" x14ac:dyDescent="0.2">
      <c r="A63" s="98" t="s">
        <v>78</v>
      </c>
      <c r="B63" s="99" t="s">
        <v>157</v>
      </c>
      <c r="C63" s="164" t="s">
        <v>155</v>
      </c>
      <c r="D63" s="188" t="s">
        <v>156</v>
      </c>
      <c r="E63" s="189"/>
      <c r="F63" s="190"/>
      <c r="G63" s="191">
        <f t="shared" si="87"/>
        <v>0</v>
      </c>
      <c r="H63" s="189"/>
      <c r="I63" s="190"/>
      <c r="J63" s="191">
        <f t="shared" si="88"/>
        <v>0</v>
      </c>
      <c r="K63" s="102"/>
      <c r="L63" s="190"/>
      <c r="M63" s="104">
        <f t="shared" si="89"/>
        <v>0</v>
      </c>
      <c r="N63" s="102"/>
      <c r="O63" s="190"/>
      <c r="P63" s="104">
        <f t="shared" si="90"/>
        <v>0</v>
      </c>
      <c r="Q63" s="102"/>
      <c r="R63" s="190"/>
      <c r="S63" s="104">
        <f t="shared" si="91"/>
        <v>0</v>
      </c>
      <c r="T63" s="102"/>
      <c r="U63" s="190"/>
      <c r="V63" s="105">
        <f t="shared" si="92"/>
        <v>0</v>
      </c>
      <c r="W63" s="106">
        <f t="shared" si="83"/>
        <v>0</v>
      </c>
      <c r="X63" s="163">
        <f t="shared" si="84"/>
        <v>0</v>
      </c>
      <c r="Y63" s="163">
        <f t="shared" si="85"/>
        <v>0</v>
      </c>
      <c r="Z63" s="108" t="e">
        <f t="shared" si="86"/>
        <v>#DIV/0!</v>
      </c>
      <c r="AA63" s="109"/>
      <c r="AB63" s="111"/>
      <c r="AC63" s="111"/>
      <c r="AD63" s="111"/>
      <c r="AE63" s="111"/>
      <c r="AF63" s="111"/>
      <c r="AG63" s="111"/>
    </row>
    <row r="64" spans="1:33" ht="30" hidden="1" customHeight="1" x14ac:dyDescent="0.2">
      <c r="A64" s="112" t="s">
        <v>78</v>
      </c>
      <c r="B64" s="123" t="s">
        <v>158</v>
      </c>
      <c r="C64" s="136" t="s">
        <v>155</v>
      </c>
      <c r="D64" s="188" t="s">
        <v>156</v>
      </c>
      <c r="E64" s="192"/>
      <c r="F64" s="193"/>
      <c r="G64" s="194">
        <f t="shared" si="87"/>
        <v>0</v>
      </c>
      <c r="H64" s="192"/>
      <c r="I64" s="193"/>
      <c r="J64" s="194">
        <f t="shared" si="88"/>
        <v>0</v>
      </c>
      <c r="K64" s="125"/>
      <c r="L64" s="193"/>
      <c r="M64" s="127">
        <f t="shared" si="89"/>
        <v>0</v>
      </c>
      <c r="N64" s="125"/>
      <c r="O64" s="193"/>
      <c r="P64" s="127">
        <f t="shared" si="90"/>
        <v>0</v>
      </c>
      <c r="Q64" s="125"/>
      <c r="R64" s="193"/>
      <c r="S64" s="127">
        <f t="shared" si="91"/>
        <v>0</v>
      </c>
      <c r="T64" s="125"/>
      <c r="U64" s="193"/>
      <c r="V64" s="138">
        <f t="shared" si="92"/>
        <v>0</v>
      </c>
      <c r="W64" s="140">
        <f t="shared" si="83"/>
        <v>0</v>
      </c>
      <c r="X64" s="165">
        <f t="shared" si="84"/>
        <v>0</v>
      </c>
      <c r="Y64" s="165">
        <f t="shared" si="85"/>
        <v>0</v>
      </c>
      <c r="Z64" s="108" t="e">
        <f t="shared" si="86"/>
        <v>#DIV/0!</v>
      </c>
      <c r="AA64" s="122"/>
      <c r="AB64" s="111"/>
      <c r="AC64" s="111"/>
      <c r="AD64" s="111"/>
      <c r="AE64" s="111"/>
      <c r="AF64" s="111"/>
      <c r="AG64" s="111"/>
    </row>
    <row r="65" spans="1:33" ht="30" hidden="1" customHeight="1" x14ac:dyDescent="0.2">
      <c r="A65" s="85" t="s">
        <v>75</v>
      </c>
      <c r="B65" s="175" t="s">
        <v>159</v>
      </c>
      <c r="C65" s="195" t="s">
        <v>160</v>
      </c>
      <c r="D65" s="88"/>
      <c r="E65" s="89"/>
      <c r="F65" s="90"/>
      <c r="G65" s="91">
        <f>SUM(G66:G68)</f>
        <v>0</v>
      </c>
      <c r="H65" s="89"/>
      <c r="I65" s="90"/>
      <c r="J65" s="91">
        <f>SUM(J66:J68)</f>
        <v>0</v>
      </c>
      <c r="K65" s="89"/>
      <c r="L65" s="90"/>
      <c r="M65" s="91">
        <f>SUM(M66:M68)</f>
        <v>0</v>
      </c>
      <c r="N65" s="89"/>
      <c r="O65" s="90"/>
      <c r="P65" s="91">
        <f>SUM(P66:P68)</f>
        <v>0</v>
      </c>
      <c r="Q65" s="89"/>
      <c r="R65" s="90"/>
      <c r="S65" s="91">
        <f>SUM(S66:S68)</f>
        <v>0</v>
      </c>
      <c r="T65" s="89"/>
      <c r="U65" s="90"/>
      <c r="V65" s="92">
        <f>SUM(V66:V68)</f>
        <v>0</v>
      </c>
      <c r="W65" s="93">
        <f t="shared" si="83"/>
        <v>0</v>
      </c>
      <c r="X65" s="182">
        <f t="shared" si="84"/>
        <v>0</v>
      </c>
      <c r="Y65" s="182">
        <f t="shared" si="85"/>
        <v>0</v>
      </c>
      <c r="Z65" s="95" t="e">
        <f t="shared" si="86"/>
        <v>#DIV/0!</v>
      </c>
      <c r="AA65" s="96"/>
      <c r="AB65" s="97"/>
      <c r="AC65" s="97"/>
      <c r="AD65" s="97"/>
      <c r="AE65" s="97"/>
      <c r="AF65" s="97"/>
      <c r="AG65" s="97"/>
    </row>
    <row r="66" spans="1:33" ht="30" hidden="1" customHeight="1" x14ac:dyDescent="0.2">
      <c r="A66" s="98" t="s">
        <v>78</v>
      </c>
      <c r="B66" s="99" t="s">
        <v>161</v>
      </c>
      <c r="C66" s="196" t="s">
        <v>162</v>
      </c>
      <c r="D66" s="197" t="s">
        <v>113</v>
      </c>
      <c r="E66" s="102"/>
      <c r="F66" s="103"/>
      <c r="G66" s="104">
        <f t="shared" ref="G66:G68" si="93">E66*F66</f>
        <v>0</v>
      </c>
      <c r="H66" s="102"/>
      <c r="I66" s="103"/>
      <c r="J66" s="104">
        <f t="shared" ref="J66:J68" si="94">H66*I66</f>
        <v>0</v>
      </c>
      <c r="K66" s="102"/>
      <c r="L66" s="103"/>
      <c r="M66" s="104">
        <f t="shared" ref="M66:M68" si="95">K66*L66</f>
        <v>0</v>
      </c>
      <c r="N66" s="102"/>
      <c r="O66" s="103"/>
      <c r="P66" s="104">
        <f t="shared" ref="P66:P68" si="96">N66*O66</f>
        <v>0</v>
      </c>
      <c r="Q66" s="102"/>
      <c r="R66" s="103"/>
      <c r="S66" s="104">
        <f t="shared" ref="S66:S68" si="97">Q66*R66</f>
        <v>0</v>
      </c>
      <c r="T66" s="102"/>
      <c r="U66" s="103"/>
      <c r="V66" s="105">
        <f t="shared" ref="V66:V68" si="98">T66*U66</f>
        <v>0</v>
      </c>
      <c r="W66" s="106">
        <f t="shared" si="83"/>
        <v>0</v>
      </c>
      <c r="X66" s="163">
        <f t="shared" si="84"/>
        <v>0</v>
      </c>
      <c r="Y66" s="163">
        <f t="shared" si="85"/>
        <v>0</v>
      </c>
      <c r="Z66" s="108" t="e">
        <f t="shared" si="86"/>
        <v>#DIV/0!</v>
      </c>
      <c r="AA66" s="109"/>
      <c r="AB66" s="111"/>
      <c r="AC66" s="111"/>
      <c r="AD66" s="111"/>
      <c r="AE66" s="111"/>
      <c r="AF66" s="111"/>
      <c r="AG66" s="111"/>
    </row>
    <row r="67" spans="1:33" ht="30" hidden="1" customHeight="1" x14ac:dyDescent="0.2">
      <c r="A67" s="98" t="s">
        <v>78</v>
      </c>
      <c r="B67" s="99" t="s">
        <v>163</v>
      </c>
      <c r="C67" s="196" t="s">
        <v>135</v>
      </c>
      <c r="D67" s="197" t="s">
        <v>113</v>
      </c>
      <c r="E67" s="102"/>
      <c r="F67" s="103"/>
      <c r="G67" s="104">
        <f t="shared" si="93"/>
        <v>0</v>
      </c>
      <c r="H67" s="102"/>
      <c r="I67" s="103"/>
      <c r="J67" s="104">
        <f t="shared" si="94"/>
        <v>0</v>
      </c>
      <c r="K67" s="102"/>
      <c r="L67" s="103"/>
      <c r="M67" s="104">
        <f t="shared" si="95"/>
        <v>0</v>
      </c>
      <c r="N67" s="102"/>
      <c r="O67" s="103"/>
      <c r="P67" s="104">
        <f t="shared" si="96"/>
        <v>0</v>
      </c>
      <c r="Q67" s="102"/>
      <c r="R67" s="103"/>
      <c r="S67" s="104">
        <f t="shared" si="97"/>
        <v>0</v>
      </c>
      <c r="T67" s="102"/>
      <c r="U67" s="103"/>
      <c r="V67" s="105">
        <f t="shared" si="98"/>
        <v>0</v>
      </c>
      <c r="W67" s="106">
        <f t="shared" si="83"/>
        <v>0</v>
      </c>
      <c r="X67" s="163">
        <f t="shared" si="84"/>
        <v>0</v>
      </c>
      <c r="Y67" s="163">
        <f t="shared" si="85"/>
        <v>0</v>
      </c>
      <c r="Z67" s="108" t="e">
        <f t="shared" si="86"/>
        <v>#DIV/0!</v>
      </c>
      <c r="AA67" s="109"/>
      <c r="AB67" s="111"/>
      <c r="AC67" s="111"/>
      <c r="AD67" s="111"/>
      <c r="AE67" s="111"/>
      <c r="AF67" s="111"/>
      <c r="AG67" s="111"/>
    </row>
    <row r="68" spans="1:33" ht="30" hidden="1" customHeight="1" x14ac:dyDescent="0.2">
      <c r="A68" s="124" t="s">
        <v>78</v>
      </c>
      <c r="B68" s="113" t="s">
        <v>164</v>
      </c>
      <c r="C68" s="198" t="s">
        <v>137</v>
      </c>
      <c r="D68" s="197" t="s">
        <v>113</v>
      </c>
      <c r="E68" s="125"/>
      <c r="F68" s="126"/>
      <c r="G68" s="127">
        <f t="shared" si="93"/>
        <v>0</v>
      </c>
      <c r="H68" s="125"/>
      <c r="I68" s="126"/>
      <c r="J68" s="127">
        <f t="shared" si="94"/>
        <v>0</v>
      </c>
      <c r="K68" s="125"/>
      <c r="L68" s="126"/>
      <c r="M68" s="127">
        <f t="shared" si="95"/>
        <v>0</v>
      </c>
      <c r="N68" s="125"/>
      <c r="O68" s="126"/>
      <c r="P68" s="127">
        <f t="shared" si="96"/>
        <v>0</v>
      </c>
      <c r="Q68" s="125"/>
      <c r="R68" s="126"/>
      <c r="S68" s="127">
        <f t="shared" si="97"/>
        <v>0</v>
      </c>
      <c r="T68" s="125"/>
      <c r="U68" s="126"/>
      <c r="V68" s="138">
        <f t="shared" si="98"/>
        <v>0</v>
      </c>
      <c r="W68" s="120">
        <f t="shared" si="83"/>
        <v>0</v>
      </c>
      <c r="X68" s="184">
        <f t="shared" si="84"/>
        <v>0</v>
      </c>
      <c r="Y68" s="184">
        <f t="shared" si="85"/>
        <v>0</v>
      </c>
      <c r="Z68" s="108" t="e">
        <f t="shared" si="86"/>
        <v>#DIV/0!</v>
      </c>
      <c r="AA68" s="139"/>
      <c r="AB68" s="111"/>
      <c r="AC68" s="111"/>
      <c r="AD68" s="111"/>
      <c r="AE68" s="111"/>
      <c r="AF68" s="111"/>
      <c r="AG68" s="111"/>
    </row>
    <row r="69" spans="1:33" ht="30" hidden="1" customHeight="1" x14ac:dyDescent="0.2">
      <c r="A69" s="85" t="s">
        <v>75</v>
      </c>
      <c r="B69" s="175" t="s">
        <v>165</v>
      </c>
      <c r="C69" s="195" t="s">
        <v>166</v>
      </c>
      <c r="D69" s="88"/>
      <c r="E69" s="89"/>
      <c r="F69" s="90"/>
      <c r="G69" s="91">
        <f>SUM(G70:G72)</f>
        <v>0</v>
      </c>
      <c r="H69" s="89"/>
      <c r="I69" s="90"/>
      <c r="J69" s="91">
        <f>SUM(J70:J72)</f>
        <v>0</v>
      </c>
      <c r="K69" s="89"/>
      <c r="L69" s="90"/>
      <c r="M69" s="91">
        <f>SUM(M70:M72)</f>
        <v>0</v>
      </c>
      <c r="N69" s="89"/>
      <c r="O69" s="90"/>
      <c r="P69" s="91">
        <f>SUM(P70:P72)</f>
        <v>0</v>
      </c>
      <c r="Q69" s="89"/>
      <c r="R69" s="90"/>
      <c r="S69" s="91">
        <f>SUM(S70:S72)</f>
        <v>0</v>
      </c>
      <c r="T69" s="89"/>
      <c r="U69" s="90"/>
      <c r="V69" s="92">
        <f>SUM(V70:V72)</f>
        <v>0</v>
      </c>
      <c r="W69" s="93">
        <f t="shared" si="83"/>
        <v>0</v>
      </c>
      <c r="X69" s="182">
        <f t="shared" si="84"/>
        <v>0</v>
      </c>
      <c r="Y69" s="182">
        <f t="shared" si="85"/>
        <v>0</v>
      </c>
      <c r="Z69" s="95" t="e">
        <f t="shared" si="86"/>
        <v>#DIV/0!</v>
      </c>
      <c r="AA69" s="96"/>
      <c r="AB69" s="97"/>
      <c r="AC69" s="97"/>
      <c r="AD69" s="97"/>
      <c r="AE69" s="97"/>
      <c r="AF69" s="97"/>
      <c r="AG69" s="97"/>
    </row>
    <row r="70" spans="1:33" ht="45" hidden="1" customHeight="1" x14ac:dyDescent="0.2">
      <c r="A70" s="98" t="s">
        <v>78</v>
      </c>
      <c r="B70" s="99" t="s">
        <v>167</v>
      </c>
      <c r="C70" s="196" t="s">
        <v>168</v>
      </c>
      <c r="D70" s="197" t="s">
        <v>169</v>
      </c>
      <c r="E70" s="102"/>
      <c r="F70" s="103"/>
      <c r="G70" s="104">
        <f t="shared" ref="G70:G72" si="99">E70*F70</f>
        <v>0</v>
      </c>
      <c r="H70" s="102"/>
      <c r="I70" s="103"/>
      <c r="J70" s="104">
        <f t="shared" ref="J70:J72" si="100">H70*I70</f>
        <v>0</v>
      </c>
      <c r="K70" s="102"/>
      <c r="L70" s="103"/>
      <c r="M70" s="104">
        <f t="shared" ref="M70:M72" si="101">K70*L70</f>
        <v>0</v>
      </c>
      <c r="N70" s="102"/>
      <c r="O70" s="103"/>
      <c r="P70" s="104">
        <f t="shared" ref="P70:P72" si="102">N70*O70</f>
        <v>0</v>
      </c>
      <c r="Q70" s="102"/>
      <c r="R70" s="103"/>
      <c r="S70" s="104">
        <f t="shared" ref="S70:S72" si="103">Q70*R70</f>
        <v>0</v>
      </c>
      <c r="T70" s="102"/>
      <c r="U70" s="103"/>
      <c r="V70" s="105">
        <f t="shared" ref="V70:V72" si="104">T70*U70</f>
        <v>0</v>
      </c>
      <c r="W70" s="106">
        <f t="shared" si="83"/>
        <v>0</v>
      </c>
      <c r="X70" s="163">
        <f t="shared" si="84"/>
        <v>0</v>
      </c>
      <c r="Y70" s="163">
        <f t="shared" si="85"/>
        <v>0</v>
      </c>
      <c r="Z70" s="108" t="e">
        <f t="shared" si="86"/>
        <v>#DIV/0!</v>
      </c>
      <c r="AA70" s="109"/>
      <c r="AB70" s="111"/>
      <c r="AC70" s="111"/>
      <c r="AD70" s="111"/>
      <c r="AE70" s="111"/>
      <c r="AF70" s="111"/>
      <c r="AG70" s="111"/>
    </row>
    <row r="71" spans="1:33" ht="45" hidden="1" customHeight="1" x14ac:dyDescent="0.2">
      <c r="A71" s="98" t="s">
        <v>78</v>
      </c>
      <c r="B71" s="99" t="s">
        <v>170</v>
      </c>
      <c r="C71" s="196" t="s">
        <v>171</v>
      </c>
      <c r="D71" s="197" t="s">
        <v>169</v>
      </c>
      <c r="E71" s="102"/>
      <c r="F71" s="103"/>
      <c r="G71" s="104">
        <f t="shared" si="99"/>
        <v>0</v>
      </c>
      <c r="H71" s="102"/>
      <c r="I71" s="103"/>
      <c r="J71" s="104">
        <f t="shared" si="100"/>
        <v>0</v>
      </c>
      <c r="K71" s="102"/>
      <c r="L71" s="103"/>
      <c r="M71" s="104">
        <f t="shared" si="101"/>
        <v>0</v>
      </c>
      <c r="N71" s="102"/>
      <c r="O71" s="103"/>
      <c r="P71" s="104">
        <f t="shared" si="102"/>
        <v>0</v>
      </c>
      <c r="Q71" s="102"/>
      <c r="R71" s="103"/>
      <c r="S71" s="104">
        <f t="shared" si="103"/>
        <v>0</v>
      </c>
      <c r="T71" s="102"/>
      <c r="U71" s="103"/>
      <c r="V71" s="105">
        <f t="shared" si="104"/>
        <v>0</v>
      </c>
      <c r="W71" s="106">
        <f t="shared" si="83"/>
        <v>0</v>
      </c>
      <c r="X71" s="163">
        <f t="shared" si="84"/>
        <v>0</v>
      </c>
      <c r="Y71" s="163">
        <f t="shared" si="85"/>
        <v>0</v>
      </c>
      <c r="Z71" s="108" t="e">
        <f t="shared" si="86"/>
        <v>#DIV/0!</v>
      </c>
      <c r="AA71" s="109"/>
      <c r="AB71" s="111"/>
      <c r="AC71" s="111"/>
      <c r="AD71" s="111"/>
      <c r="AE71" s="111"/>
      <c r="AF71" s="111"/>
      <c r="AG71" s="111"/>
    </row>
    <row r="72" spans="1:33" ht="45" hidden="1" customHeight="1" x14ac:dyDescent="0.2">
      <c r="A72" s="124" t="s">
        <v>78</v>
      </c>
      <c r="B72" s="113" t="s">
        <v>172</v>
      </c>
      <c r="C72" s="198" t="s">
        <v>173</v>
      </c>
      <c r="D72" s="199" t="s">
        <v>169</v>
      </c>
      <c r="E72" s="125"/>
      <c r="F72" s="126"/>
      <c r="G72" s="127">
        <f t="shared" si="99"/>
        <v>0</v>
      </c>
      <c r="H72" s="125"/>
      <c r="I72" s="126"/>
      <c r="J72" s="127">
        <f t="shared" si="100"/>
        <v>0</v>
      </c>
      <c r="K72" s="125"/>
      <c r="L72" s="126"/>
      <c r="M72" s="127">
        <f t="shared" si="101"/>
        <v>0</v>
      </c>
      <c r="N72" s="125"/>
      <c r="O72" s="126"/>
      <c r="P72" s="127">
        <f t="shared" si="102"/>
        <v>0</v>
      </c>
      <c r="Q72" s="125"/>
      <c r="R72" s="126"/>
      <c r="S72" s="127">
        <f t="shared" si="103"/>
        <v>0</v>
      </c>
      <c r="T72" s="125"/>
      <c r="U72" s="126"/>
      <c r="V72" s="138">
        <f t="shared" si="104"/>
        <v>0</v>
      </c>
      <c r="W72" s="120">
        <f t="shared" si="83"/>
        <v>0</v>
      </c>
      <c r="X72" s="184">
        <f t="shared" si="84"/>
        <v>0</v>
      </c>
      <c r="Y72" s="184">
        <f t="shared" si="85"/>
        <v>0</v>
      </c>
      <c r="Z72" s="108" t="e">
        <f t="shared" si="86"/>
        <v>#DIV/0!</v>
      </c>
      <c r="AA72" s="139"/>
      <c r="AB72" s="111"/>
      <c r="AC72" s="111"/>
      <c r="AD72" s="111"/>
      <c r="AE72" s="111"/>
      <c r="AF72" s="111"/>
      <c r="AG72" s="111"/>
    </row>
    <row r="73" spans="1:33" ht="30" hidden="1" customHeight="1" x14ac:dyDescent="0.2">
      <c r="A73" s="85" t="s">
        <v>75</v>
      </c>
      <c r="B73" s="175" t="s">
        <v>174</v>
      </c>
      <c r="C73" s="195" t="s">
        <v>175</v>
      </c>
      <c r="D73" s="88"/>
      <c r="E73" s="89"/>
      <c r="F73" s="90"/>
      <c r="G73" s="91">
        <f>SUM(G74:G76)</f>
        <v>0</v>
      </c>
      <c r="H73" s="89"/>
      <c r="I73" s="90"/>
      <c r="J73" s="91">
        <f>SUM(J74:J76)</f>
        <v>0</v>
      </c>
      <c r="K73" s="89"/>
      <c r="L73" s="90"/>
      <c r="M73" s="91">
        <f>SUM(M74:M76)</f>
        <v>0</v>
      </c>
      <c r="N73" s="89"/>
      <c r="O73" s="90"/>
      <c r="P73" s="91">
        <f>SUM(P74:P76)</f>
        <v>0</v>
      </c>
      <c r="Q73" s="89"/>
      <c r="R73" s="90"/>
      <c r="S73" s="91">
        <f>SUM(S74:S76)</f>
        <v>0</v>
      </c>
      <c r="T73" s="89"/>
      <c r="U73" s="90"/>
      <c r="V73" s="92">
        <f>SUM(V74:V76)</f>
        <v>0</v>
      </c>
      <c r="W73" s="200">
        <f t="shared" si="83"/>
        <v>0</v>
      </c>
      <c r="X73" s="201">
        <f t="shared" si="84"/>
        <v>0</v>
      </c>
      <c r="Y73" s="201">
        <f t="shared" si="85"/>
        <v>0</v>
      </c>
      <c r="Z73" s="95" t="e">
        <f t="shared" si="86"/>
        <v>#DIV/0!</v>
      </c>
      <c r="AA73" s="96"/>
      <c r="AB73" s="97"/>
      <c r="AC73" s="97"/>
      <c r="AD73" s="97"/>
      <c r="AE73" s="97"/>
      <c r="AF73" s="97"/>
      <c r="AG73" s="97"/>
    </row>
    <row r="74" spans="1:33" ht="30" hidden="1" customHeight="1" x14ac:dyDescent="0.2">
      <c r="A74" s="98" t="s">
        <v>78</v>
      </c>
      <c r="B74" s="99" t="s">
        <v>176</v>
      </c>
      <c r="C74" s="164" t="s">
        <v>177</v>
      </c>
      <c r="D74" s="197" t="s">
        <v>113</v>
      </c>
      <c r="E74" s="102"/>
      <c r="F74" s="103"/>
      <c r="G74" s="104">
        <f t="shared" ref="G74:G76" si="105">E74*F74</f>
        <v>0</v>
      </c>
      <c r="H74" s="102"/>
      <c r="I74" s="103"/>
      <c r="J74" s="104">
        <f t="shared" ref="J74:J76" si="106">H74*I74</f>
        <v>0</v>
      </c>
      <c r="K74" s="102"/>
      <c r="L74" s="103"/>
      <c r="M74" s="104">
        <f t="shared" ref="M74:M76" si="107">K74*L74</f>
        <v>0</v>
      </c>
      <c r="N74" s="102"/>
      <c r="O74" s="103"/>
      <c r="P74" s="104">
        <f t="shared" ref="P74:P76" si="108">N74*O74</f>
        <v>0</v>
      </c>
      <c r="Q74" s="102"/>
      <c r="R74" s="103"/>
      <c r="S74" s="104">
        <f t="shared" ref="S74:S76" si="109">Q74*R74</f>
        <v>0</v>
      </c>
      <c r="T74" s="102"/>
      <c r="U74" s="103"/>
      <c r="V74" s="105">
        <f t="shared" ref="V74:V76" si="110">T74*U74</f>
        <v>0</v>
      </c>
      <c r="W74" s="106">
        <f t="shared" si="83"/>
        <v>0</v>
      </c>
      <c r="X74" s="163">
        <f t="shared" si="84"/>
        <v>0</v>
      </c>
      <c r="Y74" s="163">
        <f t="shared" si="85"/>
        <v>0</v>
      </c>
      <c r="Z74" s="108" t="e">
        <f t="shared" si="86"/>
        <v>#DIV/0!</v>
      </c>
      <c r="AA74" s="109"/>
      <c r="AB74" s="111"/>
      <c r="AC74" s="111"/>
      <c r="AD74" s="111"/>
      <c r="AE74" s="111"/>
      <c r="AF74" s="111"/>
      <c r="AG74" s="111"/>
    </row>
    <row r="75" spans="1:33" ht="30" hidden="1" customHeight="1" x14ac:dyDescent="0.2">
      <c r="A75" s="98" t="s">
        <v>78</v>
      </c>
      <c r="B75" s="99" t="s">
        <v>178</v>
      </c>
      <c r="C75" s="164" t="s">
        <v>177</v>
      </c>
      <c r="D75" s="197" t="s">
        <v>113</v>
      </c>
      <c r="E75" s="102"/>
      <c r="F75" s="103"/>
      <c r="G75" s="104">
        <f t="shared" si="105"/>
        <v>0</v>
      </c>
      <c r="H75" s="102"/>
      <c r="I75" s="103"/>
      <c r="J75" s="104">
        <f t="shared" si="106"/>
        <v>0</v>
      </c>
      <c r="K75" s="102"/>
      <c r="L75" s="103"/>
      <c r="M75" s="104">
        <f t="shared" si="107"/>
        <v>0</v>
      </c>
      <c r="N75" s="102"/>
      <c r="O75" s="103"/>
      <c r="P75" s="104">
        <f t="shared" si="108"/>
        <v>0</v>
      </c>
      <c r="Q75" s="102"/>
      <c r="R75" s="103"/>
      <c r="S75" s="104">
        <f t="shared" si="109"/>
        <v>0</v>
      </c>
      <c r="T75" s="102"/>
      <c r="U75" s="103"/>
      <c r="V75" s="105">
        <f t="shared" si="110"/>
        <v>0</v>
      </c>
      <c r="W75" s="106">
        <f t="shared" si="83"/>
        <v>0</v>
      </c>
      <c r="X75" s="163">
        <f t="shared" si="84"/>
        <v>0</v>
      </c>
      <c r="Y75" s="163">
        <f t="shared" si="85"/>
        <v>0</v>
      </c>
      <c r="Z75" s="108" t="e">
        <f t="shared" si="86"/>
        <v>#DIV/0!</v>
      </c>
      <c r="AA75" s="109"/>
      <c r="AB75" s="111"/>
      <c r="AC75" s="111"/>
      <c r="AD75" s="111"/>
      <c r="AE75" s="111"/>
      <c r="AF75" s="111"/>
      <c r="AG75" s="111"/>
    </row>
    <row r="76" spans="1:33" ht="30" hidden="1" customHeight="1" x14ac:dyDescent="0.2">
      <c r="A76" s="124" t="s">
        <v>78</v>
      </c>
      <c r="B76" s="123" t="s">
        <v>179</v>
      </c>
      <c r="C76" s="136" t="s">
        <v>177</v>
      </c>
      <c r="D76" s="199" t="s">
        <v>113</v>
      </c>
      <c r="E76" s="125"/>
      <c r="F76" s="126"/>
      <c r="G76" s="127">
        <f t="shared" si="105"/>
        <v>0</v>
      </c>
      <c r="H76" s="125"/>
      <c r="I76" s="126"/>
      <c r="J76" s="127">
        <f t="shared" si="106"/>
        <v>0</v>
      </c>
      <c r="K76" s="125"/>
      <c r="L76" s="126"/>
      <c r="M76" s="127">
        <f t="shared" si="107"/>
        <v>0</v>
      </c>
      <c r="N76" s="125"/>
      <c r="O76" s="126"/>
      <c r="P76" s="127">
        <f t="shared" si="108"/>
        <v>0</v>
      </c>
      <c r="Q76" s="125"/>
      <c r="R76" s="126"/>
      <c r="S76" s="127">
        <f t="shared" si="109"/>
        <v>0</v>
      </c>
      <c r="T76" s="125"/>
      <c r="U76" s="126"/>
      <c r="V76" s="138">
        <f t="shared" si="110"/>
        <v>0</v>
      </c>
      <c r="W76" s="140">
        <f t="shared" si="83"/>
        <v>0</v>
      </c>
      <c r="X76" s="165">
        <f t="shared" si="84"/>
        <v>0</v>
      </c>
      <c r="Y76" s="165">
        <f t="shared" si="85"/>
        <v>0</v>
      </c>
      <c r="Z76" s="108" t="e">
        <f t="shared" si="86"/>
        <v>#DIV/0!</v>
      </c>
      <c r="AA76" s="139"/>
      <c r="AB76" s="111"/>
      <c r="AC76" s="111"/>
      <c r="AD76" s="111"/>
      <c r="AE76" s="111"/>
      <c r="AF76" s="111"/>
      <c r="AG76" s="111"/>
    </row>
    <row r="77" spans="1:33" ht="30" hidden="1" customHeight="1" x14ac:dyDescent="0.2">
      <c r="A77" s="85" t="s">
        <v>75</v>
      </c>
      <c r="B77" s="175" t="s">
        <v>180</v>
      </c>
      <c r="C77" s="195" t="s">
        <v>181</v>
      </c>
      <c r="D77" s="88"/>
      <c r="E77" s="89"/>
      <c r="F77" s="90"/>
      <c r="G77" s="91">
        <f>SUM(G78:G80)</f>
        <v>0</v>
      </c>
      <c r="H77" s="89"/>
      <c r="I77" s="90"/>
      <c r="J77" s="91">
        <f>SUM(J78:J80)</f>
        <v>0</v>
      </c>
      <c r="K77" s="89"/>
      <c r="L77" s="90"/>
      <c r="M77" s="91">
        <f>SUM(M78:M80)</f>
        <v>0</v>
      </c>
      <c r="N77" s="89"/>
      <c r="O77" s="90"/>
      <c r="P77" s="91">
        <f>SUM(P78:P80)</f>
        <v>0</v>
      </c>
      <c r="Q77" s="89"/>
      <c r="R77" s="90"/>
      <c r="S77" s="91">
        <f>SUM(S78:S80)</f>
        <v>0</v>
      </c>
      <c r="T77" s="89"/>
      <c r="U77" s="90"/>
      <c r="V77" s="92">
        <f>SUM(V78:V80)</f>
        <v>0</v>
      </c>
      <c r="W77" s="93">
        <f t="shared" si="83"/>
        <v>0</v>
      </c>
      <c r="X77" s="182">
        <f t="shared" si="84"/>
        <v>0</v>
      </c>
      <c r="Y77" s="182">
        <f t="shared" si="85"/>
        <v>0</v>
      </c>
      <c r="Z77" s="95" t="e">
        <f t="shared" si="86"/>
        <v>#DIV/0!</v>
      </c>
      <c r="AA77" s="96"/>
      <c r="AB77" s="97"/>
      <c r="AC77" s="97"/>
      <c r="AD77" s="97"/>
      <c r="AE77" s="97"/>
      <c r="AF77" s="97"/>
      <c r="AG77" s="97"/>
    </row>
    <row r="78" spans="1:33" ht="30" hidden="1" customHeight="1" x14ac:dyDescent="0.2">
      <c r="A78" s="98" t="s">
        <v>78</v>
      </c>
      <c r="B78" s="99" t="s">
        <v>182</v>
      </c>
      <c r="C78" s="164" t="s">
        <v>177</v>
      </c>
      <c r="D78" s="197" t="s">
        <v>113</v>
      </c>
      <c r="E78" s="102"/>
      <c r="F78" s="103"/>
      <c r="G78" s="104">
        <f t="shared" ref="G78:G80" si="111">E78*F78</f>
        <v>0</v>
      </c>
      <c r="H78" s="102"/>
      <c r="I78" s="103"/>
      <c r="J78" s="104">
        <f t="shared" ref="J78:J80" si="112">H78*I78</f>
        <v>0</v>
      </c>
      <c r="K78" s="102"/>
      <c r="L78" s="103"/>
      <c r="M78" s="104">
        <f t="shared" ref="M78:M80" si="113">K78*L78</f>
        <v>0</v>
      </c>
      <c r="N78" s="102"/>
      <c r="O78" s="103"/>
      <c r="P78" s="104">
        <f t="shared" ref="P78:P80" si="114">N78*O78</f>
        <v>0</v>
      </c>
      <c r="Q78" s="102"/>
      <c r="R78" s="103"/>
      <c r="S78" s="104">
        <f t="shared" ref="S78:S80" si="115">Q78*R78</f>
        <v>0</v>
      </c>
      <c r="T78" s="102"/>
      <c r="U78" s="103"/>
      <c r="V78" s="105">
        <f t="shared" ref="V78:V80" si="116">T78*U78</f>
        <v>0</v>
      </c>
      <c r="W78" s="106">
        <f t="shared" si="83"/>
        <v>0</v>
      </c>
      <c r="X78" s="163">
        <f t="shared" si="84"/>
        <v>0</v>
      </c>
      <c r="Y78" s="163">
        <f t="shared" si="85"/>
        <v>0</v>
      </c>
      <c r="Z78" s="108" t="e">
        <f t="shared" si="86"/>
        <v>#DIV/0!</v>
      </c>
      <c r="AA78" s="109"/>
      <c r="AB78" s="111"/>
      <c r="AC78" s="111"/>
      <c r="AD78" s="111"/>
      <c r="AE78" s="111"/>
      <c r="AF78" s="111"/>
      <c r="AG78" s="111"/>
    </row>
    <row r="79" spans="1:33" ht="30" hidden="1" customHeight="1" x14ac:dyDescent="0.2">
      <c r="A79" s="98" t="s">
        <v>78</v>
      </c>
      <c r="B79" s="99" t="s">
        <v>183</v>
      </c>
      <c r="C79" s="164" t="s">
        <v>177</v>
      </c>
      <c r="D79" s="197" t="s">
        <v>113</v>
      </c>
      <c r="E79" s="102"/>
      <c r="F79" s="103"/>
      <c r="G79" s="104">
        <f t="shared" si="111"/>
        <v>0</v>
      </c>
      <c r="H79" s="102"/>
      <c r="I79" s="103"/>
      <c r="J79" s="104">
        <f t="shared" si="112"/>
        <v>0</v>
      </c>
      <c r="K79" s="102"/>
      <c r="L79" s="103"/>
      <c r="M79" s="104">
        <f t="shared" si="113"/>
        <v>0</v>
      </c>
      <c r="N79" s="102"/>
      <c r="O79" s="103"/>
      <c r="P79" s="104">
        <f t="shared" si="114"/>
        <v>0</v>
      </c>
      <c r="Q79" s="102"/>
      <c r="R79" s="103"/>
      <c r="S79" s="104">
        <f t="shared" si="115"/>
        <v>0</v>
      </c>
      <c r="T79" s="102"/>
      <c r="U79" s="103"/>
      <c r="V79" s="105">
        <f t="shared" si="116"/>
        <v>0</v>
      </c>
      <c r="W79" s="106">
        <f t="shared" si="83"/>
        <v>0</v>
      </c>
      <c r="X79" s="163">
        <f t="shared" si="84"/>
        <v>0</v>
      </c>
      <c r="Y79" s="163">
        <f t="shared" si="85"/>
        <v>0</v>
      </c>
      <c r="Z79" s="108" t="e">
        <f t="shared" si="86"/>
        <v>#DIV/0!</v>
      </c>
      <c r="AA79" s="109"/>
      <c r="AB79" s="111"/>
      <c r="AC79" s="111"/>
      <c r="AD79" s="111"/>
      <c r="AE79" s="111"/>
      <c r="AF79" s="111"/>
      <c r="AG79" s="111"/>
    </row>
    <row r="80" spans="1:33" ht="30" hidden="1" customHeight="1" x14ac:dyDescent="0.2">
      <c r="A80" s="124" t="s">
        <v>78</v>
      </c>
      <c r="B80" s="113" t="s">
        <v>184</v>
      </c>
      <c r="C80" s="136" t="s">
        <v>177</v>
      </c>
      <c r="D80" s="199" t="s">
        <v>113</v>
      </c>
      <c r="E80" s="125"/>
      <c r="F80" s="126"/>
      <c r="G80" s="127">
        <f t="shared" si="111"/>
        <v>0</v>
      </c>
      <c r="H80" s="125"/>
      <c r="I80" s="126"/>
      <c r="J80" s="127">
        <f t="shared" si="112"/>
        <v>0</v>
      </c>
      <c r="K80" s="125"/>
      <c r="L80" s="126"/>
      <c r="M80" s="127">
        <f t="shared" si="113"/>
        <v>0</v>
      </c>
      <c r="N80" s="125"/>
      <c r="O80" s="126"/>
      <c r="P80" s="127">
        <f t="shared" si="114"/>
        <v>0</v>
      </c>
      <c r="Q80" s="125"/>
      <c r="R80" s="126"/>
      <c r="S80" s="127">
        <f t="shared" si="115"/>
        <v>0</v>
      </c>
      <c r="T80" s="125"/>
      <c r="U80" s="126"/>
      <c r="V80" s="138">
        <f t="shared" si="116"/>
        <v>0</v>
      </c>
      <c r="W80" s="120">
        <f t="shared" si="83"/>
        <v>0</v>
      </c>
      <c r="X80" s="184">
        <f t="shared" si="84"/>
        <v>0</v>
      </c>
      <c r="Y80" s="184">
        <f t="shared" si="85"/>
        <v>0</v>
      </c>
      <c r="Z80" s="108" t="e">
        <f t="shared" si="86"/>
        <v>#DIV/0!</v>
      </c>
      <c r="AA80" s="122"/>
      <c r="AB80" s="111"/>
      <c r="AC80" s="111"/>
      <c r="AD80" s="111"/>
      <c r="AE80" s="111"/>
      <c r="AF80" s="111"/>
      <c r="AG80" s="111"/>
    </row>
    <row r="81" spans="1:33" ht="30" hidden="1" customHeight="1" x14ac:dyDescent="0.2">
      <c r="A81" s="202" t="s">
        <v>185</v>
      </c>
      <c r="B81" s="203"/>
      <c r="C81" s="204"/>
      <c r="D81" s="205"/>
      <c r="E81" s="206"/>
      <c r="F81" s="147"/>
      <c r="G81" s="148">
        <f>G77+G73+G69+G65+G61</f>
        <v>0</v>
      </c>
      <c r="H81" s="206"/>
      <c r="I81" s="147"/>
      <c r="J81" s="148">
        <f>J77+J73+J69+J65+J61</f>
        <v>0</v>
      </c>
      <c r="K81" s="149"/>
      <c r="L81" s="147"/>
      <c r="M81" s="148">
        <f>M77+M73+M69+M65+M61</f>
        <v>0</v>
      </c>
      <c r="N81" s="149"/>
      <c r="O81" s="147"/>
      <c r="P81" s="148">
        <f>P77+P73+P69+P65+P61</f>
        <v>0</v>
      </c>
      <c r="Q81" s="149"/>
      <c r="R81" s="147"/>
      <c r="S81" s="148">
        <f>S77+S73+S69+S65+S61</f>
        <v>0</v>
      </c>
      <c r="T81" s="149"/>
      <c r="U81" s="147"/>
      <c r="V81" s="150">
        <f t="shared" ref="V81:X81" si="117">V77+V73+V69+V65+V61</f>
        <v>0</v>
      </c>
      <c r="W81" s="151">
        <f t="shared" si="117"/>
        <v>0</v>
      </c>
      <c r="X81" s="152">
        <f t="shared" si="117"/>
        <v>0</v>
      </c>
      <c r="Y81" s="187">
        <f t="shared" si="85"/>
        <v>0</v>
      </c>
      <c r="Z81" s="170" t="e">
        <f t="shared" si="86"/>
        <v>#DIV/0!</v>
      </c>
      <c r="AA81" s="171"/>
      <c r="AB81" s="53"/>
      <c r="AC81" s="53"/>
      <c r="AD81" s="53"/>
      <c r="AE81" s="53"/>
      <c r="AF81" s="53"/>
      <c r="AG81" s="53"/>
    </row>
    <row r="82" spans="1:33" ht="42" hidden="1" customHeight="1" x14ac:dyDescent="0.2">
      <c r="A82" s="207" t="s">
        <v>73</v>
      </c>
      <c r="B82" s="208">
        <v>5</v>
      </c>
      <c r="C82" s="209" t="s">
        <v>186</v>
      </c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60"/>
      <c r="X82" s="160"/>
      <c r="Y82" s="160"/>
      <c r="Z82" s="173"/>
      <c r="AA82" s="174"/>
      <c r="AB82" s="53"/>
      <c r="AC82" s="53"/>
      <c r="AD82" s="53"/>
      <c r="AE82" s="53"/>
      <c r="AF82" s="53"/>
      <c r="AG82" s="53"/>
    </row>
    <row r="83" spans="1:33" ht="30" hidden="1" customHeight="1" x14ac:dyDescent="0.2">
      <c r="A83" s="85" t="s">
        <v>75</v>
      </c>
      <c r="B83" s="175" t="s">
        <v>187</v>
      </c>
      <c r="C83" s="87" t="s">
        <v>188</v>
      </c>
      <c r="D83" s="88"/>
      <c r="E83" s="89"/>
      <c r="F83" s="90"/>
      <c r="G83" s="91">
        <f>SUM(G84:G86)</f>
        <v>0</v>
      </c>
      <c r="H83" s="89"/>
      <c r="I83" s="90"/>
      <c r="J83" s="91">
        <f>SUM(J84:J86)</f>
        <v>0</v>
      </c>
      <c r="K83" s="89"/>
      <c r="L83" s="90"/>
      <c r="M83" s="91">
        <f>SUM(M84:M86)</f>
        <v>0</v>
      </c>
      <c r="N83" s="89"/>
      <c r="O83" s="90"/>
      <c r="P83" s="91">
        <f>SUM(P84:P86)</f>
        <v>0</v>
      </c>
      <c r="Q83" s="89"/>
      <c r="R83" s="90"/>
      <c r="S83" s="91">
        <f>SUM(S84:S86)</f>
        <v>0</v>
      </c>
      <c r="T83" s="89"/>
      <c r="U83" s="90"/>
      <c r="V83" s="92">
        <f>SUM(V84:V86)</f>
        <v>0</v>
      </c>
      <c r="W83" s="93">
        <f t="shared" ref="W83:W94" si="118">G83+M83+S83</f>
        <v>0</v>
      </c>
      <c r="X83" s="182">
        <f t="shared" ref="X83:X94" si="119">J83+P83+V83</f>
        <v>0</v>
      </c>
      <c r="Y83" s="182">
        <f t="shared" ref="Y83:Y95" si="120">W83-X83</f>
        <v>0</v>
      </c>
      <c r="Z83" s="95" t="e">
        <f t="shared" ref="Z83:Z95" si="121">Y83/W83</f>
        <v>#DIV/0!</v>
      </c>
      <c r="AA83" s="96"/>
      <c r="AB83" s="111"/>
      <c r="AC83" s="111"/>
      <c r="AD83" s="111"/>
      <c r="AE83" s="111"/>
      <c r="AF83" s="111"/>
      <c r="AG83" s="111"/>
    </row>
    <row r="84" spans="1:33" ht="30" hidden="1" customHeight="1" x14ac:dyDescent="0.2">
      <c r="A84" s="98" t="s">
        <v>78</v>
      </c>
      <c r="B84" s="99" t="s">
        <v>189</v>
      </c>
      <c r="C84" s="210" t="s">
        <v>190</v>
      </c>
      <c r="D84" s="197" t="s">
        <v>191</v>
      </c>
      <c r="E84" s="102"/>
      <c r="F84" s="103"/>
      <c r="G84" s="104">
        <f t="shared" ref="G84:G86" si="122">E84*F84</f>
        <v>0</v>
      </c>
      <c r="H84" s="102"/>
      <c r="I84" s="103"/>
      <c r="J84" s="104">
        <f t="shared" ref="J84:J86" si="123">H84*I84</f>
        <v>0</v>
      </c>
      <c r="K84" s="102"/>
      <c r="L84" s="103"/>
      <c r="M84" s="104">
        <f t="shared" ref="M84:M86" si="124">K84*L84</f>
        <v>0</v>
      </c>
      <c r="N84" s="102"/>
      <c r="O84" s="103"/>
      <c r="P84" s="104">
        <f t="shared" ref="P84:P86" si="125">N84*O84</f>
        <v>0</v>
      </c>
      <c r="Q84" s="102"/>
      <c r="R84" s="103"/>
      <c r="S84" s="104">
        <f t="shared" ref="S84:S86" si="126">Q84*R84</f>
        <v>0</v>
      </c>
      <c r="T84" s="102"/>
      <c r="U84" s="103"/>
      <c r="V84" s="105">
        <f t="shared" ref="V84:V86" si="127">T84*U84</f>
        <v>0</v>
      </c>
      <c r="W84" s="106">
        <f t="shared" si="118"/>
        <v>0</v>
      </c>
      <c r="X84" s="163">
        <f t="shared" si="119"/>
        <v>0</v>
      </c>
      <c r="Y84" s="163">
        <f t="shared" si="120"/>
        <v>0</v>
      </c>
      <c r="Z84" s="108" t="e">
        <f t="shared" si="121"/>
        <v>#DIV/0!</v>
      </c>
      <c r="AA84" s="109"/>
      <c r="AB84" s="111"/>
      <c r="AC84" s="111"/>
      <c r="AD84" s="111"/>
      <c r="AE84" s="111"/>
      <c r="AF84" s="111"/>
      <c r="AG84" s="111"/>
    </row>
    <row r="85" spans="1:33" ht="30" hidden="1" customHeight="1" x14ac:dyDescent="0.2">
      <c r="A85" s="98" t="s">
        <v>78</v>
      </c>
      <c r="B85" s="99" t="s">
        <v>192</v>
      </c>
      <c r="C85" s="210" t="s">
        <v>190</v>
      </c>
      <c r="D85" s="197" t="s">
        <v>191</v>
      </c>
      <c r="E85" s="102"/>
      <c r="F85" s="103"/>
      <c r="G85" s="104">
        <f t="shared" si="122"/>
        <v>0</v>
      </c>
      <c r="H85" s="102"/>
      <c r="I85" s="103"/>
      <c r="J85" s="104">
        <f t="shared" si="123"/>
        <v>0</v>
      </c>
      <c r="K85" s="102"/>
      <c r="L85" s="103"/>
      <c r="M85" s="104">
        <f t="shared" si="124"/>
        <v>0</v>
      </c>
      <c r="N85" s="102"/>
      <c r="O85" s="103"/>
      <c r="P85" s="104">
        <f t="shared" si="125"/>
        <v>0</v>
      </c>
      <c r="Q85" s="102"/>
      <c r="R85" s="103"/>
      <c r="S85" s="104">
        <f t="shared" si="126"/>
        <v>0</v>
      </c>
      <c r="T85" s="102"/>
      <c r="U85" s="103"/>
      <c r="V85" s="105">
        <f t="shared" si="127"/>
        <v>0</v>
      </c>
      <c r="W85" s="106">
        <f t="shared" si="118"/>
        <v>0</v>
      </c>
      <c r="X85" s="163">
        <f t="shared" si="119"/>
        <v>0</v>
      </c>
      <c r="Y85" s="163">
        <f t="shared" si="120"/>
        <v>0</v>
      </c>
      <c r="Z85" s="108" t="e">
        <f t="shared" si="121"/>
        <v>#DIV/0!</v>
      </c>
      <c r="AA85" s="109"/>
      <c r="AB85" s="111"/>
      <c r="AC85" s="111"/>
      <c r="AD85" s="111"/>
      <c r="AE85" s="111"/>
      <c r="AF85" s="111"/>
      <c r="AG85" s="111"/>
    </row>
    <row r="86" spans="1:33" ht="30" hidden="1" customHeight="1" x14ac:dyDescent="0.2">
      <c r="A86" s="124" t="s">
        <v>78</v>
      </c>
      <c r="B86" s="123" t="s">
        <v>193</v>
      </c>
      <c r="C86" s="210" t="s">
        <v>190</v>
      </c>
      <c r="D86" s="199" t="s">
        <v>191</v>
      </c>
      <c r="E86" s="125"/>
      <c r="F86" s="126"/>
      <c r="G86" s="127">
        <f t="shared" si="122"/>
        <v>0</v>
      </c>
      <c r="H86" s="125"/>
      <c r="I86" s="126"/>
      <c r="J86" s="127">
        <f t="shared" si="123"/>
        <v>0</v>
      </c>
      <c r="K86" s="125"/>
      <c r="L86" s="126"/>
      <c r="M86" s="127">
        <f t="shared" si="124"/>
        <v>0</v>
      </c>
      <c r="N86" s="125"/>
      <c r="O86" s="126"/>
      <c r="P86" s="127">
        <f t="shared" si="125"/>
        <v>0</v>
      </c>
      <c r="Q86" s="125"/>
      <c r="R86" s="126"/>
      <c r="S86" s="127">
        <f t="shared" si="126"/>
        <v>0</v>
      </c>
      <c r="T86" s="125"/>
      <c r="U86" s="126"/>
      <c r="V86" s="138">
        <f t="shared" si="127"/>
        <v>0</v>
      </c>
      <c r="W86" s="140">
        <f t="shared" si="118"/>
        <v>0</v>
      </c>
      <c r="X86" s="165">
        <f t="shared" si="119"/>
        <v>0</v>
      </c>
      <c r="Y86" s="165">
        <f t="shared" si="120"/>
        <v>0</v>
      </c>
      <c r="Z86" s="211" t="e">
        <f t="shared" si="121"/>
        <v>#DIV/0!</v>
      </c>
      <c r="AA86" s="139"/>
      <c r="AB86" s="111"/>
      <c r="AC86" s="111"/>
      <c r="AD86" s="111"/>
      <c r="AE86" s="111"/>
      <c r="AF86" s="111"/>
      <c r="AG86" s="111"/>
    </row>
    <row r="87" spans="1:33" ht="30" hidden="1" customHeight="1" x14ac:dyDescent="0.2">
      <c r="A87" s="85" t="s">
        <v>75</v>
      </c>
      <c r="B87" s="175" t="s">
        <v>194</v>
      </c>
      <c r="C87" s="87" t="s">
        <v>195</v>
      </c>
      <c r="D87" s="88"/>
      <c r="E87" s="89"/>
      <c r="F87" s="90"/>
      <c r="G87" s="91">
        <f>SUM(G88:G90)</f>
        <v>0</v>
      </c>
      <c r="H87" s="89"/>
      <c r="I87" s="90"/>
      <c r="J87" s="91">
        <f>SUM(J88:J90)</f>
        <v>0</v>
      </c>
      <c r="K87" s="89"/>
      <c r="L87" s="90"/>
      <c r="M87" s="91">
        <f>SUM(M88:M90)</f>
        <v>0</v>
      </c>
      <c r="N87" s="89"/>
      <c r="O87" s="90"/>
      <c r="P87" s="91">
        <f>SUM(P88:P90)</f>
        <v>0</v>
      </c>
      <c r="Q87" s="89"/>
      <c r="R87" s="90"/>
      <c r="S87" s="91">
        <f>SUM(S88:S90)</f>
        <v>0</v>
      </c>
      <c r="T87" s="89"/>
      <c r="U87" s="90"/>
      <c r="V87" s="92">
        <f>SUM(V88:V90)</f>
        <v>0</v>
      </c>
      <c r="W87" s="93">
        <f t="shared" si="118"/>
        <v>0</v>
      </c>
      <c r="X87" s="182">
        <f t="shared" si="119"/>
        <v>0</v>
      </c>
      <c r="Y87" s="182">
        <f t="shared" si="120"/>
        <v>0</v>
      </c>
      <c r="Z87" s="95" t="e">
        <f t="shared" si="121"/>
        <v>#DIV/0!</v>
      </c>
      <c r="AA87" s="96"/>
      <c r="AB87" s="111"/>
      <c r="AC87" s="111"/>
      <c r="AD87" s="111"/>
      <c r="AE87" s="111"/>
      <c r="AF87" s="111"/>
      <c r="AG87" s="111"/>
    </row>
    <row r="88" spans="1:33" ht="30" hidden="1" customHeight="1" x14ac:dyDescent="0.2">
      <c r="A88" s="98" t="s">
        <v>78</v>
      </c>
      <c r="B88" s="99" t="s">
        <v>196</v>
      </c>
      <c r="C88" s="100" t="s">
        <v>197</v>
      </c>
      <c r="D88" s="197" t="s">
        <v>113</v>
      </c>
      <c r="E88" s="102"/>
      <c r="F88" s="103"/>
      <c r="G88" s="104">
        <f t="shared" ref="G88:G90" si="128">E88*F88</f>
        <v>0</v>
      </c>
      <c r="H88" s="102"/>
      <c r="I88" s="103"/>
      <c r="J88" s="104">
        <f t="shared" ref="J88:J90" si="129">H88*I88</f>
        <v>0</v>
      </c>
      <c r="K88" s="102"/>
      <c r="L88" s="103"/>
      <c r="M88" s="104">
        <f t="shared" ref="M88:M90" si="130">K88*L88</f>
        <v>0</v>
      </c>
      <c r="N88" s="102"/>
      <c r="O88" s="103"/>
      <c r="P88" s="104">
        <f t="shared" ref="P88:P90" si="131">N88*O88</f>
        <v>0</v>
      </c>
      <c r="Q88" s="102"/>
      <c r="R88" s="103"/>
      <c r="S88" s="104">
        <f t="shared" ref="S88:S90" si="132">Q88*R88</f>
        <v>0</v>
      </c>
      <c r="T88" s="102"/>
      <c r="U88" s="103"/>
      <c r="V88" s="105">
        <f t="shared" ref="V88:V90" si="133">T88*U88</f>
        <v>0</v>
      </c>
      <c r="W88" s="106">
        <f t="shared" si="118"/>
        <v>0</v>
      </c>
      <c r="X88" s="163">
        <f t="shared" si="119"/>
        <v>0</v>
      </c>
      <c r="Y88" s="163">
        <f t="shared" si="120"/>
        <v>0</v>
      </c>
      <c r="Z88" s="108" t="e">
        <f t="shared" si="121"/>
        <v>#DIV/0!</v>
      </c>
      <c r="AA88" s="109"/>
      <c r="AB88" s="111"/>
      <c r="AC88" s="111"/>
      <c r="AD88" s="111"/>
      <c r="AE88" s="111"/>
      <c r="AF88" s="111"/>
      <c r="AG88" s="111"/>
    </row>
    <row r="89" spans="1:33" ht="30" hidden="1" customHeight="1" x14ac:dyDescent="0.2">
      <c r="A89" s="98" t="s">
        <v>78</v>
      </c>
      <c r="B89" s="99" t="s">
        <v>198</v>
      </c>
      <c r="C89" s="100" t="s">
        <v>197</v>
      </c>
      <c r="D89" s="197" t="s">
        <v>113</v>
      </c>
      <c r="E89" s="102"/>
      <c r="F89" s="103"/>
      <c r="G89" s="104">
        <f t="shared" si="128"/>
        <v>0</v>
      </c>
      <c r="H89" s="102"/>
      <c r="I89" s="103"/>
      <c r="J89" s="104">
        <f t="shared" si="129"/>
        <v>0</v>
      </c>
      <c r="K89" s="102"/>
      <c r="L89" s="103"/>
      <c r="M89" s="104">
        <f t="shared" si="130"/>
        <v>0</v>
      </c>
      <c r="N89" s="102"/>
      <c r="O89" s="103"/>
      <c r="P89" s="104">
        <f t="shared" si="131"/>
        <v>0</v>
      </c>
      <c r="Q89" s="102"/>
      <c r="R89" s="103"/>
      <c r="S89" s="104">
        <f t="shared" si="132"/>
        <v>0</v>
      </c>
      <c r="T89" s="102"/>
      <c r="U89" s="103"/>
      <c r="V89" s="105">
        <f t="shared" si="133"/>
        <v>0</v>
      </c>
      <c r="W89" s="106">
        <f t="shared" si="118"/>
        <v>0</v>
      </c>
      <c r="X89" s="163">
        <f t="shared" si="119"/>
        <v>0</v>
      </c>
      <c r="Y89" s="163">
        <f t="shared" si="120"/>
        <v>0</v>
      </c>
      <c r="Z89" s="108" t="e">
        <f t="shared" si="121"/>
        <v>#DIV/0!</v>
      </c>
      <c r="AA89" s="109"/>
      <c r="AB89" s="111"/>
      <c r="AC89" s="111"/>
      <c r="AD89" s="111"/>
      <c r="AE89" s="111"/>
      <c r="AF89" s="111"/>
      <c r="AG89" s="111"/>
    </row>
    <row r="90" spans="1:33" ht="30" hidden="1" customHeight="1" x14ac:dyDescent="0.2">
      <c r="A90" s="124" t="s">
        <v>78</v>
      </c>
      <c r="B90" s="123" t="s">
        <v>199</v>
      </c>
      <c r="C90" s="100" t="s">
        <v>197</v>
      </c>
      <c r="D90" s="197" t="s">
        <v>113</v>
      </c>
      <c r="E90" s="125"/>
      <c r="F90" s="126"/>
      <c r="G90" s="127">
        <f t="shared" si="128"/>
        <v>0</v>
      </c>
      <c r="H90" s="125"/>
      <c r="I90" s="126"/>
      <c r="J90" s="127">
        <f t="shared" si="129"/>
        <v>0</v>
      </c>
      <c r="K90" s="125"/>
      <c r="L90" s="126"/>
      <c r="M90" s="127">
        <f t="shared" si="130"/>
        <v>0</v>
      </c>
      <c r="N90" s="125"/>
      <c r="O90" s="126"/>
      <c r="P90" s="127">
        <f t="shared" si="131"/>
        <v>0</v>
      </c>
      <c r="Q90" s="125"/>
      <c r="R90" s="126"/>
      <c r="S90" s="127">
        <f t="shared" si="132"/>
        <v>0</v>
      </c>
      <c r="T90" s="125"/>
      <c r="U90" s="126"/>
      <c r="V90" s="138">
        <f t="shared" si="133"/>
        <v>0</v>
      </c>
      <c r="W90" s="120">
        <f t="shared" si="118"/>
        <v>0</v>
      </c>
      <c r="X90" s="184">
        <f t="shared" si="119"/>
        <v>0</v>
      </c>
      <c r="Y90" s="184">
        <f t="shared" si="120"/>
        <v>0</v>
      </c>
      <c r="Z90" s="211" t="e">
        <f t="shared" si="121"/>
        <v>#DIV/0!</v>
      </c>
      <c r="AA90" s="139"/>
      <c r="AB90" s="111"/>
      <c r="AC90" s="111"/>
      <c r="AD90" s="111"/>
      <c r="AE90" s="111"/>
      <c r="AF90" s="111"/>
      <c r="AG90" s="111"/>
    </row>
    <row r="91" spans="1:33" ht="30" hidden="1" customHeight="1" x14ac:dyDescent="0.2">
      <c r="A91" s="85" t="s">
        <v>75</v>
      </c>
      <c r="B91" s="175" t="s">
        <v>200</v>
      </c>
      <c r="C91" s="87" t="s">
        <v>201</v>
      </c>
      <c r="D91" s="88"/>
      <c r="E91" s="89"/>
      <c r="F91" s="90"/>
      <c r="G91" s="91">
        <f>SUM(G92:G94)</f>
        <v>0</v>
      </c>
      <c r="H91" s="89"/>
      <c r="I91" s="90"/>
      <c r="J91" s="91">
        <f>SUM(J92:J94)</f>
        <v>0</v>
      </c>
      <c r="K91" s="89"/>
      <c r="L91" s="90"/>
      <c r="M91" s="91">
        <f>SUM(M92:M94)</f>
        <v>0</v>
      </c>
      <c r="N91" s="89"/>
      <c r="O91" s="90"/>
      <c r="P91" s="91">
        <f>SUM(P92:P94)</f>
        <v>0</v>
      </c>
      <c r="Q91" s="89"/>
      <c r="R91" s="90"/>
      <c r="S91" s="91">
        <f>SUM(S92:S94)</f>
        <v>0</v>
      </c>
      <c r="T91" s="89"/>
      <c r="U91" s="90"/>
      <c r="V91" s="92">
        <f>SUM(V92:V94)</f>
        <v>0</v>
      </c>
      <c r="W91" s="200">
        <f t="shared" si="118"/>
        <v>0</v>
      </c>
      <c r="X91" s="201">
        <f t="shared" si="119"/>
        <v>0</v>
      </c>
      <c r="Y91" s="201">
        <f t="shared" si="120"/>
        <v>0</v>
      </c>
      <c r="Z91" s="95" t="e">
        <f t="shared" si="121"/>
        <v>#DIV/0!</v>
      </c>
      <c r="AA91" s="96"/>
      <c r="AB91" s="111"/>
      <c r="AC91" s="111"/>
      <c r="AD91" s="111"/>
      <c r="AE91" s="111"/>
      <c r="AF91" s="111"/>
      <c r="AG91" s="111"/>
    </row>
    <row r="92" spans="1:33" ht="30" hidden="1" customHeight="1" x14ac:dyDescent="0.2">
      <c r="A92" s="98" t="s">
        <v>78</v>
      </c>
      <c r="B92" s="99" t="s">
        <v>202</v>
      </c>
      <c r="C92" s="164" t="s">
        <v>119</v>
      </c>
      <c r="D92" s="101" t="s">
        <v>120</v>
      </c>
      <c r="E92" s="102"/>
      <c r="F92" s="103"/>
      <c r="G92" s="104">
        <f t="shared" ref="G92:G94" si="134">E92*F92</f>
        <v>0</v>
      </c>
      <c r="H92" s="102"/>
      <c r="I92" s="103"/>
      <c r="J92" s="104">
        <f t="shared" ref="J92:J94" si="135">H92*I92</f>
        <v>0</v>
      </c>
      <c r="K92" s="102"/>
      <c r="L92" s="103"/>
      <c r="M92" s="104">
        <f t="shared" ref="M92:M94" si="136">K92*L92</f>
        <v>0</v>
      </c>
      <c r="N92" s="102"/>
      <c r="O92" s="103"/>
      <c r="P92" s="104">
        <f t="shared" ref="P92:P94" si="137">N92*O92</f>
        <v>0</v>
      </c>
      <c r="Q92" s="102"/>
      <c r="R92" s="103"/>
      <c r="S92" s="104">
        <f t="shared" ref="S92:S94" si="138">Q92*R92</f>
        <v>0</v>
      </c>
      <c r="T92" s="102"/>
      <c r="U92" s="103"/>
      <c r="V92" s="105">
        <f t="shared" ref="V92:V94" si="139">T92*U92</f>
        <v>0</v>
      </c>
      <c r="W92" s="106">
        <f t="shared" si="118"/>
        <v>0</v>
      </c>
      <c r="X92" s="163">
        <f t="shared" si="119"/>
        <v>0</v>
      </c>
      <c r="Y92" s="163">
        <f t="shared" si="120"/>
        <v>0</v>
      </c>
      <c r="Z92" s="108" t="e">
        <f t="shared" si="121"/>
        <v>#DIV/0!</v>
      </c>
      <c r="AA92" s="109"/>
      <c r="AB92" s="110"/>
      <c r="AC92" s="111"/>
      <c r="AD92" s="111"/>
      <c r="AE92" s="111"/>
      <c r="AF92" s="111"/>
      <c r="AG92" s="111"/>
    </row>
    <row r="93" spans="1:33" ht="30" hidden="1" customHeight="1" x14ac:dyDescent="0.2">
      <c r="A93" s="98" t="s">
        <v>78</v>
      </c>
      <c r="B93" s="99" t="s">
        <v>203</v>
      </c>
      <c r="C93" s="164" t="s">
        <v>119</v>
      </c>
      <c r="D93" s="101" t="s">
        <v>120</v>
      </c>
      <c r="E93" s="102"/>
      <c r="F93" s="103"/>
      <c r="G93" s="104">
        <f t="shared" si="134"/>
        <v>0</v>
      </c>
      <c r="H93" s="102"/>
      <c r="I93" s="103"/>
      <c r="J93" s="104">
        <f t="shared" si="135"/>
        <v>0</v>
      </c>
      <c r="K93" s="102"/>
      <c r="L93" s="103"/>
      <c r="M93" s="104">
        <f t="shared" si="136"/>
        <v>0</v>
      </c>
      <c r="N93" s="102"/>
      <c r="O93" s="103"/>
      <c r="P93" s="104">
        <f t="shared" si="137"/>
        <v>0</v>
      </c>
      <c r="Q93" s="102"/>
      <c r="R93" s="103"/>
      <c r="S93" s="104">
        <f t="shared" si="138"/>
        <v>0</v>
      </c>
      <c r="T93" s="102"/>
      <c r="U93" s="103"/>
      <c r="V93" s="105">
        <f t="shared" si="139"/>
        <v>0</v>
      </c>
      <c r="W93" s="106">
        <f t="shared" si="118"/>
        <v>0</v>
      </c>
      <c r="X93" s="163">
        <f t="shared" si="119"/>
        <v>0</v>
      </c>
      <c r="Y93" s="163">
        <f t="shared" si="120"/>
        <v>0</v>
      </c>
      <c r="Z93" s="108" t="e">
        <f t="shared" si="121"/>
        <v>#DIV/0!</v>
      </c>
      <c r="AA93" s="109"/>
      <c r="AB93" s="111"/>
      <c r="AC93" s="111"/>
      <c r="AD93" s="111"/>
      <c r="AE93" s="111"/>
      <c r="AF93" s="111"/>
      <c r="AG93" s="111"/>
    </row>
    <row r="94" spans="1:33" ht="30" hidden="1" customHeight="1" x14ac:dyDescent="0.2">
      <c r="A94" s="112" t="s">
        <v>78</v>
      </c>
      <c r="B94" s="113" t="s">
        <v>204</v>
      </c>
      <c r="C94" s="164" t="s">
        <v>119</v>
      </c>
      <c r="D94" s="115" t="s">
        <v>120</v>
      </c>
      <c r="E94" s="116"/>
      <c r="F94" s="117"/>
      <c r="G94" s="118">
        <f t="shared" si="134"/>
        <v>0</v>
      </c>
      <c r="H94" s="116"/>
      <c r="I94" s="117"/>
      <c r="J94" s="118">
        <f t="shared" si="135"/>
        <v>0</v>
      </c>
      <c r="K94" s="116"/>
      <c r="L94" s="117"/>
      <c r="M94" s="118">
        <f t="shared" si="136"/>
        <v>0</v>
      </c>
      <c r="N94" s="116"/>
      <c r="O94" s="117"/>
      <c r="P94" s="118">
        <f t="shared" si="137"/>
        <v>0</v>
      </c>
      <c r="Q94" s="116"/>
      <c r="R94" s="117"/>
      <c r="S94" s="118">
        <f t="shared" si="138"/>
        <v>0</v>
      </c>
      <c r="T94" s="116"/>
      <c r="U94" s="117"/>
      <c r="V94" s="119">
        <f t="shared" si="139"/>
        <v>0</v>
      </c>
      <c r="W94" s="140">
        <f t="shared" si="118"/>
        <v>0</v>
      </c>
      <c r="X94" s="165">
        <f t="shared" si="119"/>
        <v>0</v>
      </c>
      <c r="Y94" s="163">
        <f t="shared" si="120"/>
        <v>0</v>
      </c>
      <c r="Z94" s="211" t="e">
        <f t="shared" si="121"/>
        <v>#DIV/0!</v>
      </c>
      <c r="AA94" s="122"/>
      <c r="AB94" s="111"/>
      <c r="AC94" s="111"/>
      <c r="AD94" s="111"/>
      <c r="AE94" s="111"/>
      <c r="AF94" s="111"/>
      <c r="AG94" s="111"/>
    </row>
    <row r="95" spans="1:33" ht="52.5" hidden="1" customHeight="1" x14ac:dyDescent="0.2">
      <c r="A95" s="410" t="s">
        <v>205</v>
      </c>
      <c r="B95" s="389"/>
      <c r="C95" s="390"/>
      <c r="D95" s="145"/>
      <c r="E95" s="149"/>
      <c r="F95" s="147"/>
      <c r="G95" s="148">
        <f>G83+G87+G91</f>
        <v>0</v>
      </c>
      <c r="H95" s="149"/>
      <c r="I95" s="147"/>
      <c r="J95" s="148">
        <f>J83+J87+J91</f>
        <v>0</v>
      </c>
      <c r="K95" s="149"/>
      <c r="L95" s="147"/>
      <c r="M95" s="148">
        <f>M83+M87+M91</f>
        <v>0</v>
      </c>
      <c r="N95" s="149"/>
      <c r="O95" s="147"/>
      <c r="P95" s="148">
        <f>P83+P87+P91</f>
        <v>0</v>
      </c>
      <c r="Q95" s="149"/>
      <c r="R95" s="147"/>
      <c r="S95" s="148">
        <f>S83+S87+S91</f>
        <v>0</v>
      </c>
      <c r="T95" s="149"/>
      <c r="U95" s="147"/>
      <c r="V95" s="150">
        <f t="shared" ref="V95:X95" si="140">V83+V87+V91</f>
        <v>0</v>
      </c>
      <c r="W95" s="152">
        <f t="shared" si="140"/>
        <v>0</v>
      </c>
      <c r="X95" s="169">
        <f t="shared" si="140"/>
        <v>0</v>
      </c>
      <c r="Y95" s="169">
        <f t="shared" si="120"/>
        <v>0</v>
      </c>
      <c r="Z95" s="170" t="e">
        <f t="shared" si="121"/>
        <v>#DIV/0!</v>
      </c>
      <c r="AA95" s="171"/>
      <c r="AB95" s="53"/>
      <c r="AC95" s="53"/>
      <c r="AD95" s="53"/>
      <c r="AE95" s="53"/>
      <c r="AF95" s="53"/>
      <c r="AG95" s="53"/>
    </row>
    <row r="96" spans="1:33" ht="30" customHeight="1" thickBot="1" x14ac:dyDescent="0.25">
      <c r="A96" s="212" t="s">
        <v>73</v>
      </c>
      <c r="B96" s="213">
        <v>6</v>
      </c>
      <c r="C96" s="214" t="s">
        <v>206</v>
      </c>
      <c r="D96" s="158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60"/>
      <c r="X96" s="160"/>
      <c r="Y96" s="160"/>
      <c r="Z96" s="173"/>
      <c r="AA96" s="174"/>
      <c r="AB96" s="53"/>
      <c r="AC96" s="53"/>
      <c r="AD96" s="53"/>
      <c r="AE96" s="53"/>
      <c r="AF96" s="53"/>
      <c r="AG96" s="53"/>
    </row>
    <row r="97" spans="1:33" ht="30" hidden="1" customHeight="1" x14ac:dyDescent="0.2">
      <c r="A97" s="85" t="s">
        <v>75</v>
      </c>
      <c r="B97" s="175" t="s">
        <v>207</v>
      </c>
      <c r="C97" s="215" t="s">
        <v>208</v>
      </c>
      <c r="D97" s="177"/>
      <c r="E97" s="178"/>
      <c r="F97" s="179"/>
      <c r="G97" s="180">
        <f>SUM(G98:G100)</f>
        <v>0</v>
      </c>
      <c r="H97" s="178"/>
      <c r="I97" s="179"/>
      <c r="J97" s="180">
        <f>SUM(J98:J100)</f>
        <v>0</v>
      </c>
      <c r="K97" s="178"/>
      <c r="L97" s="179"/>
      <c r="M97" s="180">
        <f>SUM(M98:M100)</f>
        <v>0</v>
      </c>
      <c r="N97" s="178"/>
      <c r="O97" s="179"/>
      <c r="P97" s="180">
        <f>SUM(P98:P100)</f>
        <v>0</v>
      </c>
      <c r="Q97" s="178"/>
      <c r="R97" s="179"/>
      <c r="S97" s="180">
        <f>SUM(S98:S100)</f>
        <v>0</v>
      </c>
      <c r="T97" s="178"/>
      <c r="U97" s="179"/>
      <c r="V97" s="181">
        <f>SUM(V98:V100)</f>
        <v>0</v>
      </c>
      <c r="W97" s="93">
        <f t="shared" ref="W97:W108" si="141">G97+M97+S97</f>
        <v>0</v>
      </c>
      <c r="X97" s="182">
        <f t="shared" ref="X97:X108" si="142">J97+P97+V97</f>
        <v>0</v>
      </c>
      <c r="Y97" s="182">
        <f t="shared" ref="Y97:Y109" si="143">W97-X97</f>
        <v>0</v>
      </c>
      <c r="Z97" s="95" t="e">
        <f t="shared" ref="Z97:Z109" si="144">Y97/W97</f>
        <v>#DIV/0!</v>
      </c>
      <c r="AA97" s="96"/>
      <c r="AB97" s="97"/>
      <c r="AC97" s="97"/>
      <c r="AD97" s="97"/>
      <c r="AE97" s="97"/>
      <c r="AF97" s="97"/>
      <c r="AG97" s="97"/>
    </row>
    <row r="98" spans="1:33" ht="30" hidden="1" customHeight="1" x14ac:dyDescent="0.2">
      <c r="A98" s="98" t="s">
        <v>78</v>
      </c>
      <c r="B98" s="99" t="s">
        <v>209</v>
      </c>
      <c r="C98" s="164" t="s">
        <v>210</v>
      </c>
      <c r="D98" s="101" t="s">
        <v>113</v>
      </c>
      <c r="E98" s="102"/>
      <c r="F98" s="103"/>
      <c r="G98" s="104">
        <f t="shared" ref="G98:G100" si="145">E98*F98</f>
        <v>0</v>
      </c>
      <c r="H98" s="102"/>
      <c r="I98" s="103"/>
      <c r="J98" s="104">
        <f t="shared" ref="J98:J100" si="146">H98*I98</f>
        <v>0</v>
      </c>
      <c r="K98" s="102"/>
      <c r="L98" s="103"/>
      <c r="M98" s="104">
        <f t="shared" ref="M98:M100" si="147">K98*L98</f>
        <v>0</v>
      </c>
      <c r="N98" s="102"/>
      <c r="O98" s="103"/>
      <c r="P98" s="104">
        <f t="shared" ref="P98:P100" si="148">N98*O98</f>
        <v>0</v>
      </c>
      <c r="Q98" s="102"/>
      <c r="R98" s="103"/>
      <c r="S98" s="104">
        <f t="shared" ref="S98:S100" si="149">Q98*R98</f>
        <v>0</v>
      </c>
      <c r="T98" s="102"/>
      <c r="U98" s="103"/>
      <c r="V98" s="105">
        <f t="shared" ref="V98:V100" si="150">T98*U98</f>
        <v>0</v>
      </c>
      <c r="W98" s="106">
        <f t="shared" si="141"/>
        <v>0</v>
      </c>
      <c r="X98" s="163">
        <f t="shared" si="142"/>
        <v>0</v>
      </c>
      <c r="Y98" s="163">
        <f t="shared" si="143"/>
        <v>0</v>
      </c>
      <c r="Z98" s="108" t="e">
        <f t="shared" si="144"/>
        <v>#DIV/0!</v>
      </c>
      <c r="AA98" s="109"/>
      <c r="AB98" s="111"/>
      <c r="AC98" s="111"/>
      <c r="AD98" s="111"/>
      <c r="AE98" s="111"/>
      <c r="AF98" s="111"/>
      <c r="AG98" s="111"/>
    </row>
    <row r="99" spans="1:33" ht="30" hidden="1" customHeight="1" x14ac:dyDescent="0.2">
      <c r="A99" s="98" t="s">
        <v>78</v>
      </c>
      <c r="B99" s="99" t="s">
        <v>211</v>
      </c>
      <c r="C99" s="164" t="s">
        <v>210</v>
      </c>
      <c r="D99" s="101" t="s">
        <v>113</v>
      </c>
      <c r="E99" s="102"/>
      <c r="F99" s="103"/>
      <c r="G99" s="104">
        <f t="shared" si="145"/>
        <v>0</v>
      </c>
      <c r="H99" s="102"/>
      <c r="I99" s="103"/>
      <c r="J99" s="104">
        <f t="shared" si="146"/>
        <v>0</v>
      </c>
      <c r="K99" s="102"/>
      <c r="L99" s="103"/>
      <c r="M99" s="104">
        <f t="shared" si="147"/>
        <v>0</v>
      </c>
      <c r="N99" s="102"/>
      <c r="O99" s="103"/>
      <c r="P99" s="104">
        <f t="shared" si="148"/>
        <v>0</v>
      </c>
      <c r="Q99" s="102"/>
      <c r="R99" s="103"/>
      <c r="S99" s="104">
        <f t="shared" si="149"/>
        <v>0</v>
      </c>
      <c r="T99" s="102"/>
      <c r="U99" s="103"/>
      <c r="V99" s="105">
        <f t="shared" si="150"/>
        <v>0</v>
      </c>
      <c r="W99" s="106">
        <f t="shared" si="141"/>
        <v>0</v>
      </c>
      <c r="X99" s="163">
        <f t="shared" si="142"/>
        <v>0</v>
      </c>
      <c r="Y99" s="163">
        <f t="shared" si="143"/>
        <v>0</v>
      </c>
      <c r="Z99" s="108" t="e">
        <f t="shared" si="144"/>
        <v>#DIV/0!</v>
      </c>
      <c r="AA99" s="109"/>
      <c r="AB99" s="111"/>
      <c r="AC99" s="111"/>
      <c r="AD99" s="111"/>
      <c r="AE99" s="111"/>
      <c r="AF99" s="111"/>
      <c r="AG99" s="111"/>
    </row>
    <row r="100" spans="1:33" ht="30" hidden="1" customHeight="1" x14ac:dyDescent="0.2">
      <c r="A100" s="124" t="s">
        <v>78</v>
      </c>
      <c r="B100" s="123" t="s">
        <v>212</v>
      </c>
      <c r="C100" s="136" t="s">
        <v>210</v>
      </c>
      <c r="D100" s="137" t="s">
        <v>113</v>
      </c>
      <c r="E100" s="125"/>
      <c r="F100" s="126"/>
      <c r="G100" s="127">
        <f t="shared" si="145"/>
        <v>0</v>
      </c>
      <c r="H100" s="125"/>
      <c r="I100" s="126"/>
      <c r="J100" s="127">
        <f t="shared" si="146"/>
        <v>0</v>
      </c>
      <c r="K100" s="125"/>
      <c r="L100" s="126"/>
      <c r="M100" s="127">
        <f t="shared" si="147"/>
        <v>0</v>
      </c>
      <c r="N100" s="125"/>
      <c r="O100" s="126"/>
      <c r="P100" s="127">
        <f t="shared" si="148"/>
        <v>0</v>
      </c>
      <c r="Q100" s="125"/>
      <c r="R100" s="126"/>
      <c r="S100" s="127">
        <f t="shared" si="149"/>
        <v>0</v>
      </c>
      <c r="T100" s="125"/>
      <c r="U100" s="126"/>
      <c r="V100" s="138">
        <f t="shared" si="150"/>
        <v>0</v>
      </c>
      <c r="W100" s="120">
        <f t="shared" si="141"/>
        <v>0</v>
      </c>
      <c r="X100" s="184">
        <f t="shared" si="142"/>
        <v>0</v>
      </c>
      <c r="Y100" s="184">
        <f t="shared" si="143"/>
        <v>0</v>
      </c>
      <c r="Z100" s="211" t="e">
        <f t="shared" si="144"/>
        <v>#DIV/0!</v>
      </c>
      <c r="AA100" s="139"/>
      <c r="AB100" s="111"/>
      <c r="AC100" s="111"/>
      <c r="AD100" s="111"/>
      <c r="AE100" s="111"/>
      <c r="AF100" s="111"/>
      <c r="AG100" s="111"/>
    </row>
    <row r="101" spans="1:33" ht="30" customHeight="1" x14ac:dyDescent="0.2">
      <c r="A101" s="85" t="s">
        <v>73</v>
      </c>
      <c r="B101" s="175" t="s">
        <v>213</v>
      </c>
      <c r="C101" s="216" t="s">
        <v>214</v>
      </c>
      <c r="D101" s="88"/>
      <c r="E101" s="89"/>
      <c r="F101" s="90"/>
      <c r="G101" s="91">
        <f>SUM(G102:G104)</f>
        <v>3899</v>
      </c>
      <c r="H101" s="89"/>
      <c r="I101" s="90"/>
      <c r="J101" s="91">
        <f>SUM(J102:J104)</f>
        <v>3818</v>
      </c>
      <c r="K101" s="89"/>
      <c r="L101" s="90"/>
      <c r="M101" s="91">
        <f>SUM(M102:M104)</f>
        <v>0</v>
      </c>
      <c r="N101" s="89"/>
      <c r="O101" s="90"/>
      <c r="P101" s="91">
        <f>SUM(P102:P104)</f>
        <v>0</v>
      </c>
      <c r="Q101" s="89"/>
      <c r="R101" s="90"/>
      <c r="S101" s="91">
        <f>SUM(S102:S104)</f>
        <v>0</v>
      </c>
      <c r="T101" s="89"/>
      <c r="U101" s="90"/>
      <c r="V101" s="92">
        <f>SUM(V102:V104)</f>
        <v>0</v>
      </c>
      <c r="W101" s="200">
        <f t="shared" si="141"/>
        <v>3899</v>
      </c>
      <c r="X101" s="201">
        <f t="shared" si="142"/>
        <v>3818</v>
      </c>
      <c r="Y101" s="201">
        <f t="shared" si="143"/>
        <v>81</v>
      </c>
      <c r="Z101" s="95">
        <f t="shared" si="144"/>
        <v>2.0774557578866377E-2</v>
      </c>
      <c r="AA101" s="96"/>
      <c r="AB101" s="97"/>
      <c r="AC101" s="97"/>
      <c r="AD101" s="97"/>
      <c r="AE101" s="97"/>
      <c r="AF101" s="97"/>
      <c r="AG101" s="97"/>
    </row>
    <row r="102" spans="1:33" ht="30" customHeight="1" thickBot="1" x14ac:dyDescent="0.25">
      <c r="A102" s="98" t="s">
        <v>78</v>
      </c>
      <c r="B102" s="99" t="s">
        <v>215</v>
      </c>
      <c r="C102" s="340" t="s">
        <v>330</v>
      </c>
      <c r="D102" s="334" t="s">
        <v>113</v>
      </c>
      <c r="E102" s="335">
        <v>1</v>
      </c>
      <c r="F102" s="336">
        <v>3899</v>
      </c>
      <c r="G102" s="104">
        <f t="shared" ref="G102:G104" si="151">E102*F102</f>
        <v>3899</v>
      </c>
      <c r="H102" s="102">
        <v>1</v>
      </c>
      <c r="I102" s="103">
        <v>3818</v>
      </c>
      <c r="J102" s="104">
        <f t="shared" ref="J102:J104" si="152">H102*I102</f>
        <v>3818</v>
      </c>
      <c r="K102" s="102"/>
      <c r="L102" s="103"/>
      <c r="M102" s="104">
        <f t="shared" ref="M102:M104" si="153">K102*L102</f>
        <v>0</v>
      </c>
      <c r="N102" s="102"/>
      <c r="O102" s="103"/>
      <c r="P102" s="104">
        <f t="shared" ref="P102:P104" si="154">N102*O102</f>
        <v>0</v>
      </c>
      <c r="Q102" s="102"/>
      <c r="R102" s="103"/>
      <c r="S102" s="104">
        <f t="shared" ref="S102:S104" si="155">Q102*R102</f>
        <v>0</v>
      </c>
      <c r="T102" s="102"/>
      <c r="U102" s="103"/>
      <c r="V102" s="105">
        <f t="shared" ref="V102:V104" si="156">T102*U102</f>
        <v>0</v>
      </c>
      <c r="W102" s="106">
        <f t="shared" si="141"/>
        <v>3899</v>
      </c>
      <c r="X102" s="163">
        <f t="shared" si="142"/>
        <v>3818</v>
      </c>
      <c r="Y102" s="163">
        <f t="shared" si="143"/>
        <v>81</v>
      </c>
      <c r="Z102" s="108">
        <f t="shared" si="144"/>
        <v>2.0774557578866377E-2</v>
      </c>
      <c r="AA102" s="109"/>
      <c r="AB102" s="111"/>
      <c r="AC102" s="111"/>
      <c r="AD102" s="111"/>
      <c r="AE102" s="111"/>
      <c r="AF102" s="111"/>
      <c r="AG102" s="111"/>
    </row>
    <row r="103" spans="1:33" ht="30" hidden="1" customHeight="1" x14ac:dyDescent="0.2">
      <c r="A103" s="98" t="s">
        <v>78</v>
      </c>
      <c r="B103" s="99" t="s">
        <v>216</v>
      </c>
      <c r="C103" s="164" t="s">
        <v>210</v>
      </c>
      <c r="D103" s="101" t="s">
        <v>113</v>
      </c>
      <c r="E103" s="102"/>
      <c r="F103" s="103"/>
      <c r="G103" s="104">
        <f t="shared" si="151"/>
        <v>0</v>
      </c>
      <c r="H103" s="102"/>
      <c r="I103" s="103"/>
      <c r="J103" s="104">
        <f t="shared" si="152"/>
        <v>0</v>
      </c>
      <c r="K103" s="102"/>
      <c r="L103" s="103"/>
      <c r="M103" s="104">
        <f t="shared" si="153"/>
        <v>0</v>
      </c>
      <c r="N103" s="102"/>
      <c r="O103" s="103"/>
      <c r="P103" s="104">
        <f t="shared" si="154"/>
        <v>0</v>
      </c>
      <c r="Q103" s="102"/>
      <c r="R103" s="103"/>
      <c r="S103" s="104">
        <f t="shared" si="155"/>
        <v>0</v>
      </c>
      <c r="T103" s="102"/>
      <c r="U103" s="103"/>
      <c r="V103" s="105">
        <f t="shared" si="156"/>
        <v>0</v>
      </c>
      <c r="W103" s="106">
        <f t="shared" si="141"/>
        <v>0</v>
      </c>
      <c r="X103" s="163">
        <f t="shared" si="142"/>
        <v>0</v>
      </c>
      <c r="Y103" s="163">
        <f t="shared" si="143"/>
        <v>0</v>
      </c>
      <c r="Z103" s="108" t="e">
        <f t="shared" si="144"/>
        <v>#DIV/0!</v>
      </c>
      <c r="AA103" s="109"/>
      <c r="AB103" s="111"/>
      <c r="AC103" s="111"/>
      <c r="AD103" s="111"/>
      <c r="AE103" s="111"/>
      <c r="AF103" s="111"/>
      <c r="AG103" s="111"/>
    </row>
    <row r="104" spans="1:33" ht="30" hidden="1" customHeight="1" x14ac:dyDescent="0.2">
      <c r="A104" s="124" t="s">
        <v>78</v>
      </c>
      <c r="B104" s="123" t="s">
        <v>217</v>
      </c>
      <c r="C104" s="136" t="s">
        <v>210</v>
      </c>
      <c r="D104" s="137" t="s">
        <v>113</v>
      </c>
      <c r="E104" s="125"/>
      <c r="F104" s="126"/>
      <c r="G104" s="127">
        <f t="shared" si="151"/>
        <v>0</v>
      </c>
      <c r="H104" s="125"/>
      <c r="I104" s="126"/>
      <c r="J104" s="127">
        <f t="shared" si="152"/>
        <v>0</v>
      </c>
      <c r="K104" s="125"/>
      <c r="L104" s="126"/>
      <c r="M104" s="127">
        <f t="shared" si="153"/>
        <v>0</v>
      </c>
      <c r="N104" s="125"/>
      <c r="O104" s="126"/>
      <c r="P104" s="127">
        <f t="shared" si="154"/>
        <v>0</v>
      </c>
      <c r="Q104" s="125"/>
      <c r="R104" s="126"/>
      <c r="S104" s="127">
        <f t="shared" si="155"/>
        <v>0</v>
      </c>
      <c r="T104" s="125"/>
      <c r="U104" s="126"/>
      <c r="V104" s="138">
        <f t="shared" si="156"/>
        <v>0</v>
      </c>
      <c r="W104" s="140">
        <f t="shared" si="141"/>
        <v>0</v>
      </c>
      <c r="X104" s="165">
        <f t="shared" si="142"/>
        <v>0</v>
      </c>
      <c r="Y104" s="165">
        <f t="shared" si="143"/>
        <v>0</v>
      </c>
      <c r="Z104" s="108" t="e">
        <f t="shared" si="144"/>
        <v>#DIV/0!</v>
      </c>
      <c r="AA104" s="139"/>
      <c r="AB104" s="111"/>
      <c r="AC104" s="111"/>
      <c r="AD104" s="111"/>
      <c r="AE104" s="111"/>
      <c r="AF104" s="111"/>
      <c r="AG104" s="111"/>
    </row>
    <row r="105" spans="1:33" ht="30" hidden="1" customHeight="1" x14ac:dyDescent="0.2">
      <c r="A105" s="85" t="s">
        <v>73</v>
      </c>
      <c r="B105" s="175" t="s">
        <v>218</v>
      </c>
      <c r="C105" s="216" t="s">
        <v>219</v>
      </c>
      <c r="D105" s="88"/>
      <c r="E105" s="89"/>
      <c r="F105" s="90"/>
      <c r="G105" s="91">
        <f>SUM(G106:G108)</f>
        <v>0</v>
      </c>
      <c r="H105" s="89"/>
      <c r="I105" s="90"/>
      <c r="J105" s="91">
        <f>SUM(J106:J108)</f>
        <v>0</v>
      </c>
      <c r="K105" s="89"/>
      <c r="L105" s="90"/>
      <c r="M105" s="91">
        <f>SUM(M106:M108)</f>
        <v>0</v>
      </c>
      <c r="N105" s="89"/>
      <c r="O105" s="90"/>
      <c r="P105" s="91">
        <f>SUM(P106:P108)</f>
        <v>0</v>
      </c>
      <c r="Q105" s="89"/>
      <c r="R105" s="90"/>
      <c r="S105" s="91">
        <f>SUM(S106:S108)</f>
        <v>0</v>
      </c>
      <c r="T105" s="89"/>
      <c r="U105" s="90"/>
      <c r="V105" s="92">
        <f>SUM(V106:V108)</f>
        <v>0</v>
      </c>
      <c r="W105" s="93">
        <f t="shared" si="141"/>
        <v>0</v>
      </c>
      <c r="X105" s="182">
        <f t="shared" si="142"/>
        <v>0</v>
      </c>
      <c r="Y105" s="182">
        <f t="shared" si="143"/>
        <v>0</v>
      </c>
      <c r="Z105" s="95" t="e">
        <f t="shared" si="144"/>
        <v>#DIV/0!</v>
      </c>
      <c r="AA105" s="96"/>
      <c r="AB105" s="97"/>
      <c r="AC105" s="97"/>
      <c r="AD105" s="97"/>
      <c r="AE105" s="97"/>
      <c r="AF105" s="97"/>
      <c r="AG105" s="97"/>
    </row>
    <row r="106" spans="1:33" ht="30" hidden="1" customHeight="1" x14ac:dyDescent="0.2">
      <c r="A106" s="98" t="s">
        <v>78</v>
      </c>
      <c r="B106" s="99" t="s">
        <v>220</v>
      </c>
      <c r="C106" s="164" t="s">
        <v>210</v>
      </c>
      <c r="D106" s="101" t="s">
        <v>113</v>
      </c>
      <c r="E106" s="102"/>
      <c r="F106" s="103"/>
      <c r="G106" s="104">
        <f t="shared" ref="G106:G108" si="157">E106*F106</f>
        <v>0</v>
      </c>
      <c r="H106" s="102"/>
      <c r="I106" s="103"/>
      <c r="J106" s="104">
        <f t="shared" ref="J106:J108" si="158">H106*I106</f>
        <v>0</v>
      </c>
      <c r="K106" s="102"/>
      <c r="L106" s="103"/>
      <c r="M106" s="104">
        <f t="shared" ref="M106:M108" si="159">K106*L106</f>
        <v>0</v>
      </c>
      <c r="N106" s="102"/>
      <c r="O106" s="103"/>
      <c r="P106" s="104">
        <f t="shared" ref="P106:P108" si="160">N106*O106</f>
        <v>0</v>
      </c>
      <c r="Q106" s="102"/>
      <c r="R106" s="103"/>
      <c r="S106" s="104">
        <f t="shared" ref="S106:S108" si="161">Q106*R106</f>
        <v>0</v>
      </c>
      <c r="T106" s="102"/>
      <c r="U106" s="103"/>
      <c r="V106" s="105">
        <f t="shared" ref="V106:V108" si="162">T106*U106</f>
        <v>0</v>
      </c>
      <c r="W106" s="106">
        <f t="shared" si="141"/>
        <v>0</v>
      </c>
      <c r="X106" s="163">
        <f t="shared" si="142"/>
        <v>0</v>
      </c>
      <c r="Y106" s="163">
        <f t="shared" si="143"/>
        <v>0</v>
      </c>
      <c r="Z106" s="108" t="e">
        <f t="shared" si="144"/>
        <v>#DIV/0!</v>
      </c>
      <c r="AA106" s="109"/>
      <c r="AB106" s="111"/>
      <c r="AC106" s="111"/>
      <c r="AD106" s="111"/>
      <c r="AE106" s="111"/>
      <c r="AF106" s="111"/>
      <c r="AG106" s="111"/>
    </row>
    <row r="107" spans="1:33" ht="30" hidden="1" customHeight="1" x14ac:dyDescent="0.2">
      <c r="A107" s="98" t="s">
        <v>78</v>
      </c>
      <c r="B107" s="99" t="s">
        <v>221</v>
      </c>
      <c r="C107" s="164" t="s">
        <v>210</v>
      </c>
      <c r="D107" s="101" t="s">
        <v>113</v>
      </c>
      <c r="E107" s="102"/>
      <c r="F107" s="103"/>
      <c r="G107" s="104">
        <f t="shared" si="157"/>
        <v>0</v>
      </c>
      <c r="H107" s="102"/>
      <c r="I107" s="103"/>
      <c r="J107" s="104">
        <f t="shared" si="158"/>
        <v>0</v>
      </c>
      <c r="K107" s="102"/>
      <c r="L107" s="103"/>
      <c r="M107" s="104">
        <f t="shared" si="159"/>
        <v>0</v>
      </c>
      <c r="N107" s="102"/>
      <c r="O107" s="103"/>
      <c r="P107" s="104">
        <f t="shared" si="160"/>
        <v>0</v>
      </c>
      <c r="Q107" s="102"/>
      <c r="R107" s="103"/>
      <c r="S107" s="104">
        <f t="shared" si="161"/>
        <v>0</v>
      </c>
      <c r="T107" s="102"/>
      <c r="U107" s="103"/>
      <c r="V107" s="105">
        <f t="shared" si="162"/>
        <v>0</v>
      </c>
      <c r="W107" s="106">
        <f t="shared" si="141"/>
        <v>0</v>
      </c>
      <c r="X107" s="163">
        <f t="shared" si="142"/>
        <v>0</v>
      </c>
      <c r="Y107" s="163">
        <f t="shared" si="143"/>
        <v>0</v>
      </c>
      <c r="Z107" s="108" t="e">
        <f t="shared" si="144"/>
        <v>#DIV/0!</v>
      </c>
      <c r="AA107" s="109"/>
      <c r="AB107" s="111"/>
      <c r="AC107" s="111"/>
      <c r="AD107" s="111"/>
      <c r="AE107" s="111"/>
      <c r="AF107" s="111"/>
      <c r="AG107" s="111"/>
    </row>
    <row r="108" spans="1:33" ht="30" hidden="1" customHeight="1" x14ac:dyDescent="0.2">
      <c r="A108" s="124" t="s">
        <v>78</v>
      </c>
      <c r="B108" s="123" t="s">
        <v>222</v>
      </c>
      <c r="C108" s="136" t="s">
        <v>210</v>
      </c>
      <c r="D108" s="137" t="s">
        <v>113</v>
      </c>
      <c r="E108" s="116"/>
      <c r="F108" s="117"/>
      <c r="G108" s="118">
        <f t="shared" si="157"/>
        <v>0</v>
      </c>
      <c r="H108" s="116"/>
      <c r="I108" s="117"/>
      <c r="J108" s="118">
        <f t="shared" si="158"/>
        <v>0</v>
      </c>
      <c r="K108" s="116"/>
      <c r="L108" s="117"/>
      <c r="M108" s="118">
        <f t="shared" si="159"/>
        <v>0</v>
      </c>
      <c r="N108" s="116"/>
      <c r="O108" s="117"/>
      <c r="P108" s="118">
        <f t="shared" si="160"/>
        <v>0</v>
      </c>
      <c r="Q108" s="116"/>
      <c r="R108" s="117"/>
      <c r="S108" s="118">
        <f t="shared" si="161"/>
        <v>0</v>
      </c>
      <c r="T108" s="116"/>
      <c r="U108" s="117"/>
      <c r="V108" s="119">
        <f t="shared" si="162"/>
        <v>0</v>
      </c>
      <c r="W108" s="120">
        <f t="shared" si="141"/>
        <v>0</v>
      </c>
      <c r="X108" s="184">
        <f t="shared" si="142"/>
        <v>0</v>
      </c>
      <c r="Y108" s="184">
        <f t="shared" si="143"/>
        <v>0</v>
      </c>
      <c r="Z108" s="108" t="e">
        <f t="shared" si="144"/>
        <v>#DIV/0!</v>
      </c>
      <c r="AA108" s="122"/>
      <c r="AB108" s="111"/>
      <c r="AC108" s="111"/>
      <c r="AD108" s="111"/>
      <c r="AE108" s="111"/>
      <c r="AF108" s="111"/>
      <c r="AG108" s="111"/>
    </row>
    <row r="109" spans="1:33" ht="30" hidden="1" customHeight="1" x14ac:dyDescent="0.2">
      <c r="A109" s="202" t="s">
        <v>223</v>
      </c>
      <c r="B109" s="203"/>
      <c r="C109" s="204"/>
      <c r="D109" s="205"/>
      <c r="E109" s="206"/>
      <c r="F109" s="147"/>
      <c r="G109" s="148">
        <f>G105+G101+G97</f>
        <v>3899</v>
      </c>
      <c r="H109" s="206"/>
      <c r="I109" s="147"/>
      <c r="J109" s="148">
        <f>J105+J101+J97</f>
        <v>3818</v>
      </c>
      <c r="K109" s="149"/>
      <c r="L109" s="147"/>
      <c r="M109" s="148">
        <f>M105+M101+M97</f>
        <v>0</v>
      </c>
      <c r="N109" s="149"/>
      <c r="O109" s="147"/>
      <c r="P109" s="148">
        <f>P105+P101+P97</f>
        <v>0</v>
      </c>
      <c r="Q109" s="149"/>
      <c r="R109" s="147"/>
      <c r="S109" s="148">
        <f>S105+S101+S97</f>
        <v>0</v>
      </c>
      <c r="T109" s="149"/>
      <c r="U109" s="147"/>
      <c r="V109" s="150">
        <f t="shared" ref="V109:X109" si="163">V105+V101+V97</f>
        <v>0</v>
      </c>
      <c r="W109" s="152">
        <f t="shared" si="163"/>
        <v>3899</v>
      </c>
      <c r="X109" s="152">
        <f t="shared" si="163"/>
        <v>3818</v>
      </c>
      <c r="Y109" s="187">
        <f t="shared" si="143"/>
        <v>81</v>
      </c>
      <c r="Z109" s="170">
        <f t="shared" si="144"/>
        <v>2.0774557578866377E-2</v>
      </c>
      <c r="AA109" s="171"/>
      <c r="AB109" s="53"/>
      <c r="AC109" s="53"/>
      <c r="AD109" s="53"/>
      <c r="AE109" s="53"/>
      <c r="AF109" s="53"/>
      <c r="AG109" s="53"/>
    </row>
    <row r="110" spans="1:33" ht="30" hidden="1" customHeight="1" x14ac:dyDescent="0.2">
      <c r="A110" s="212" t="s">
        <v>73</v>
      </c>
      <c r="B110" s="156">
        <v>7</v>
      </c>
      <c r="C110" s="214" t="s">
        <v>224</v>
      </c>
      <c r="D110" s="158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60"/>
      <c r="X110" s="160"/>
      <c r="Y110" s="160"/>
      <c r="Z110" s="173"/>
      <c r="AA110" s="174"/>
      <c r="AB110" s="53"/>
      <c r="AC110" s="53"/>
      <c r="AD110" s="53"/>
      <c r="AE110" s="53"/>
      <c r="AF110" s="53"/>
      <c r="AG110" s="53"/>
    </row>
    <row r="111" spans="1:33" ht="30" hidden="1" customHeight="1" x14ac:dyDescent="0.2">
      <c r="A111" s="98" t="s">
        <v>78</v>
      </c>
      <c r="B111" s="99" t="s">
        <v>225</v>
      </c>
      <c r="C111" s="164" t="s">
        <v>226</v>
      </c>
      <c r="D111" s="101" t="s">
        <v>113</v>
      </c>
      <c r="E111" s="102"/>
      <c r="F111" s="103"/>
      <c r="G111" s="104">
        <f t="shared" ref="G111:G121" si="164">E111*F111</f>
        <v>0</v>
      </c>
      <c r="H111" s="102"/>
      <c r="I111" s="103"/>
      <c r="J111" s="104">
        <f t="shared" ref="J111:J121" si="165">H111*I111</f>
        <v>0</v>
      </c>
      <c r="K111" s="102"/>
      <c r="L111" s="103"/>
      <c r="M111" s="104">
        <f t="shared" ref="M111:M121" si="166">K111*L111</f>
        <v>0</v>
      </c>
      <c r="N111" s="102"/>
      <c r="O111" s="103"/>
      <c r="P111" s="104">
        <f t="shared" ref="P111:P121" si="167">N111*O111</f>
        <v>0</v>
      </c>
      <c r="Q111" s="102"/>
      <c r="R111" s="103"/>
      <c r="S111" s="104">
        <f t="shared" ref="S111:S121" si="168">Q111*R111</f>
        <v>0</v>
      </c>
      <c r="T111" s="102"/>
      <c r="U111" s="103"/>
      <c r="V111" s="105">
        <f t="shared" ref="V111:V121" si="169">T111*U111</f>
        <v>0</v>
      </c>
      <c r="W111" s="217">
        <f t="shared" ref="W111:W121" si="170">G111+M111+S111</f>
        <v>0</v>
      </c>
      <c r="X111" s="218">
        <f t="shared" ref="X111:X121" si="171">J111+P111+V111</f>
        <v>0</v>
      </c>
      <c r="Y111" s="218">
        <f t="shared" ref="Y111:Y122" si="172">W111-X111</f>
        <v>0</v>
      </c>
      <c r="Z111" s="219" t="e">
        <f t="shared" ref="Z111:Z122" si="173">Y111/W111</f>
        <v>#DIV/0!</v>
      </c>
      <c r="AA111" s="220"/>
      <c r="AB111" s="111"/>
      <c r="AC111" s="111"/>
      <c r="AD111" s="111"/>
      <c r="AE111" s="111"/>
      <c r="AF111" s="111"/>
      <c r="AG111" s="111"/>
    </row>
    <row r="112" spans="1:33" ht="30" hidden="1" customHeight="1" x14ac:dyDescent="0.2">
      <c r="A112" s="98" t="s">
        <v>78</v>
      </c>
      <c r="B112" s="99" t="s">
        <v>227</v>
      </c>
      <c r="C112" s="164" t="s">
        <v>228</v>
      </c>
      <c r="D112" s="101" t="s">
        <v>113</v>
      </c>
      <c r="E112" s="102"/>
      <c r="F112" s="103"/>
      <c r="G112" s="104">
        <f t="shared" si="164"/>
        <v>0</v>
      </c>
      <c r="H112" s="102"/>
      <c r="I112" s="103"/>
      <c r="J112" s="104">
        <f t="shared" si="165"/>
        <v>0</v>
      </c>
      <c r="K112" s="102"/>
      <c r="L112" s="103"/>
      <c r="M112" s="104">
        <f t="shared" si="166"/>
        <v>0</v>
      </c>
      <c r="N112" s="102"/>
      <c r="O112" s="103"/>
      <c r="P112" s="104">
        <f t="shared" si="167"/>
        <v>0</v>
      </c>
      <c r="Q112" s="102"/>
      <c r="R112" s="103"/>
      <c r="S112" s="104">
        <f t="shared" si="168"/>
        <v>0</v>
      </c>
      <c r="T112" s="102"/>
      <c r="U112" s="103"/>
      <c r="V112" s="105">
        <f t="shared" si="169"/>
        <v>0</v>
      </c>
      <c r="W112" s="106">
        <f t="shared" si="170"/>
        <v>0</v>
      </c>
      <c r="X112" s="163">
        <f t="shared" si="171"/>
        <v>0</v>
      </c>
      <c r="Y112" s="163">
        <f t="shared" si="172"/>
        <v>0</v>
      </c>
      <c r="Z112" s="221" t="e">
        <f t="shared" si="173"/>
        <v>#DIV/0!</v>
      </c>
      <c r="AA112" s="109"/>
      <c r="AB112" s="111"/>
      <c r="AC112" s="111"/>
      <c r="AD112" s="111"/>
      <c r="AE112" s="111"/>
      <c r="AF112" s="111"/>
      <c r="AG112" s="111"/>
    </row>
    <row r="113" spans="1:33" ht="30" hidden="1" customHeight="1" x14ac:dyDescent="0.2">
      <c r="A113" s="98" t="s">
        <v>78</v>
      </c>
      <c r="B113" s="99" t="s">
        <v>229</v>
      </c>
      <c r="C113" s="164" t="s">
        <v>230</v>
      </c>
      <c r="D113" s="101" t="s">
        <v>113</v>
      </c>
      <c r="E113" s="102"/>
      <c r="F113" s="103"/>
      <c r="G113" s="104">
        <f t="shared" si="164"/>
        <v>0</v>
      </c>
      <c r="H113" s="102"/>
      <c r="I113" s="103"/>
      <c r="J113" s="104">
        <f t="shared" si="165"/>
        <v>0</v>
      </c>
      <c r="K113" s="102"/>
      <c r="L113" s="103"/>
      <c r="M113" s="104">
        <f t="shared" si="166"/>
        <v>0</v>
      </c>
      <c r="N113" s="102"/>
      <c r="O113" s="103"/>
      <c r="P113" s="104">
        <f t="shared" si="167"/>
        <v>0</v>
      </c>
      <c r="Q113" s="102"/>
      <c r="R113" s="103"/>
      <c r="S113" s="104">
        <f t="shared" si="168"/>
        <v>0</v>
      </c>
      <c r="T113" s="102"/>
      <c r="U113" s="103"/>
      <c r="V113" s="105">
        <f t="shared" si="169"/>
        <v>0</v>
      </c>
      <c r="W113" s="106">
        <f t="shared" si="170"/>
        <v>0</v>
      </c>
      <c r="X113" s="163">
        <f t="shared" si="171"/>
        <v>0</v>
      </c>
      <c r="Y113" s="163">
        <f t="shared" si="172"/>
        <v>0</v>
      </c>
      <c r="Z113" s="221" t="e">
        <f t="shared" si="173"/>
        <v>#DIV/0!</v>
      </c>
      <c r="AA113" s="109"/>
      <c r="AB113" s="111"/>
      <c r="AC113" s="111"/>
      <c r="AD113" s="111"/>
      <c r="AE113" s="111"/>
      <c r="AF113" s="111"/>
      <c r="AG113" s="111"/>
    </row>
    <row r="114" spans="1:33" ht="30" hidden="1" customHeight="1" x14ac:dyDescent="0.2">
      <c r="A114" s="98" t="s">
        <v>78</v>
      </c>
      <c r="B114" s="99" t="s">
        <v>231</v>
      </c>
      <c r="C114" s="164" t="s">
        <v>232</v>
      </c>
      <c r="D114" s="101" t="s">
        <v>113</v>
      </c>
      <c r="E114" s="102"/>
      <c r="F114" s="103"/>
      <c r="G114" s="104">
        <f t="shared" si="164"/>
        <v>0</v>
      </c>
      <c r="H114" s="102"/>
      <c r="I114" s="103"/>
      <c r="J114" s="104">
        <f t="shared" si="165"/>
        <v>0</v>
      </c>
      <c r="K114" s="102"/>
      <c r="L114" s="103"/>
      <c r="M114" s="104">
        <f t="shared" si="166"/>
        <v>0</v>
      </c>
      <c r="N114" s="102"/>
      <c r="O114" s="103"/>
      <c r="P114" s="104">
        <f t="shared" si="167"/>
        <v>0</v>
      </c>
      <c r="Q114" s="102"/>
      <c r="R114" s="103"/>
      <c r="S114" s="104">
        <f t="shared" si="168"/>
        <v>0</v>
      </c>
      <c r="T114" s="102"/>
      <c r="U114" s="103"/>
      <c r="V114" s="105">
        <f t="shared" si="169"/>
        <v>0</v>
      </c>
      <c r="W114" s="106">
        <f t="shared" si="170"/>
        <v>0</v>
      </c>
      <c r="X114" s="163">
        <f t="shared" si="171"/>
        <v>0</v>
      </c>
      <c r="Y114" s="163">
        <f t="shared" si="172"/>
        <v>0</v>
      </c>
      <c r="Z114" s="221" t="e">
        <f t="shared" si="173"/>
        <v>#DIV/0!</v>
      </c>
      <c r="AA114" s="109"/>
      <c r="AB114" s="111"/>
      <c r="AC114" s="111"/>
      <c r="AD114" s="111"/>
      <c r="AE114" s="111"/>
      <c r="AF114" s="111"/>
      <c r="AG114" s="111"/>
    </row>
    <row r="115" spans="1:33" ht="30" hidden="1" customHeight="1" x14ac:dyDescent="0.2">
      <c r="A115" s="98" t="s">
        <v>78</v>
      </c>
      <c r="B115" s="99" t="s">
        <v>233</v>
      </c>
      <c r="C115" s="164" t="s">
        <v>234</v>
      </c>
      <c r="D115" s="101" t="s">
        <v>113</v>
      </c>
      <c r="E115" s="102"/>
      <c r="F115" s="103"/>
      <c r="G115" s="104">
        <f t="shared" si="164"/>
        <v>0</v>
      </c>
      <c r="H115" s="102"/>
      <c r="I115" s="103"/>
      <c r="J115" s="104">
        <f t="shared" si="165"/>
        <v>0</v>
      </c>
      <c r="K115" s="102"/>
      <c r="L115" s="103"/>
      <c r="M115" s="104">
        <f t="shared" si="166"/>
        <v>0</v>
      </c>
      <c r="N115" s="102"/>
      <c r="O115" s="103"/>
      <c r="P115" s="104">
        <f t="shared" si="167"/>
        <v>0</v>
      </c>
      <c r="Q115" s="102"/>
      <c r="R115" s="103"/>
      <c r="S115" s="104">
        <f t="shared" si="168"/>
        <v>0</v>
      </c>
      <c r="T115" s="102"/>
      <c r="U115" s="103"/>
      <c r="V115" s="105">
        <f t="shared" si="169"/>
        <v>0</v>
      </c>
      <c r="W115" s="106">
        <f t="shared" si="170"/>
        <v>0</v>
      </c>
      <c r="X115" s="163">
        <f t="shared" si="171"/>
        <v>0</v>
      </c>
      <c r="Y115" s="163">
        <f t="shared" si="172"/>
        <v>0</v>
      </c>
      <c r="Z115" s="221" t="e">
        <f t="shared" si="173"/>
        <v>#DIV/0!</v>
      </c>
      <c r="AA115" s="109"/>
      <c r="AB115" s="111"/>
      <c r="AC115" s="111"/>
      <c r="AD115" s="111"/>
      <c r="AE115" s="111"/>
      <c r="AF115" s="111"/>
      <c r="AG115" s="111"/>
    </row>
    <row r="116" spans="1:33" ht="30" hidden="1" customHeight="1" x14ac:dyDescent="0.2">
      <c r="A116" s="98" t="s">
        <v>78</v>
      </c>
      <c r="B116" s="99" t="s">
        <v>235</v>
      </c>
      <c r="C116" s="164" t="s">
        <v>236</v>
      </c>
      <c r="D116" s="101" t="s">
        <v>113</v>
      </c>
      <c r="E116" s="102"/>
      <c r="F116" s="103"/>
      <c r="G116" s="104">
        <f t="shared" si="164"/>
        <v>0</v>
      </c>
      <c r="H116" s="102"/>
      <c r="I116" s="103"/>
      <c r="J116" s="104">
        <f t="shared" si="165"/>
        <v>0</v>
      </c>
      <c r="K116" s="102"/>
      <c r="L116" s="103"/>
      <c r="M116" s="104">
        <f t="shared" si="166"/>
        <v>0</v>
      </c>
      <c r="N116" s="102"/>
      <c r="O116" s="103"/>
      <c r="P116" s="104">
        <f t="shared" si="167"/>
        <v>0</v>
      </c>
      <c r="Q116" s="102"/>
      <c r="R116" s="103"/>
      <c r="S116" s="104">
        <f t="shared" si="168"/>
        <v>0</v>
      </c>
      <c r="T116" s="102"/>
      <c r="U116" s="103"/>
      <c r="V116" s="105">
        <f t="shared" si="169"/>
        <v>0</v>
      </c>
      <c r="W116" s="106">
        <f t="shared" si="170"/>
        <v>0</v>
      </c>
      <c r="X116" s="163">
        <f t="shared" si="171"/>
        <v>0</v>
      </c>
      <c r="Y116" s="163">
        <f t="shared" si="172"/>
        <v>0</v>
      </c>
      <c r="Z116" s="221" t="e">
        <f t="shared" si="173"/>
        <v>#DIV/0!</v>
      </c>
      <c r="AA116" s="109"/>
      <c r="AB116" s="111"/>
      <c r="AC116" s="111"/>
      <c r="AD116" s="111"/>
      <c r="AE116" s="111"/>
      <c r="AF116" s="111"/>
      <c r="AG116" s="111"/>
    </row>
    <row r="117" spans="1:33" ht="30" hidden="1" customHeight="1" x14ac:dyDescent="0.2">
      <c r="A117" s="98" t="s">
        <v>78</v>
      </c>
      <c r="B117" s="99" t="s">
        <v>237</v>
      </c>
      <c r="C117" s="164" t="s">
        <v>238</v>
      </c>
      <c r="D117" s="101" t="s">
        <v>113</v>
      </c>
      <c r="E117" s="102"/>
      <c r="F117" s="103"/>
      <c r="G117" s="104">
        <f t="shared" si="164"/>
        <v>0</v>
      </c>
      <c r="H117" s="102"/>
      <c r="I117" s="103"/>
      <c r="J117" s="104">
        <f t="shared" si="165"/>
        <v>0</v>
      </c>
      <c r="K117" s="102"/>
      <c r="L117" s="103"/>
      <c r="M117" s="104">
        <f t="shared" si="166"/>
        <v>0</v>
      </c>
      <c r="N117" s="102"/>
      <c r="O117" s="103"/>
      <c r="P117" s="104">
        <f t="shared" si="167"/>
        <v>0</v>
      </c>
      <c r="Q117" s="102"/>
      <c r="R117" s="103"/>
      <c r="S117" s="104">
        <f t="shared" si="168"/>
        <v>0</v>
      </c>
      <c r="T117" s="102"/>
      <c r="U117" s="103"/>
      <c r="V117" s="105">
        <f t="shared" si="169"/>
        <v>0</v>
      </c>
      <c r="W117" s="106">
        <f t="shared" si="170"/>
        <v>0</v>
      </c>
      <c r="X117" s="163">
        <f t="shared" si="171"/>
        <v>0</v>
      </c>
      <c r="Y117" s="163">
        <f t="shared" si="172"/>
        <v>0</v>
      </c>
      <c r="Z117" s="221" t="e">
        <f t="shared" si="173"/>
        <v>#DIV/0!</v>
      </c>
      <c r="AA117" s="109"/>
      <c r="AB117" s="111"/>
      <c r="AC117" s="111"/>
      <c r="AD117" s="111"/>
      <c r="AE117" s="111"/>
      <c r="AF117" s="111"/>
      <c r="AG117" s="111"/>
    </row>
    <row r="118" spans="1:33" ht="30" hidden="1" customHeight="1" x14ac:dyDescent="0.2">
      <c r="A118" s="98" t="s">
        <v>78</v>
      </c>
      <c r="B118" s="99" t="s">
        <v>239</v>
      </c>
      <c r="C118" s="164" t="s">
        <v>240</v>
      </c>
      <c r="D118" s="101" t="s">
        <v>113</v>
      </c>
      <c r="E118" s="102"/>
      <c r="F118" s="103"/>
      <c r="G118" s="104">
        <f t="shared" si="164"/>
        <v>0</v>
      </c>
      <c r="H118" s="102"/>
      <c r="I118" s="103"/>
      <c r="J118" s="104">
        <f t="shared" si="165"/>
        <v>0</v>
      </c>
      <c r="K118" s="102"/>
      <c r="L118" s="103"/>
      <c r="M118" s="104">
        <f t="shared" si="166"/>
        <v>0</v>
      </c>
      <c r="N118" s="102"/>
      <c r="O118" s="103"/>
      <c r="P118" s="104">
        <f t="shared" si="167"/>
        <v>0</v>
      </c>
      <c r="Q118" s="102"/>
      <c r="R118" s="103"/>
      <c r="S118" s="104">
        <f t="shared" si="168"/>
        <v>0</v>
      </c>
      <c r="T118" s="102"/>
      <c r="U118" s="103"/>
      <c r="V118" s="105">
        <f t="shared" si="169"/>
        <v>0</v>
      </c>
      <c r="W118" s="106">
        <f t="shared" si="170"/>
        <v>0</v>
      </c>
      <c r="X118" s="163">
        <f t="shared" si="171"/>
        <v>0</v>
      </c>
      <c r="Y118" s="163">
        <f t="shared" si="172"/>
        <v>0</v>
      </c>
      <c r="Z118" s="221" t="e">
        <f t="shared" si="173"/>
        <v>#DIV/0!</v>
      </c>
      <c r="AA118" s="109"/>
      <c r="AB118" s="111"/>
      <c r="AC118" s="111"/>
      <c r="AD118" s="111"/>
      <c r="AE118" s="111"/>
      <c r="AF118" s="111"/>
      <c r="AG118" s="111"/>
    </row>
    <row r="119" spans="1:33" ht="30" hidden="1" customHeight="1" x14ac:dyDescent="0.2">
      <c r="A119" s="124" t="s">
        <v>78</v>
      </c>
      <c r="B119" s="99" t="s">
        <v>241</v>
      </c>
      <c r="C119" s="136" t="s">
        <v>242</v>
      </c>
      <c r="D119" s="101" t="s">
        <v>113</v>
      </c>
      <c r="E119" s="125"/>
      <c r="F119" s="126"/>
      <c r="G119" s="104">
        <f t="shared" si="164"/>
        <v>0</v>
      </c>
      <c r="H119" s="125"/>
      <c r="I119" s="126"/>
      <c r="J119" s="104">
        <f t="shared" si="165"/>
        <v>0</v>
      </c>
      <c r="K119" s="102"/>
      <c r="L119" s="103"/>
      <c r="M119" s="104">
        <f t="shared" si="166"/>
        <v>0</v>
      </c>
      <c r="N119" s="102"/>
      <c r="O119" s="103"/>
      <c r="P119" s="104">
        <f t="shared" si="167"/>
        <v>0</v>
      </c>
      <c r="Q119" s="102"/>
      <c r="R119" s="103"/>
      <c r="S119" s="104">
        <f t="shared" si="168"/>
        <v>0</v>
      </c>
      <c r="T119" s="102"/>
      <c r="U119" s="103"/>
      <c r="V119" s="105">
        <f t="shared" si="169"/>
        <v>0</v>
      </c>
      <c r="W119" s="106">
        <f t="shared" si="170"/>
        <v>0</v>
      </c>
      <c r="X119" s="163">
        <f t="shared" si="171"/>
        <v>0</v>
      </c>
      <c r="Y119" s="163">
        <f t="shared" si="172"/>
        <v>0</v>
      </c>
      <c r="Z119" s="221" t="e">
        <f t="shared" si="173"/>
        <v>#DIV/0!</v>
      </c>
      <c r="AA119" s="139"/>
      <c r="AB119" s="111"/>
      <c r="AC119" s="111"/>
      <c r="AD119" s="111"/>
      <c r="AE119" s="111"/>
      <c r="AF119" s="111"/>
      <c r="AG119" s="111"/>
    </row>
    <row r="120" spans="1:33" ht="30" hidden="1" customHeight="1" x14ac:dyDescent="0.2">
      <c r="A120" s="124" t="s">
        <v>78</v>
      </c>
      <c r="B120" s="99" t="s">
        <v>243</v>
      </c>
      <c r="C120" s="136" t="s">
        <v>244</v>
      </c>
      <c r="D120" s="137" t="s">
        <v>113</v>
      </c>
      <c r="E120" s="102"/>
      <c r="F120" s="103"/>
      <c r="G120" s="104">
        <f t="shared" si="164"/>
        <v>0</v>
      </c>
      <c r="H120" s="102"/>
      <c r="I120" s="103"/>
      <c r="J120" s="104">
        <f t="shared" si="165"/>
        <v>0</v>
      </c>
      <c r="K120" s="102"/>
      <c r="L120" s="103"/>
      <c r="M120" s="104">
        <f t="shared" si="166"/>
        <v>0</v>
      </c>
      <c r="N120" s="102"/>
      <c r="O120" s="103"/>
      <c r="P120" s="104">
        <f t="shared" si="167"/>
        <v>0</v>
      </c>
      <c r="Q120" s="102"/>
      <c r="R120" s="103"/>
      <c r="S120" s="104">
        <f t="shared" si="168"/>
        <v>0</v>
      </c>
      <c r="T120" s="102"/>
      <c r="U120" s="103"/>
      <c r="V120" s="105">
        <f t="shared" si="169"/>
        <v>0</v>
      </c>
      <c r="W120" s="106">
        <f t="shared" si="170"/>
        <v>0</v>
      </c>
      <c r="X120" s="163">
        <f t="shared" si="171"/>
        <v>0</v>
      </c>
      <c r="Y120" s="163">
        <f t="shared" si="172"/>
        <v>0</v>
      </c>
      <c r="Z120" s="221" t="e">
        <f t="shared" si="173"/>
        <v>#DIV/0!</v>
      </c>
      <c r="AA120" s="109"/>
      <c r="AB120" s="111"/>
      <c r="AC120" s="111"/>
      <c r="AD120" s="111"/>
      <c r="AE120" s="111"/>
      <c r="AF120" s="111"/>
      <c r="AG120" s="111"/>
    </row>
    <row r="121" spans="1:33" ht="30" hidden="1" customHeight="1" x14ac:dyDescent="0.2">
      <c r="A121" s="124" t="s">
        <v>78</v>
      </c>
      <c r="B121" s="99" t="s">
        <v>245</v>
      </c>
      <c r="C121" s="222" t="s">
        <v>246</v>
      </c>
      <c r="D121" s="137" t="s">
        <v>113</v>
      </c>
      <c r="E121" s="125"/>
      <c r="F121" s="126">
        <v>0.22</v>
      </c>
      <c r="G121" s="127">
        <f t="shared" si="164"/>
        <v>0</v>
      </c>
      <c r="H121" s="125"/>
      <c r="I121" s="126">
        <v>0.22</v>
      </c>
      <c r="J121" s="127">
        <f t="shared" si="165"/>
        <v>0</v>
      </c>
      <c r="K121" s="125"/>
      <c r="L121" s="126">
        <v>0.22</v>
      </c>
      <c r="M121" s="127">
        <f t="shared" si="166"/>
        <v>0</v>
      </c>
      <c r="N121" s="125"/>
      <c r="O121" s="126">
        <v>0.22</v>
      </c>
      <c r="P121" s="127">
        <f t="shared" si="167"/>
        <v>0</v>
      </c>
      <c r="Q121" s="125"/>
      <c r="R121" s="126">
        <v>0.22</v>
      </c>
      <c r="S121" s="127">
        <f t="shared" si="168"/>
        <v>0</v>
      </c>
      <c r="T121" s="125"/>
      <c r="U121" s="126">
        <v>0.22</v>
      </c>
      <c r="V121" s="138">
        <f t="shared" si="169"/>
        <v>0</v>
      </c>
      <c r="W121" s="120">
        <f t="shared" si="170"/>
        <v>0</v>
      </c>
      <c r="X121" s="184">
        <f t="shared" si="171"/>
        <v>0</v>
      </c>
      <c r="Y121" s="184">
        <f t="shared" si="172"/>
        <v>0</v>
      </c>
      <c r="Z121" s="223" t="e">
        <f t="shared" si="173"/>
        <v>#DIV/0!</v>
      </c>
      <c r="AA121" s="122"/>
      <c r="AB121" s="53"/>
      <c r="AC121" s="53"/>
      <c r="AD121" s="53"/>
      <c r="AE121" s="53"/>
      <c r="AF121" s="53"/>
      <c r="AG121" s="53"/>
    </row>
    <row r="122" spans="1:33" ht="30" hidden="1" customHeight="1" x14ac:dyDescent="0.2">
      <c r="A122" s="202" t="s">
        <v>247</v>
      </c>
      <c r="B122" s="224"/>
      <c r="C122" s="204"/>
      <c r="D122" s="205"/>
      <c r="E122" s="206"/>
      <c r="F122" s="147"/>
      <c r="G122" s="148">
        <f>SUM(G111:G121)</f>
        <v>0</v>
      </c>
      <c r="H122" s="206"/>
      <c r="I122" s="147"/>
      <c r="J122" s="148">
        <f>SUM(J111:J121)</f>
        <v>0</v>
      </c>
      <c r="K122" s="149"/>
      <c r="L122" s="147"/>
      <c r="M122" s="148">
        <f>SUM(M111:M121)</f>
        <v>0</v>
      </c>
      <c r="N122" s="149"/>
      <c r="O122" s="147"/>
      <c r="P122" s="148">
        <f>SUM(P111:P121)</f>
        <v>0</v>
      </c>
      <c r="Q122" s="149"/>
      <c r="R122" s="147"/>
      <c r="S122" s="148">
        <f>SUM(S111:S121)</f>
        <v>0</v>
      </c>
      <c r="T122" s="149"/>
      <c r="U122" s="147"/>
      <c r="V122" s="150">
        <f t="shared" ref="V122:X122" si="174">SUM(V111:V121)</f>
        <v>0</v>
      </c>
      <c r="W122" s="152">
        <f t="shared" si="174"/>
        <v>0</v>
      </c>
      <c r="X122" s="152">
        <f t="shared" si="174"/>
        <v>0</v>
      </c>
      <c r="Y122" s="225">
        <f t="shared" si="172"/>
        <v>0</v>
      </c>
      <c r="Z122" s="226" t="e">
        <f t="shared" si="173"/>
        <v>#DIV/0!</v>
      </c>
      <c r="AA122" s="227"/>
      <c r="AB122" s="53"/>
      <c r="AC122" s="53"/>
      <c r="AD122" s="53"/>
      <c r="AE122" s="53"/>
      <c r="AF122" s="53"/>
      <c r="AG122" s="53"/>
    </row>
    <row r="123" spans="1:33" ht="30" customHeight="1" thickBot="1" x14ac:dyDescent="0.25">
      <c r="A123" s="212" t="s">
        <v>73</v>
      </c>
      <c r="B123" s="156">
        <v>8</v>
      </c>
      <c r="C123" s="228" t="s">
        <v>248</v>
      </c>
      <c r="D123" s="158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60"/>
      <c r="X123" s="160"/>
      <c r="Y123" s="82"/>
      <c r="Z123" s="161"/>
      <c r="AA123" s="229"/>
      <c r="AB123" s="97"/>
      <c r="AC123" s="97"/>
      <c r="AD123" s="97"/>
      <c r="AE123" s="97"/>
      <c r="AF123" s="97"/>
      <c r="AG123" s="97"/>
    </row>
    <row r="124" spans="1:33" ht="30" customHeight="1" x14ac:dyDescent="0.2">
      <c r="A124" s="98" t="s">
        <v>78</v>
      </c>
      <c r="B124" s="99" t="s">
        <v>249</v>
      </c>
      <c r="C124" s="341" t="s">
        <v>331</v>
      </c>
      <c r="D124" s="334" t="s">
        <v>250</v>
      </c>
      <c r="E124" s="335">
        <v>150</v>
      </c>
      <c r="F124" s="336">
        <v>115</v>
      </c>
      <c r="G124" s="104">
        <f t="shared" ref="G124:G129" si="175">E124*F124</f>
        <v>17250</v>
      </c>
      <c r="H124" s="102">
        <v>150</v>
      </c>
      <c r="I124" s="103">
        <v>115</v>
      </c>
      <c r="J124" s="104">
        <f t="shared" ref="J124:J129" si="176">H124*I124</f>
        <v>17250</v>
      </c>
      <c r="K124" s="102"/>
      <c r="L124" s="103"/>
      <c r="M124" s="104">
        <f t="shared" ref="M124:M129" si="177">K124*L124</f>
        <v>0</v>
      </c>
      <c r="N124" s="102"/>
      <c r="O124" s="103"/>
      <c r="P124" s="104">
        <f t="shared" ref="P124:P129" si="178">N124*O124</f>
        <v>0</v>
      </c>
      <c r="Q124" s="102"/>
      <c r="R124" s="103"/>
      <c r="S124" s="104">
        <f t="shared" ref="S124:S129" si="179">Q124*R124</f>
        <v>0</v>
      </c>
      <c r="T124" s="102"/>
      <c r="U124" s="103"/>
      <c r="V124" s="105">
        <f t="shared" ref="V124:V129" si="180">T124*U124</f>
        <v>0</v>
      </c>
      <c r="W124" s="217">
        <f t="shared" ref="W124:W129" si="181">G124+M124+S124</f>
        <v>17250</v>
      </c>
      <c r="X124" s="218">
        <f t="shared" ref="X124:X129" si="182">J124+P124+V124</f>
        <v>17250</v>
      </c>
      <c r="Y124" s="230">
        <f t="shared" ref="Y124:Y130" si="183">W124-X124</f>
        <v>0</v>
      </c>
      <c r="Z124" s="219">
        <f t="shared" ref="Z124:Z130" si="184">Y124/W124</f>
        <v>0</v>
      </c>
      <c r="AA124" s="231"/>
      <c r="AB124" s="111"/>
      <c r="AC124" s="111"/>
      <c r="AD124" s="111"/>
      <c r="AE124" s="111"/>
      <c r="AF124" s="111"/>
      <c r="AG124" s="111"/>
    </row>
    <row r="125" spans="1:33" ht="30" customHeight="1" x14ac:dyDescent="0.2">
      <c r="A125" s="98" t="s">
        <v>78</v>
      </c>
      <c r="B125" s="99" t="s">
        <v>251</v>
      </c>
      <c r="C125" s="341" t="s">
        <v>332</v>
      </c>
      <c r="D125" s="334" t="s">
        <v>253</v>
      </c>
      <c r="E125" s="342">
        <v>200</v>
      </c>
      <c r="F125" s="343">
        <v>300</v>
      </c>
      <c r="G125" s="104">
        <f t="shared" si="175"/>
        <v>60000</v>
      </c>
      <c r="H125" s="102">
        <v>200</v>
      </c>
      <c r="I125" s="103">
        <v>375.22449999999998</v>
      </c>
      <c r="J125" s="104">
        <f t="shared" si="176"/>
        <v>75044.899999999994</v>
      </c>
      <c r="K125" s="102"/>
      <c r="L125" s="103"/>
      <c r="M125" s="104">
        <f t="shared" si="177"/>
        <v>0</v>
      </c>
      <c r="N125" s="102"/>
      <c r="O125" s="103"/>
      <c r="P125" s="104">
        <f t="shared" si="178"/>
        <v>0</v>
      </c>
      <c r="Q125" s="102"/>
      <c r="R125" s="103"/>
      <c r="S125" s="104">
        <f t="shared" si="179"/>
        <v>0</v>
      </c>
      <c r="T125" s="102"/>
      <c r="U125" s="103"/>
      <c r="V125" s="105">
        <f t="shared" si="180"/>
        <v>0</v>
      </c>
      <c r="W125" s="106">
        <f t="shared" si="181"/>
        <v>60000</v>
      </c>
      <c r="X125" s="163">
        <f t="shared" si="182"/>
        <v>75044.899999999994</v>
      </c>
      <c r="Y125" s="107">
        <f t="shared" si="183"/>
        <v>-15044.899999999994</v>
      </c>
      <c r="Z125" s="221">
        <f t="shared" si="184"/>
        <v>-0.25074833333333324</v>
      </c>
      <c r="AA125" s="231"/>
      <c r="AB125" s="111"/>
      <c r="AC125" s="111"/>
      <c r="AD125" s="111"/>
      <c r="AE125" s="111"/>
      <c r="AF125" s="111"/>
      <c r="AG125" s="111"/>
    </row>
    <row r="126" spans="1:33" ht="30" customHeight="1" x14ac:dyDescent="0.2">
      <c r="A126" s="98" t="s">
        <v>78</v>
      </c>
      <c r="B126" s="99" t="s">
        <v>252</v>
      </c>
      <c r="C126" s="341" t="s">
        <v>333</v>
      </c>
      <c r="D126" s="334" t="s">
        <v>253</v>
      </c>
      <c r="E126" s="335"/>
      <c r="F126" s="336"/>
      <c r="G126" s="104">
        <f t="shared" si="175"/>
        <v>0</v>
      </c>
      <c r="H126" s="232"/>
      <c r="I126" s="233"/>
      <c r="J126" s="104">
        <f t="shared" si="176"/>
        <v>0</v>
      </c>
      <c r="K126" s="102"/>
      <c r="L126" s="103"/>
      <c r="M126" s="104">
        <f t="shared" si="177"/>
        <v>0</v>
      </c>
      <c r="N126" s="102"/>
      <c r="O126" s="103"/>
      <c r="P126" s="104">
        <f t="shared" si="178"/>
        <v>0</v>
      </c>
      <c r="Q126" s="102"/>
      <c r="R126" s="103"/>
      <c r="S126" s="104">
        <f t="shared" si="179"/>
        <v>0</v>
      </c>
      <c r="T126" s="102"/>
      <c r="U126" s="103"/>
      <c r="V126" s="105">
        <f t="shared" si="180"/>
        <v>0</v>
      </c>
      <c r="W126" s="106">
        <f t="shared" si="181"/>
        <v>0</v>
      </c>
      <c r="X126" s="163">
        <f t="shared" si="182"/>
        <v>0</v>
      </c>
      <c r="Y126" s="107">
        <f t="shared" si="183"/>
        <v>0</v>
      </c>
      <c r="Z126" s="221" t="e">
        <f t="shared" si="184"/>
        <v>#DIV/0!</v>
      </c>
      <c r="AA126" s="231"/>
      <c r="AB126" s="111"/>
      <c r="AC126" s="111"/>
      <c r="AD126" s="111"/>
      <c r="AE126" s="111"/>
      <c r="AF126" s="111"/>
      <c r="AG126" s="111"/>
    </row>
    <row r="127" spans="1:33" ht="30" customHeight="1" thickBot="1" x14ac:dyDescent="0.25">
      <c r="A127" s="98" t="s">
        <v>78</v>
      </c>
      <c r="B127" s="99" t="s">
        <v>254</v>
      </c>
      <c r="C127" s="341" t="s">
        <v>334</v>
      </c>
      <c r="D127" s="334" t="s">
        <v>335</v>
      </c>
      <c r="E127" s="335">
        <v>150</v>
      </c>
      <c r="F127" s="336">
        <v>89</v>
      </c>
      <c r="G127" s="104">
        <f t="shared" si="175"/>
        <v>13350</v>
      </c>
      <c r="H127" s="102">
        <v>150</v>
      </c>
      <c r="I127" s="103">
        <v>89</v>
      </c>
      <c r="J127" s="104">
        <f t="shared" si="176"/>
        <v>13350</v>
      </c>
      <c r="K127" s="232"/>
      <c r="L127" s="233"/>
      <c r="M127" s="104">
        <f t="shared" si="177"/>
        <v>0</v>
      </c>
      <c r="N127" s="232"/>
      <c r="O127" s="233"/>
      <c r="P127" s="104">
        <f t="shared" si="178"/>
        <v>0</v>
      </c>
      <c r="Q127" s="232"/>
      <c r="R127" s="233"/>
      <c r="S127" s="104">
        <f t="shared" si="179"/>
        <v>0</v>
      </c>
      <c r="T127" s="232"/>
      <c r="U127" s="233"/>
      <c r="V127" s="105">
        <f t="shared" si="180"/>
        <v>0</v>
      </c>
      <c r="W127" s="106">
        <f t="shared" si="181"/>
        <v>13350</v>
      </c>
      <c r="X127" s="163">
        <f t="shared" si="182"/>
        <v>13350</v>
      </c>
      <c r="Y127" s="107">
        <f t="shared" si="183"/>
        <v>0</v>
      </c>
      <c r="Z127" s="221">
        <f t="shared" si="184"/>
        <v>0</v>
      </c>
      <c r="AA127" s="231"/>
      <c r="AB127" s="111"/>
      <c r="AC127" s="111"/>
      <c r="AD127" s="111"/>
      <c r="AE127" s="111"/>
      <c r="AF127" s="111"/>
      <c r="AG127" s="111"/>
    </row>
    <row r="128" spans="1:33" ht="30" hidden="1" customHeight="1" x14ac:dyDescent="0.2">
      <c r="A128" s="98" t="s">
        <v>78</v>
      </c>
      <c r="B128" s="99" t="s">
        <v>255</v>
      </c>
      <c r="C128" s="164" t="s">
        <v>256</v>
      </c>
      <c r="D128" s="101" t="s">
        <v>253</v>
      </c>
      <c r="E128" s="102"/>
      <c r="F128" s="103"/>
      <c r="G128" s="104">
        <f t="shared" si="175"/>
        <v>0</v>
      </c>
      <c r="H128" s="102"/>
      <c r="I128" s="103"/>
      <c r="J128" s="104">
        <f t="shared" si="176"/>
        <v>0</v>
      </c>
      <c r="K128" s="102"/>
      <c r="L128" s="103"/>
      <c r="M128" s="104">
        <f t="shared" si="177"/>
        <v>0</v>
      </c>
      <c r="N128" s="102"/>
      <c r="O128" s="103"/>
      <c r="P128" s="104">
        <f t="shared" si="178"/>
        <v>0</v>
      </c>
      <c r="Q128" s="102"/>
      <c r="R128" s="103"/>
      <c r="S128" s="104">
        <f t="shared" si="179"/>
        <v>0</v>
      </c>
      <c r="T128" s="102"/>
      <c r="U128" s="103"/>
      <c r="V128" s="105">
        <f t="shared" si="180"/>
        <v>0</v>
      </c>
      <c r="W128" s="106">
        <f t="shared" si="181"/>
        <v>0</v>
      </c>
      <c r="X128" s="163">
        <f t="shared" si="182"/>
        <v>0</v>
      </c>
      <c r="Y128" s="107">
        <f t="shared" si="183"/>
        <v>0</v>
      </c>
      <c r="Z128" s="221" t="e">
        <f t="shared" si="184"/>
        <v>#DIV/0!</v>
      </c>
      <c r="AA128" s="231"/>
      <c r="AB128" s="111"/>
      <c r="AC128" s="111"/>
      <c r="AD128" s="111"/>
      <c r="AE128" s="111"/>
      <c r="AF128" s="111"/>
      <c r="AG128" s="111"/>
    </row>
    <row r="129" spans="1:33" ht="30" hidden="1" customHeight="1" x14ac:dyDescent="0.2">
      <c r="A129" s="112" t="s">
        <v>78</v>
      </c>
      <c r="B129" s="113" t="s">
        <v>257</v>
      </c>
      <c r="C129" s="114" t="s">
        <v>258</v>
      </c>
      <c r="D129" s="115"/>
      <c r="E129" s="125"/>
      <c r="F129" s="126">
        <v>0.22</v>
      </c>
      <c r="G129" s="127">
        <f t="shared" si="175"/>
        <v>0</v>
      </c>
      <c r="H129" s="125"/>
      <c r="I129" s="126">
        <v>0.22</v>
      </c>
      <c r="J129" s="127">
        <f t="shared" si="176"/>
        <v>0</v>
      </c>
      <c r="K129" s="125"/>
      <c r="L129" s="126">
        <v>0.22</v>
      </c>
      <c r="M129" s="127">
        <f t="shared" si="177"/>
        <v>0</v>
      </c>
      <c r="N129" s="125"/>
      <c r="O129" s="126">
        <v>0.22</v>
      </c>
      <c r="P129" s="127">
        <f t="shared" si="178"/>
        <v>0</v>
      </c>
      <c r="Q129" s="125"/>
      <c r="R129" s="126">
        <v>0.22</v>
      </c>
      <c r="S129" s="127">
        <f t="shared" si="179"/>
        <v>0</v>
      </c>
      <c r="T129" s="125"/>
      <c r="U129" s="126">
        <v>0.22</v>
      </c>
      <c r="V129" s="138">
        <f t="shared" si="180"/>
        <v>0</v>
      </c>
      <c r="W129" s="120">
        <f t="shared" si="181"/>
        <v>0</v>
      </c>
      <c r="X129" s="184">
        <f t="shared" si="182"/>
        <v>0</v>
      </c>
      <c r="Y129" s="121">
        <f t="shared" si="183"/>
        <v>0</v>
      </c>
      <c r="Z129" s="223" t="e">
        <f t="shared" si="184"/>
        <v>#DIV/0!</v>
      </c>
      <c r="AA129" s="234"/>
      <c r="AB129" s="53"/>
      <c r="AC129" s="53"/>
      <c r="AD129" s="53"/>
      <c r="AE129" s="53"/>
      <c r="AF129" s="53"/>
      <c r="AG129" s="53"/>
    </row>
    <row r="130" spans="1:33" ht="30" customHeight="1" thickBot="1" x14ac:dyDescent="0.25">
      <c r="A130" s="202" t="s">
        <v>259</v>
      </c>
      <c r="B130" s="235"/>
      <c r="C130" s="204"/>
      <c r="D130" s="236"/>
      <c r="E130" s="237"/>
      <c r="F130" s="238"/>
      <c r="G130" s="169">
        <f>SUM(G124:G129)</f>
        <v>90600</v>
      </c>
      <c r="H130" s="237"/>
      <c r="I130" s="238"/>
      <c r="J130" s="169">
        <f>SUM(J124:J129)</f>
        <v>105644.9</v>
      </c>
      <c r="K130" s="206"/>
      <c r="L130" s="147"/>
      <c r="M130" s="239">
        <f>SUM(M124:M129)</f>
        <v>0</v>
      </c>
      <c r="N130" s="237"/>
      <c r="O130" s="238"/>
      <c r="P130" s="169">
        <f>SUM(P124:P129)</f>
        <v>0</v>
      </c>
      <c r="Q130" s="237"/>
      <c r="R130" s="238"/>
      <c r="S130" s="169">
        <f>SUM(S124:S129)</f>
        <v>0</v>
      </c>
      <c r="T130" s="237"/>
      <c r="U130" s="238"/>
      <c r="V130" s="169">
        <f t="shared" ref="V130:X130" si="185">SUM(V124:V129)</f>
        <v>0</v>
      </c>
      <c r="W130" s="152">
        <f t="shared" si="185"/>
        <v>90600</v>
      </c>
      <c r="X130" s="152">
        <f t="shared" si="185"/>
        <v>105644.9</v>
      </c>
      <c r="Y130" s="225">
        <f t="shared" si="183"/>
        <v>-15044.899999999994</v>
      </c>
      <c r="Z130" s="226">
        <f t="shared" si="184"/>
        <v>-0.16605849889624719</v>
      </c>
      <c r="AA130" s="240"/>
      <c r="AB130" s="53"/>
      <c r="AC130" s="53"/>
      <c r="AD130" s="53"/>
      <c r="AE130" s="53"/>
      <c r="AF130" s="53"/>
      <c r="AG130" s="53"/>
    </row>
    <row r="131" spans="1:33" ht="30" customHeight="1" thickBot="1" x14ac:dyDescent="0.25">
      <c r="A131" s="212" t="s">
        <v>73</v>
      </c>
      <c r="B131" s="156">
        <v>9</v>
      </c>
      <c r="C131" s="214" t="s">
        <v>260</v>
      </c>
      <c r="D131" s="158"/>
      <c r="E131" s="241"/>
      <c r="F131" s="241"/>
      <c r="G131" s="241"/>
      <c r="H131" s="241"/>
      <c r="I131" s="241"/>
      <c r="J131" s="241"/>
      <c r="K131" s="159"/>
      <c r="L131" s="159"/>
      <c r="M131" s="159"/>
      <c r="N131" s="241"/>
      <c r="O131" s="241"/>
      <c r="P131" s="241"/>
      <c r="Q131" s="241"/>
      <c r="R131" s="241"/>
      <c r="S131" s="241"/>
      <c r="T131" s="241"/>
      <c r="U131" s="241"/>
      <c r="V131" s="241"/>
      <c r="W131" s="160"/>
      <c r="X131" s="160"/>
      <c r="Y131" s="82"/>
      <c r="Z131" s="161"/>
      <c r="AA131" s="229"/>
      <c r="AB131" s="53"/>
      <c r="AC131" s="53"/>
      <c r="AD131" s="53"/>
      <c r="AE131" s="53"/>
      <c r="AF131" s="53"/>
      <c r="AG131" s="53"/>
    </row>
    <row r="132" spans="1:33" ht="30" customHeight="1" x14ac:dyDescent="0.2">
      <c r="A132" s="242" t="s">
        <v>78</v>
      </c>
      <c r="B132" s="243">
        <v>43839</v>
      </c>
      <c r="C132" s="340" t="s">
        <v>339</v>
      </c>
      <c r="D132" s="345" t="s">
        <v>81</v>
      </c>
      <c r="E132" s="346">
        <v>5</v>
      </c>
      <c r="F132" s="336">
        <v>27000</v>
      </c>
      <c r="G132" s="247">
        <f t="shared" ref="G132:G138" si="186">E132*F132</f>
        <v>135000</v>
      </c>
      <c r="H132" s="245">
        <v>5</v>
      </c>
      <c r="I132" s="246">
        <v>27000</v>
      </c>
      <c r="J132" s="247">
        <f t="shared" ref="J132:J138" si="187">H132*I132</f>
        <v>135000</v>
      </c>
      <c r="K132" s="248"/>
      <c r="L132" s="246"/>
      <c r="M132" s="247">
        <f t="shared" ref="M132:M138" si="188">K132*L132</f>
        <v>0</v>
      </c>
      <c r="N132" s="248"/>
      <c r="O132" s="246"/>
      <c r="P132" s="247">
        <f t="shared" ref="P132:P138" si="189">N132*O132</f>
        <v>0</v>
      </c>
      <c r="Q132" s="248"/>
      <c r="R132" s="246"/>
      <c r="S132" s="247">
        <f t="shared" ref="S132:S138" si="190">Q132*R132</f>
        <v>0</v>
      </c>
      <c r="T132" s="248"/>
      <c r="U132" s="246"/>
      <c r="V132" s="249">
        <f t="shared" ref="V132:V138" si="191">T132*U132</f>
        <v>0</v>
      </c>
      <c r="W132" s="217">
        <f t="shared" ref="W132:W138" si="192">G132+M132+S132</f>
        <v>135000</v>
      </c>
      <c r="X132" s="218">
        <f t="shared" ref="X132:X138" si="193">J132+P132+V132</f>
        <v>135000</v>
      </c>
      <c r="Y132" s="230">
        <f t="shared" ref="Y132:Y139" si="194">W132-X132</f>
        <v>0</v>
      </c>
      <c r="Z132" s="219">
        <f t="shared" ref="Z132:Z139" si="195">Y132/W132</f>
        <v>0</v>
      </c>
      <c r="AA132" s="250"/>
      <c r="AB132" s="110"/>
      <c r="AC132" s="111"/>
      <c r="AD132" s="111"/>
      <c r="AE132" s="111"/>
      <c r="AF132" s="111"/>
      <c r="AG132" s="111"/>
    </row>
    <row r="133" spans="1:33" ht="30" customHeight="1" x14ac:dyDescent="0.2">
      <c r="A133" s="98" t="s">
        <v>78</v>
      </c>
      <c r="B133" s="251">
        <v>43870</v>
      </c>
      <c r="C133" s="340" t="s">
        <v>261</v>
      </c>
      <c r="D133" s="345" t="s">
        <v>81</v>
      </c>
      <c r="E133" s="346">
        <v>5</v>
      </c>
      <c r="F133" s="336">
        <v>10000</v>
      </c>
      <c r="G133" s="104">
        <f t="shared" si="186"/>
        <v>50000</v>
      </c>
      <c r="H133" s="253">
        <v>5</v>
      </c>
      <c r="I133" s="103">
        <v>10000</v>
      </c>
      <c r="J133" s="104">
        <f t="shared" si="187"/>
        <v>50000</v>
      </c>
      <c r="K133" s="102"/>
      <c r="L133" s="103"/>
      <c r="M133" s="104">
        <f t="shared" si="188"/>
        <v>0</v>
      </c>
      <c r="N133" s="102"/>
      <c r="O133" s="103"/>
      <c r="P133" s="104">
        <f t="shared" si="189"/>
        <v>0</v>
      </c>
      <c r="Q133" s="102"/>
      <c r="R133" s="103"/>
      <c r="S133" s="104">
        <f t="shared" si="190"/>
        <v>0</v>
      </c>
      <c r="T133" s="102"/>
      <c r="U133" s="103"/>
      <c r="V133" s="105">
        <f t="shared" si="191"/>
        <v>0</v>
      </c>
      <c r="W133" s="106">
        <f t="shared" si="192"/>
        <v>50000</v>
      </c>
      <c r="X133" s="163">
        <f t="shared" si="193"/>
        <v>50000</v>
      </c>
      <c r="Y133" s="107">
        <f t="shared" si="194"/>
        <v>0</v>
      </c>
      <c r="Z133" s="221">
        <f t="shared" si="195"/>
        <v>0</v>
      </c>
      <c r="AA133" s="231"/>
      <c r="AB133" s="111"/>
      <c r="AC133" s="111"/>
      <c r="AD133" s="111"/>
      <c r="AE133" s="111"/>
      <c r="AF133" s="111"/>
      <c r="AG133" s="111"/>
    </row>
    <row r="134" spans="1:33" ht="30" customHeight="1" x14ac:dyDescent="0.2">
      <c r="A134" s="98" t="s">
        <v>78</v>
      </c>
      <c r="B134" s="251">
        <v>43899</v>
      </c>
      <c r="C134" s="347" t="s">
        <v>340</v>
      </c>
      <c r="D134" s="348" t="s">
        <v>81</v>
      </c>
      <c r="E134" s="349">
        <v>5</v>
      </c>
      <c r="F134" s="350">
        <v>8000</v>
      </c>
      <c r="G134" s="104">
        <f t="shared" si="186"/>
        <v>40000</v>
      </c>
      <c r="H134" s="253">
        <v>5</v>
      </c>
      <c r="I134" s="103">
        <v>8000</v>
      </c>
      <c r="J134" s="104">
        <f t="shared" si="187"/>
        <v>40000</v>
      </c>
      <c r="K134" s="102"/>
      <c r="L134" s="103"/>
      <c r="M134" s="104">
        <f t="shared" si="188"/>
        <v>0</v>
      </c>
      <c r="N134" s="102"/>
      <c r="O134" s="103"/>
      <c r="P134" s="104">
        <f t="shared" si="189"/>
        <v>0</v>
      </c>
      <c r="Q134" s="102"/>
      <c r="R134" s="103"/>
      <c r="S134" s="104">
        <f t="shared" si="190"/>
        <v>0</v>
      </c>
      <c r="T134" s="102"/>
      <c r="U134" s="103"/>
      <c r="V134" s="105">
        <f t="shared" si="191"/>
        <v>0</v>
      </c>
      <c r="W134" s="106">
        <f t="shared" si="192"/>
        <v>40000</v>
      </c>
      <c r="X134" s="163">
        <f t="shared" si="193"/>
        <v>40000</v>
      </c>
      <c r="Y134" s="107">
        <f t="shared" si="194"/>
        <v>0</v>
      </c>
      <c r="Z134" s="221">
        <f t="shared" si="195"/>
        <v>0</v>
      </c>
      <c r="AA134" s="231"/>
      <c r="AB134" s="111"/>
      <c r="AC134" s="111"/>
      <c r="AD134" s="111"/>
      <c r="AE134" s="111"/>
      <c r="AF134" s="111"/>
      <c r="AG134" s="111"/>
    </row>
    <row r="135" spans="1:33" ht="30" customHeight="1" thickBot="1" x14ac:dyDescent="0.25">
      <c r="A135" s="98" t="s">
        <v>78</v>
      </c>
      <c r="B135" s="251">
        <v>43930</v>
      </c>
      <c r="C135" s="347" t="s">
        <v>341</v>
      </c>
      <c r="D135" s="348" t="s">
        <v>144</v>
      </c>
      <c r="E135" s="349">
        <v>1</v>
      </c>
      <c r="F135" s="350">
        <v>21720</v>
      </c>
      <c r="G135" s="104">
        <f t="shared" si="186"/>
        <v>21720</v>
      </c>
      <c r="H135" s="253">
        <v>1</v>
      </c>
      <c r="I135" s="103">
        <v>21720</v>
      </c>
      <c r="J135" s="104">
        <f t="shared" si="187"/>
        <v>21720</v>
      </c>
      <c r="K135" s="102"/>
      <c r="L135" s="103"/>
      <c r="M135" s="104">
        <f t="shared" si="188"/>
        <v>0</v>
      </c>
      <c r="N135" s="102"/>
      <c r="O135" s="103"/>
      <c r="P135" s="104">
        <f t="shared" si="189"/>
        <v>0</v>
      </c>
      <c r="Q135" s="102"/>
      <c r="R135" s="103"/>
      <c r="S135" s="104">
        <f t="shared" si="190"/>
        <v>0</v>
      </c>
      <c r="T135" s="102"/>
      <c r="U135" s="103"/>
      <c r="V135" s="105">
        <f t="shared" si="191"/>
        <v>0</v>
      </c>
      <c r="W135" s="106">
        <f t="shared" si="192"/>
        <v>21720</v>
      </c>
      <c r="X135" s="163">
        <f t="shared" si="193"/>
        <v>21720</v>
      </c>
      <c r="Y135" s="107">
        <f t="shared" si="194"/>
        <v>0</v>
      </c>
      <c r="Z135" s="221">
        <f t="shared" si="195"/>
        <v>0</v>
      </c>
      <c r="AA135" s="231"/>
      <c r="AB135" s="111"/>
      <c r="AC135" s="111"/>
      <c r="AD135" s="111"/>
      <c r="AE135" s="111"/>
      <c r="AF135" s="111"/>
      <c r="AG135" s="111"/>
    </row>
    <row r="136" spans="1:33" ht="30" customHeight="1" x14ac:dyDescent="0.2">
      <c r="A136" s="242" t="s">
        <v>78</v>
      </c>
      <c r="B136" s="344" t="s">
        <v>336</v>
      </c>
      <c r="C136" s="347" t="s">
        <v>342</v>
      </c>
      <c r="D136" s="348" t="s">
        <v>81</v>
      </c>
      <c r="E136" s="349">
        <v>5</v>
      </c>
      <c r="F136" s="350">
        <v>400</v>
      </c>
      <c r="G136" s="247">
        <f t="shared" ref="G136" si="196">E136*F136</f>
        <v>2000</v>
      </c>
      <c r="H136" s="245">
        <v>5</v>
      </c>
      <c r="I136" s="246">
        <v>400</v>
      </c>
      <c r="J136" s="247">
        <f t="shared" ref="J136" si="197">H136*I136</f>
        <v>2000</v>
      </c>
      <c r="K136" s="248"/>
      <c r="L136" s="246"/>
      <c r="M136" s="247">
        <f t="shared" ref="M136" si="198">K136*L136</f>
        <v>0</v>
      </c>
      <c r="N136" s="248"/>
      <c r="O136" s="246"/>
      <c r="P136" s="247">
        <f t="shared" ref="P136" si="199">N136*O136</f>
        <v>0</v>
      </c>
      <c r="Q136" s="248"/>
      <c r="R136" s="246"/>
      <c r="S136" s="247">
        <f t="shared" ref="S136" si="200">Q136*R136</f>
        <v>0</v>
      </c>
      <c r="T136" s="248"/>
      <c r="U136" s="246"/>
      <c r="V136" s="249">
        <f t="shared" ref="V136" si="201">T136*U136</f>
        <v>0</v>
      </c>
      <c r="W136" s="217">
        <f t="shared" ref="W136" si="202">G136+M136+S136</f>
        <v>2000</v>
      </c>
      <c r="X136" s="218">
        <f t="shared" ref="X136" si="203">J136+P136+V136</f>
        <v>2000</v>
      </c>
      <c r="Y136" s="230">
        <f t="shared" ref="Y136" si="204">W136-X136</f>
        <v>0</v>
      </c>
      <c r="Z136" s="219">
        <f t="shared" ref="Z136" si="205">Y136/W136</f>
        <v>0</v>
      </c>
      <c r="AA136" s="250"/>
      <c r="AB136" s="110"/>
      <c r="AC136" s="111"/>
      <c r="AD136" s="111"/>
      <c r="AE136" s="111"/>
      <c r="AF136" s="111"/>
      <c r="AG136" s="111"/>
    </row>
    <row r="137" spans="1:33" ht="30" customHeight="1" x14ac:dyDescent="0.2">
      <c r="A137" s="124" t="s">
        <v>78</v>
      </c>
      <c r="B137" s="338" t="s">
        <v>337</v>
      </c>
      <c r="C137" s="347" t="s">
        <v>343</v>
      </c>
      <c r="D137" s="348" t="s">
        <v>144</v>
      </c>
      <c r="E137" s="349">
        <v>1</v>
      </c>
      <c r="F137" s="350">
        <v>30600</v>
      </c>
      <c r="G137" s="127">
        <f t="shared" si="186"/>
        <v>30600</v>
      </c>
      <c r="H137" s="255">
        <v>1</v>
      </c>
      <c r="I137" s="126">
        <v>30600</v>
      </c>
      <c r="J137" s="127">
        <f t="shared" si="187"/>
        <v>30600</v>
      </c>
      <c r="K137" s="125"/>
      <c r="L137" s="126"/>
      <c r="M137" s="127">
        <f t="shared" si="188"/>
        <v>0</v>
      </c>
      <c r="N137" s="125"/>
      <c r="O137" s="126"/>
      <c r="P137" s="127">
        <f t="shared" si="189"/>
        <v>0</v>
      </c>
      <c r="Q137" s="125"/>
      <c r="R137" s="126"/>
      <c r="S137" s="127">
        <f t="shared" si="190"/>
        <v>0</v>
      </c>
      <c r="T137" s="125"/>
      <c r="U137" s="126"/>
      <c r="V137" s="138">
        <f t="shared" si="191"/>
        <v>0</v>
      </c>
      <c r="W137" s="106">
        <f t="shared" si="192"/>
        <v>30600</v>
      </c>
      <c r="X137" s="163">
        <f t="shared" si="193"/>
        <v>30600</v>
      </c>
      <c r="Y137" s="107">
        <f t="shared" si="194"/>
        <v>0</v>
      </c>
      <c r="Z137" s="221">
        <f t="shared" si="195"/>
        <v>0</v>
      </c>
      <c r="AA137" s="256"/>
      <c r="AB137" s="111"/>
      <c r="AC137" s="111"/>
      <c r="AD137" s="111"/>
      <c r="AE137" s="111"/>
      <c r="AF137" s="111"/>
      <c r="AG137" s="111"/>
    </row>
    <row r="138" spans="1:33" ht="30" customHeight="1" thickBot="1" x14ac:dyDescent="0.25">
      <c r="A138" s="124" t="s">
        <v>78</v>
      </c>
      <c r="B138" s="338" t="s">
        <v>338</v>
      </c>
      <c r="C138" s="222" t="s">
        <v>262</v>
      </c>
      <c r="D138" s="115"/>
      <c r="E138" s="125"/>
      <c r="F138" s="126">
        <v>0.22</v>
      </c>
      <c r="G138" s="127">
        <f t="shared" si="186"/>
        <v>0</v>
      </c>
      <c r="H138" s="125"/>
      <c r="I138" s="126">
        <v>0.22</v>
      </c>
      <c r="J138" s="127">
        <f t="shared" si="187"/>
        <v>0</v>
      </c>
      <c r="K138" s="125"/>
      <c r="L138" s="126">
        <v>0.22</v>
      </c>
      <c r="M138" s="127">
        <f t="shared" si="188"/>
        <v>0</v>
      </c>
      <c r="N138" s="125"/>
      <c r="O138" s="126">
        <v>0.22</v>
      </c>
      <c r="P138" s="127">
        <f t="shared" si="189"/>
        <v>0</v>
      </c>
      <c r="Q138" s="125"/>
      <c r="R138" s="126">
        <v>0.22</v>
      </c>
      <c r="S138" s="127">
        <f t="shared" si="190"/>
        <v>0</v>
      </c>
      <c r="T138" s="125"/>
      <c r="U138" s="126">
        <v>0.22</v>
      </c>
      <c r="V138" s="138">
        <f t="shared" si="191"/>
        <v>0</v>
      </c>
      <c r="W138" s="120">
        <f t="shared" si="192"/>
        <v>0</v>
      </c>
      <c r="X138" s="184">
        <f t="shared" si="193"/>
        <v>0</v>
      </c>
      <c r="Y138" s="121">
        <f t="shared" si="194"/>
        <v>0</v>
      </c>
      <c r="Z138" s="223" t="e">
        <f t="shared" si="195"/>
        <v>#DIV/0!</v>
      </c>
      <c r="AA138" s="234"/>
      <c r="AB138" s="53"/>
      <c r="AC138" s="53"/>
      <c r="AD138" s="53"/>
      <c r="AE138" s="53"/>
      <c r="AF138" s="53"/>
      <c r="AG138" s="53"/>
    </row>
    <row r="139" spans="1:33" ht="30" customHeight="1" thickBot="1" x14ac:dyDescent="0.25">
      <c r="A139" s="202" t="s">
        <v>263</v>
      </c>
      <c r="B139" s="203"/>
      <c r="C139" s="204"/>
      <c r="D139" s="205"/>
      <c r="E139" s="206"/>
      <c r="F139" s="147"/>
      <c r="G139" s="148">
        <f>SUM(G132:G138)</f>
        <v>279320</v>
      </c>
      <c r="H139" s="206"/>
      <c r="I139" s="147"/>
      <c r="J139" s="148">
        <f>SUM(J132:J138)</f>
        <v>279320</v>
      </c>
      <c r="K139" s="149"/>
      <c r="L139" s="147"/>
      <c r="M139" s="148">
        <f>SUM(M132:M138)</f>
        <v>0</v>
      </c>
      <c r="N139" s="149"/>
      <c r="O139" s="147"/>
      <c r="P139" s="148">
        <f>SUM(P132:P138)</f>
        <v>0</v>
      </c>
      <c r="Q139" s="149"/>
      <c r="R139" s="147"/>
      <c r="S139" s="148">
        <f>SUM(S132:S138)</f>
        <v>0</v>
      </c>
      <c r="T139" s="149"/>
      <c r="U139" s="147"/>
      <c r="V139" s="148">
        <f t="shared" ref="V139:X139" si="206">SUM(V132:V138)</f>
        <v>0</v>
      </c>
      <c r="W139" s="257">
        <f t="shared" si="206"/>
        <v>279320</v>
      </c>
      <c r="X139" s="257">
        <f t="shared" si="206"/>
        <v>279320</v>
      </c>
      <c r="Y139" s="258">
        <f t="shared" si="194"/>
        <v>0</v>
      </c>
      <c r="Z139" s="259">
        <f t="shared" si="195"/>
        <v>0</v>
      </c>
      <c r="AA139" s="260"/>
      <c r="AB139" s="53"/>
      <c r="AC139" s="53"/>
      <c r="AD139" s="53"/>
      <c r="AE139" s="53"/>
      <c r="AF139" s="53"/>
      <c r="AG139" s="53"/>
    </row>
    <row r="140" spans="1:33" ht="30" hidden="1" customHeight="1" x14ac:dyDescent="0.2">
      <c r="A140" s="212" t="s">
        <v>73</v>
      </c>
      <c r="B140" s="156">
        <v>10</v>
      </c>
      <c r="C140" s="228" t="s">
        <v>264</v>
      </c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82"/>
      <c r="X140" s="82"/>
      <c r="Y140" s="82"/>
      <c r="Z140" s="173"/>
      <c r="AA140" s="229"/>
      <c r="AB140" s="53"/>
      <c r="AC140" s="53"/>
      <c r="AD140" s="53"/>
      <c r="AE140" s="53"/>
      <c r="AF140" s="53"/>
      <c r="AG140" s="53"/>
    </row>
    <row r="141" spans="1:33" ht="45" hidden="1" customHeight="1" x14ac:dyDescent="0.2">
      <c r="A141" s="98" t="s">
        <v>78</v>
      </c>
      <c r="B141" s="251">
        <v>43840</v>
      </c>
      <c r="C141" s="261" t="s">
        <v>265</v>
      </c>
      <c r="D141" s="244"/>
      <c r="E141" s="262"/>
      <c r="F141" s="132"/>
      <c r="G141" s="133">
        <f t="shared" ref="G141:G145" si="207">E141*F141</f>
        <v>0</v>
      </c>
      <c r="H141" s="262"/>
      <c r="I141" s="132"/>
      <c r="J141" s="133">
        <f t="shared" ref="J141:J145" si="208">H141*I141</f>
        <v>0</v>
      </c>
      <c r="K141" s="131"/>
      <c r="L141" s="132"/>
      <c r="M141" s="133">
        <f t="shared" ref="M141:M145" si="209">K141*L141</f>
        <v>0</v>
      </c>
      <c r="N141" s="131"/>
      <c r="O141" s="132"/>
      <c r="P141" s="133">
        <f t="shared" ref="P141:P145" si="210">N141*O141</f>
        <v>0</v>
      </c>
      <c r="Q141" s="131"/>
      <c r="R141" s="132"/>
      <c r="S141" s="133">
        <f t="shared" ref="S141:S145" si="211">Q141*R141</f>
        <v>0</v>
      </c>
      <c r="T141" s="131"/>
      <c r="U141" s="132"/>
      <c r="V141" s="134">
        <f t="shared" ref="V141:V145" si="212">T141*U141</f>
        <v>0</v>
      </c>
      <c r="W141" s="217">
        <f t="shared" ref="W141:W145" si="213">G141+M141+S141</f>
        <v>0</v>
      </c>
      <c r="X141" s="218">
        <f t="shared" ref="X141:X145" si="214">J141+P141+V141</f>
        <v>0</v>
      </c>
      <c r="Y141" s="218">
        <f t="shared" ref="Y141:Y146" si="215">W141-X141</f>
        <v>0</v>
      </c>
      <c r="Z141" s="219" t="e">
        <f t="shared" ref="Z141:Z146" si="216">Y141/W141</f>
        <v>#DIV/0!</v>
      </c>
      <c r="AA141" s="263"/>
      <c r="AB141" s="111"/>
      <c r="AC141" s="111"/>
      <c r="AD141" s="111"/>
      <c r="AE141" s="111"/>
      <c r="AF141" s="111"/>
      <c r="AG141" s="111"/>
    </row>
    <row r="142" spans="1:33" ht="45" hidden="1" customHeight="1" x14ac:dyDescent="0.2">
      <c r="A142" s="98" t="s">
        <v>78</v>
      </c>
      <c r="B142" s="251">
        <v>43871</v>
      </c>
      <c r="C142" s="261" t="s">
        <v>265</v>
      </c>
      <c r="D142" s="252"/>
      <c r="E142" s="253"/>
      <c r="F142" s="103"/>
      <c r="G142" s="104">
        <f t="shared" si="207"/>
        <v>0</v>
      </c>
      <c r="H142" s="253"/>
      <c r="I142" s="103"/>
      <c r="J142" s="104">
        <f t="shared" si="208"/>
        <v>0</v>
      </c>
      <c r="K142" s="102"/>
      <c r="L142" s="103"/>
      <c r="M142" s="104">
        <f t="shared" si="209"/>
        <v>0</v>
      </c>
      <c r="N142" s="102"/>
      <c r="O142" s="103"/>
      <c r="P142" s="104">
        <f t="shared" si="210"/>
        <v>0</v>
      </c>
      <c r="Q142" s="102"/>
      <c r="R142" s="103"/>
      <c r="S142" s="104">
        <f t="shared" si="211"/>
        <v>0</v>
      </c>
      <c r="T142" s="102"/>
      <c r="U142" s="103"/>
      <c r="V142" s="105">
        <f t="shared" si="212"/>
        <v>0</v>
      </c>
      <c r="W142" s="106">
        <f t="shared" si="213"/>
        <v>0</v>
      </c>
      <c r="X142" s="163">
        <f t="shared" si="214"/>
        <v>0</v>
      </c>
      <c r="Y142" s="163">
        <f t="shared" si="215"/>
        <v>0</v>
      </c>
      <c r="Z142" s="221" t="e">
        <f t="shared" si="216"/>
        <v>#DIV/0!</v>
      </c>
      <c r="AA142" s="231"/>
      <c r="AB142" s="111"/>
      <c r="AC142" s="111"/>
      <c r="AD142" s="111"/>
      <c r="AE142" s="111"/>
      <c r="AF142" s="111"/>
      <c r="AG142" s="111"/>
    </row>
    <row r="143" spans="1:33" ht="45" hidden="1" customHeight="1" x14ac:dyDescent="0.2">
      <c r="A143" s="98" t="s">
        <v>78</v>
      </c>
      <c r="B143" s="251">
        <v>43900</v>
      </c>
      <c r="C143" s="261" t="s">
        <v>265</v>
      </c>
      <c r="D143" s="252"/>
      <c r="E143" s="253"/>
      <c r="F143" s="103"/>
      <c r="G143" s="104">
        <f t="shared" si="207"/>
        <v>0</v>
      </c>
      <c r="H143" s="253"/>
      <c r="I143" s="103"/>
      <c r="J143" s="104">
        <f t="shared" si="208"/>
        <v>0</v>
      </c>
      <c r="K143" s="102"/>
      <c r="L143" s="103"/>
      <c r="M143" s="104">
        <f t="shared" si="209"/>
        <v>0</v>
      </c>
      <c r="N143" s="102"/>
      <c r="O143" s="103"/>
      <c r="P143" s="104">
        <f t="shared" si="210"/>
        <v>0</v>
      </c>
      <c r="Q143" s="102"/>
      <c r="R143" s="103"/>
      <c r="S143" s="104">
        <f t="shared" si="211"/>
        <v>0</v>
      </c>
      <c r="T143" s="102"/>
      <c r="U143" s="103"/>
      <c r="V143" s="105">
        <f t="shared" si="212"/>
        <v>0</v>
      </c>
      <c r="W143" s="106">
        <f t="shared" si="213"/>
        <v>0</v>
      </c>
      <c r="X143" s="163">
        <f t="shared" si="214"/>
        <v>0</v>
      </c>
      <c r="Y143" s="163">
        <f t="shared" si="215"/>
        <v>0</v>
      </c>
      <c r="Z143" s="221" t="e">
        <f t="shared" si="216"/>
        <v>#DIV/0!</v>
      </c>
      <c r="AA143" s="231"/>
      <c r="AB143" s="111"/>
      <c r="AC143" s="111"/>
      <c r="AD143" s="111"/>
      <c r="AE143" s="111"/>
      <c r="AF143" s="111"/>
      <c r="AG143" s="111"/>
    </row>
    <row r="144" spans="1:33" ht="30" hidden="1" customHeight="1" x14ac:dyDescent="0.2">
      <c r="A144" s="124" t="s">
        <v>78</v>
      </c>
      <c r="B144" s="264">
        <v>43931</v>
      </c>
      <c r="C144" s="136" t="s">
        <v>266</v>
      </c>
      <c r="D144" s="254" t="s">
        <v>81</v>
      </c>
      <c r="E144" s="255"/>
      <c r="F144" s="126"/>
      <c r="G144" s="104">
        <f t="shared" si="207"/>
        <v>0</v>
      </c>
      <c r="H144" s="255"/>
      <c r="I144" s="126"/>
      <c r="J144" s="104">
        <f t="shared" si="208"/>
        <v>0</v>
      </c>
      <c r="K144" s="125"/>
      <c r="L144" s="126"/>
      <c r="M144" s="127">
        <f t="shared" si="209"/>
        <v>0</v>
      </c>
      <c r="N144" s="125"/>
      <c r="O144" s="126"/>
      <c r="P144" s="127">
        <f t="shared" si="210"/>
        <v>0</v>
      </c>
      <c r="Q144" s="125"/>
      <c r="R144" s="126"/>
      <c r="S144" s="127">
        <f t="shared" si="211"/>
        <v>0</v>
      </c>
      <c r="T144" s="125"/>
      <c r="U144" s="126"/>
      <c r="V144" s="138">
        <f t="shared" si="212"/>
        <v>0</v>
      </c>
      <c r="W144" s="106">
        <f t="shared" si="213"/>
        <v>0</v>
      </c>
      <c r="X144" s="163">
        <f t="shared" si="214"/>
        <v>0</v>
      </c>
      <c r="Y144" s="163">
        <f t="shared" si="215"/>
        <v>0</v>
      </c>
      <c r="Z144" s="221" t="e">
        <f t="shared" si="216"/>
        <v>#DIV/0!</v>
      </c>
      <c r="AA144" s="256"/>
      <c r="AB144" s="111"/>
      <c r="AC144" s="111"/>
      <c r="AD144" s="111"/>
      <c r="AE144" s="111"/>
      <c r="AF144" s="111"/>
      <c r="AG144" s="111"/>
    </row>
    <row r="145" spans="1:33" ht="30" hidden="1" customHeight="1" x14ac:dyDescent="0.2">
      <c r="A145" s="124" t="s">
        <v>78</v>
      </c>
      <c r="B145" s="265">
        <v>43961</v>
      </c>
      <c r="C145" s="222" t="s">
        <v>267</v>
      </c>
      <c r="D145" s="266" t="s">
        <v>81</v>
      </c>
      <c r="E145" s="125"/>
      <c r="F145" s="126">
        <v>0.22</v>
      </c>
      <c r="G145" s="127">
        <f t="shared" si="207"/>
        <v>0</v>
      </c>
      <c r="H145" s="125"/>
      <c r="I145" s="126">
        <v>0.22</v>
      </c>
      <c r="J145" s="127">
        <f t="shared" si="208"/>
        <v>0</v>
      </c>
      <c r="K145" s="125"/>
      <c r="L145" s="126">
        <v>0.22</v>
      </c>
      <c r="M145" s="127">
        <f t="shared" si="209"/>
        <v>0</v>
      </c>
      <c r="N145" s="125"/>
      <c r="O145" s="126">
        <v>0.22</v>
      </c>
      <c r="P145" s="127">
        <f t="shared" si="210"/>
        <v>0</v>
      </c>
      <c r="Q145" s="125"/>
      <c r="R145" s="126">
        <v>0.22</v>
      </c>
      <c r="S145" s="127">
        <f t="shared" si="211"/>
        <v>0</v>
      </c>
      <c r="T145" s="125"/>
      <c r="U145" s="126">
        <v>0.22</v>
      </c>
      <c r="V145" s="138">
        <f t="shared" si="212"/>
        <v>0</v>
      </c>
      <c r="W145" s="120">
        <f t="shared" si="213"/>
        <v>0</v>
      </c>
      <c r="X145" s="184">
        <f t="shared" si="214"/>
        <v>0</v>
      </c>
      <c r="Y145" s="184">
        <f t="shared" si="215"/>
        <v>0</v>
      </c>
      <c r="Z145" s="223" t="e">
        <f t="shared" si="216"/>
        <v>#DIV/0!</v>
      </c>
      <c r="AA145" s="256"/>
      <c r="AB145" s="53"/>
      <c r="AC145" s="53"/>
      <c r="AD145" s="53"/>
      <c r="AE145" s="53"/>
      <c r="AF145" s="53"/>
      <c r="AG145" s="53"/>
    </row>
    <row r="146" spans="1:33" ht="30" hidden="1" customHeight="1" x14ac:dyDescent="0.2">
      <c r="A146" s="202" t="s">
        <v>268</v>
      </c>
      <c r="B146" s="203"/>
      <c r="C146" s="204"/>
      <c r="D146" s="205"/>
      <c r="E146" s="206"/>
      <c r="F146" s="147"/>
      <c r="G146" s="148">
        <f>SUM(G141:G145)</f>
        <v>0</v>
      </c>
      <c r="H146" s="206"/>
      <c r="I146" s="147"/>
      <c r="J146" s="148">
        <f>SUM(J141:J145)</f>
        <v>0</v>
      </c>
      <c r="K146" s="149"/>
      <c r="L146" s="147"/>
      <c r="M146" s="148">
        <f>SUM(M141:M145)</f>
        <v>0</v>
      </c>
      <c r="N146" s="149"/>
      <c r="O146" s="147"/>
      <c r="P146" s="148">
        <f>SUM(P141:P145)</f>
        <v>0</v>
      </c>
      <c r="Q146" s="149"/>
      <c r="R146" s="147"/>
      <c r="S146" s="148">
        <f>SUM(S141:S145)</f>
        <v>0</v>
      </c>
      <c r="T146" s="149"/>
      <c r="U146" s="147"/>
      <c r="V146" s="148">
        <f t="shared" ref="V146:X146" si="217">SUM(V141:V145)</f>
        <v>0</v>
      </c>
      <c r="W146" s="257">
        <f t="shared" si="217"/>
        <v>0</v>
      </c>
      <c r="X146" s="257">
        <f t="shared" si="217"/>
        <v>0</v>
      </c>
      <c r="Y146" s="257">
        <f t="shared" si="215"/>
        <v>0</v>
      </c>
      <c r="Z146" s="259" t="e">
        <f t="shared" si="216"/>
        <v>#DIV/0!</v>
      </c>
      <c r="AA146" s="240"/>
      <c r="AB146" s="53"/>
      <c r="AC146" s="53"/>
      <c r="AD146" s="53"/>
      <c r="AE146" s="53"/>
      <c r="AF146" s="53"/>
      <c r="AG146" s="53"/>
    </row>
    <row r="147" spans="1:33" ht="30" hidden="1" customHeight="1" x14ac:dyDescent="0.2">
      <c r="A147" s="212" t="s">
        <v>73</v>
      </c>
      <c r="B147" s="156">
        <v>11</v>
      </c>
      <c r="C147" s="214" t="s">
        <v>269</v>
      </c>
      <c r="D147" s="158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82"/>
      <c r="X147" s="82"/>
      <c r="Y147" s="82"/>
      <c r="Z147" s="161"/>
      <c r="AA147" s="229"/>
      <c r="AB147" s="53"/>
      <c r="AC147" s="53"/>
      <c r="AD147" s="53"/>
      <c r="AE147" s="53"/>
      <c r="AF147" s="53"/>
      <c r="AG147" s="53"/>
    </row>
    <row r="148" spans="1:33" ht="45" hidden="1" customHeight="1" x14ac:dyDescent="0.2">
      <c r="A148" s="267" t="s">
        <v>78</v>
      </c>
      <c r="B148" s="251">
        <v>43841</v>
      </c>
      <c r="C148" s="261" t="s">
        <v>270</v>
      </c>
      <c r="D148" s="130" t="s">
        <v>271</v>
      </c>
      <c r="E148" s="131"/>
      <c r="F148" s="132"/>
      <c r="G148" s="133">
        <f t="shared" ref="G148:G149" si="218">E148*F148</f>
        <v>0</v>
      </c>
      <c r="H148" s="131"/>
      <c r="I148" s="132"/>
      <c r="J148" s="133">
        <f t="shared" ref="J148:J149" si="219">H148*I148</f>
        <v>0</v>
      </c>
      <c r="K148" s="131"/>
      <c r="L148" s="132"/>
      <c r="M148" s="133">
        <f t="shared" ref="M148:M149" si="220">K148*L148</f>
        <v>0</v>
      </c>
      <c r="N148" s="131"/>
      <c r="O148" s="132"/>
      <c r="P148" s="133">
        <f t="shared" ref="P148:P149" si="221">N148*O148</f>
        <v>0</v>
      </c>
      <c r="Q148" s="131"/>
      <c r="R148" s="132"/>
      <c r="S148" s="133">
        <f t="shared" ref="S148:S149" si="222">Q148*R148</f>
        <v>0</v>
      </c>
      <c r="T148" s="131"/>
      <c r="U148" s="132"/>
      <c r="V148" s="134">
        <f t="shared" ref="V148:V149" si="223">T148*U148</f>
        <v>0</v>
      </c>
      <c r="W148" s="217">
        <f t="shared" ref="W148:W149" si="224">G148+M148+S148</f>
        <v>0</v>
      </c>
      <c r="X148" s="218">
        <f t="shared" ref="X148:X149" si="225">J148+P148+V148</f>
        <v>0</v>
      </c>
      <c r="Y148" s="218">
        <f t="shared" ref="Y148:Y150" si="226">W148-X148</f>
        <v>0</v>
      </c>
      <c r="Z148" s="219" t="e">
        <f t="shared" ref="Z148:Z150" si="227">Y148/W148</f>
        <v>#DIV/0!</v>
      </c>
      <c r="AA148" s="263"/>
      <c r="AB148" s="111"/>
      <c r="AC148" s="111"/>
      <c r="AD148" s="111"/>
      <c r="AE148" s="111"/>
      <c r="AF148" s="111"/>
      <c r="AG148" s="111"/>
    </row>
    <row r="149" spans="1:33" ht="45" hidden="1" customHeight="1" x14ac:dyDescent="0.2">
      <c r="A149" s="268" t="s">
        <v>78</v>
      </c>
      <c r="B149" s="251">
        <v>43872</v>
      </c>
      <c r="C149" s="136" t="s">
        <v>270</v>
      </c>
      <c r="D149" s="137" t="s">
        <v>271</v>
      </c>
      <c r="E149" s="125"/>
      <c r="F149" s="126"/>
      <c r="G149" s="104">
        <f t="shared" si="218"/>
        <v>0</v>
      </c>
      <c r="H149" s="125"/>
      <c r="I149" s="126"/>
      <c r="J149" s="104">
        <f t="shared" si="219"/>
        <v>0</v>
      </c>
      <c r="K149" s="125"/>
      <c r="L149" s="126"/>
      <c r="M149" s="127">
        <f t="shared" si="220"/>
        <v>0</v>
      </c>
      <c r="N149" s="125"/>
      <c r="O149" s="126"/>
      <c r="P149" s="127">
        <f t="shared" si="221"/>
        <v>0</v>
      </c>
      <c r="Q149" s="125"/>
      <c r="R149" s="126"/>
      <c r="S149" s="127">
        <f t="shared" si="222"/>
        <v>0</v>
      </c>
      <c r="T149" s="125"/>
      <c r="U149" s="126"/>
      <c r="V149" s="138">
        <f t="shared" si="223"/>
        <v>0</v>
      </c>
      <c r="W149" s="120">
        <f t="shared" si="224"/>
        <v>0</v>
      </c>
      <c r="X149" s="184">
        <f t="shared" si="225"/>
        <v>0</v>
      </c>
      <c r="Y149" s="184">
        <f t="shared" si="226"/>
        <v>0</v>
      </c>
      <c r="Z149" s="223" t="e">
        <f t="shared" si="227"/>
        <v>#DIV/0!</v>
      </c>
      <c r="AA149" s="256"/>
      <c r="AB149" s="110"/>
      <c r="AC149" s="111"/>
      <c r="AD149" s="111"/>
      <c r="AE149" s="111"/>
      <c r="AF149" s="111"/>
      <c r="AG149" s="111"/>
    </row>
    <row r="150" spans="1:33" ht="45" hidden="1" customHeight="1" x14ac:dyDescent="0.2">
      <c r="A150" s="396" t="s">
        <v>272</v>
      </c>
      <c r="B150" s="397"/>
      <c r="C150" s="397"/>
      <c r="D150" s="398"/>
      <c r="E150" s="206"/>
      <c r="F150" s="147"/>
      <c r="G150" s="148">
        <f>SUM(G148:G149)</f>
        <v>0</v>
      </c>
      <c r="H150" s="206"/>
      <c r="I150" s="147"/>
      <c r="J150" s="148">
        <f>SUM(J148:J149)</f>
        <v>0</v>
      </c>
      <c r="K150" s="149"/>
      <c r="L150" s="147"/>
      <c r="M150" s="148">
        <f>SUM(M148:M149)</f>
        <v>0</v>
      </c>
      <c r="N150" s="149"/>
      <c r="O150" s="147"/>
      <c r="P150" s="148">
        <f>SUM(P148:P149)</f>
        <v>0</v>
      </c>
      <c r="Q150" s="149"/>
      <c r="R150" s="147"/>
      <c r="S150" s="148">
        <f>SUM(S148:S149)</f>
        <v>0</v>
      </c>
      <c r="T150" s="149"/>
      <c r="U150" s="147"/>
      <c r="V150" s="148">
        <f t="shared" ref="V150:X150" si="228">SUM(V148:V149)</f>
        <v>0</v>
      </c>
      <c r="W150" s="257">
        <f t="shared" si="228"/>
        <v>0</v>
      </c>
      <c r="X150" s="257">
        <f t="shared" si="228"/>
        <v>0</v>
      </c>
      <c r="Y150" s="258">
        <f t="shared" si="226"/>
        <v>0</v>
      </c>
      <c r="Z150" s="259" t="e">
        <f t="shared" si="227"/>
        <v>#DIV/0!</v>
      </c>
      <c r="AA150" s="260"/>
      <c r="AB150" s="53"/>
      <c r="AC150" s="53"/>
      <c r="AD150" s="53"/>
      <c r="AE150" s="53"/>
      <c r="AF150" s="53"/>
      <c r="AG150" s="53"/>
    </row>
    <row r="151" spans="1:33" ht="30" customHeight="1" thickBot="1" x14ac:dyDescent="0.25">
      <c r="A151" s="155" t="s">
        <v>73</v>
      </c>
      <c r="B151" s="156">
        <v>12</v>
      </c>
      <c r="C151" s="157" t="s">
        <v>273</v>
      </c>
      <c r="D151" s="80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82"/>
      <c r="X151" s="82"/>
      <c r="Y151" s="82"/>
      <c r="Z151" s="173"/>
      <c r="AA151" s="229"/>
      <c r="AB151" s="53"/>
      <c r="AC151" s="53"/>
      <c r="AD151" s="53"/>
      <c r="AE151" s="53"/>
      <c r="AF151" s="53"/>
      <c r="AG151" s="53"/>
    </row>
    <row r="152" spans="1:33" ht="30" customHeight="1" thickBot="1" x14ac:dyDescent="0.25">
      <c r="A152" s="128" t="s">
        <v>78</v>
      </c>
      <c r="B152" s="269">
        <v>43842</v>
      </c>
      <c r="C152" s="347" t="s">
        <v>344</v>
      </c>
      <c r="D152" s="369" t="s">
        <v>345</v>
      </c>
      <c r="E152" s="349">
        <v>1750</v>
      </c>
      <c r="F152" s="350">
        <v>13</v>
      </c>
      <c r="G152" s="133">
        <f t="shared" ref="G152:G155" si="229">E152*F152</f>
        <v>22750</v>
      </c>
      <c r="H152" s="131">
        <v>1750</v>
      </c>
      <c r="I152" s="132">
        <v>13</v>
      </c>
      <c r="J152" s="133">
        <f t="shared" ref="J152:J155" si="230">H152*I152</f>
        <v>22750</v>
      </c>
      <c r="K152" s="131"/>
      <c r="L152" s="132"/>
      <c r="M152" s="133">
        <f t="shared" ref="M152:M155" si="231">K152*L152</f>
        <v>0</v>
      </c>
      <c r="N152" s="131"/>
      <c r="O152" s="132"/>
      <c r="P152" s="133">
        <f t="shared" ref="P152:P155" si="232">N152*O152</f>
        <v>0</v>
      </c>
      <c r="Q152" s="131"/>
      <c r="R152" s="132"/>
      <c r="S152" s="133">
        <f t="shared" ref="S152:S155" si="233">Q152*R152</f>
        <v>0</v>
      </c>
      <c r="T152" s="131"/>
      <c r="U152" s="132"/>
      <c r="V152" s="134">
        <f t="shared" ref="V152:V155" si="234">T152*U152</f>
        <v>0</v>
      </c>
      <c r="W152" s="217">
        <f t="shared" ref="W152:W155" si="235">G152+M152+S152</f>
        <v>22750</v>
      </c>
      <c r="X152" s="218">
        <f t="shared" ref="X152:X155" si="236">J152+P152+V152</f>
        <v>22750</v>
      </c>
      <c r="Y152" s="230">
        <f t="shared" ref="Y152:Y156" si="237">W152-X152</f>
        <v>0</v>
      </c>
      <c r="Z152" s="219">
        <f t="shared" ref="Z152:Z156" si="238">Y152/W152</f>
        <v>0</v>
      </c>
      <c r="AA152" s="263"/>
      <c r="AB152" s="110"/>
      <c r="AC152" s="111"/>
      <c r="AD152" s="111"/>
      <c r="AE152" s="111"/>
      <c r="AF152" s="111"/>
      <c r="AG152" s="111"/>
    </row>
    <row r="153" spans="1:33" ht="30" hidden="1" customHeight="1" x14ac:dyDescent="0.2">
      <c r="A153" s="98" t="s">
        <v>78</v>
      </c>
      <c r="B153" s="251">
        <v>43873</v>
      </c>
      <c r="C153" s="164" t="s">
        <v>274</v>
      </c>
      <c r="D153" s="368" t="s">
        <v>250</v>
      </c>
      <c r="E153" s="253"/>
      <c r="F153" s="103"/>
      <c r="G153" s="104">
        <f t="shared" si="229"/>
        <v>0</v>
      </c>
      <c r="H153" s="102"/>
      <c r="I153" s="103"/>
      <c r="J153" s="104">
        <f t="shared" si="230"/>
        <v>0</v>
      </c>
      <c r="K153" s="102"/>
      <c r="L153" s="103"/>
      <c r="M153" s="104">
        <f t="shared" si="231"/>
        <v>0</v>
      </c>
      <c r="N153" s="102"/>
      <c r="O153" s="103"/>
      <c r="P153" s="104">
        <f t="shared" si="232"/>
        <v>0</v>
      </c>
      <c r="Q153" s="102"/>
      <c r="R153" s="103"/>
      <c r="S153" s="104">
        <f t="shared" si="233"/>
        <v>0</v>
      </c>
      <c r="T153" s="102"/>
      <c r="U153" s="103"/>
      <c r="V153" s="105">
        <f t="shared" si="234"/>
        <v>0</v>
      </c>
      <c r="W153" s="106">
        <f t="shared" si="235"/>
        <v>0</v>
      </c>
      <c r="X153" s="163">
        <f t="shared" si="236"/>
        <v>0</v>
      </c>
      <c r="Y153" s="107">
        <f t="shared" si="237"/>
        <v>0</v>
      </c>
      <c r="Z153" s="221" t="e">
        <f t="shared" si="238"/>
        <v>#DIV/0!</v>
      </c>
      <c r="AA153" s="231"/>
      <c r="AB153" s="111"/>
      <c r="AC153" s="111"/>
      <c r="AD153" s="111"/>
      <c r="AE153" s="111"/>
      <c r="AF153" s="111"/>
      <c r="AG153" s="111"/>
    </row>
    <row r="154" spans="1:33" ht="30" hidden="1" customHeight="1" x14ac:dyDescent="0.2">
      <c r="A154" s="124" t="s">
        <v>78</v>
      </c>
      <c r="B154" s="264">
        <v>43902</v>
      </c>
      <c r="C154" s="136" t="s">
        <v>275</v>
      </c>
      <c r="D154" s="254" t="s">
        <v>250</v>
      </c>
      <c r="E154" s="255"/>
      <c r="F154" s="126"/>
      <c r="G154" s="127">
        <f t="shared" si="229"/>
        <v>0</v>
      </c>
      <c r="H154" s="125"/>
      <c r="I154" s="126"/>
      <c r="J154" s="127">
        <f t="shared" si="230"/>
        <v>0</v>
      </c>
      <c r="K154" s="125"/>
      <c r="L154" s="126"/>
      <c r="M154" s="127">
        <f t="shared" si="231"/>
        <v>0</v>
      </c>
      <c r="N154" s="125"/>
      <c r="O154" s="126"/>
      <c r="P154" s="127">
        <f t="shared" si="232"/>
        <v>0</v>
      </c>
      <c r="Q154" s="125"/>
      <c r="R154" s="126"/>
      <c r="S154" s="127">
        <f t="shared" si="233"/>
        <v>0</v>
      </c>
      <c r="T154" s="125"/>
      <c r="U154" s="126"/>
      <c r="V154" s="138">
        <f t="shared" si="234"/>
        <v>0</v>
      </c>
      <c r="W154" s="106">
        <f t="shared" si="235"/>
        <v>0</v>
      </c>
      <c r="X154" s="163">
        <f t="shared" si="236"/>
        <v>0</v>
      </c>
      <c r="Y154" s="107">
        <f t="shared" si="237"/>
        <v>0</v>
      </c>
      <c r="Z154" s="221" t="e">
        <f t="shared" si="238"/>
        <v>#DIV/0!</v>
      </c>
      <c r="AA154" s="256"/>
      <c r="AB154" s="111"/>
      <c r="AC154" s="111"/>
      <c r="AD154" s="111"/>
      <c r="AE154" s="111"/>
      <c r="AF154" s="111"/>
      <c r="AG154" s="111"/>
    </row>
    <row r="155" spans="1:33" ht="30" hidden="1" customHeight="1" x14ac:dyDescent="0.2">
      <c r="A155" s="124" t="s">
        <v>78</v>
      </c>
      <c r="B155" s="264">
        <v>43933</v>
      </c>
      <c r="C155" s="222" t="s">
        <v>276</v>
      </c>
      <c r="D155" s="266"/>
      <c r="E155" s="255"/>
      <c r="F155" s="126">
        <v>0.22</v>
      </c>
      <c r="G155" s="127">
        <f t="shared" si="229"/>
        <v>0</v>
      </c>
      <c r="H155" s="125"/>
      <c r="I155" s="126">
        <v>0.22</v>
      </c>
      <c r="J155" s="127">
        <f t="shared" si="230"/>
        <v>0</v>
      </c>
      <c r="K155" s="125"/>
      <c r="L155" s="126">
        <v>0.22</v>
      </c>
      <c r="M155" s="127">
        <f t="shared" si="231"/>
        <v>0</v>
      </c>
      <c r="N155" s="125"/>
      <c r="O155" s="126">
        <v>0.22</v>
      </c>
      <c r="P155" s="127">
        <f t="shared" si="232"/>
        <v>0</v>
      </c>
      <c r="Q155" s="125"/>
      <c r="R155" s="126">
        <v>0.22</v>
      </c>
      <c r="S155" s="127">
        <f t="shared" si="233"/>
        <v>0</v>
      </c>
      <c r="T155" s="125"/>
      <c r="U155" s="126">
        <v>0.22</v>
      </c>
      <c r="V155" s="138">
        <f t="shared" si="234"/>
        <v>0</v>
      </c>
      <c r="W155" s="120">
        <f t="shared" si="235"/>
        <v>0</v>
      </c>
      <c r="X155" s="184">
        <f t="shared" si="236"/>
        <v>0</v>
      </c>
      <c r="Y155" s="121">
        <f t="shared" si="237"/>
        <v>0</v>
      </c>
      <c r="Z155" s="223" t="e">
        <f t="shared" si="238"/>
        <v>#DIV/0!</v>
      </c>
      <c r="AA155" s="234"/>
      <c r="AB155" s="53"/>
      <c r="AC155" s="53"/>
      <c r="AD155" s="53"/>
      <c r="AE155" s="53"/>
      <c r="AF155" s="53"/>
      <c r="AG155" s="53"/>
    </row>
    <row r="156" spans="1:33" ht="30" customHeight="1" thickBot="1" x14ac:dyDescent="0.25">
      <c r="A156" s="202" t="s">
        <v>277</v>
      </c>
      <c r="B156" s="203"/>
      <c r="C156" s="204"/>
      <c r="D156" s="270"/>
      <c r="E156" s="206"/>
      <c r="F156" s="147"/>
      <c r="G156" s="148">
        <f>SUM(G152:G155)</f>
        <v>22750</v>
      </c>
      <c r="H156" s="206"/>
      <c r="I156" s="147"/>
      <c r="J156" s="148">
        <f>SUM(J152:J155)</f>
        <v>22750</v>
      </c>
      <c r="K156" s="149"/>
      <c r="L156" s="147"/>
      <c r="M156" s="148">
        <f>SUM(M152:M155)</f>
        <v>0</v>
      </c>
      <c r="N156" s="149"/>
      <c r="O156" s="147"/>
      <c r="P156" s="148">
        <f>SUM(P152:P155)</f>
        <v>0</v>
      </c>
      <c r="Q156" s="149"/>
      <c r="R156" s="147"/>
      <c r="S156" s="148">
        <f>SUM(S152:S155)</f>
        <v>0</v>
      </c>
      <c r="T156" s="149"/>
      <c r="U156" s="147"/>
      <c r="V156" s="148">
        <f t="shared" ref="V156:X156" si="239">SUM(V152:V155)</f>
        <v>0</v>
      </c>
      <c r="W156" s="257">
        <f t="shared" si="239"/>
        <v>22750</v>
      </c>
      <c r="X156" s="257">
        <f t="shared" si="239"/>
        <v>22750</v>
      </c>
      <c r="Y156" s="257">
        <f t="shared" si="237"/>
        <v>0</v>
      </c>
      <c r="Z156" s="226">
        <f t="shared" si="238"/>
        <v>0</v>
      </c>
      <c r="AA156" s="240"/>
      <c r="AB156" s="53"/>
      <c r="AC156" s="53"/>
      <c r="AD156" s="53"/>
      <c r="AE156" s="53"/>
      <c r="AF156" s="53"/>
      <c r="AG156" s="53"/>
    </row>
    <row r="157" spans="1:33" ht="30" customHeight="1" thickBot="1" x14ac:dyDescent="0.25">
      <c r="A157" s="155" t="s">
        <v>73</v>
      </c>
      <c r="B157" s="271">
        <v>13</v>
      </c>
      <c r="C157" s="157" t="s">
        <v>278</v>
      </c>
      <c r="D157" s="172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82"/>
      <c r="X157" s="82"/>
      <c r="Y157" s="82"/>
      <c r="Z157" s="161"/>
      <c r="AA157" s="174"/>
      <c r="AB157" s="84"/>
      <c r="AC157" s="53"/>
      <c r="AD157" s="53"/>
      <c r="AE157" s="53"/>
      <c r="AF157" s="53"/>
      <c r="AG157" s="53"/>
    </row>
    <row r="158" spans="1:33" ht="30" customHeight="1" x14ac:dyDescent="0.2">
      <c r="A158" s="85" t="s">
        <v>75</v>
      </c>
      <c r="B158" s="175" t="s">
        <v>279</v>
      </c>
      <c r="C158" s="272" t="s">
        <v>280</v>
      </c>
      <c r="D158" s="88"/>
      <c r="E158" s="89"/>
      <c r="F158" s="90"/>
      <c r="G158" s="91">
        <f>SUM(G159:G161)</f>
        <v>70000</v>
      </c>
      <c r="H158" s="89"/>
      <c r="I158" s="90"/>
      <c r="J158" s="91">
        <f>SUM(J159:J161)</f>
        <v>70000</v>
      </c>
      <c r="K158" s="89"/>
      <c r="L158" s="90"/>
      <c r="M158" s="91">
        <f>SUM(M159:M161)</f>
        <v>0</v>
      </c>
      <c r="N158" s="89"/>
      <c r="O158" s="90"/>
      <c r="P158" s="91">
        <f>SUM(P159:P161)</f>
        <v>0</v>
      </c>
      <c r="Q158" s="89"/>
      <c r="R158" s="90"/>
      <c r="S158" s="91">
        <f>SUM(S159:S161)</f>
        <v>0</v>
      </c>
      <c r="T158" s="89"/>
      <c r="U158" s="90"/>
      <c r="V158" s="92">
        <f>SUM(V159:V161)</f>
        <v>0</v>
      </c>
      <c r="W158" s="93">
        <f t="shared" ref="W158:W179" si="240">G158+M158+S158</f>
        <v>70000</v>
      </c>
      <c r="X158" s="182">
        <f t="shared" ref="X158:X179" si="241">J158+P158+V158</f>
        <v>70000</v>
      </c>
      <c r="Y158" s="94">
        <f t="shared" ref="Y158:Y181" si="242">W158-X158</f>
        <v>0</v>
      </c>
      <c r="Z158" s="273">
        <f t="shared" ref="Z158:Z181" si="243">Y158/W158</f>
        <v>0</v>
      </c>
      <c r="AA158" s="274"/>
      <c r="AB158" s="97"/>
      <c r="AC158" s="97"/>
      <c r="AD158" s="97"/>
      <c r="AE158" s="97"/>
      <c r="AF158" s="97"/>
      <c r="AG158" s="97"/>
    </row>
    <row r="159" spans="1:33" ht="30" customHeight="1" x14ac:dyDescent="0.2">
      <c r="A159" s="98" t="s">
        <v>78</v>
      </c>
      <c r="B159" s="99" t="s">
        <v>281</v>
      </c>
      <c r="C159" s="351" t="s">
        <v>282</v>
      </c>
      <c r="D159" s="334" t="s">
        <v>144</v>
      </c>
      <c r="E159" s="335">
        <v>5</v>
      </c>
      <c r="F159" s="336">
        <v>12000</v>
      </c>
      <c r="G159" s="104">
        <f t="shared" ref="G159:G161" si="244">E159*F159</f>
        <v>60000</v>
      </c>
      <c r="H159" s="102">
        <v>5</v>
      </c>
      <c r="I159" s="103">
        <v>12000</v>
      </c>
      <c r="J159" s="104">
        <f t="shared" ref="J159:J161" si="245">H159*I159</f>
        <v>60000</v>
      </c>
      <c r="K159" s="102"/>
      <c r="L159" s="103"/>
      <c r="M159" s="104">
        <f t="shared" ref="M159:M161" si="246">K159*L159</f>
        <v>0</v>
      </c>
      <c r="N159" s="102"/>
      <c r="O159" s="103"/>
      <c r="P159" s="104">
        <f t="shared" ref="P159:P161" si="247">N159*O159</f>
        <v>0</v>
      </c>
      <c r="Q159" s="102"/>
      <c r="R159" s="103"/>
      <c r="S159" s="104">
        <f t="shared" ref="S159:S161" si="248">Q159*R159</f>
        <v>0</v>
      </c>
      <c r="T159" s="102"/>
      <c r="U159" s="103"/>
      <c r="V159" s="105">
        <f t="shared" ref="V159:V161" si="249">T159*U159</f>
        <v>0</v>
      </c>
      <c r="W159" s="106">
        <f t="shared" si="240"/>
        <v>60000</v>
      </c>
      <c r="X159" s="163">
        <f t="shared" si="241"/>
        <v>60000</v>
      </c>
      <c r="Y159" s="107">
        <f t="shared" si="242"/>
        <v>0</v>
      </c>
      <c r="Z159" s="221">
        <f t="shared" si="243"/>
        <v>0</v>
      </c>
      <c r="AA159" s="231"/>
      <c r="AB159" s="111"/>
      <c r="AC159" s="111"/>
      <c r="AD159" s="111"/>
      <c r="AE159" s="111"/>
      <c r="AF159" s="111"/>
      <c r="AG159" s="111"/>
    </row>
    <row r="160" spans="1:33" ht="30" customHeight="1" x14ac:dyDescent="0.2">
      <c r="A160" s="98" t="s">
        <v>78</v>
      </c>
      <c r="B160" s="99" t="s">
        <v>283</v>
      </c>
      <c r="C160" s="352" t="s">
        <v>284</v>
      </c>
      <c r="D160" s="334" t="s">
        <v>144</v>
      </c>
      <c r="E160" s="335">
        <v>1</v>
      </c>
      <c r="F160" s="336">
        <v>10000</v>
      </c>
      <c r="G160" s="104">
        <f t="shared" si="244"/>
        <v>10000</v>
      </c>
      <c r="H160" s="102">
        <v>1</v>
      </c>
      <c r="I160" s="103">
        <v>10000</v>
      </c>
      <c r="J160" s="104">
        <f t="shared" si="245"/>
        <v>10000</v>
      </c>
      <c r="K160" s="102"/>
      <c r="L160" s="103"/>
      <c r="M160" s="104">
        <f t="shared" si="246"/>
        <v>0</v>
      </c>
      <c r="N160" s="102"/>
      <c r="O160" s="103"/>
      <c r="P160" s="104">
        <f t="shared" si="247"/>
        <v>0</v>
      </c>
      <c r="Q160" s="102"/>
      <c r="R160" s="103"/>
      <c r="S160" s="104">
        <f t="shared" si="248"/>
        <v>0</v>
      </c>
      <c r="T160" s="102"/>
      <c r="U160" s="103"/>
      <c r="V160" s="105">
        <f t="shared" si="249"/>
        <v>0</v>
      </c>
      <c r="W160" s="106">
        <f t="shared" si="240"/>
        <v>10000</v>
      </c>
      <c r="X160" s="163">
        <f t="shared" si="241"/>
        <v>10000</v>
      </c>
      <c r="Y160" s="107">
        <f t="shared" si="242"/>
        <v>0</v>
      </c>
      <c r="Z160" s="221">
        <f t="shared" si="243"/>
        <v>0</v>
      </c>
      <c r="AA160" s="231"/>
      <c r="AB160" s="111"/>
      <c r="AC160" s="111"/>
      <c r="AD160" s="111"/>
      <c r="AE160" s="111"/>
      <c r="AF160" s="111"/>
      <c r="AG160" s="111"/>
    </row>
    <row r="161" spans="1:33" ht="30" customHeight="1" thickBot="1" x14ac:dyDescent="0.25">
      <c r="A161" s="112" t="s">
        <v>78</v>
      </c>
      <c r="B161" s="339" t="s">
        <v>285</v>
      </c>
      <c r="C161" s="275" t="s">
        <v>286</v>
      </c>
      <c r="D161" s="115" t="s">
        <v>144</v>
      </c>
      <c r="E161" s="116"/>
      <c r="F161" s="117"/>
      <c r="G161" s="118">
        <f t="shared" si="244"/>
        <v>0</v>
      </c>
      <c r="H161" s="116"/>
      <c r="I161" s="117"/>
      <c r="J161" s="118">
        <f t="shared" si="245"/>
        <v>0</v>
      </c>
      <c r="K161" s="116"/>
      <c r="L161" s="117"/>
      <c r="M161" s="118">
        <f t="shared" si="246"/>
        <v>0</v>
      </c>
      <c r="N161" s="116"/>
      <c r="O161" s="117"/>
      <c r="P161" s="118">
        <f t="shared" si="247"/>
        <v>0</v>
      </c>
      <c r="Q161" s="116"/>
      <c r="R161" s="117"/>
      <c r="S161" s="118">
        <f t="shared" si="248"/>
        <v>0</v>
      </c>
      <c r="T161" s="116"/>
      <c r="U161" s="117"/>
      <c r="V161" s="119">
        <f t="shared" si="249"/>
        <v>0</v>
      </c>
      <c r="W161" s="140">
        <f t="shared" si="240"/>
        <v>0</v>
      </c>
      <c r="X161" s="165">
        <f t="shared" si="241"/>
        <v>0</v>
      </c>
      <c r="Y161" s="141">
        <f t="shared" si="242"/>
        <v>0</v>
      </c>
      <c r="Z161" s="221" t="e">
        <f>Y161/W161</f>
        <v>#DIV/0!</v>
      </c>
      <c r="AA161" s="234"/>
      <c r="AB161" s="111"/>
      <c r="AC161" s="111"/>
      <c r="AD161" s="111"/>
      <c r="AE161" s="111"/>
      <c r="AF161" s="111"/>
      <c r="AG161" s="111"/>
    </row>
    <row r="162" spans="1:33" ht="30" hidden="1" customHeight="1" x14ac:dyDescent="0.2">
      <c r="A162" s="276" t="s">
        <v>75</v>
      </c>
      <c r="B162" s="277" t="s">
        <v>279</v>
      </c>
      <c r="C162" s="216" t="s">
        <v>287</v>
      </c>
      <c r="D162" s="177"/>
      <c r="E162" s="178"/>
      <c r="F162" s="179"/>
      <c r="G162" s="180">
        <f>SUM(G163:G166)</f>
        <v>0</v>
      </c>
      <c r="H162" s="178"/>
      <c r="I162" s="179"/>
      <c r="J162" s="180">
        <f>SUM(J163:J166)</f>
        <v>0</v>
      </c>
      <c r="K162" s="178"/>
      <c r="L162" s="179"/>
      <c r="M162" s="180">
        <f>SUM(M163:M166)</f>
        <v>0</v>
      </c>
      <c r="N162" s="178"/>
      <c r="O162" s="179"/>
      <c r="P162" s="180">
        <f>SUM(P163:P166)</f>
        <v>0</v>
      </c>
      <c r="Q162" s="178"/>
      <c r="R162" s="179"/>
      <c r="S162" s="180">
        <f>SUM(S163:S166)</f>
        <v>0</v>
      </c>
      <c r="T162" s="178"/>
      <c r="U162" s="179"/>
      <c r="V162" s="181">
        <f>SUM(V163:V166)</f>
        <v>0</v>
      </c>
      <c r="W162" s="93">
        <f t="shared" si="240"/>
        <v>0</v>
      </c>
      <c r="X162" s="182">
        <f t="shared" si="241"/>
        <v>0</v>
      </c>
      <c r="Y162" s="182">
        <f t="shared" si="242"/>
        <v>0</v>
      </c>
      <c r="Z162" s="278" t="e">
        <f t="shared" si="243"/>
        <v>#DIV/0!</v>
      </c>
      <c r="AA162" s="279"/>
      <c r="AB162" s="97"/>
      <c r="AC162" s="97"/>
      <c r="AD162" s="97"/>
      <c r="AE162" s="97"/>
      <c r="AF162" s="97"/>
      <c r="AG162" s="97"/>
    </row>
    <row r="163" spans="1:33" ht="30" hidden="1" customHeight="1" x14ac:dyDescent="0.2">
      <c r="A163" s="98" t="s">
        <v>78</v>
      </c>
      <c r="B163" s="99" t="s">
        <v>288</v>
      </c>
      <c r="C163" s="164" t="s">
        <v>289</v>
      </c>
      <c r="D163" s="101"/>
      <c r="E163" s="102"/>
      <c r="F163" s="103"/>
      <c r="G163" s="104">
        <f t="shared" ref="G163:G166" si="250">E163*F163</f>
        <v>0</v>
      </c>
      <c r="H163" s="102"/>
      <c r="I163" s="103"/>
      <c r="J163" s="104">
        <f t="shared" ref="J163:J166" si="251">H163*I163</f>
        <v>0</v>
      </c>
      <c r="K163" s="102"/>
      <c r="L163" s="103"/>
      <c r="M163" s="104">
        <f t="shared" ref="M163:M166" si="252">K163*L163</f>
        <v>0</v>
      </c>
      <c r="N163" s="102"/>
      <c r="O163" s="103"/>
      <c r="P163" s="104">
        <f t="shared" ref="P163:P166" si="253">N163*O163</f>
        <v>0</v>
      </c>
      <c r="Q163" s="102"/>
      <c r="R163" s="103"/>
      <c r="S163" s="104">
        <f t="shared" ref="S163:S166" si="254">Q163*R163</f>
        <v>0</v>
      </c>
      <c r="T163" s="102"/>
      <c r="U163" s="103"/>
      <c r="V163" s="105">
        <f t="shared" ref="V163:V166" si="255">T163*U163</f>
        <v>0</v>
      </c>
      <c r="W163" s="106">
        <f t="shared" si="240"/>
        <v>0</v>
      </c>
      <c r="X163" s="163">
        <f t="shared" si="241"/>
        <v>0</v>
      </c>
      <c r="Y163" s="163">
        <f t="shared" si="242"/>
        <v>0</v>
      </c>
      <c r="Z163" s="221" t="e">
        <f t="shared" si="243"/>
        <v>#DIV/0!</v>
      </c>
      <c r="AA163" s="109"/>
      <c r="AB163" s="111"/>
      <c r="AC163" s="111"/>
      <c r="AD163" s="111"/>
      <c r="AE163" s="111"/>
      <c r="AF163" s="111"/>
      <c r="AG163" s="111"/>
    </row>
    <row r="164" spans="1:33" ht="30" hidden="1" customHeight="1" x14ac:dyDescent="0.2">
      <c r="A164" s="98" t="s">
        <v>78</v>
      </c>
      <c r="B164" s="99" t="s">
        <v>290</v>
      </c>
      <c r="C164" s="164" t="s">
        <v>289</v>
      </c>
      <c r="D164" s="101"/>
      <c r="E164" s="102"/>
      <c r="F164" s="103"/>
      <c r="G164" s="104">
        <f t="shared" si="250"/>
        <v>0</v>
      </c>
      <c r="H164" s="102"/>
      <c r="I164" s="103"/>
      <c r="J164" s="104">
        <f t="shared" si="251"/>
        <v>0</v>
      </c>
      <c r="K164" s="102"/>
      <c r="L164" s="103"/>
      <c r="M164" s="104">
        <f t="shared" si="252"/>
        <v>0</v>
      </c>
      <c r="N164" s="102"/>
      <c r="O164" s="103"/>
      <c r="P164" s="104">
        <f t="shared" si="253"/>
        <v>0</v>
      </c>
      <c r="Q164" s="102"/>
      <c r="R164" s="103"/>
      <c r="S164" s="104">
        <f t="shared" si="254"/>
        <v>0</v>
      </c>
      <c r="T164" s="102"/>
      <c r="U164" s="103"/>
      <c r="V164" s="105">
        <f t="shared" si="255"/>
        <v>0</v>
      </c>
      <c r="W164" s="106">
        <f t="shared" si="240"/>
        <v>0</v>
      </c>
      <c r="X164" s="163">
        <f t="shared" si="241"/>
        <v>0</v>
      </c>
      <c r="Y164" s="163">
        <f t="shared" si="242"/>
        <v>0</v>
      </c>
      <c r="Z164" s="221" t="e">
        <f t="shared" si="243"/>
        <v>#DIV/0!</v>
      </c>
      <c r="AA164" s="109"/>
      <c r="AB164" s="111"/>
      <c r="AC164" s="111"/>
      <c r="AD164" s="111"/>
      <c r="AE164" s="111"/>
      <c r="AF164" s="111"/>
      <c r="AG164" s="111"/>
    </row>
    <row r="165" spans="1:33" ht="30" hidden="1" customHeight="1" x14ac:dyDescent="0.2">
      <c r="A165" s="124" t="s">
        <v>78</v>
      </c>
      <c r="B165" s="123" t="s">
        <v>291</v>
      </c>
      <c r="C165" s="164" t="s">
        <v>289</v>
      </c>
      <c r="D165" s="137"/>
      <c r="E165" s="125"/>
      <c r="F165" s="126"/>
      <c r="G165" s="127">
        <f t="shared" si="250"/>
        <v>0</v>
      </c>
      <c r="H165" s="125"/>
      <c r="I165" s="126"/>
      <c r="J165" s="127">
        <f t="shared" si="251"/>
        <v>0</v>
      </c>
      <c r="K165" s="125"/>
      <c r="L165" s="126"/>
      <c r="M165" s="127">
        <f t="shared" si="252"/>
        <v>0</v>
      </c>
      <c r="N165" s="125"/>
      <c r="O165" s="126"/>
      <c r="P165" s="127">
        <f t="shared" si="253"/>
        <v>0</v>
      </c>
      <c r="Q165" s="125"/>
      <c r="R165" s="126"/>
      <c r="S165" s="127">
        <f t="shared" si="254"/>
        <v>0</v>
      </c>
      <c r="T165" s="125"/>
      <c r="U165" s="126"/>
      <c r="V165" s="138">
        <f t="shared" si="255"/>
        <v>0</v>
      </c>
      <c r="W165" s="106">
        <f t="shared" si="240"/>
        <v>0</v>
      </c>
      <c r="X165" s="163">
        <f t="shared" si="241"/>
        <v>0</v>
      </c>
      <c r="Y165" s="163">
        <f t="shared" si="242"/>
        <v>0</v>
      </c>
      <c r="Z165" s="221" t="e">
        <f t="shared" si="243"/>
        <v>#DIV/0!</v>
      </c>
      <c r="AA165" s="139"/>
      <c r="AB165" s="111"/>
      <c r="AC165" s="111"/>
      <c r="AD165" s="111"/>
      <c r="AE165" s="111"/>
      <c r="AF165" s="111"/>
      <c r="AG165" s="111"/>
    </row>
    <row r="166" spans="1:33" ht="51.75" hidden="1" customHeight="1" x14ac:dyDescent="0.2">
      <c r="A166" s="124" t="s">
        <v>78</v>
      </c>
      <c r="B166" s="123" t="s">
        <v>292</v>
      </c>
      <c r="C166" s="114" t="s">
        <v>293</v>
      </c>
      <c r="D166" s="115"/>
      <c r="E166" s="125"/>
      <c r="F166" s="126">
        <v>0.22</v>
      </c>
      <c r="G166" s="127">
        <f t="shared" si="250"/>
        <v>0</v>
      </c>
      <c r="H166" s="125"/>
      <c r="I166" s="126">
        <v>0.22</v>
      </c>
      <c r="J166" s="127">
        <f t="shared" si="251"/>
        <v>0</v>
      </c>
      <c r="K166" s="125"/>
      <c r="L166" s="126">
        <v>0.22</v>
      </c>
      <c r="M166" s="127">
        <f t="shared" si="252"/>
        <v>0</v>
      </c>
      <c r="N166" s="125"/>
      <c r="O166" s="126">
        <v>0.22</v>
      </c>
      <c r="P166" s="127">
        <f t="shared" si="253"/>
        <v>0</v>
      </c>
      <c r="Q166" s="125"/>
      <c r="R166" s="126">
        <v>0.22</v>
      </c>
      <c r="S166" s="127">
        <f t="shared" si="254"/>
        <v>0</v>
      </c>
      <c r="T166" s="125"/>
      <c r="U166" s="126">
        <v>0.22</v>
      </c>
      <c r="V166" s="138">
        <f t="shared" si="255"/>
        <v>0</v>
      </c>
      <c r="W166" s="120">
        <f t="shared" si="240"/>
        <v>0</v>
      </c>
      <c r="X166" s="184">
        <f t="shared" si="241"/>
        <v>0</v>
      </c>
      <c r="Y166" s="184">
        <f t="shared" si="242"/>
        <v>0</v>
      </c>
      <c r="Z166" s="223" t="e">
        <f t="shared" si="243"/>
        <v>#DIV/0!</v>
      </c>
      <c r="AA166" s="122"/>
      <c r="AB166" s="111"/>
      <c r="AC166" s="111"/>
      <c r="AD166" s="111"/>
      <c r="AE166" s="111"/>
      <c r="AF166" s="111"/>
      <c r="AG166" s="111"/>
    </row>
    <row r="167" spans="1:33" ht="30" hidden="1" customHeight="1" x14ac:dyDescent="0.2">
      <c r="A167" s="85" t="s">
        <v>75</v>
      </c>
      <c r="B167" s="175" t="s">
        <v>294</v>
      </c>
      <c r="C167" s="216" t="s">
        <v>295</v>
      </c>
      <c r="D167" s="88"/>
      <c r="E167" s="89"/>
      <c r="F167" s="90"/>
      <c r="G167" s="91">
        <f>SUM(G168:G170)</f>
        <v>0</v>
      </c>
      <c r="H167" s="89"/>
      <c r="I167" s="90"/>
      <c r="J167" s="91">
        <f>SUM(J168:J170)</f>
        <v>0</v>
      </c>
      <c r="K167" s="89"/>
      <c r="L167" s="90"/>
      <c r="M167" s="91">
        <f>SUM(M168:M170)</f>
        <v>0</v>
      </c>
      <c r="N167" s="89"/>
      <c r="O167" s="90"/>
      <c r="P167" s="91">
        <f>SUM(P168:P170)</f>
        <v>0</v>
      </c>
      <c r="Q167" s="89"/>
      <c r="R167" s="90"/>
      <c r="S167" s="91">
        <f>SUM(S168:S170)</f>
        <v>0</v>
      </c>
      <c r="T167" s="89"/>
      <c r="U167" s="90"/>
      <c r="V167" s="92">
        <f>SUM(V168:V170)</f>
        <v>0</v>
      </c>
      <c r="W167" s="200">
        <f t="shared" si="240"/>
        <v>0</v>
      </c>
      <c r="X167" s="201">
        <f t="shared" si="241"/>
        <v>0</v>
      </c>
      <c r="Y167" s="201">
        <f t="shared" si="242"/>
        <v>0</v>
      </c>
      <c r="Z167" s="95" t="e">
        <f t="shared" si="243"/>
        <v>#DIV/0!</v>
      </c>
      <c r="AA167" s="96"/>
      <c r="AB167" s="97"/>
      <c r="AC167" s="97"/>
      <c r="AD167" s="97"/>
      <c r="AE167" s="97"/>
      <c r="AF167" s="97"/>
      <c r="AG167" s="97"/>
    </row>
    <row r="168" spans="1:33" ht="30" hidden="1" customHeight="1" x14ac:dyDescent="0.2">
      <c r="A168" s="98" t="s">
        <v>78</v>
      </c>
      <c r="B168" s="99" t="s">
        <v>296</v>
      </c>
      <c r="C168" s="164" t="s">
        <v>297</v>
      </c>
      <c r="D168" s="101"/>
      <c r="E168" s="102"/>
      <c r="F168" s="103"/>
      <c r="G168" s="104">
        <f t="shared" ref="G168:G170" si="256">E168*F168</f>
        <v>0</v>
      </c>
      <c r="H168" s="102"/>
      <c r="I168" s="103"/>
      <c r="J168" s="104">
        <f t="shared" ref="J168:J170" si="257">H168*I168</f>
        <v>0</v>
      </c>
      <c r="K168" s="102"/>
      <c r="L168" s="103"/>
      <c r="M168" s="104">
        <f t="shared" ref="M168:M170" si="258">K168*L168</f>
        <v>0</v>
      </c>
      <c r="N168" s="102"/>
      <c r="O168" s="103"/>
      <c r="P168" s="104">
        <f t="shared" ref="P168:P170" si="259">N168*O168</f>
        <v>0</v>
      </c>
      <c r="Q168" s="102"/>
      <c r="R168" s="103"/>
      <c r="S168" s="104">
        <f t="shared" ref="S168:S170" si="260">Q168*R168</f>
        <v>0</v>
      </c>
      <c r="T168" s="102"/>
      <c r="U168" s="103"/>
      <c r="V168" s="105">
        <f t="shared" ref="V168:V170" si="261">T168*U168</f>
        <v>0</v>
      </c>
      <c r="W168" s="106">
        <f t="shared" si="240"/>
        <v>0</v>
      </c>
      <c r="X168" s="163">
        <f t="shared" si="241"/>
        <v>0</v>
      </c>
      <c r="Y168" s="163">
        <f t="shared" si="242"/>
        <v>0</v>
      </c>
      <c r="Z168" s="108" t="e">
        <f t="shared" si="243"/>
        <v>#DIV/0!</v>
      </c>
      <c r="AA168" s="109"/>
      <c r="AB168" s="111"/>
      <c r="AC168" s="111"/>
      <c r="AD168" s="111"/>
      <c r="AE168" s="111"/>
      <c r="AF168" s="111"/>
      <c r="AG168" s="111"/>
    </row>
    <row r="169" spans="1:33" ht="30" hidden="1" customHeight="1" x14ac:dyDescent="0.2">
      <c r="A169" s="98" t="s">
        <v>78</v>
      </c>
      <c r="B169" s="99" t="s">
        <v>298</v>
      </c>
      <c r="C169" s="164" t="s">
        <v>297</v>
      </c>
      <c r="D169" s="101"/>
      <c r="E169" s="102"/>
      <c r="F169" s="103"/>
      <c r="G169" s="104">
        <f t="shared" si="256"/>
        <v>0</v>
      </c>
      <c r="H169" s="102"/>
      <c r="I169" s="103"/>
      <c r="J169" s="104">
        <f t="shared" si="257"/>
        <v>0</v>
      </c>
      <c r="K169" s="102"/>
      <c r="L169" s="103"/>
      <c r="M169" s="104">
        <f t="shared" si="258"/>
        <v>0</v>
      </c>
      <c r="N169" s="102"/>
      <c r="O169" s="103"/>
      <c r="P169" s="104">
        <f t="shared" si="259"/>
        <v>0</v>
      </c>
      <c r="Q169" s="102"/>
      <c r="R169" s="103"/>
      <c r="S169" s="104">
        <f t="shared" si="260"/>
        <v>0</v>
      </c>
      <c r="T169" s="102"/>
      <c r="U169" s="103"/>
      <c r="V169" s="105">
        <f t="shared" si="261"/>
        <v>0</v>
      </c>
      <c r="W169" s="106">
        <f t="shared" si="240"/>
        <v>0</v>
      </c>
      <c r="X169" s="163">
        <f t="shared" si="241"/>
        <v>0</v>
      </c>
      <c r="Y169" s="163">
        <f t="shared" si="242"/>
        <v>0</v>
      </c>
      <c r="Z169" s="108" t="e">
        <f t="shared" si="243"/>
        <v>#DIV/0!</v>
      </c>
      <c r="AA169" s="109"/>
      <c r="AB169" s="111"/>
      <c r="AC169" s="111"/>
      <c r="AD169" s="111"/>
      <c r="AE169" s="111"/>
      <c r="AF169" s="111"/>
      <c r="AG169" s="111"/>
    </row>
    <row r="170" spans="1:33" ht="30" hidden="1" customHeight="1" x14ac:dyDescent="0.2">
      <c r="A170" s="124" t="s">
        <v>78</v>
      </c>
      <c r="B170" s="123" t="s">
        <v>299</v>
      </c>
      <c r="C170" s="136" t="s">
        <v>297</v>
      </c>
      <c r="D170" s="137"/>
      <c r="E170" s="125"/>
      <c r="F170" s="126"/>
      <c r="G170" s="127">
        <f t="shared" si="256"/>
        <v>0</v>
      </c>
      <c r="H170" s="125"/>
      <c r="I170" s="126"/>
      <c r="J170" s="127">
        <f t="shared" si="257"/>
        <v>0</v>
      </c>
      <c r="K170" s="125"/>
      <c r="L170" s="126"/>
      <c r="M170" s="127">
        <f t="shared" si="258"/>
        <v>0</v>
      </c>
      <c r="N170" s="125"/>
      <c r="O170" s="126"/>
      <c r="P170" s="127">
        <f t="shared" si="259"/>
        <v>0</v>
      </c>
      <c r="Q170" s="125"/>
      <c r="R170" s="126"/>
      <c r="S170" s="127">
        <f t="shared" si="260"/>
        <v>0</v>
      </c>
      <c r="T170" s="125"/>
      <c r="U170" s="126"/>
      <c r="V170" s="138">
        <f t="shared" si="261"/>
        <v>0</v>
      </c>
      <c r="W170" s="140">
        <f t="shared" si="240"/>
        <v>0</v>
      </c>
      <c r="X170" s="165">
        <f t="shared" si="241"/>
        <v>0</v>
      </c>
      <c r="Y170" s="165">
        <f t="shared" si="242"/>
        <v>0</v>
      </c>
      <c r="Z170" s="211" t="e">
        <f t="shared" si="243"/>
        <v>#DIV/0!</v>
      </c>
      <c r="AA170" s="139"/>
      <c r="AB170" s="111"/>
      <c r="AC170" s="111"/>
      <c r="AD170" s="111"/>
      <c r="AE170" s="111"/>
      <c r="AF170" s="111"/>
      <c r="AG170" s="111"/>
    </row>
    <row r="171" spans="1:33" ht="30" customHeight="1" x14ac:dyDescent="0.2">
      <c r="A171" s="85" t="s">
        <v>75</v>
      </c>
      <c r="B171" s="175" t="s">
        <v>300</v>
      </c>
      <c r="C171" s="280" t="s">
        <v>278</v>
      </c>
      <c r="D171" s="88"/>
      <c r="E171" s="89"/>
      <c r="F171" s="90"/>
      <c r="G171" s="91">
        <f>SUM(G172:G179)</f>
        <v>69150</v>
      </c>
      <c r="H171" s="89"/>
      <c r="I171" s="90"/>
      <c r="J171" s="91">
        <f>SUM(J172:J179)</f>
        <v>54186.1</v>
      </c>
      <c r="K171" s="89"/>
      <c r="L171" s="90"/>
      <c r="M171" s="91">
        <f>SUM(M172:M179)</f>
        <v>0</v>
      </c>
      <c r="N171" s="89"/>
      <c r="O171" s="90"/>
      <c r="P171" s="91">
        <f>SUM(P172:P179)</f>
        <v>0</v>
      </c>
      <c r="Q171" s="89"/>
      <c r="R171" s="90"/>
      <c r="S171" s="91">
        <f>SUM(S172:S179)</f>
        <v>0</v>
      </c>
      <c r="T171" s="89"/>
      <c r="U171" s="90"/>
      <c r="V171" s="92">
        <f>SUM(V172:V179)</f>
        <v>0</v>
      </c>
      <c r="W171" s="93">
        <f t="shared" si="240"/>
        <v>69150</v>
      </c>
      <c r="X171" s="182">
        <f t="shared" si="241"/>
        <v>54186.1</v>
      </c>
      <c r="Y171" s="182">
        <f t="shared" si="242"/>
        <v>14963.900000000001</v>
      </c>
      <c r="Z171" s="95">
        <f t="shared" si="243"/>
        <v>0.21639768618944327</v>
      </c>
      <c r="AA171" s="96"/>
      <c r="AB171" s="97"/>
      <c r="AC171" s="97"/>
      <c r="AD171" s="97"/>
      <c r="AE171" s="97"/>
      <c r="AF171" s="97"/>
      <c r="AG171" s="97"/>
    </row>
    <row r="172" spans="1:33" ht="30" customHeight="1" x14ac:dyDescent="0.2">
      <c r="A172" s="98" t="s">
        <v>78</v>
      </c>
      <c r="B172" s="99" t="s">
        <v>301</v>
      </c>
      <c r="C172" s="340" t="s">
        <v>303</v>
      </c>
      <c r="D172" s="334" t="s">
        <v>81</v>
      </c>
      <c r="E172" s="335">
        <v>5</v>
      </c>
      <c r="F172" s="336">
        <v>100</v>
      </c>
      <c r="G172" s="104">
        <f t="shared" ref="G172:G174" si="262">E172*F172</f>
        <v>500</v>
      </c>
      <c r="H172" s="102">
        <v>5</v>
      </c>
      <c r="I172" s="103">
        <v>158.22</v>
      </c>
      <c r="J172" s="104">
        <f t="shared" ref="J172:J174" si="263">H172*I172</f>
        <v>791.1</v>
      </c>
      <c r="K172" s="102"/>
      <c r="L172" s="103"/>
      <c r="M172" s="104">
        <f t="shared" ref="M172:M179" si="264">K172*L172</f>
        <v>0</v>
      </c>
      <c r="N172" s="102"/>
      <c r="O172" s="103"/>
      <c r="P172" s="104">
        <f t="shared" ref="P172:P179" si="265">N172*O172</f>
        <v>0</v>
      </c>
      <c r="Q172" s="102"/>
      <c r="R172" s="103"/>
      <c r="S172" s="104">
        <f t="shared" ref="S172:S179" si="266">Q172*R172</f>
        <v>0</v>
      </c>
      <c r="T172" s="102"/>
      <c r="U172" s="103"/>
      <c r="V172" s="105">
        <f t="shared" ref="V172:V179" si="267">T172*U172</f>
        <v>0</v>
      </c>
      <c r="W172" s="106">
        <f t="shared" si="240"/>
        <v>500</v>
      </c>
      <c r="X172" s="163">
        <f t="shared" si="241"/>
        <v>791.1</v>
      </c>
      <c r="Y172" s="163">
        <f t="shared" si="242"/>
        <v>-291.10000000000002</v>
      </c>
      <c r="Z172" s="108">
        <f t="shared" si="243"/>
        <v>-0.58220000000000005</v>
      </c>
      <c r="AA172" s="109"/>
      <c r="AB172" s="111"/>
      <c r="AC172" s="111"/>
      <c r="AD172" s="111"/>
      <c r="AE172" s="111"/>
      <c r="AF172" s="111"/>
      <c r="AG172" s="111"/>
    </row>
    <row r="173" spans="1:33" ht="45" customHeight="1" x14ac:dyDescent="0.2">
      <c r="A173" s="98" t="s">
        <v>78</v>
      </c>
      <c r="B173" s="99" t="s">
        <v>302</v>
      </c>
      <c r="C173" s="353" t="s">
        <v>346</v>
      </c>
      <c r="D173" s="334" t="s">
        <v>144</v>
      </c>
      <c r="E173" s="354">
        <v>3</v>
      </c>
      <c r="F173" s="336">
        <v>9050</v>
      </c>
      <c r="G173" s="104">
        <f t="shared" si="262"/>
        <v>27150</v>
      </c>
      <c r="H173" s="102">
        <v>3</v>
      </c>
      <c r="I173" s="103">
        <v>5965</v>
      </c>
      <c r="J173" s="104">
        <f t="shared" si="263"/>
        <v>17895</v>
      </c>
      <c r="K173" s="102"/>
      <c r="L173" s="103"/>
      <c r="M173" s="104">
        <f t="shared" si="264"/>
        <v>0</v>
      </c>
      <c r="N173" s="102"/>
      <c r="O173" s="103"/>
      <c r="P173" s="104">
        <f t="shared" si="265"/>
        <v>0</v>
      </c>
      <c r="Q173" s="102"/>
      <c r="R173" s="103"/>
      <c r="S173" s="104">
        <f t="shared" si="266"/>
        <v>0</v>
      </c>
      <c r="T173" s="102"/>
      <c r="U173" s="103"/>
      <c r="V173" s="105">
        <f t="shared" si="267"/>
        <v>0</v>
      </c>
      <c r="W173" s="106">
        <f t="shared" si="240"/>
        <v>27150</v>
      </c>
      <c r="X173" s="163">
        <f t="shared" si="241"/>
        <v>17895</v>
      </c>
      <c r="Y173" s="163">
        <f t="shared" si="242"/>
        <v>9255</v>
      </c>
      <c r="Z173" s="108">
        <f t="shared" si="243"/>
        <v>0.34088397790055247</v>
      </c>
      <c r="AA173" s="109"/>
      <c r="AB173" s="111"/>
      <c r="AC173" s="111"/>
      <c r="AD173" s="111"/>
      <c r="AE173" s="111"/>
      <c r="AF173" s="111"/>
      <c r="AG173" s="111"/>
    </row>
    <row r="174" spans="1:33" ht="45" customHeight="1" x14ac:dyDescent="0.2">
      <c r="A174" s="98" t="s">
        <v>78</v>
      </c>
      <c r="B174" s="99" t="s">
        <v>304</v>
      </c>
      <c r="C174" s="355" t="s">
        <v>347</v>
      </c>
      <c r="D174" s="356" t="s">
        <v>271</v>
      </c>
      <c r="E174" s="357">
        <v>5</v>
      </c>
      <c r="F174" s="358">
        <v>1500</v>
      </c>
      <c r="G174" s="104">
        <f t="shared" si="262"/>
        <v>7500</v>
      </c>
      <c r="H174" s="102">
        <v>5</v>
      </c>
      <c r="I174" s="103">
        <v>1500</v>
      </c>
      <c r="J174" s="104">
        <f t="shared" si="263"/>
        <v>7500</v>
      </c>
      <c r="K174" s="102"/>
      <c r="L174" s="103"/>
      <c r="M174" s="104">
        <f t="shared" si="264"/>
        <v>0</v>
      </c>
      <c r="N174" s="102"/>
      <c r="O174" s="103"/>
      <c r="P174" s="104">
        <f t="shared" si="265"/>
        <v>0</v>
      </c>
      <c r="Q174" s="102"/>
      <c r="R174" s="103"/>
      <c r="S174" s="104">
        <f t="shared" si="266"/>
        <v>0</v>
      </c>
      <c r="T174" s="102"/>
      <c r="U174" s="103"/>
      <c r="V174" s="105">
        <f t="shared" si="267"/>
        <v>0</v>
      </c>
      <c r="W174" s="106">
        <f t="shared" si="240"/>
        <v>7500</v>
      </c>
      <c r="X174" s="163">
        <f t="shared" si="241"/>
        <v>7500</v>
      </c>
      <c r="Y174" s="163">
        <f t="shared" si="242"/>
        <v>0</v>
      </c>
      <c r="Z174" s="108">
        <f t="shared" si="243"/>
        <v>0</v>
      </c>
      <c r="AA174" s="109"/>
      <c r="AB174" s="111"/>
      <c r="AC174" s="111"/>
      <c r="AD174" s="111"/>
      <c r="AE174" s="111"/>
      <c r="AF174" s="111"/>
      <c r="AG174" s="111"/>
    </row>
    <row r="175" spans="1:33" ht="30" customHeight="1" x14ac:dyDescent="0.2">
      <c r="A175" s="98" t="s">
        <v>78</v>
      </c>
      <c r="B175" s="99" t="s">
        <v>305</v>
      </c>
      <c r="C175" s="355" t="s">
        <v>348</v>
      </c>
      <c r="D175" s="356" t="s">
        <v>271</v>
      </c>
      <c r="E175" s="357">
        <v>4</v>
      </c>
      <c r="F175" s="358">
        <v>2000</v>
      </c>
      <c r="G175" s="281">
        <f>E175*F175</f>
        <v>8000</v>
      </c>
      <c r="H175" s="102">
        <v>4</v>
      </c>
      <c r="I175" s="103">
        <v>2000</v>
      </c>
      <c r="J175" s="281">
        <f>H175*I175</f>
        <v>8000</v>
      </c>
      <c r="K175" s="102"/>
      <c r="L175" s="103"/>
      <c r="M175" s="104">
        <f t="shared" si="264"/>
        <v>0</v>
      </c>
      <c r="N175" s="102"/>
      <c r="O175" s="103"/>
      <c r="P175" s="104">
        <f t="shared" si="265"/>
        <v>0</v>
      </c>
      <c r="Q175" s="102"/>
      <c r="R175" s="103"/>
      <c r="S175" s="104">
        <f t="shared" si="266"/>
        <v>0</v>
      </c>
      <c r="T175" s="102"/>
      <c r="U175" s="103"/>
      <c r="V175" s="105">
        <f t="shared" si="267"/>
        <v>0</v>
      </c>
      <c r="W175" s="106">
        <f t="shared" si="240"/>
        <v>8000</v>
      </c>
      <c r="X175" s="163">
        <f t="shared" si="241"/>
        <v>8000</v>
      </c>
      <c r="Y175" s="163">
        <f t="shared" si="242"/>
        <v>0</v>
      </c>
      <c r="Z175" s="108">
        <f t="shared" si="243"/>
        <v>0</v>
      </c>
      <c r="AA175" s="109"/>
      <c r="AB175" s="111"/>
      <c r="AC175" s="111"/>
      <c r="AD175" s="111"/>
      <c r="AE175" s="111"/>
      <c r="AF175" s="111"/>
      <c r="AG175" s="111"/>
    </row>
    <row r="176" spans="1:33" ht="30" customHeight="1" x14ac:dyDescent="0.2">
      <c r="A176" s="98" t="s">
        <v>78</v>
      </c>
      <c r="B176" s="99" t="s">
        <v>306</v>
      </c>
      <c r="C176" s="355" t="s">
        <v>349</v>
      </c>
      <c r="D176" s="359" t="s">
        <v>144</v>
      </c>
      <c r="E176" s="360">
        <v>1</v>
      </c>
      <c r="F176" s="361">
        <v>6000</v>
      </c>
      <c r="G176" s="104">
        <f t="shared" ref="G176:G179" si="268">E176*F176</f>
        <v>6000</v>
      </c>
      <c r="H176" s="102"/>
      <c r="I176" s="103"/>
      <c r="J176" s="104">
        <f t="shared" ref="J176:J179" si="269">H176*I176</f>
        <v>0</v>
      </c>
      <c r="K176" s="102"/>
      <c r="L176" s="103"/>
      <c r="M176" s="104">
        <f t="shared" si="264"/>
        <v>0</v>
      </c>
      <c r="N176" s="102"/>
      <c r="O176" s="103"/>
      <c r="P176" s="104">
        <f t="shared" si="265"/>
        <v>0</v>
      </c>
      <c r="Q176" s="102"/>
      <c r="R176" s="103"/>
      <c r="S176" s="104">
        <f t="shared" si="266"/>
        <v>0</v>
      </c>
      <c r="T176" s="102"/>
      <c r="U176" s="103"/>
      <c r="V176" s="105">
        <f t="shared" si="267"/>
        <v>0</v>
      </c>
      <c r="W176" s="106">
        <f t="shared" si="240"/>
        <v>6000</v>
      </c>
      <c r="X176" s="163">
        <f t="shared" si="241"/>
        <v>0</v>
      </c>
      <c r="Y176" s="163">
        <f t="shared" si="242"/>
        <v>6000</v>
      </c>
      <c r="Z176" s="108">
        <f t="shared" si="243"/>
        <v>1</v>
      </c>
      <c r="AA176" s="109"/>
      <c r="AB176" s="110"/>
      <c r="AC176" s="111"/>
      <c r="AD176" s="111"/>
      <c r="AE176" s="111"/>
      <c r="AF176" s="111"/>
      <c r="AG176" s="111"/>
    </row>
    <row r="177" spans="1:33" ht="30" customHeight="1" thickBot="1" x14ac:dyDescent="0.25">
      <c r="A177" s="98" t="s">
        <v>78</v>
      </c>
      <c r="B177" s="99" t="s">
        <v>308</v>
      </c>
      <c r="C177" s="355" t="s">
        <v>350</v>
      </c>
      <c r="D177" s="359" t="s">
        <v>144</v>
      </c>
      <c r="E177" s="360">
        <v>2</v>
      </c>
      <c r="F177" s="361">
        <v>10000</v>
      </c>
      <c r="G177" s="104">
        <f t="shared" si="268"/>
        <v>20000</v>
      </c>
      <c r="H177" s="102">
        <v>2</v>
      </c>
      <c r="I177" s="103">
        <v>10000</v>
      </c>
      <c r="J177" s="104">
        <f t="shared" si="269"/>
        <v>20000</v>
      </c>
      <c r="K177" s="102"/>
      <c r="L177" s="103"/>
      <c r="M177" s="104">
        <f t="shared" si="264"/>
        <v>0</v>
      </c>
      <c r="N177" s="102"/>
      <c r="O177" s="103"/>
      <c r="P177" s="104">
        <f t="shared" si="265"/>
        <v>0</v>
      </c>
      <c r="Q177" s="102"/>
      <c r="R177" s="103"/>
      <c r="S177" s="104">
        <f t="shared" si="266"/>
        <v>0</v>
      </c>
      <c r="T177" s="102"/>
      <c r="U177" s="103"/>
      <c r="V177" s="105">
        <f t="shared" si="267"/>
        <v>0</v>
      </c>
      <c r="W177" s="106">
        <f t="shared" si="240"/>
        <v>20000</v>
      </c>
      <c r="X177" s="163">
        <f t="shared" si="241"/>
        <v>20000</v>
      </c>
      <c r="Y177" s="163">
        <f t="shared" si="242"/>
        <v>0</v>
      </c>
      <c r="Z177" s="108">
        <f t="shared" si="243"/>
        <v>0</v>
      </c>
      <c r="AA177" s="109"/>
      <c r="AB177" s="111"/>
      <c r="AC177" s="111"/>
      <c r="AD177" s="111"/>
      <c r="AE177" s="111"/>
      <c r="AF177" s="111"/>
      <c r="AG177" s="111"/>
    </row>
    <row r="178" spans="1:33" ht="30" hidden="1" customHeight="1" x14ac:dyDescent="0.2">
      <c r="A178" s="124" t="s">
        <v>78</v>
      </c>
      <c r="B178" s="123" t="s">
        <v>309</v>
      </c>
      <c r="C178" s="136" t="s">
        <v>307</v>
      </c>
      <c r="D178" s="137"/>
      <c r="E178" s="125"/>
      <c r="F178" s="126"/>
      <c r="G178" s="127">
        <f t="shared" si="268"/>
        <v>0</v>
      </c>
      <c r="H178" s="125"/>
      <c r="I178" s="126"/>
      <c r="J178" s="127">
        <f t="shared" si="269"/>
        <v>0</v>
      </c>
      <c r="K178" s="125"/>
      <c r="L178" s="126"/>
      <c r="M178" s="127">
        <f t="shared" si="264"/>
        <v>0</v>
      </c>
      <c r="N178" s="125"/>
      <c r="O178" s="126"/>
      <c r="P178" s="127">
        <f t="shared" si="265"/>
        <v>0</v>
      </c>
      <c r="Q178" s="125"/>
      <c r="R178" s="126"/>
      <c r="S178" s="127">
        <f t="shared" si="266"/>
        <v>0</v>
      </c>
      <c r="T178" s="125"/>
      <c r="U178" s="126"/>
      <c r="V178" s="138">
        <f t="shared" si="267"/>
        <v>0</v>
      </c>
      <c r="W178" s="106">
        <f t="shared" si="240"/>
        <v>0</v>
      </c>
      <c r="X178" s="163">
        <f t="shared" si="241"/>
        <v>0</v>
      </c>
      <c r="Y178" s="163">
        <f t="shared" si="242"/>
        <v>0</v>
      </c>
      <c r="Z178" s="108" t="e">
        <f t="shared" si="243"/>
        <v>#DIV/0!</v>
      </c>
      <c r="AA178" s="139"/>
      <c r="AB178" s="111"/>
      <c r="AC178" s="111"/>
      <c r="AD178" s="111"/>
      <c r="AE178" s="111"/>
      <c r="AF178" s="111"/>
      <c r="AG178" s="111"/>
    </row>
    <row r="179" spans="1:33" ht="30" hidden="1" customHeight="1" x14ac:dyDescent="0.2">
      <c r="A179" s="124" t="s">
        <v>78</v>
      </c>
      <c r="B179" s="113" t="s">
        <v>310</v>
      </c>
      <c r="C179" s="114" t="s">
        <v>311</v>
      </c>
      <c r="D179" s="115"/>
      <c r="E179" s="125"/>
      <c r="F179" s="126">
        <v>0.22</v>
      </c>
      <c r="G179" s="127">
        <f t="shared" si="268"/>
        <v>0</v>
      </c>
      <c r="H179" s="125"/>
      <c r="I179" s="126">
        <v>0.22</v>
      </c>
      <c r="J179" s="127">
        <f t="shared" si="269"/>
        <v>0</v>
      </c>
      <c r="K179" s="125"/>
      <c r="L179" s="126">
        <v>0.22</v>
      </c>
      <c r="M179" s="127">
        <f t="shared" si="264"/>
        <v>0</v>
      </c>
      <c r="N179" s="125"/>
      <c r="O179" s="126">
        <v>0.22</v>
      </c>
      <c r="P179" s="127">
        <f t="shared" si="265"/>
        <v>0</v>
      </c>
      <c r="Q179" s="125"/>
      <c r="R179" s="126">
        <v>0.22</v>
      </c>
      <c r="S179" s="127">
        <f t="shared" si="266"/>
        <v>0</v>
      </c>
      <c r="T179" s="125"/>
      <c r="U179" s="126">
        <v>0.22</v>
      </c>
      <c r="V179" s="138">
        <f t="shared" si="267"/>
        <v>0</v>
      </c>
      <c r="W179" s="120">
        <f t="shared" si="240"/>
        <v>0</v>
      </c>
      <c r="X179" s="184">
        <f t="shared" si="241"/>
        <v>0</v>
      </c>
      <c r="Y179" s="184">
        <f t="shared" si="242"/>
        <v>0</v>
      </c>
      <c r="Z179" s="282" t="e">
        <f t="shared" si="243"/>
        <v>#DIV/0!</v>
      </c>
      <c r="AA179" s="122"/>
      <c r="AB179" s="53"/>
      <c r="AC179" s="53"/>
      <c r="AD179" s="53"/>
      <c r="AE179" s="53"/>
      <c r="AF179" s="53"/>
      <c r="AG179" s="53"/>
    </row>
    <row r="180" spans="1:33" ht="30" customHeight="1" thickBot="1" x14ac:dyDescent="0.25">
      <c r="A180" s="283" t="s">
        <v>312</v>
      </c>
      <c r="B180" s="284"/>
      <c r="C180" s="285"/>
      <c r="D180" s="286"/>
      <c r="E180" s="237"/>
      <c r="F180" s="238"/>
      <c r="G180" s="287">
        <f>G171+G167+G162+G158</f>
        <v>139150</v>
      </c>
      <c r="H180" s="237"/>
      <c r="I180" s="238"/>
      <c r="J180" s="287">
        <f>J171+J167+J162+J158</f>
        <v>124186.1</v>
      </c>
      <c r="K180" s="237"/>
      <c r="L180" s="238"/>
      <c r="M180" s="287">
        <f>M171+M167+M162+M158</f>
        <v>0</v>
      </c>
      <c r="N180" s="237"/>
      <c r="O180" s="238"/>
      <c r="P180" s="287">
        <f>P171+P167+P162+P158</f>
        <v>0</v>
      </c>
      <c r="Q180" s="237"/>
      <c r="R180" s="238"/>
      <c r="S180" s="287">
        <f>S171+S167+S162+S158</f>
        <v>0</v>
      </c>
      <c r="T180" s="206"/>
      <c r="U180" s="147"/>
      <c r="V180" s="288">
        <f>V171+V167+V162+V158</f>
        <v>0</v>
      </c>
      <c r="W180" s="152">
        <f>W158+W162+W167+W171</f>
        <v>139150</v>
      </c>
      <c r="X180" s="152">
        <f>X158+X162+X167+X171</f>
        <v>124186.1</v>
      </c>
      <c r="Y180" s="287">
        <f t="shared" si="242"/>
        <v>14963.899999999994</v>
      </c>
      <c r="Z180" s="289">
        <f t="shared" si="243"/>
        <v>0.10753790873158457</v>
      </c>
      <c r="AA180" s="290"/>
      <c r="AB180" s="53"/>
      <c r="AC180" s="53"/>
      <c r="AD180" s="53"/>
      <c r="AE180" s="53"/>
      <c r="AF180" s="53"/>
      <c r="AG180" s="53"/>
    </row>
    <row r="181" spans="1:33" ht="30" customHeight="1" thickBot="1" x14ac:dyDescent="0.25">
      <c r="A181" s="291" t="s">
        <v>313</v>
      </c>
      <c r="B181" s="292"/>
      <c r="C181" s="293"/>
      <c r="D181" s="71"/>
      <c r="E181" s="294"/>
      <c r="F181" s="295"/>
      <c r="G181" s="295">
        <f>G35+G49+G59+G81+G95+G109+G122+G130+G139+G146+G150+G156+G180</f>
        <v>1166719</v>
      </c>
      <c r="H181" s="294"/>
      <c r="I181" s="295"/>
      <c r="J181" s="295">
        <f>J35+J49+J59+J81+J95+J109+J122+J130+J139+J146+J150+J156+J180</f>
        <v>1166719</v>
      </c>
      <c r="K181" s="294"/>
      <c r="L181" s="295"/>
      <c r="M181" s="295">
        <f>M35+M49+M59+M81+M95+M109+M122+M130+M139+M146+M150+M156+M180</f>
        <v>0</v>
      </c>
      <c r="N181" s="294"/>
      <c r="O181" s="295"/>
      <c r="P181" s="295">
        <f>P35+P49+P59+P81+P95+P109+P122+P130+P139+P146+P150+P156+P180</f>
        <v>0</v>
      </c>
      <c r="Q181" s="294"/>
      <c r="R181" s="295"/>
      <c r="S181" s="295">
        <f>S35+S49+S59+S81+S95+S109+S122+S130+S139+S146+S150+S156+S180</f>
        <v>0</v>
      </c>
      <c r="T181" s="296"/>
      <c r="U181" s="297"/>
      <c r="V181" s="295">
        <f>V35+V49+V59+V81+V95+V109+V122+V130+V139+V146+V150+V156+V180</f>
        <v>0</v>
      </c>
      <c r="W181" s="295">
        <f>W35+W49+W59+W81+W95+W109+W122+W130+W139+W146+W150+W156+W180</f>
        <v>1166719</v>
      </c>
      <c r="X181" s="295">
        <f>X35+X49+X59+X81+X95+X109+X122+X130+X139+X146+X150+X156+X180</f>
        <v>1166719</v>
      </c>
      <c r="Y181" s="295">
        <f t="shared" si="242"/>
        <v>0</v>
      </c>
      <c r="Z181" s="298">
        <f t="shared" si="243"/>
        <v>0</v>
      </c>
      <c r="AA181" s="299"/>
      <c r="AB181" s="53"/>
      <c r="AC181" s="53"/>
      <c r="AD181" s="53"/>
      <c r="AE181" s="53"/>
      <c r="AF181" s="53"/>
      <c r="AG181" s="53"/>
    </row>
    <row r="182" spans="1:33" ht="15" customHeight="1" x14ac:dyDescent="0.2">
      <c r="A182" s="399"/>
      <c r="B182" s="374"/>
      <c r="C182" s="374"/>
      <c r="D182" s="50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300"/>
      <c r="X182" s="300"/>
      <c r="Y182" s="300"/>
      <c r="Z182" s="301"/>
      <c r="AA182" s="60"/>
      <c r="AB182" s="53"/>
      <c r="AC182" s="53"/>
      <c r="AD182" s="53"/>
      <c r="AE182" s="53"/>
      <c r="AF182" s="53"/>
      <c r="AG182" s="53"/>
    </row>
    <row r="183" spans="1:33" ht="30" customHeight="1" x14ac:dyDescent="0.2">
      <c r="A183" s="400" t="s">
        <v>314</v>
      </c>
      <c r="B183" s="389"/>
      <c r="C183" s="390"/>
      <c r="D183" s="302"/>
      <c r="E183" s="296"/>
      <c r="F183" s="297"/>
      <c r="G183" s="303">
        <f>Фінансування!C22-Витрати!G181</f>
        <v>0</v>
      </c>
      <c r="H183" s="296"/>
      <c r="I183" s="297"/>
      <c r="J183" s="303">
        <f>Фінансування!C23-Витрати!J181</f>
        <v>0</v>
      </c>
      <c r="K183" s="296"/>
      <c r="L183" s="297"/>
      <c r="M183" s="303">
        <f>Фінансування!J22-Витрати!M181</f>
        <v>0</v>
      </c>
      <c r="N183" s="296"/>
      <c r="O183" s="297"/>
      <c r="P183" s="303">
        <f>Фінансування!J23-Витрати!P181</f>
        <v>0</v>
      </c>
      <c r="Q183" s="296"/>
      <c r="R183" s="297"/>
      <c r="S183" s="303">
        <f>Фінансування!L22-Витрати!S181</f>
        <v>0</v>
      </c>
      <c r="T183" s="296"/>
      <c r="U183" s="297"/>
      <c r="V183" s="303">
        <f>Фінансування!L23-Витрати!V181</f>
        <v>0</v>
      </c>
      <c r="W183" s="304">
        <f>Фінансування!N22-Витрати!W181</f>
        <v>0</v>
      </c>
      <c r="X183" s="304">
        <f>Фінансування!N23-Витрати!X181</f>
        <v>0</v>
      </c>
      <c r="Y183" s="304">
        <f>W183-X183</f>
        <v>0</v>
      </c>
      <c r="Z183" s="305"/>
      <c r="AA183" s="306"/>
      <c r="AB183" s="53"/>
      <c r="AC183" s="53"/>
      <c r="AD183" s="53"/>
      <c r="AE183" s="53"/>
      <c r="AF183" s="53"/>
      <c r="AG183" s="53"/>
    </row>
    <row r="184" spans="1:33" ht="15.75" customHeight="1" x14ac:dyDescent="0.2">
      <c r="A184" s="13"/>
      <c r="B184" s="14"/>
      <c r="C184" s="307"/>
      <c r="D184" s="308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10"/>
      <c r="X184" s="310"/>
      <c r="Y184" s="310"/>
      <c r="Z184" s="311"/>
      <c r="AA184" s="307"/>
      <c r="AB184" s="13"/>
      <c r="AC184" s="13"/>
      <c r="AD184" s="13"/>
      <c r="AE184" s="13"/>
      <c r="AF184" s="13"/>
      <c r="AG184" s="13"/>
    </row>
    <row r="185" spans="1:33" ht="15.75" customHeight="1" x14ac:dyDescent="0.2">
      <c r="A185" s="13"/>
      <c r="B185" s="14"/>
      <c r="C185" s="307"/>
      <c r="D185" s="308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10"/>
      <c r="X185" s="310"/>
      <c r="Y185" s="310"/>
      <c r="Z185" s="311"/>
      <c r="AA185" s="307"/>
      <c r="AB185" s="13"/>
      <c r="AC185" s="13"/>
      <c r="AD185" s="13"/>
      <c r="AE185" s="13"/>
      <c r="AF185" s="13"/>
      <c r="AG185" s="13"/>
    </row>
    <row r="186" spans="1:33" ht="15.75" customHeight="1" x14ac:dyDescent="0.2">
      <c r="A186" s="13"/>
      <c r="B186" s="14"/>
      <c r="C186" s="307"/>
      <c r="D186" s="308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10"/>
      <c r="X186" s="310"/>
      <c r="Y186" s="310"/>
      <c r="Z186" s="311"/>
      <c r="AA186" s="307"/>
      <c r="AB186" s="13"/>
      <c r="AC186" s="13"/>
      <c r="AD186" s="13"/>
      <c r="AE186" s="13"/>
      <c r="AF186" s="13"/>
      <c r="AG186" s="13"/>
    </row>
    <row r="187" spans="1:33" ht="15.75" customHeight="1" x14ac:dyDescent="0.2">
      <c r="A187" s="307" t="s">
        <v>41</v>
      </c>
      <c r="B187" s="312"/>
      <c r="C187" s="313"/>
      <c r="D187" s="308"/>
      <c r="E187" s="314" t="s">
        <v>353</v>
      </c>
      <c r="F187" s="314"/>
      <c r="G187" s="309"/>
      <c r="H187" s="309"/>
      <c r="I187" s="309"/>
      <c r="J187" s="309"/>
      <c r="K187" s="315"/>
      <c r="L187" s="307"/>
      <c r="M187" s="309"/>
      <c r="N187" s="315"/>
      <c r="O187" s="307"/>
      <c r="P187" s="309"/>
      <c r="Q187" s="309"/>
      <c r="R187" s="309"/>
      <c r="S187" s="309"/>
      <c r="T187" s="309"/>
      <c r="U187" s="309"/>
      <c r="V187" s="309"/>
      <c r="W187" s="310"/>
      <c r="X187" s="310"/>
      <c r="Y187" s="310"/>
      <c r="Z187" s="311"/>
      <c r="AA187" s="307"/>
      <c r="AB187" s="13"/>
      <c r="AC187" s="307"/>
      <c r="AD187" s="13"/>
      <c r="AE187" s="13"/>
      <c r="AF187" s="13"/>
      <c r="AG187" s="13"/>
    </row>
    <row r="188" spans="1:33" ht="15.75" customHeight="1" x14ac:dyDescent="0.2">
      <c r="A188" s="316"/>
      <c r="B188" s="317"/>
      <c r="C188" s="318" t="s">
        <v>315</v>
      </c>
      <c r="D188" s="319"/>
      <c r="E188" s="320"/>
      <c r="F188" s="321" t="s">
        <v>316</v>
      </c>
      <c r="G188" s="320"/>
      <c r="H188" s="320"/>
      <c r="I188" s="321"/>
      <c r="J188" s="320"/>
      <c r="K188" s="322"/>
      <c r="L188" s="323"/>
      <c r="M188" s="320"/>
      <c r="N188" s="322"/>
      <c r="O188" s="323"/>
      <c r="P188" s="320"/>
      <c r="Q188" s="320"/>
      <c r="R188" s="320"/>
      <c r="S188" s="320"/>
      <c r="T188" s="320"/>
      <c r="U188" s="320"/>
      <c r="V188" s="320"/>
      <c r="W188" s="324"/>
      <c r="X188" s="324"/>
      <c r="Y188" s="324"/>
      <c r="Z188" s="325"/>
      <c r="AA188" s="326"/>
      <c r="AB188" s="327"/>
      <c r="AC188" s="326"/>
      <c r="AD188" s="327"/>
      <c r="AE188" s="327"/>
      <c r="AF188" s="327"/>
      <c r="AG188" s="327"/>
    </row>
    <row r="189" spans="1:33" ht="15.75" customHeight="1" x14ac:dyDescent="0.2">
      <c r="A189" s="13"/>
      <c r="B189" s="14"/>
      <c r="C189" s="307"/>
      <c r="D189" s="308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10"/>
      <c r="X189" s="310"/>
      <c r="Y189" s="310"/>
      <c r="Z189" s="311"/>
      <c r="AA189" s="307"/>
      <c r="AB189" s="13"/>
      <c r="AC189" s="13"/>
      <c r="AD189" s="13"/>
      <c r="AE189" s="13"/>
      <c r="AF189" s="13"/>
      <c r="AG189" s="13"/>
    </row>
    <row r="190" spans="1:33" ht="15.75" customHeight="1" x14ac:dyDescent="0.2">
      <c r="A190" s="13"/>
      <c r="B190" s="14"/>
      <c r="C190" s="307"/>
      <c r="D190" s="308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10"/>
      <c r="X190" s="310"/>
      <c r="Y190" s="310"/>
      <c r="Z190" s="311"/>
      <c r="AA190" s="307"/>
      <c r="AB190" s="13"/>
      <c r="AC190" s="13"/>
      <c r="AD190" s="13"/>
      <c r="AE190" s="13"/>
      <c r="AF190" s="13"/>
      <c r="AG190" s="13"/>
    </row>
    <row r="191" spans="1:33" ht="15.75" customHeight="1" x14ac:dyDescent="0.2">
      <c r="A191" s="13"/>
      <c r="B191" s="14"/>
      <c r="C191" s="307"/>
      <c r="D191" s="308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  <c r="X191" s="310"/>
      <c r="Y191" s="310"/>
      <c r="Z191" s="311"/>
      <c r="AA191" s="307"/>
      <c r="AB191" s="13"/>
      <c r="AC191" s="13"/>
      <c r="AD191" s="13"/>
      <c r="AE191" s="13"/>
      <c r="AF191" s="13"/>
      <c r="AG191" s="13"/>
    </row>
    <row r="192" spans="1:33" ht="15.75" customHeight="1" x14ac:dyDescent="0.2">
      <c r="A192" s="13"/>
      <c r="B192" s="14"/>
      <c r="C192" s="307"/>
      <c r="D192" s="308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28"/>
      <c r="X192" s="328"/>
      <c r="Y192" s="328"/>
      <c r="Z192" s="329"/>
      <c r="AA192" s="307"/>
      <c r="AB192" s="13"/>
      <c r="AC192" s="13"/>
      <c r="AD192" s="13"/>
      <c r="AE192" s="13"/>
      <c r="AF192" s="13"/>
      <c r="AG192" s="13"/>
    </row>
    <row r="193" spans="1:33" ht="15.75" customHeight="1" x14ac:dyDescent="0.2">
      <c r="A193" s="13"/>
      <c r="B193" s="14"/>
      <c r="C193" s="307"/>
      <c r="D193" s="308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28"/>
      <c r="X193" s="328"/>
      <c r="Y193" s="328"/>
      <c r="Z193" s="329"/>
      <c r="AA193" s="307"/>
      <c r="AB193" s="13"/>
      <c r="AC193" s="13"/>
      <c r="AD193" s="13"/>
      <c r="AE193" s="13"/>
      <c r="AF193" s="13"/>
      <c r="AG193" s="13"/>
    </row>
    <row r="194" spans="1:33" ht="15.75" customHeight="1" x14ac:dyDescent="0.2">
      <c r="A194" s="13"/>
      <c r="B194" s="14"/>
      <c r="C194" s="307"/>
      <c r="D194" s="308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28"/>
      <c r="X194" s="328"/>
      <c r="Y194" s="328"/>
      <c r="Z194" s="329"/>
      <c r="AA194" s="307"/>
      <c r="AB194" s="13"/>
      <c r="AC194" s="13"/>
      <c r="AD194" s="13"/>
      <c r="AE194" s="13"/>
      <c r="AF194" s="13"/>
      <c r="AG194" s="13"/>
    </row>
    <row r="195" spans="1:33" ht="15.75" customHeight="1" x14ac:dyDescent="0.2">
      <c r="A195" s="13"/>
      <c r="B195" s="14"/>
      <c r="C195" s="307"/>
      <c r="D195" s="308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28"/>
      <c r="X195" s="328"/>
      <c r="Y195" s="328"/>
      <c r="Z195" s="329"/>
      <c r="AA195" s="307"/>
      <c r="AB195" s="13"/>
      <c r="AC195" s="13"/>
      <c r="AD195" s="13"/>
      <c r="AE195" s="13"/>
      <c r="AF195" s="13"/>
      <c r="AG195" s="13"/>
    </row>
    <row r="196" spans="1:33" ht="15.75" customHeight="1" x14ac:dyDescent="0.2">
      <c r="A196" s="13"/>
      <c r="B196" s="14"/>
      <c r="C196" s="307"/>
      <c r="D196" s="308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28"/>
      <c r="X196" s="328"/>
      <c r="Y196" s="328"/>
      <c r="Z196" s="329"/>
      <c r="AA196" s="307"/>
      <c r="AB196" s="13"/>
      <c r="AC196" s="13"/>
      <c r="AD196" s="13"/>
      <c r="AE196" s="13"/>
      <c r="AF196" s="13"/>
      <c r="AG196" s="13"/>
    </row>
    <row r="197" spans="1:33" ht="15.75" customHeight="1" x14ac:dyDescent="0.2">
      <c r="A197" s="13"/>
      <c r="B197" s="14"/>
      <c r="C197" s="307"/>
      <c r="D197" s="308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28"/>
      <c r="X197" s="328"/>
      <c r="Y197" s="328"/>
      <c r="Z197" s="329"/>
      <c r="AA197" s="307"/>
      <c r="AB197" s="13"/>
      <c r="AC197" s="13"/>
      <c r="AD197" s="13"/>
      <c r="AE197" s="13"/>
      <c r="AF197" s="13"/>
      <c r="AG197" s="13"/>
    </row>
    <row r="198" spans="1:33" ht="15.75" customHeight="1" x14ac:dyDescent="0.2">
      <c r="A198" s="13"/>
      <c r="B198" s="14"/>
      <c r="C198" s="307"/>
      <c r="D198" s="308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28"/>
      <c r="X198" s="328"/>
      <c r="Y198" s="328"/>
      <c r="Z198" s="329"/>
      <c r="AA198" s="307"/>
      <c r="AB198" s="13"/>
      <c r="AC198" s="13"/>
      <c r="AD198" s="13"/>
      <c r="AE198" s="13"/>
      <c r="AF198" s="13"/>
      <c r="AG198" s="13"/>
    </row>
    <row r="199" spans="1:33" ht="15.75" customHeight="1" x14ac:dyDescent="0.2">
      <c r="A199" s="13"/>
      <c r="B199" s="14"/>
      <c r="C199" s="307"/>
      <c r="D199" s="308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28"/>
      <c r="X199" s="328"/>
      <c r="Y199" s="328"/>
      <c r="Z199" s="329"/>
      <c r="AA199" s="307"/>
      <c r="AB199" s="13"/>
      <c r="AC199" s="13"/>
      <c r="AD199" s="13"/>
      <c r="AE199" s="13"/>
      <c r="AF199" s="13"/>
      <c r="AG199" s="13"/>
    </row>
    <row r="200" spans="1:33" ht="15.75" customHeight="1" x14ac:dyDescent="0.2">
      <c r="A200" s="13"/>
      <c r="B200" s="14"/>
      <c r="C200" s="307"/>
      <c r="D200" s="308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28"/>
      <c r="X200" s="328"/>
      <c r="Y200" s="328"/>
      <c r="Z200" s="329"/>
      <c r="AA200" s="307"/>
      <c r="AB200" s="13"/>
      <c r="AC200" s="13"/>
      <c r="AD200" s="13"/>
      <c r="AE200" s="13"/>
      <c r="AF200" s="13"/>
      <c r="AG200" s="13"/>
    </row>
    <row r="201" spans="1:33" ht="15.75" customHeight="1" x14ac:dyDescent="0.2">
      <c r="A201" s="13"/>
      <c r="B201" s="14"/>
      <c r="C201" s="307"/>
      <c r="D201" s="308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28"/>
      <c r="X201" s="328"/>
      <c r="Y201" s="328"/>
      <c r="Z201" s="329"/>
      <c r="AA201" s="307"/>
      <c r="AB201" s="13"/>
      <c r="AC201" s="13"/>
      <c r="AD201" s="13"/>
      <c r="AE201" s="13"/>
      <c r="AF201" s="13"/>
      <c r="AG201" s="13"/>
    </row>
    <row r="202" spans="1:33" ht="15.75" customHeight="1" x14ac:dyDescent="0.2">
      <c r="A202" s="13"/>
      <c r="B202" s="14"/>
      <c r="C202" s="307"/>
      <c r="D202" s="308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28"/>
      <c r="X202" s="328"/>
      <c r="Y202" s="328"/>
      <c r="Z202" s="329"/>
      <c r="AA202" s="307"/>
      <c r="AB202" s="13"/>
      <c r="AC202" s="13"/>
      <c r="AD202" s="13"/>
      <c r="AE202" s="13"/>
      <c r="AF202" s="13"/>
      <c r="AG202" s="13"/>
    </row>
    <row r="203" spans="1:33" ht="15.75" customHeight="1" x14ac:dyDescent="0.2">
      <c r="A203" s="13"/>
      <c r="B203" s="14"/>
      <c r="C203" s="307"/>
      <c r="D203" s="308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28"/>
      <c r="X203" s="328"/>
      <c r="Y203" s="328"/>
      <c r="Z203" s="329"/>
      <c r="AA203" s="307"/>
      <c r="AB203" s="13"/>
      <c r="AC203" s="13"/>
      <c r="AD203" s="13"/>
      <c r="AE203" s="13"/>
      <c r="AF203" s="13"/>
      <c r="AG203" s="13"/>
    </row>
    <row r="204" spans="1:33" ht="15.75" customHeight="1" x14ac:dyDescent="0.2">
      <c r="A204" s="13"/>
      <c r="B204" s="14"/>
      <c r="C204" s="307"/>
      <c r="D204" s="308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28"/>
      <c r="X204" s="328"/>
      <c r="Y204" s="328"/>
      <c r="Z204" s="329"/>
      <c r="AA204" s="307"/>
      <c r="AB204" s="13"/>
      <c r="AC204" s="13"/>
      <c r="AD204" s="13"/>
      <c r="AE204" s="13"/>
      <c r="AF204" s="13"/>
      <c r="AG204" s="13"/>
    </row>
    <row r="205" spans="1:33" ht="15.75" customHeight="1" x14ac:dyDescent="0.2">
      <c r="A205" s="13"/>
      <c r="B205" s="14"/>
      <c r="C205" s="307"/>
      <c r="D205" s="308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28"/>
      <c r="X205" s="328"/>
      <c r="Y205" s="328"/>
      <c r="Z205" s="329"/>
      <c r="AA205" s="307"/>
      <c r="AB205" s="13"/>
      <c r="AC205" s="13"/>
      <c r="AD205" s="13"/>
      <c r="AE205" s="13"/>
      <c r="AF205" s="13"/>
      <c r="AG205" s="13"/>
    </row>
    <row r="206" spans="1:33" ht="15.75" customHeight="1" x14ac:dyDescent="0.2">
      <c r="A206" s="13"/>
      <c r="B206" s="14"/>
      <c r="C206" s="307"/>
      <c r="D206" s="308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28"/>
      <c r="X206" s="328"/>
      <c r="Y206" s="328"/>
      <c r="Z206" s="329"/>
      <c r="AA206" s="307"/>
      <c r="AB206" s="13"/>
      <c r="AC206" s="13"/>
      <c r="AD206" s="13"/>
      <c r="AE206" s="13"/>
      <c r="AF206" s="13"/>
      <c r="AG206" s="13"/>
    </row>
    <row r="207" spans="1:33" ht="15.75" customHeight="1" x14ac:dyDescent="0.2">
      <c r="A207" s="13"/>
      <c r="B207" s="14"/>
      <c r="C207" s="307"/>
      <c r="D207" s="308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28"/>
      <c r="X207" s="328"/>
      <c r="Y207" s="328"/>
      <c r="Z207" s="329"/>
      <c r="AA207" s="307"/>
      <c r="AB207" s="13"/>
      <c r="AC207" s="13"/>
      <c r="AD207" s="13"/>
      <c r="AE207" s="13"/>
      <c r="AF207" s="13"/>
      <c r="AG207" s="13"/>
    </row>
    <row r="208" spans="1:33" ht="15.75" customHeight="1" x14ac:dyDescent="0.2">
      <c r="A208" s="13"/>
      <c r="B208" s="14"/>
      <c r="C208" s="307"/>
      <c r="D208" s="308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28"/>
      <c r="X208" s="328"/>
      <c r="Y208" s="328"/>
      <c r="Z208" s="329"/>
      <c r="AA208" s="307"/>
      <c r="AB208" s="13"/>
      <c r="AC208" s="13"/>
      <c r="AD208" s="13"/>
      <c r="AE208" s="13"/>
      <c r="AF208" s="13"/>
      <c r="AG208" s="13"/>
    </row>
    <row r="209" spans="1:33" ht="15.75" customHeight="1" x14ac:dyDescent="0.2">
      <c r="A209" s="13"/>
      <c r="B209" s="14"/>
      <c r="C209" s="307"/>
      <c r="D209" s="308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28"/>
      <c r="X209" s="328"/>
      <c r="Y209" s="328"/>
      <c r="Z209" s="329"/>
      <c r="AA209" s="307"/>
      <c r="AB209" s="13"/>
      <c r="AC209" s="13"/>
      <c r="AD209" s="13"/>
      <c r="AE209" s="13"/>
      <c r="AF209" s="13"/>
      <c r="AG209" s="13"/>
    </row>
    <row r="210" spans="1:33" ht="15.75" customHeight="1" x14ac:dyDescent="0.2">
      <c r="A210" s="13"/>
      <c r="B210" s="14"/>
      <c r="C210" s="307"/>
      <c r="D210" s="308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28"/>
      <c r="X210" s="328"/>
      <c r="Y210" s="328"/>
      <c r="Z210" s="329"/>
      <c r="AA210" s="307"/>
      <c r="AB210" s="13"/>
      <c r="AC210" s="13"/>
      <c r="AD210" s="13"/>
      <c r="AE210" s="13"/>
      <c r="AF210" s="13"/>
      <c r="AG210" s="13"/>
    </row>
    <row r="211" spans="1:33" ht="15.75" customHeight="1" x14ac:dyDescent="0.2">
      <c r="A211" s="13"/>
      <c r="B211" s="14"/>
      <c r="C211" s="307"/>
      <c r="D211" s="308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28"/>
      <c r="X211" s="328"/>
      <c r="Y211" s="328"/>
      <c r="Z211" s="329"/>
      <c r="AA211" s="307"/>
      <c r="AB211" s="13"/>
      <c r="AC211" s="13"/>
      <c r="AD211" s="13"/>
      <c r="AE211" s="13"/>
      <c r="AF211" s="13"/>
      <c r="AG211" s="13"/>
    </row>
    <row r="212" spans="1:33" ht="15.75" customHeight="1" x14ac:dyDescent="0.2">
      <c r="A212" s="13"/>
      <c r="B212" s="14"/>
      <c r="C212" s="307"/>
      <c r="D212" s="308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28"/>
      <c r="X212" s="328"/>
      <c r="Y212" s="328"/>
      <c r="Z212" s="329"/>
      <c r="AA212" s="307"/>
      <c r="AB212" s="13"/>
      <c r="AC212" s="13"/>
      <c r="AD212" s="13"/>
      <c r="AE212" s="13"/>
      <c r="AF212" s="13"/>
      <c r="AG212" s="13"/>
    </row>
    <row r="213" spans="1:33" ht="15.75" customHeight="1" x14ac:dyDescent="0.2">
      <c r="A213" s="13"/>
      <c r="B213" s="14"/>
      <c r="C213" s="307"/>
      <c r="D213" s="308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28"/>
      <c r="X213" s="328"/>
      <c r="Y213" s="328"/>
      <c r="Z213" s="329"/>
      <c r="AA213" s="307"/>
      <c r="AB213" s="13"/>
      <c r="AC213" s="13"/>
      <c r="AD213" s="13"/>
      <c r="AE213" s="13"/>
      <c r="AF213" s="13"/>
      <c r="AG213" s="13"/>
    </row>
    <row r="214" spans="1:33" ht="15.75" customHeight="1" x14ac:dyDescent="0.2">
      <c r="A214" s="13"/>
      <c r="B214" s="14"/>
      <c r="C214" s="307"/>
      <c r="D214" s="308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28"/>
      <c r="X214" s="328"/>
      <c r="Y214" s="328"/>
      <c r="Z214" s="329"/>
      <c r="AA214" s="307"/>
      <c r="AB214" s="13"/>
      <c r="AC214" s="13"/>
      <c r="AD214" s="13"/>
      <c r="AE214" s="13"/>
      <c r="AF214" s="13"/>
      <c r="AG214" s="13"/>
    </row>
    <row r="215" spans="1:33" ht="15.75" customHeight="1" x14ac:dyDescent="0.2">
      <c r="A215" s="13"/>
      <c r="B215" s="14"/>
      <c r="C215" s="307"/>
      <c r="D215" s="308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28"/>
      <c r="X215" s="328"/>
      <c r="Y215" s="328"/>
      <c r="Z215" s="329"/>
      <c r="AA215" s="307"/>
      <c r="AB215" s="13"/>
      <c r="AC215" s="13"/>
      <c r="AD215" s="13"/>
      <c r="AE215" s="13"/>
      <c r="AF215" s="13"/>
      <c r="AG215" s="13"/>
    </row>
    <row r="216" spans="1:33" ht="15.75" customHeight="1" x14ac:dyDescent="0.2">
      <c r="A216" s="13"/>
      <c r="B216" s="14"/>
      <c r="C216" s="307"/>
      <c r="D216" s="308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28"/>
      <c r="X216" s="328"/>
      <c r="Y216" s="328"/>
      <c r="Z216" s="329"/>
      <c r="AA216" s="307"/>
      <c r="AB216" s="13"/>
      <c r="AC216" s="13"/>
      <c r="AD216" s="13"/>
      <c r="AE216" s="13"/>
      <c r="AF216" s="13"/>
      <c r="AG216" s="13"/>
    </row>
    <row r="217" spans="1:33" ht="15.75" customHeight="1" x14ac:dyDescent="0.2">
      <c r="A217" s="13"/>
      <c r="B217" s="14"/>
      <c r="C217" s="307"/>
      <c r="D217" s="308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28"/>
      <c r="X217" s="328"/>
      <c r="Y217" s="328"/>
      <c r="Z217" s="329"/>
      <c r="AA217" s="307"/>
      <c r="AB217" s="13"/>
      <c r="AC217" s="13"/>
      <c r="AD217" s="13"/>
      <c r="AE217" s="13"/>
      <c r="AF217" s="13"/>
      <c r="AG217" s="13"/>
    </row>
    <row r="218" spans="1:33" ht="15.75" customHeight="1" x14ac:dyDescent="0.2">
      <c r="A218" s="13"/>
      <c r="B218" s="14"/>
      <c r="C218" s="307"/>
      <c r="D218" s="308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28"/>
      <c r="X218" s="328"/>
      <c r="Y218" s="328"/>
      <c r="Z218" s="329"/>
      <c r="AA218" s="307"/>
      <c r="AB218" s="13"/>
      <c r="AC218" s="13"/>
      <c r="AD218" s="13"/>
      <c r="AE218" s="13"/>
      <c r="AF218" s="13"/>
      <c r="AG218" s="13"/>
    </row>
    <row r="219" spans="1:33" ht="15.75" customHeight="1" x14ac:dyDescent="0.2">
      <c r="A219" s="13"/>
      <c r="B219" s="14"/>
      <c r="C219" s="307"/>
      <c r="D219" s="308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28"/>
      <c r="X219" s="328"/>
      <c r="Y219" s="328"/>
      <c r="Z219" s="329"/>
      <c r="AA219" s="307"/>
      <c r="AB219" s="13"/>
      <c r="AC219" s="13"/>
      <c r="AD219" s="13"/>
      <c r="AE219" s="13"/>
      <c r="AF219" s="13"/>
      <c r="AG219" s="13"/>
    </row>
    <row r="220" spans="1:33" ht="15.75" customHeight="1" x14ac:dyDescent="0.2">
      <c r="A220" s="13"/>
      <c r="B220" s="14"/>
      <c r="C220" s="307"/>
      <c r="D220" s="308"/>
      <c r="E220" s="309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09"/>
      <c r="S220" s="309"/>
      <c r="T220" s="309"/>
      <c r="U220" s="309"/>
      <c r="V220" s="309"/>
      <c r="W220" s="328"/>
      <c r="X220" s="328"/>
      <c r="Y220" s="328"/>
      <c r="Z220" s="329"/>
      <c r="AA220" s="307"/>
      <c r="AB220" s="13"/>
      <c r="AC220" s="13"/>
      <c r="AD220" s="13"/>
      <c r="AE220" s="13"/>
      <c r="AF220" s="13"/>
      <c r="AG220" s="13"/>
    </row>
    <row r="221" spans="1:33" ht="15.75" customHeight="1" x14ac:dyDescent="0.2">
      <c r="A221" s="13"/>
      <c r="B221" s="14"/>
      <c r="C221" s="307"/>
      <c r="D221" s="308"/>
      <c r="E221" s="309"/>
      <c r="F221" s="309"/>
      <c r="G221" s="309"/>
      <c r="H221" s="309"/>
      <c r="I221" s="309"/>
      <c r="J221" s="309"/>
      <c r="K221" s="309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28"/>
      <c r="X221" s="328"/>
      <c r="Y221" s="328"/>
      <c r="Z221" s="329"/>
      <c r="AA221" s="307"/>
      <c r="AB221" s="13"/>
      <c r="AC221" s="13"/>
      <c r="AD221" s="13"/>
      <c r="AE221" s="13"/>
      <c r="AF221" s="13"/>
      <c r="AG221" s="13"/>
    </row>
    <row r="222" spans="1:33" ht="15.75" customHeight="1" x14ac:dyDescent="0.2">
      <c r="A222" s="13"/>
      <c r="B222" s="14"/>
      <c r="C222" s="307"/>
      <c r="D222" s="308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28"/>
      <c r="X222" s="328"/>
      <c r="Y222" s="328"/>
      <c r="Z222" s="329"/>
      <c r="AA222" s="307"/>
      <c r="AB222" s="13"/>
      <c r="AC222" s="13"/>
      <c r="AD222" s="13"/>
      <c r="AE222" s="13"/>
      <c r="AF222" s="13"/>
      <c r="AG222" s="13"/>
    </row>
    <row r="223" spans="1:33" ht="15.75" customHeight="1" x14ac:dyDescent="0.2">
      <c r="A223" s="13"/>
      <c r="B223" s="14"/>
      <c r="C223" s="307"/>
      <c r="D223" s="308"/>
      <c r="E223" s="309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28"/>
      <c r="X223" s="328"/>
      <c r="Y223" s="328"/>
      <c r="Z223" s="329"/>
      <c r="AA223" s="307"/>
      <c r="AB223" s="13"/>
      <c r="AC223" s="13"/>
      <c r="AD223" s="13"/>
      <c r="AE223" s="13"/>
      <c r="AF223" s="13"/>
      <c r="AG223" s="13"/>
    </row>
    <row r="224" spans="1:33" ht="15.75" customHeight="1" x14ac:dyDescent="0.2">
      <c r="A224" s="13"/>
      <c r="B224" s="14"/>
      <c r="C224" s="307"/>
      <c r="D224" s="308"/>
      <c r="E224" s="309"/>
      <c r="F224" s="309"/>
      <c r="G224" s="309"/>
      <c r="H224" s="309"/>
      <c r="I224" s="309"/>
      <c r="J224" s="309"/>
      <c r="K224" s="309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28"/>
      <c r="X224" s="328"/>
      <c r="Y224" s="328"/>
      <c r="Z224" s="329"/>
      <c r="AA224" s="307"/>
      <c r="AB224" s="13"/>
      <c r="AC224" s="13"/>
      <c r="AD224" s="13"/>
      <c r="AE224" s="13"/>
      <c r="AF224" s="13"/>
      <c r="AG224" s="13"/>
    </row>
    <row r="225" spans="1:33" ht="15.75" customHeight="1" x14ac:dyDescent="0.2">
      <c r="A225" s="13"/>
      <c r="B225" s="14"/>
      <c r="C225" s="307"/>
      <c r="D225" s="308"/>
      <c r="E225" s="309"/>
      <c r="F225" s="309"/>
      <c r="G225" s="309"/>
      <c r="H225" s="309"/>
      <c r="I225" s="309"/>
      <c r="J225" s="309"/>
      <c r="K225" s="309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28"/>
      <c r="X225" s="328"/>
      <c r="Y225" s="328"/>
      <c r="Z225" s="329"/>
      <c r="AA225" s="307"/>
      <c r="AB225" s="13"/>
      <c r="AC225" s="13"/>
      <c r="AD225" s="13"/>
      <c r="AE225" s="13"/>
      <c r="AF225" s="13"/>
      <c r="AG225" s="13"/>
    </row>
    <row r="226" spans="1:33" ht="15.75" customHeight="1" x14ac:dyDescent="0.2">
      <c r="A226" s="13"/>
      <c r="B226" s="14"/>
      <c r="C226" s="307"/>
      <c r="D226" s="308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28"/>
      <c r="X226" s="328"/>
      <c r="Y226" s="328"/>
      <c r="Z226" s="329"/>
      <c r="AA226" s="307"/>
      <c r="AB226" s="13"/>
      <c r="AC226" s="13"/>
      <c r="AD226" s="13"/>
      <c r="AE226" s="13"/>
      <c r="AF226" s="13"/>
      <c r="AG226" s="13"/>
    </row>
    <row r="227" spans="1:33" ht="15.75" customHeight="1" x14ac:dyDescent="0.2">
      <c r="A227" s="13"/>
      <c r="B227" s="14"/>
      <c r="C227" s="307"/>
      <c r="D227" s="308"/>
      <c r="E227" s="309"/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28"/>
      <c r="X227" s="328"/>
      <c r="Y227" s="328"/>
      <c r="Z227" s="329"/>
      <c r="AA227" s="307"/>
      <c r="AB227" s="13"/>
      <c r="AC227" s="13"/>
      <c r="AD227" s="13"/>
      <c r="AE227" s="13"/>
      <c r="AF227" s="13"/>
      <c r="AG227" s="13"/>
    </row>
    <row r="228" spans="1:33" ht="15.75" customHeight="1" x14ac:dyDescent="0.2">
      <c r="A228" s="13"/>
      <c r="B228" s="14"/>
      <c r="C228" s="307"/>
      <c r="D228" s="308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28"/>
      <c r="X228" s="328"/>
      <c r="Y228" s="328"/>
      <c r="Z228" s="329"/>
      <c r="AA228" s="307"/>
      <c r="AB228" s="13"/>
      <c r="AC228" s="13"/>
      <c r="AD228" s="13"/>
      <c r="AE228" s="13"/>
      <c r="AF228" s="13"/>
      <c r="AG228" s="13"/>
    </row>
    <row r="229" spans="1:33" ht="15.75" customHeight="1" x14ac:dyDescent="0.2">
      <c r="A229" s="13"/>
      <c r="B229" s="14"/>
      <c r="C229" s="307"/>
      <c r="D229" s="308"/>
      <c r="E229" s="309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28"/>
      <c r="X229" s="328"/>
      <c r="Y229" s="328"/>
      <c r="Z229" s="329"/>
      <c r="AA229" s="307"/>
      <c r="AB229" s="13"/>
      <c r="AC229" s="13"/>
      <c r="AD229" s="13"/>
      <c r="AE229" s="13"/>
      <c r="AF229" s="13"/>
      <c r="AG229" s="13"/>
    </row>
    <row r="230" spans="1:33" ht="15.75" customHeight="1" x14ac:dyDescent="0.2">
      <c r="A230" s="13"/>
      <c r="B230" s="14"/>
      <c r="C230" s="307"/>
      <c r="D230" s="308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28"/>
      <c r="X230" s="328"/>
      <c r="Y230" s="328"/>
      <c r="Z230" s="329"/>
      <c r="AA230" s="307"/>
      <c r="AB230" s="13"/>
      <c r="AC230" s="13"/>
      <c r="AD230" s="13"/>
      <c r="AE230" s="13"/>
      <c r="AF230" s="13"/>
      <c r="AG230" s="13"/>
    </row>
    <row r="231" spans="1:33" ht="15.75" customHeight="1" x14ac:dyDescent="0.2">
      <c r="A231" s="13"/>
      <c r="B231" s="14"/>
      <c r="C231" s="307"/>
      <c r="D231" s="308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28"/>
      <c r="X231" s="328"/>
      <c r="Y231" s="328"/>
      <c r="Z231" s="329"/>
      <c r="AA231" s="307"/>
      <c r="AB231" s="13"/>
      <c r="AC231" s="13"/>
      <c r="AD231" s="13"/>
      <c r="AE231" s="13"/>
      <c r="AF231" s="13"/>
      <c r="AG231" s="13"/>
    </row>
    <row r="232" spans="1:33" ht="15.75" customHeight="1" x14ac:dyDescent="0.2">
      <c r="A232" s="13"/>
      <c r="B232" s="14"/>
      <c r="C232" s="307"/>
      <c r="D232" s="308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28"/>
      <c r="X232" s="328"/>
      <c r="Y232" s="328"/>
      <c r="Z232" s="329"/>
      <c r="AA232" s="307"/>
      <c r="AB232" s="13"/>
      <c r="AC232" s="13"/>
      <c r="AD232" s="13"/>
      <c r="AE232" s="13"/>
      <c r="AF232" s="13"/>
      <c r="AG232" s="13"/>
    </row>
    <row r="233" spans="1:33" ht="15.75" customHeight="1" x14ac:dyDescent="0.2">
      <c r="A233" s="13"/>
      <c r="B233" s="14"/>
      <c r="C233" s="307"/>
      <c r="D233" s="308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28"/>
      <c r="X233" s="328"/>
      <c r="Y233" s="328"/>
      <c r="Z233" s="329"/>
      <c r="AA233" s="307"/>
      <c r="AB233" s="13"/>
      <c r="AC233" s="13"/>
      <c r="AD233" s="13"/>
      <c r="AE233" s="13"/>
      <c r="AF233" s="13"/>
      <c r="AG233" s="13"/>
    </row>
    <row r="234" spans="1:33" ht="15.75" customHeight="1" x14ac:dyDescent="0.2">
      <c r="A234" s="13"/>
      <c r="B234" s="14"/>
      <c r="C234" s="307"/>
      <c r="D234" s="308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28"/>
      <c r="X234" s="328"/>
      <c r="Y234" s="328"/>
      <c r="Z234" s="329"/>
      <c r="AA234" s="307"/>
      <c r="AB234" s="13"/>
      <c r="AC234" s="13"/>
      <c r="AD234" s="13"/>
      <c r="AE234" s="13"/>
      <c r="AF234" s="13"/>
      <c r="AG234" s="13"/>
    </row>
    <row r="235" spans="1:33" ht="15.75" customHeight="1" x14ac:dyDescent="0.2">
      <c r="A235" s="13"/>
      <c r="B235" s="14"/>
      <c r="C235" s="307"/>
      <c r="D235" s="308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28"/>
      <c r="X235" s="328"/>
      <c r="Y235" s="328"/>
      <c r="Z235" s="329"/>
      <c r="AA235" s="307"/>
      <c r="AB235" s="13"/>
      <c r="AC235" s="13"/>
      <c r="AD235" s="13"/>
      <c r="AE235" s="13"/>
      <c r="AF235" s="13"/>
      <c r="AG235" s="13"/>
    </row>
    <row r="236" spans="1:33" ht="15.75" customHeight="1" x14ac:dyDescent="0.2">
      <c r="A236" s="13"/>
      <c r="B236" s="14"/>
      <c r="C236" s="307"/>
      <c r="D236" s="308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28"/>
      <c r="X236" s="328"/>
      <c r="Y236" s="328"/>
      <c r="Z236" s="329"/>
      <c r="AA236" s="307"/>
      <c r="AB236" s="13"/>
      <c r="AC236" s="13"/>
      <c r="AD236" s="13"/>
      <c r="AE236" s="13"/>
      <c r="AF236" s="13"/>
      <c r="AG236" s="13"/>
    </row>
    <row r="237" spans="1:33" ht="15.75" customHeight="1" x14ac:dyDescent="0.2">
      <c r="A237" s="13"/>
      <c r="B237" s="14"/>
      <c r="C237" s="307"/>
      <c r="D237" s="308"/>
      <c r="E237" s="309"/>
      <c r="F237" s="309"/>
      <c r="G237" s="309"/>
      <c r="H237" s="309"/>
      <c r="I237" s="309"/>
      <c r="J237" s="309"/>
      <c r="K237" s="309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28"/>
      <c r="X237" s="328"/>
      <c r="Y237" s="328"/>
      <c r="Z237" s="329"/>
      <c r="AA237" s="307"/>
      <c r="AB237" s="13"/>
      <c r="AC237" s="13"/>
      <c r="AD237" s="13"/>
      <c r="AE237" s="13"/>
      <c r="AF237" s="13"/>
      <c r="AG237" s="13"/>
    </row>
    <row r="238" spans="1:33" ht="15.75" customHeight="1" x14ac:dyDescent="0.2">
      <c r="A238" s="13"/>
      <c r="B238" s="14"/>
      <c r="C238" s="307"/>
      <c r="D238" s="308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28"/>
      <c r="X238" s="328"/>
      <c r="Y238" s="328"/>
      <c r="Z238" s="329"/>
      <c r="AA238" s="307"/>
      <c r="AB238" s="13"/>
      <c r="AC238" s="13"/>
      <c r="AD238" s="13"/>
      <c r="AE238" s="13"/>
      <c r="AF238" s="13"/>
      <c r="AG238" s="13"/>
    </row>
    <row r="239" spans="1:33" ht="15.75" customHeight="1" x14ac:dyDescent="0.2">
      <c r="A239" s="13"/>
      <c r="B239" s="14"/>
      <c r="C239" s="307"/>
      <c r="D239" s="308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28"/>
      <c r="X239" s="328"/>
      <c r="Y239" s="328"/>
      <c r="Z239" s="329"/>
      <c r="AA239" s="307"/>
      <c r="AB239" s="13"/>
      <c r="AC239" s="13"/>
      <c r="AD239" s="13"/>
      <c r="AE239" s="13"/>
      <c r="AF239" s="13"/>
      <c r="AG239" s="13"/>
    </row>
    <row r="240" spans="1:33" ht="15.75" customHeight="1" x14ac:dyDescent="0.2">
      <c r="A240" s="13"/>
      <c r="B240" s="14"/>
      <c r="C240" s="307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28"/>
      <c r="X240" s="328"/>
      <c r="Y240" s="328"/>
      <c r="Z240" s="329"/>
      <c r="AA240" s="307"/>
      <c r="AB240" s="13"/>
      <c r="AC240" s="13"/>
      <c r="AD240" s="13"/>
      <c r="AE240" s="13"/>
      <c r="AF240" s="13"/>
      <c r="AG240" s="13"/>
    </row>
    <row r="241" spans="1:33" ht="15.75" customHeight="1" x14ac:dyDescent="0.2">
      <c r="A241" s="13"/>
      <c r="B241" s="14"/>
      <c r="C241" s="307"/>
      <c r="D241" s="308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28"/>
      <c r="X241" s="328"/>
      <c r="Y241" s="328"/>
      <c r="Z241" s="329"/>
      <c r="AA241" s="307"/>
      <c r="AB241" s="13"/>
      <c r="AC241" s="13"/>
      <c r="AD241" s="13"/>
      <c r="AE241" s="13"/>
      <c r="AF241" s="13"/>
      <c r="AG241" s="13"/>
    </row>
    <row r="242" spans="1:33" ht="15.75" customHeight="1" x14ac:dyDescent="0.2">
      <c r="A242" s="13"/>
      <c r="B242" s="14"/>
      <c r="C242" s="307"/>
      <c r="D242" s="308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28"/>
      <c r="X242" s="328"/>
      <c r="Y242" s="328"/>
      <c r="Z242" s="329"/>
      <c r="AA242" s="307"/>
      <c r="AB242" s="13"/>
      <c r="AC242" s="13"/>
      <c r="AD242" s="13"/>
      <c r="AE242" s="13"/>
      <c r="AF242" s="13"/>
      <c r="AG242" s="13"/>
    </row>
    <row r="243" spans="1:33" ht="15.75" customHeight="1" x14ac:dyDescent="0.2">
      <c r="A243" s="13"/>
      <c r="B243" s="14"/>
      <c r="C243" s="307"/>
      <c r="D243" s="308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28"/>
      <c r="X243" s="328"/>
      <c r="Y243" s="328"/>
      <c r="Z243" s="329"/>
      <c r="AA243" s="307"/>
      <c r="AB243" s="13"/>
      <c r="AC243" s="13"/>
      <c r="AD243" s="13"/>
      <c r="AE243" s="13"/>
      <c r="AF243" s="13"/>
      <c r="AG243" s="13"/>
    </row>
    <row r="244" spans="1:33" ht="15.75" customHeight="1" x14ac:dyDescent="0.2">
      <c r="A244" s="13"/>
      <c r="B244" s="14"/>
      <c r="C244" s="307"/>
      <c r="D244" s="308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28"/>
      <c r="X244" s="328"/>
      <c r="Y244" s="328"/>
      <c r="Z244" s="329"/>
      <c r="AA244" s="307"/>
      <c r="AB244" s="13"/>
      <c r="AC244" s="13"/>
      <c r="AD244" s="13"/>
      <c r="AE244" s="13"/>
      <c r="AF244" s="13"/>
      <c r="AG244" s="13"/>
    </row>
    <row r="245" spans="1:33" ht="15.75" customHeight="1" x14ac:dyDescent="0.2">
      <c r="A245" s="13"/>
      <c r="B245" s="14"/>
      <c r="C245" s="307"/>
      <c r="D245" s="308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28"/>
      <c r="X245" s="328"/>
      <c r="Y245" s="328"/>
      <c r="Z245" s="329"/>
      <c r="AA245" s="307"/>
      <c r="AB245" s="13"/>
      <c r="AC245" s="13"/>
      <c r="AD245" s="13"/>
      <c r="AE245" s="13"/>
      <c r="AF245" s="13"/>
      <c r="AG245" s="13"/>
    </row>
    <row r="246" spans="1:33" ht="15.75" customHeight="1" x14ac:dyDescent="0.2">
      <c r="A246" s="13"/>
      <c r="B246" s="14"/>
      <c r="C246" s="307"/>
      <c r="D246" s="308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28"/>
      <c r="X246" s="328"/>
      <c r="Y246" s="328"/>
      <c r="Z246" s="329"/>
      <c r="AA246" s="307"/>
      <c r="AB246" s="13"/>
      <c r="AC246" s="13"/>
      <c r="AD246" s="13"/>
      <c r="AE246" s="13"/>
      <c r="AF246" s="13"/>
      <c r="AG246" s="13"/>
    </row>
    <row r="247" spans="1:33" ht="15.75" customHeight="1" x14ac:dyDescent="0.2">
      <c r="A247" s="13"/>
      <c r="B247" s="14"/>
      <c r="C247" s="307"/>
      <c r="D247" s="308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28"/>
      <c r="X247" s="328"/>
      <c r="Y247" s="328"/>
      <c r="Z247" s="329"/>
      <c r="AA247" s="307"/>
      <c r="AB247" s="13"/>
      <c r="AC247" s="13"/>
      <c r="AD247" s="13"/>
      <c r="AE247" s="13"/>
      <c r="AF247" s="13"/>
      <c r="AG247" s="13"/>
    </row>
    <row r="248" spans="1:33" ht="15.75" customHeight="1" x14ac:dyDescent="0.2">
      <c r="A248" s="13"/>
      <c r="B248" s="14"/>
      <c r="C248" s="307"/>
      <c r="D248" s="308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28"/>
      <c r="X248" s="328"/>
      <c r="Y248" s="328"/>
      <c r="Z248" s="329"/>
      <c r="AA248" s="307"/>
      <c r="AB248" s="13"/>
      <c r="AC248" s="13"/>
      <c r="AD248" s="13"/>
      <c r="AE248" s="13"/>
      <c r="AF248" s="13"/>
      <c r="AG248" s="13"/>
    </row>
    <row r="249" spans="1:33" ht="15.75" customHeight="1" x14ac:dyDescent="0.2">
      <c r="A249" s="13"/>
      <c r="B249" s="14"/>
      <c r="C249" s="307"/>
      <c r="D249" s="308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28"/>
      <c r="X249" s="328"/>
      <c r="Y249" s="328"/>
      <c r="Z249" s="329"/>
      <c r="AA249" s="307"/>
      <c r="AB249" s="13"/>
      <c r="AC249" s="13"/>
      <c r="AD249" s="13"/>
      <c r="AE249" s="13"/>
      <c r="AF249" s="13"/>
      <c r="AG249" s="13"/>
    </row>
    <row r="250" spans="1:33" ht="15.75" customHeight="1" x14ac:dyDescent="0.2">
      <c r="A250" s="13"/>
      <c r="B250" s="14"/>
      <c r="C250" s="307"/>
      <c r="D250" s="308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28"/>
      <c r="X250" s="328"/>
      <c r="Y250" s="328"/>
      <c r="Z250" s="329"/>
      <c r="AA250" s="307"/>
      <c r="AB250" s="13"/>
      <c r="AC250" s="13"/>
      <c r="AD250" s="13"/>
      <c r="AE250" s="13"/>
      <c r="AF250" s="13"/>
      <c r="AG250" s="13"/>
    </row>
    <row r="251" spans="1:33" ht="15.75" customHeight="1" x14ac:dyDescent="0.2">
      <c r="A251" s="13"/>
      <c r="B251" s="14"/>
      <c r="C251" s="307"/>
      <c r="D251" s="308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28"/>
      <c r="X251" s="328"/>
      <c r="Y251" s="328"/>
      <c r="Z251" s="329"/>
      <c r="AA251" s="307"/>
      <c r="AB251" s="13"/>
      <c r="AC251" s="13"/>
      <c r="AD251" s="13"/>
      <c r="AE251" s="13"/>
      <c r="AF251" s="13"/>
      <c r="AG251" s="13"/>
    </row>
    <row r="252" spans="1:33" ht="15.75" customHeight="1" x14ac:dyDescent="0.2">
      <c r="A252" s="13"/>
      <c r="B252" s="14"/>
      <c r="C252" s="307"/>
      <c r="D252" s="308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28"/>
      <c r="X252" s="328"/>
      <c r="Y252" s="328"/>
      <c r="Z252" s="329"/>
      <c r="AA252" s="307"/>
      <c r="AB252" s="13"/>
      <c r="AC252" s="13"/>
      <c r="AD252" s="13"/>
      <c r="AE252" s="13"/>
      <c r="AF252" s="13"/>
      <c r="AG252" s="13"/>
    </row>
    <row r="253" spans="1:33" ht="15.75" customHeight="1" x14ac:dyDescent="0.2">
      <c r="A253" s="13"/>
      <c r="B253" s="14"/>
      <c r="C253" s="307"/>
      <c r="D253" s="308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28"/>
      <c r="X253" s="328"/>
      <c r="Y253" s="328"/>
      <c r="Z253" s="329"/>
      <c r="AA253" s="307"/>
      <c r="AB253" s="13"/>
      <c r="AC253" s="13"/>
      <c r="AD253" s="13"/>
      <c r="AE253" s="13"/>
      <c r="AF253" s="13"/>
      <c r="AG253" s="13"/>
    </row>
    <row r="254" spans="1:33" ht="15.75" customHeight="1" x14ac:dyDescent="0.2">
      <c r="A254" s="13"/>
      <c r="B254" s="14"/>
      <c r="C254" s="307"/>
      <c r="D254" s="308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28"/>
      <c r="X254" s="328"/>
      <c r="Y254" s="328"/>
      <c r="Z254" s="329"/>
      <c r="AA254" s="307"/>
      <c r="AB254" s="13"/>
      <c r="AC254" s="13"/>
      <c r="AD254" s="13"/>
      <c r="AE254" s="13"/>
      <c r="AF254" s="13"/>
      <c r="AG254" s="13"/>
    </row>
    <row r="255" spans="1:33" ht="15.75" customHeight="1" x14ac:dyDescent="0.2">
      <c r="A255" s="13"/>
      <c r="B255" s="14"/>
      <c r="C255" s="307"/>
      <c r="D255" s="308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28"/>
      <c r="X255" s="328"/>
      <c r="Y255" s="328"/>
      <c r="Z255" s="329"/>
      <c r="AA255" s="307"/>
      <c r="AB255" s="13"/>
      <c r="AC255" s="13"/>
      <c r="AD255" s="13"/>
      <c r="AE255" s="13"/>
      <c r="AF255" s="13"/>
      <c r="AG255" s="13"/>
    </row>
    <row r="256" spans="1:33" ht="15.75" customHeight="1" x14ac:dyDescent="0.2">
      <c r="A256" s="13"/>
      <c r="B256" s="14"/>
      <c r="C256" s="307"/>
      <c r="D256" s="308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28"/>
      <c r="X256" s="328"/>
      <c r="Y256" s="328"/>
      <c r="Z256" s="329"/>
      <c r="AA256" s="307"/>
      <c r="AB256" s="13"/>
      <c r="AC256" s="13"/>
      <c r="AD256" s="13"/>
      <c r="AE256" s="13"/>
      <c r="AF256" s="13"/>
      <c r="AG256" s="13"/>
    </row>
    <row r="257" spans="1:33" ht="15.75" customHeight="1" x14ac:dyDescent="0.2">
      <c r="A257" s="13"/>
      <c r="B257" s="14"/>
      <c r="C257" s="307"/>
      <c r="D257" s="308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28"/>
      <c r="X257" s="328"/>
      <c r="Y257" s="328"/>
      <c r="Z257" s="329"/>
      <c r="AA257" s="307"/>
      <c r="AB257" s="13"/>
      <c r="AC257" s="13"/>
      <c r="AD257" s="13"/>
      <c r="AE257" s="13"/>
      <c r="AF257" s="13"/>
      <c r="AG257" s="13"/>
    </row>
    <row r="258" spans="1:33" ht="15.75" customHeight="1" x14ac:dyDescent="0.2">
      <c r="A258" s="13"/>
      <c r="B258" s="14"/>
      <c r="C258" s="307"/>
      <c r="D258" s="308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28"/>
      <c r="X258" s="328"/>
      <c r="Y258" s="328"/>
      <c r="Z258" s="329"/>
      <c r="AA258" s="307"/>
      <c r="AB258" s="13"/>
      <c r="AC258" s="13"/>
      <c r="AD258" s="13"/>
      <c r="AE258" s="13"/>
      <c r="AF258" s="13"/>
      <c r="AG258" s="13"/>
    </row>
    <row r="259" spans="1:33" ht="15.75" customHeight="1" x14ac:dyDescent="0.2">
      <c r="A259" s="13"/>
      <c r="B259" s="14"/>
      <c r="C259" s="307"/>
      <c r="D259" s="308"/>
      <c r="E259" s="309"/>
      <c r="F259" s="309"/>
      <c r="G259" s="309"/>
      <c r="H259" s="309"/>
      <c r="I259" s="309"/>
      <c r="J259" s="309"/>
      <c r="K259" s="309"/>
      <c r="L259" s="309"/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28"/>
      <c r="X259" s="328"/>
      <c r="Y259" s="328"/>
      <c r="Z259" s="329"/>
      <c r="AA259" s="307"/>
      <c r="AB259" s="13"/>
      <c r="AC259" s="13"/>
      <c r="AD259" s="13"/>
      <c r="AE259" s="13"/>
      <c r="AF259" s="13"/>
      <c r="AG259" s="13"/>
    </row>
    <row r="260" spans="1:33" ht="15.75" customHeight="1" x14ac:dyDescent="0.2">
      <c r="A260" s="13"/>
      <c r="B260" s="14"/>
      <c r="C260" s="307"/>
      <c r="D260" s="308"/>
      <c r="E260" s="309"/>
      <c r="F260" s="309"/>
      <c r="G260" s="309"/>
      <c r="H260" s="309"/>
      <c r="I260" s="309"/>
      <c r="J260" s="309"/>
      <c r="K260" s="309"/>
      <c r="L260" s="309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28"/>
      <c r="X260" s="328"/>
      <c r="Y260" s="328"/>
      <c r="Z260" s="329"/>
      <c r="AA260" s="307"/>
      <c r="AB260" s="13"/>
      <c r="AC260" s="13"/>
      <c r="AD260" s="13"/>
      <c r="AE260" s="13"/>
      <c r="AF260" s="13"/>
      <c r="AG260" s="13"/>
    </row>
    <row r="261" spans="1:33" ht="15.75" customHeight="1" x14ac:dyDescent="0.2">
      <c r="A261" s="13"/>
      <c r="B261" s="14"/>
      <c r="C261" s="307"/>
      <c r="D261" s="308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28"/>
      <c r="X261" s="328"/>
      <c r="Y261" s="328"/>
      <c r="Z261" s="329"/>
      <c r="AA261" s="307"/>
      <c r="AB261" s="13"/>
      <c r="AC261" s="13"/>
      <c r="AD261" s="13"/>
      <c r="AE261" s="13"/>
      <c r="AF261" s="13"/>
      <c r="AG261" s="13"/>
    </row>
    <row r="262" spans="1:33" ht="15.75" customHeight="1" x14ac:dyDescent="0.2">
      <c r="A262" s="13"/>
      <c r="B262" s="14"/>
      <c r="C262" s="307"/>
      <c r="D262" s="308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28"/>
      <c r="X262" s="328"/>
      <c r="Y262" s="328"/>
      <c r="Z262" s="329"/>
      <c r="AA262" s="307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307"/>
      <c r="D263" s="308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28"/>
      <c r="X263" s="328"/>
      <c r="Y263" s="328"/>
      <c r="Z263" s="329"/>
      <c r="AA263" s="307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307"/>
      <c r="D264" s="308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28"/>
      <c r="X264" s="328"/>
      <c r="Y264" s="328"/>
      <c r="Z264" s="329"/>
      <c r="AA264" s="307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13"/>
      <c r="B265" s="14"/>
      <c r="C265" s="307"/>
      <c r="D265" s="308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28"/>
      <c r="X265" s="328"/>
      <c r="Y265" s="328"/>
      <c r="Z265" s="329"/>
      <c r="AA265" s="307"/>
      <c r="AB265" s="13"/>
      <c r="AC265" s="13"/>
      <c r="AD265" s="13"/>
      <c r="AE265" s="13"/>
      <c r="AF265" s="13"/>
      <c r="AG265" s="13"/>
    </row>
    <row r="266" spans="1:33" ht="15.75" customHeight="1" x14ac:dyDescent="0.2">
      <c r="A266" s="13"/>
      <c r="B266" s="14"/>
      <c r="C266" s="307"/>
      <c r="D266" s="308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28"/>
      <c r="X266" s="328"/>
      <c r="Y266" s="328"/>
      <c r="Z266" s="329"/>
      <c r="AA266" s="307"/>
      <c r="AB266" s="13"/>
      <c r="AC266" s="13"/>
      <c r="AD266" s="13"/>
      <c r="AE266" s="13"/>
      <c r="AF266" s="13"/>
      <c r="AG266" s="13"/>
    </row>
    <row r="267" spans="1:33" ht="15.75" customHeight="1" x14ac:dyDescent="0.2">
      <c r="A267" s="13"/>
      <c r="B267" s="14"/>
      <c r="C267" s="307"/>
      <c r="D267" s="308"/>
      <c r="E267" s="309"/>
      <c r="F267" s="309"/>
      <c r="G267" s="309"/>
      <c r="H267" s="309"/>
      <c r="I267" s="309"/>
      <c r="J267" s="309"/>
      <c r="K267" s="309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28"/>
      <c r="X267" s="328"/>
      <c r="Y267" s="328"/>
      <c r="Z267" s="329"/>
      <c r="AA267" s="307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307"/>
      <c r="D268" s="308"/>
      <c r="E268" s="309"/>
      <c r="F268" s="309"/>
      <c r="G268" s="309"/>
      <c r="H268" s="309"/>
      <c r="I268" s="309"/>
      <c r="J268" s="309"/>
      <c r="K268" s="309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28"/>
      <c r="X268" s="328"/>
      <c r="Y268" s="328"/>
      <c r="Z268" s="329"/>
      <c r="AA268" s="307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307"/>
      <c r="D269" s="308"/>
      <c r="E269" s="309"/>
      <c r="F269" s="309"/>
      <c r="G269" s="309"/>
      <c r="H269" s="309"/>
      <c r="I269" s="309"/>
      <c r="J269" s="309"/>
      <c r="K269" s="309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28"/>
      <c r="X269" s="328"/>
      <c r="Y269" s="328"/>
      <c r="Z269" s="329"/>
      <c r="AA269" s="307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307"/>
      <c r="D270" s="308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09"/>
      <c r="S270" s="309"/>
      <c r="T270" s="309"/>
      <c r="U270" s="309"/>
      <c r="V270" s="309"/>
      <c r="W270" s="328"/>
      <c r="X270" s="328"/>
      <c r="Y270" s="328"/>
      <c r="Z270" s="329"/>
      <c r="AA270" s="307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307"/>
      <c r="D271" s="308"/>
      <c r="E271" s="309"/>
      <c r="F271" s="309"/>
      <c r="G271" s="309"/>
      <c r="H271" s="309"/>
      <c r="I271" s="309"/>
      <c r="J271" s="309"/>
      <c r="K271" s="309"/>
      <c r="L271" s="309"/>
      <c r="M271" s="309"/>
      <c r="N271" s="309"/>
      <c r="O271" s="309"/>
      <c r="P271" s="309"/>
      <c r="Q271" s="309"/>
      <c r="R271" s="309"/>
      <c r="S271" s="309"/>
      <c r="T271" s="309"/>
      <c r="U271" s="309"/>
      <c r="V271" s="309"/>
      <c r="W271" s="328"/>
      <c r="X271" s="328"/>
      <c r="Y271" s="328"/>
      <c r="Z271" s="329"/>
      <c r="AA271" s="307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307"/>
      <c r="D272" s="308"/>
      <c r="E272" s="309"/>
      <c r="F272" s="309"/>
      <c r="G272" s="309"/>
      <c r="H272" s="309"/>
      <c r="I272" s="309"/>
      <c r="J272" s="309"/>
      <c r="K272" s="309"/>
      <c r="L272" s="309"/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28"/>
      <c r="X272" s="328"/>
      <c r="Y272" s="328"/>
      <c r="Z272" s="329"/>
      <c r="AA272" s="307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307"/>
      <c r="D273" s="308"/>
      <c r="E273" s="309"/>
      <c r="F273" s="309"/>
      <c r="G273" s="309"/>
      <c r="H273" s="309"/>
      <c r="I273" s="309"/>
      <c r="J273" s="309"/>
      <c r="K273" s="309"/>
      <c r="L273" s="309"/>
      <c r="M273" s="309"/>
      <c r="N273" s="309"/>
      <c r="O273" s="309"/>
      <c r="P273" s="309"/>
      <c r="Q273" s="309"/>
      <c r="R273" s="309"/>
      <c r="S273" s="309"/>
      <c r="T273" s="309"/>
      <c r="U273" s="309"/>
      <c r="V273" s="309"/>
      <c r="W273" s="328"/>
      <c r="X273" s="328"/>
      <c r="Y273" s="328"/>
      <c r="Z273" s="329"/>
      <c r="AA273" s="307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307"/>
      <c r="D274" s="308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28"/>
      <c r="X274" s="328"/>
      <c r="Y274" s="328"/>
      <c r="Z274" s="329"/>
      <c r="AA274" s="307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307"/>
      <c r="D275" s="308"/>
      <c r="E275" s="309"/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28"/>
      <c r="X275" s="328"/>
      <c r="Y275" s="328"/>
      <c r="Z275" s="329"/>
      <c r="AA275" s="307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307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28"/>
      <c r="X276" s="328"/>
      <c r="Y276" s="328"/>
      <c r="Z276" s="329"/>
      <c r="AA276" s="307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307"/>
      <c r="D277" s="308"/>
      <c r="E277" s="309"/>
      <c r="F277" s="309"/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28"/>
      <c r="X277" s="328"/>
      <c r="Y277" s="328"/>
      <c r="Z277" s="329"/>
      <c r="AA277" s="307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307"/>
      <c r="D278" s="308"/>
      <c r="E278" s="309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28"/>
      <c r="X278" s="328"/>
      <c r="Y278" s="328"/>
      <c r="Z278" s="329"/>
      <c r="AA278" s="307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307"/>
      <c r="D279" s="308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28"/>
      <c r="X279" s="328"/>
      <c r="Y279" s="328"/>
      <c r="Z279" s="329"/>
      <c r="AA279" s="307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307"/>
      <c r="D280" s="308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28"/>
      <c r="X280" s="328"/>
      <c r="Y280" s="328"/>
      <c r="Z280" s="329"/>
      <c r="AA280" s="307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307"/>
      <c r="D281" s="308"/>
      <c r="E281" s="309"/>
      <c r="F281" s="309"/>
      <c r="G281" s="309"/>
      <c r="H281" s="309"/>
      <c r="I281" s="309"/>
      <c r="J281" s="309"/>
      <c r="K281" s="309"/>
      <c r="L281" s="309"/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28"/>
      <c r="X281" s="328"/>
      <c r="Y281" s="328"/>
      <c r="Z281" s="329"/>
      <c r="AA281" s="307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307"/>
      <c r="D282" s="308"/>
      <c r="E282" s="309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28"/>
      <c r="X282" s="328"/>
      <c r="Y282" s="328"/>
      <c r="Z282" s="329"/>
      <c r="AA282" s="307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307"/>
      <c r="D283" s="308"/>
      <c r="E283" s="309"/>
      <c r="F283" s="309"/>
      <c r="G283" s="309"/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28"/>
      <c r="X283" s="328"/>
      <c r="Y283" s="328"/>
      <c r="Z283" s="329"/>
      <c r="AA283" s="307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307"/>
      <c r="D284" s="308"/>
      <c r="E284" s="309"/>
      <c r="F284" s="309"/>
      <c r="G284" s="309"/>
      <c r="H284" s="309"/>
      <c r="I284" s="309"/>
      <c r="J284" s="309"/>
      <c r="K284" s="309"/>
      <c r="L284" s="309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28"/>
      <c r="X284" s="328"/>
      <c r="Y284" s="328"/>
      <c r="Z284" s="329"/>
      <c r="AA284" s="307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307"/>
      <c r="D285" s="308"/>
      <c r="E285" s="309"/>
      <c r="F285" s="309"/>
      <c r="G285" s="309"/>
      <c r="H285" s="309"/>
      <c r="I285" s="309"/>
      <c r="J285" s="309"/>
      <c r="K285" s="309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28"/>
      <c r="X285" s="328"/>
      <c r="Y285" s="328"/>
      <c r="Z285" s="329"/>
      <c r="AA285" s="307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307"/>
      <c r="D286" s="308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28"/>
      <c r="X286" s="328"/>
      <c r="Y286" s="328"/>
      <c r="Z286" s="329"/>
      <c r="AA286" s="307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307"/>
      <c r="D287" s="308"/>
      <c r="E287" s="309"/>
      <c r="F287" s="309"/>
      <c r="G287" s="309"/>
      <c r="H287" s="309"/>
      <c r="I287" s="309"/>
      <c r="J287" s="309"/>
      <c r="K287" s="309"/>
      <c r="L287" s="309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28"/>
      <c r="X287" s="328"/>
      <c r="Y287" s="328"/>
      <c r="Z287" s="329"/>
      <c r="AA287" s="307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307"/>
      <c r="D288" s="308"/>
      <c r="E288" s="309"/>
      <c r="F288" s="309"/>
      <c r="G288" s="309"/>
      <c r="H288" s="309"/>
      <c r="I288" s="309"/>
      <c r="J288" s="309"/>
      <c r="K288" s="309"/>
      <c r="L288" s="309"/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28"/>
      <c r="X288" s="328"/>
      <c r="Y288" s="328"/>
      <c r="Z288" s="329"/>
      <c r="AA288" s="307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307"/>
      <c r="D289" s="308"/>
      <c r="E289" s="309"/>
      <c r="F289" s="309"/>
      <c r="G289" s="309"/>
      <c r="H289" s="309"/>
      <c r="I289" s="309"/>
      <c r="J289" s="309"/>
      <c r="K289" s="309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28"/>
      <c r="X289" s="328"/>
      <c r="Y289" s="328"/>
      <c r="Z289" s="329"/>
      <c r="AA289" s="307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307"/>
      <c r="D290" s="308"/>
      <c r="E290" s="309"/>
      <c r="F290" s="309"/>
      <c r="G290" s="309"/>
      <c r="H290" s="309"/>
      <c r="I290" s="309"/>
      <c r="J290" s="309"/>
      <c r="K290" s="309"/>
      <c r="L290" s="309"/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28"/>
      <c r="X290" s="328"/>
      <c r="Y290" s="328"/>
      <c r="Z290" s="329"/>
      <c r="AA290" s="307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307"/>
      <c r="D291" s="308"/>
      <c r="E291" s="309"/>
      <c r="F291" s="309"/>
      <c r="G291" s="309"/>
      <c r="H291" s="309"/>
      <c r="I291" s="309"/>
      <c r="J291" s="309"/>
      <c r="K291" s="309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28"/>
      <c r="X291" s="328"/>
      <c r="Y291" s="328"/>
      <c r="Z291" s="329"/>
      <c r="AA291" s="307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307"/>
      <c r="D292" s="308"/>
      <c r="E292" s="309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28"/>
      <c r="X292" s="328"/>
      <c r="Y292" s="328"/>
      <c r="Z292" s="329"/>
      <c r="AA292" s="307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307"/>
      <c r="D293" s="308"/>
      <c r="E293" s="309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28"/>
      <c r="X293" s="328"/>
      <c r="Y293" s="328"/>
      <c r="Z293" s="329"/>
      <c r="AA293" s="307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307"/>
      <c r="D294" s="308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309"/>
      <c r="R294" s="309"/>
      <c r="S294" s="309"/>
      <c r="T294" s="309"/>
      <c r="U294" s="309"/>
      <c r="V294" s="309"/>
      <c r="W294" s="328"/>
      <c r="X294" s="328"/>
      <c r="Y294" s="328"/>
      <c r="Z294" s="329"/>
      <c r="AA294" s="307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307"/>
      <c r="D295" s="308"/>
      <c r="E295" s="309"/>
      <c r="F295" s="309"/>
      <c r="G295" s="309"/>
      <c r="H295" s="309"/>
      <c r="I295" s="309"/>
      <c r="J295" s="309"/>
      <c r="K295" s="309"/>
      <c r="L295" s="309"/>
      <c r="M295" s="309"/>
      <c r="N295" s="309"/>
      <c r="O295" s="309"/>
      <c r="P295" s="309"/>
      <c r="Q295" s="309"/>
      <c r="R295" s="309"/>
      <c r="S295" s="309"/>
      <c r="T295" s="309"/>
      <c r="U295" s="309"/>
      <c r="V295" s="309"/>
      <c r="W295" s="328"/>
      <c r="X295" s="328"/>
      <c r="Y295" s="328"/>
      <c r="Z295" s="329"/>
      <c r="AA295" s="307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307"/>
      <c r="D296" s="308"/>
      <c r="E296" s="309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28"/>
      <c r="X296" s="328"/>
      <c r="Y296" s="328"/>
      <c r="Z296" s="329"/>
      <c r="AA296" s="307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307"/>
      <c r="D297" s="308"/>
      <c r="E297" s="309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28"/>
      <c r="X297" s="328"/>
      <c r="Y297" s="328"/>
      <c r="Z297" s="329"/>
      <c r="AA297" s="307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307"/>
      <c r="D298" s="308"/>
      <c r="E298" s="309"/>
      <c r="F298" s="309"/>
      <c r="G298" s="309"/>
      <c r="H298" s="309"/>
      <c r="I298" s="309"/>
      <c r="J298" s="309"/>
      <c r="K298" s="309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28"/>
      <c r="X298" s="328"/>
      <c r="Y298" s="328"/>
      <c r="Z298" s="329"/>
      <c r="AA298" s="307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307"/>
      <c r="D299" s="308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28"/>
      <c r="X299" s="328"/>
      <c r="Y299" s="328"/>
      <c r="Z299" s="329"/>
      <c r="AA299" s="307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307"/>
      <c r="D300" s="308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09"/>
      <c r="R300" s="309"/>
      <c r="S300" s="309"/>
      <c r="T300" s="309"/>
      <c r="U300" s="309"/>
      <c r="V300" s="309"/>
      <c r="W300" s="328"/>
      <c r="X300" s="328"/>
      <c r="Y300" s="328"/>
      <c r="Z300" s="329"/>
      <c r="AA300" s="307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307"/>
      <c r="D301" s="308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28"/>
      <c r="X301" s="328"/>
      <c r="Y301" s="328"/>
      <c r="Z301" s="329"/>
      <c r="AA301" s="307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307"/>
      <c r="D302" s="308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28"/>
      <c r="X302" s="328"/>
      <c r="Y302" s="328"/>
      <c r="Z302" s="329"/>
      <c r="AA302" s="307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307"/>
      <c r="D303" s="308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28"/>
      <c r="X303" s="328"/>
      <c r="Y303" s="328"/>
      <c r="Z303" s="329"/>
      <c r="AA303" s="307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307"/>
      <c r="D304" s="308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28"/>
      <c r="X304" s="328"/>
      <c r="Y304" s="328"/>
      <c r="Z304" s="329"/>
      <c r="AA304" s="307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307"/>
      <c r="D305" s="308"/>
      <c r="E305" s="309"/>
      <c r="F305" s="309"/>
      <c r="G305" s="309"/>
      <c r="H305" s="309"/>
      <c r="I305" s="309"/>
      <c r="J305" s="309"/>
      <c r="K305" s="309"/>
      <c r="L305" s="309"/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328"/>
      <c r="X305" s="328"/>
      <c r="Y305" s="328"/>
      <c r="Z305" s="329"/>
      <c r="AA305" s="307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307"/>
      <c r="D306" s="308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  <c r="Q306" s="309"/>
      <c r="R306" s="309"/>
      <c r="S306" s="309"/>
      <c r="T306" s="309"/>
      <c r="U306" s="309"/>
      <c r="V306" s="309"/>
      <c r="W306" s="328"/>
      <c r="X306" s="328"/>
      <c r="Y306" s="328"/>
      <c r="Z306" s="329"/>
      <c r="AA306" s="307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307"/>
      <c r="D307" s="308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309"/>
      <c r="R307" s="309"/>
      <c r="S307" s="309"/>
      <c r="T307" s="309"/>
      <c r="U307" s="309"/>
      <c r="V307" s="309"/>
      <c r="W307" s="328"/>
      <c r="X307" s="328"/>
      <c r="Y307" s="328"/>
      <c r="Z307" s="329"/>
      <c r="AA307" s="307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307"/>
      <c r="D308" s="308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  <c r="V308" s="309"/>
      <c r="W308" s="328"/>
      <c r="X308" s="328"/>
      <c r="Y308" s="328"/>
      <c r="Z308" s="329"/>
      <c r="AA308" s="307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307"/>
      <c r="D309" s="308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  <c r="U309" s="309"/>
      <c r="V309" s="309"/>
      <c r="W309" s="328"/>
      <c r="X309" s="328"/>
      <c r="Y309" s="328"/>
      <c r="Z309" s="329"/>
      <c r="AA309" s="307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307"/>
      <c r="D310" s="308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  <c r="S310" s="309"/>
      <c r="T310" s="309"/>
      <c r="U310" s="309"/>
      <c r="V310" s="309"/>
      <c r="W310" s="328"/>
      <c r="X310" s="328"/>
      <c r="Y310" s="328"/>
      <c r="Z310" s="329"/>
      <c r="AA310" s="307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307"/>
      <c r="D311" s="308"/>
      <c r="E311" s="309"/>
      <c r="F311" s="309"/>
      <c r="G311" s="309"/>
      <c r="H311" s="309"/>
      <c r="I311" s="309"/>
      <c r="J311" s="309"/>
      <c r="K311" s="309"/>
      <c r="L311" s="309"/>
      <c r="M311" s="309"/>
      <c r="N311" s="309"/>
      <c r="O311" s="309"/>
      <c r="P311" s="309"/>
      <c r="Q311" s="309"/>
      <c r="R311" s="309"/>
      <c r="S311" s="309"/>
      <c r="T311" s="309"/>
      <c r="U311" s="309"/>
      <c r="V311" s="309"/>
      <c r="W311" s="328"/>
      <c r="X311" s="328"/>
      <c r="Y311" s="328"/>
      <c r="Z311" s="329"/>
      <c r="AA311" s="307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307"/>
      <c r="D312" s="308"/>
      <c r="E312" s="309"/>
      <c r="F312" s="309"/>
      <c r="G312" s="309"/>
      <c r="H312" s="309"/>
      <c r="I312" s="309"/>
      <c r="J312" s="309"/>
      <c r="K312" s="309"/>
      <c r="L312" s="309"/>
      <c r="M312" s="309"/>
      <c r="N312" s="309"/>
      <c r="O312" s="309"/>
      <c r="P312" s="309"/>
      <c r="Q312" s="309"/>
      <c r="R312" s="309"/>
      <c r="S312" s="309"/>
      <c r="T312" s="309"/>
      <c r="U312" s="309"/>
      <c r="V312" s="309"/>
      <c r="W312" s="328"/>
      <c r="X312" s="328"/>
      <c r="Y312" s="328"/>
      <c r="Z312" s="329"/>
      <c r="AA312" s="307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307"/>
      <c r="D313" s="308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  <c r="U313" s="309"/>
      <c r="V313" s="309"/>
      <c r="W313" s="328"/>
      <c r="X313" s="328"/>
      <c r="Y313" s="328"/>
      <c r="Z313" s="329"/>
      <c r="AA313" s="307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307"/>
      <c r="D314" s="308"/>
      <c r="E314" s="309"/>
      <c r="F314" s="309"/>
      <c r="G314" s="309"/>
      <c r="H314" s="309"/>
      <c r="I314" s="309"/>
      <c r="J314" s="309"/>
      <c r="K314" s="309"/>
      <c r="L314" s="309"/>
      <c r="M314" s="309"/>
      <c r="N314" s="309"/>
      <c r="O314" s="309"/>
      <c r="P314" s="309"/>
      <c r="Q314" s="309"/>
      <c r="R314" s="309"/>
      <c r="S314" s="309"/>
      <c r="T314" s="309"/>
      <c r="U314" s="309"/>
      <c r="V314" s="309"/>
      <c r="W314" s="328"/>
      <c r="X314" s="328"/>
      <c r="Y314" s="328"/>
      <c r="Z314" s="329"/>
      <c r="AA314" s="307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307"/>
      <c r="D315" s="308"/>
      <c r="E315" s="309"/>
      <c r="F315" s="309"/>
      <c r="G315" s="309"/>
      <c r="H315" s="309"/>
      <c r="I315" s="309"/>
      <c r="J315" s="309"/>
      <c r="K315" s="309"/>
      <c r="L315" s="309"/>
      <c r="M315" s="309"/>
      <c r="N315" s="309"/>
      <c r="O315" s="309"/>
      <c r="P315" s="309"/>
      <c r="Q315" s="309"/>
      <c r="R315" s="309"/>
      <c r="S315" s="309"/>
      <c r="T315" s="309"/>
      <c r="U315" s="309"/>
      <c r="V315" s="309"/>
      <c r="W315" s="328"/>
      <c r="X315" s="328"/>
      <c r="Y315" s="328"/>
      <c r="Z315" s="329"/>
      <c r="AA315" s="307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307"/>
      <c r="D316" s="308"/>
      <c r="E316" s="309"/>
      <c r="F316" s="309"/>
      <c r="G316" s="309"/>
      <c r="H316" s="309"/>
      <c r="I316" s="309"/>
      <c r="J316" s="309"/>
      <c r="K316" s="309"/>
      <c r="L316" s="309"/>
      <c r="M316" s="309"/>
      <c r="N316" s="309"/>
      <c r="O316" s="309"/>
      <c r="P316" s="309"/>
      <c r="Q316" s="309"/>
      <c r="R316" s="309"/>
      <c r="S316" s="309"/>
      <c r="T316" s="309"/>
      <c r="U316" s="309"/>
      <c r="V316" s="309"/>
      <c r="W316" s="328"/>
      <c r="X316" s="328"/>
      <c r="Y316" s="328"/>
      <c r="Z316" s="329"/>
      <c r="AA316" s="307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307"/>
      <c r="D317" s="308"/>
      <c r="E317" s="309"/>
      <c r="F317" s="309"/>
      <c r="G317" s="309"/>
      <c r="H317" s="309"/>
      <c r="I317" s="309"/>
      <c r="J317" s="309"/>
      <c r="K317" s="309"/>
      <c r="L317" s="309"/>
      <c r="M317" s="309"/>
      <c r="N317" s="309"/>
      <c r="O317" s="309"/>
      <c r="P317" s="309"/>
      <c r="Q317" s="309"/>
      <c r="R317" s="309"/>
      <c r="S317" s="309"/>
      <c r="T317" s="309"/>
      <c r="U317" s="309"/>
      <c r="V317" s="309"/>
      <c r="W317" s="328"/>
      <c r="X317" s="328"/>
      <c r="Y317" s="328"/>
      <c r="Z317" s="329"/>
      <c r="AA317" s="307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307"/>
      <c r="D318" s="308"/>
      <c r="E318" s="309"/>
      <c r="F318" s="309"/>
      <c r="G318" s="309"/>
      <c r="H318" s="309"/>
      <c r="I318" s="309"/>
      <c r="J318" s="309"/>
      <c r="K318" s="309"/>
      <c r="L318" s="309"/>
      <c r="M318" s="309"/>
      <c r="N318" s="309"/>
      <c r="O318" s="309"/>
      <c r="P318" s="309"/>
      <c r="Q318" s="309"/>
      <c r="R318" s="309"/>
      <c r="S318" s="309"/>
      <c r="T318" s="309"/>
      <c r="U318" s="309"/>
      <c r="V318" s="309"/>
      <c r="W318" s="328"/>
      <c r="X318" s="328"/>
      <c r="Y318" s="328"/>
      <c r="Z318" s="329"/>
      <c r="AA318" s="307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307"/>
      <c r="D319" s="308"/>
      <c r="E319" s="309"/>
      <c r="F319" s="309"/>
      <c r="G319" s="309"/>
      <c r="H319" s="309"/>
      <c r="I319" s="309"/>
      <c r="J319" s="309"/>
      <c r="K319" s="309"/>
      <c r="L319" s="309"/>
      <c r="M319" s="309"/>
      <c r="N319" s="309"/>
      <c r="O319" s="309"/>
      <c r="P319" s="309"/>
      <c r="Q319" s="309"/>
      <c r="R319" s="309"/>
      <c r="S319" s="309"/>
      <c r="T319" s="309"/>
      <c r="U319" s="309"/>
      <c r="V319" s="309"/>
      <c r="W319" s="328"/>
      <c r="X319" s="328"/>
      <c r="Y319" s="328"/>
      <c r="Z319" s="329"/>
      <c r="AA319" s="307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307"/>
      <c r="D320" s="308"/>
      <c r="E320" s="309"/>
      <c r="F320" s="309"/>
      <c r="G320" s="309"/>
      <c r="H320" s="309"/>
      <c r="I320" s="309"/>
      <c r="J320" s="309"/>
      <c r="K320" s="309"/>
      <c r="L320" s="309"/>
      <c r="M320" s="309"/>
      <c r="N320" s="309"/>
      <c r="O320" s="309"/>
      <c r="P320" s="309"/>
      <c r="Q320" s="309"/>
      <c r="R320" s="309"/>
      <c r="S320" s="309"/>
      <c r="T320" s="309"/>
      <c r="U320" s="309"/>
      <c r="V320" s="309"/>
      <c r="W320" s="328"/>
      <c r="X320" s="328"/>
      <c r="Y320" s="328"/>
      <c r="Z320" s="329"/>
      <c r="AA320" s="307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307"/>
      <c r="D321" s="308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  <c r="T321" s="309"/>
      <c r="U321" s="309"/>
      <c r="V321" s="309"/>
      <c r="W321" s="328"/>
      <c r="X321" s="328"/>
      <c r="Y321" s="328"/>
      <c r="Z321" s="329"/>
      <c r="AA321" s="307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307"/>
      <c r="D322" s="308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309"/>
      <c r="P322" s="309"/>
      <c r="Q322" s="309"/>
      <c r="R322" s="309"/>
      <c r="S322" s="309"/>
      <c r="T322" s="309"/>
      <c r="U322" s="309"/>
      <c r="V322" s="309"/>
      <c r="W322" s="328"/>
      <c r="X322" s="328"/>
      <c r="Y322" s="328"/>
      <c r="Z322" s="329"/>
      <c r="AA322" s="307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307"/>
      <c r="D323" s="308"/>
      <c r="E323" s="309"/>
      <c r="F323" s="309"/>
      <c r="G323" s="309"/>
      <c r="H323" s="309"/>
      <c r="I323" s="309"/>
      <c r="J323" s="309"/>
      <c r="K323" s="309"/>
      <c r="L323" s="309"/>
      <c r="M323" s="309"/>
      <c r="N323" s="309"/>
      <c r="O323" s="309"/>
      <c r="P323" s="309"/>
      <c r="Q323" s="309"/>
      <c r="R323" s="309"/>
      <c r="S323" s="309"/>
      <c r="T323" s="309"/>
      <c r="U323" s="309"/>
      <c r="V323" s="309"/>
      <c r="W323" s="328"/>
      <c r="X323" s="328"/>
      <c r="Y323" s="328"/>
      <c r="Z323" s="329"/>
      <c r="AA323" s="307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307"/>
      <c r="D324" s="308"/>
      <c r="E324" s="309"/>
      <c r="F324" s="309"/>
      <c r="G324" s="309"/>
      <c r="H324" s="309"/>
      <c r="I324" s="309"/>
      <c r="J324" s="309"/>
      <c r="K324" s="309"/>
      <c r="L324" s="309"/>
      <c r="M324" s="309"/>
      <c r="N324" s="309"/>
      <c r="O324" s="309"/>
      <c r="P324" s="309"/>
      <c r="Q324" s="309"/>
      <c r="R324" s="309"/>
      <c r="S324" s="309"/>
      <c r="T324" s="309"/>
      <c r="U324" s="309"/>
      <c r="V324" s="309"/>
      <c r="W324" s="328"/>
      <c r="X324" s="328"/>
      <c r="Y324" s="328"/>
      <c r="Z324" s="329"/>
      <c r="AA324" s="307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307"/>
      <c r="D325" s="308"/>
      <c r="E325" s="309"/>
      <c r="F325" s="309"/>
      <c r="G325" s="309"/>
      <c r="H325" s="309"/>
      <c r="I325" s="309"/>
      <c r="J325" s="309"/>
      <c r="K325" s="309"/>
      <c r="L325" s="309"/>
      <c r="M325" s="309"/>
      <c r="N325" s="309"/>
      <c r="O325" s="309"/>
      <c r="P325" s="309"/>
      <c r="Q325" s="309"/>
      <c r="R325" s="309"/>
      <c r="S325" s="309"/>
      <c r="T325" s="309"/>
      <c r="U325" s="309"/>
      <c r="V325" s="309"/>
      <c r="W325" s="328"/>
      <c r="X325" s="328"/>
      <c r="Y325" s="328"/>
      <c r="Z325" s="329"/>
      <c r="AA325" s="307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307"/>
      <c r="D326" s="308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09"/>
      <c r="S326" s="309"/>
      <c r="T326" s="309"/>
      <c r="U326" s="309"/>
      <c r="V326" s="309"/>
      <c r="W326" s="328"/>
      <c r="X326" s="328"/>
      <c r="Y326" s="328"/>
      <c r="Z326" s="329"/>
      <c r="AA326" s="307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307"/>
      <c r="D327" s="308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309"/>
      <c r="R327" s="309"/>
      <c r="S327" s="309"/>
      <c r="T327" s="309"/>
      <c r="U327" s="309"/>
      <c r="V327" s="309"/>
      <c r="W327" s="328"/>
      <c r="X327" s="328"/>
      <c r="Y327" s="328"/>
      <c r="Z327" s="329"/>
      <c r="AA327" s="307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307"/>
      <c r="D328" s="308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09"/>
      <c r="S328" s="309"/>
      <c r="T328" s="309"/>
      <c r="U328" s="309"/>
      <c r="V328" s="309"/>
      <c r="W328" s="328"/>
      <c r="X328" s="328"/>
      <c r="Y328" s="328"/>
      <c r="Z328" s="329"/>
      <c r="AA328" s="307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307"/>
      <c r="D329" s="308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309"/>
      <c r="R329" s="309"/>
      <c r="S329" s="309"/>
      <c r="T329" s="309"/>
      <c r="U329" s="309"/>
      <c r="V329" s="309"/>
      <c r="W329" s="328"/>
      <c r="X329" s="328"/>
      <c r="Y329" s="328"/>
      <c r="Z329" s="329"/>
      <c r="AA329" s="307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307"/>
      <c r="D330" s="308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09"/>
      <c r="Q330" s="309"/>
      <c r="R330" s="309"/>
      <c r="S330" s="309"/>
      <c r="T330" s="309"/>
      <c r="U330" s="309"/>
      <c r="V330" s="309"/>
      <c r="W330" s="328"/>
      <c r="X330" s="328"/>
      <c r="Y330" s="328"/>
      <c r="Z330" s="329"/>
      <c r="AA330" s="307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307"/>
      <c r="D331" s="308"/>
      <c r="E331" s="309"/>
      <c r="F331" s="309"/>
      <c r="G331" s="309"/>
      <c r="H331" s="309"/>
      <c r="I331" s="309"/>
      <c r="J331" s="309"/>
      <c r="K331" s="309"/>
      <c r="L331" s="309"/>
      <c r="M331" s="309"/>
      <c r="N331" s="309"/>
      <c r="O331" s="309"/>
      <c r="P331" s="309"/>
      <c r="Q331" s="309"/>
      <c r="R331" s="309"/>
      <c r="S331" s="309"/>
      <c r="T331" s="309"/>
      <c r="U331" s="309"/>
      <c r="V331" s="309"/>
      <c r="W331" s="328"/>
      <c r="X331" s="328"/>
      <c r="Y331" s="328"/>
      <c r="Z331" s="329"/>
      <c r="AA331" s="307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307"/>
      <c r="D332" s="308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09"/>
      <c r="Q332" s="309"/>
      <c r="R332" s="309"/>
      <c r="S332" s="309"/>
      <c r="T332" s="309"/>
      <c r="U332" s="309"/>
      <c r="V332" s="309"/>
      <c r="W332" s="328"/>
      <c r="X332" s="328"/>
      <c r="Y332" s="328"/>
      <c r="Z332" s="329"/>
      <c r="AA332" s="307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307"/>
      <c r="D333" s="308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09"/>
      <c r="Q333" s="309"/>
      <c r="R333" s="309"/>
      <c r="S333" s="309"/>
      <c r="T333" s="309"/>
      <c r="U333" s="309"/>
      <c r="V333" s="309"/>
      <c r="W333" s="328"/>
      <c r="X333" s="328"/>
      <c r="Y333" s="328"/>
      <c r="Z333" s="329"/>
      <c r="AA333" s="307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307"/>
      <c r="D334" s="308"/>
      <c r="E334" s="309"/>
      <c r="F334" s="309"/>
      <c r="G334" s="309"/>
      <c r="H334" s="309"/>
      <c r="I334" s="309"/>
      <c r="J334" s="309"/>
      <c r="K334" s="309"/>
      <c r="L334" s="309"/>
      <c r="M334" s="309"/>
      <c r="N334" s="309"/>
      <c r="O334" s="309"/>
      <c r="P334" s="309"/>
      <c r="Q334" s="309"/>
      <c r="R334" s="309"/>
      <c r="S334" s="309"/>
      <c r="T334" s="309"/>
      <c r="U334" s="309"/>
      <c r="V334" s="309"/>
      <c r="W334" s="328"/>
      <c r="X334" s="328"/>
      <c r="Y334" s="328"/>
      <c r="Z334" s="329"/>
      <c r="AA334" s="307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307"/>
      <c r="D335" s="308"/>
      <c r="E335" s="309"/>
      <c r="F335" s="309"/>
      <c r="G335" s="309"/>
      <c r="H335" s="309"/>
      <c r="I335" s="309"/>
      <c r="J335" s="309"/>
      <c r="K335" s="309"/>
      <c r="L335" s="309"/>
      <c r="M335" s="309"/>
      <c r="N335" s="309"/>
      <c r="O335" s="309"/>
      <c r="P335" s="309"/>
      <c r="Q335" s="309"/>
      <c r="R335" s="309"/>
      <c r="S335" s="309"/>
      <c r="T335" s="309"/>
      <c r="U335" s="309"/>
      <c r="V335" s="309"/>
      <c r="W335" s="328"/>
      <c r="X335" s="328"/>
      <c r="Y335" s="328"/>
      <c r="Z335" s="329"/>
      <c r="AA335" s="307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307"/>
      <c r="D336" s="308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  <c r="O336" s="309"/>
      <c r="P336" s="309"/>
      <c r="Q336" s="309"/>
      <c r="R336" s="309"/>
      <c r="S336" s="309"/>
      <c r="T336" s="309"/>
      <c r="U336" s="309"/>
      <c r="V336" s="309"/>
      <c r="W336" s="328"/>
      <c r="X336" s="328"/>
      <c r="Y336" s="328"/>
      <c r="Z336" s="329"/>
      <c r="AA336" s="307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307"/>
      <c r="D337" s="308"/>
      <c r="E337" s="309"/>
      <c r="F337" s="309"/>
      <c r="G337" s="309"/>
      <c r="H337" s="309"/>
      <c r="I337" s="309"/>
      <c r="J337" s="309"/>
      <c r="K337" s="309"/>
      <c r="L337" s="309"/>
      <c r="M337" s="309"/>
      <c r="N337" s="309"/>
      <c r="O337" s="309"/>
      <c r="P337" s="309"/>
      <c r="Q337" s="309"/>
      <c r="R337" s="309"/>
      <c r="S337" s="309"/>
      <c r="T337" s="309"/>
      <c r="U337" s="309"/>
      <c r="V337" s="309"/>
      <c r="W337" s="328"/>
      <c r="X337" s="328"/>
      <c r="Y337" s="328"/>
      <c r="Z337" s="329"/>
      <c r="AA337" s="307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307"/>
      <c r="D338" s="308"/>
      <c r="E338" s="309"/>
      <c r="F338" s="309"/>
      <c r="G338" s="309"/>
      <c r="H338" s="309"/>
      <c r="I338" s="309"/>
      <c r="J338" s="309"/>
      <c r="K338" s="309"/>
      <c r="L338" s="309"/>
      <c r="M338" s="309"/>
      <c r="N338" s="309"/>
      <c r="O338" s="309"/>
      <c r="P338" s="309"/>
      <c r="Q338" s="309"/>
      <c r="R338" s="309"/>
      <c r="S338" s="309"/>
      <c r="T338" s="309"/>
      <c r="U338" s="309"/>
      <c r="V338" s="309"/>
      <c r="W338" s="328"/>
      <c r="X338" s="328"/>
      <c r="Y338" s="328"/>
      <c r="Z338" s="329"/>
      <c r="AA338" s="307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307"/>
      <c r="D339" s="308"/>
      <c r="E339" s="309"/>
      <c r="F339" s="309"/>
      <c r="G339" s="309"/>
      <c r="H339" s="309"/>
      <c r="I339" s="309"/>
      <c r="J339" s="309"/>
      <c r="K339" s="309"/>
      <c r="L339" s="309"/>
      <c r="M339" s="309"/>
      <c r="N339" s="309"/>
      <c r="O339" s="309"/>
      <c r="P339" s="309"/>
      <c r="Q339" s="309"/>
      <c r="R339" s="309"/>
      <c r="S339" s="309"/>
      <c r="T339" s="309"/>
      <c r="U339" s="309"/>
      <c r="V339" s="309"/>
      <c r="W339" s="328"/>
      <c r="X339" s="328"/>
      <c r="Y339" s="328"/>
      <c r="Z339" s="329"/>
      <c r="AA339" s="307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307"/>
      <c r="D340" s="308"/>
      <c r="E340" s="309"/>
      <c r="F340" s="309"/>
      <c r="G340" s="309"/>
      <c r="H340" s="309"/>
      <c r="I340" s="309"/>
      <c r="J340" s="309"/>
      <c r="K340" s="309"/>
      <c r="L340" s="309"/>
      <c r="M340" s="309"/>
      <c r="N340" s="309"/>
      <c r="O340" s="309"/>
      <c r="P340" s="309"/>
      <c r="Q340" s="309"/>
      <c r="R340" s="309"/>
      <c r="S340" s="309"/>
      <c r="T340" s="309"/>
      <c r="U340" s="309"/>
      <c r="V340" s="309"/>
      <c r="W340" s="328"/>
      <c r="X340" s="328"/>
      <c r="Y340" s="328"/>
      <c r="Z340" s="329"/>
      <c r="AA340" s="307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307"/>
      <c r="D341" s="308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309"/>
      <c r="R341" s="309"/>
      <c r="S341" s="309"/>
      <c r="T341" s="309"/>
      <c r="U341" s="309"/>
      <c r="V341" s="309"/>
      <c r="W341" s="328"/>
      <c r="X341" s="328"/>
      <c r="Y341" s="328"/>
      <c r="Z341" s="329"/>
      <c r="AA341" s="307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4"/>
      <c r="C342" s="307"/>
      <c r="D342" s="308"/>
      <c r="E342" s="309"/>
      <c r="F342" s="309"/>
      <c r="G342" s="309"/>
      <c r="H342" s="309"/>
      <c r="I342" s="309"/>
      <c r="J342" s="309"/>
      <c r="K342" s="309"/>
      <c r="L342" s="309"/>
      <c r="M342" s="309"/>
      <c r="N342" s="309"/>
      <c r="O342" s="309"/>
      <c r="P342" s="309"/>
      <c r="Q342" s="309"/>
      <c r="R342" s="309"/>
      <c r="S342" s="309"/>
      <c r="T342" s="309"/>
      <c r="U342" s="309"/>
      <c r="V342" s="309"/>
      <c r="W342" s="328"/>
      <c r="X342" s="328"/>
      <c r="Y342" s="328"/>
      <c r="Z342" s="329"/>
      <c r="AA342" s="307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4"/>
      <c r="C343" s="307"/>
      <c r="D343" s="308"/>
      <c r="E343" s="309"/>
      <c r="F343" s="309"/>
      <c r="G343" s="309"/>
      <c r="H343" s="309"/>
      <c r="I343" s="309"/>
      <c r="J343" s="309"/>
      <c r="K343" s="309"/>
      <c r="L343" s="309"/>
      <c r="M343" s="309"/>
      <c r="N343" s="309"/>
      <c r="O343" s="309"/>
      <c r="P343" s="309"/>
      <c r="Q343" s="309"/>
      <c r="R343" s="309"/>
      <c r="S343" s="309"/>
      <c r="T343" s="309"/>
      <c r="U343" s="309"/>
      <c r="V343" s="309"/>
      <c r="W343" s="328"/>
      <c r="X343" s="328"/>
      <c r="Y343" s="328"/>
      <c r="Z343" s="329"/>
      <c r="AA343" s="307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4"/>
      <c r="C344" s="307"/>
      <c r="D344" s="308"/>
      <c r="E344" s="309"/>
      <c r="F344" s="309"/>
      <c r="G344" s="309"/>
      <c r="H344" s="309"/>
      <c r="I344" s="309"/>
      <c r="J344" s="309"/>
      <c r="K344" s="309"/>
      <c r="L344" s="309"/>
      <c r="M344" s="309"/>
      <c r="N344" s="309"/>
      <c r="O344" s="309"/>
      <c r="P344" s="309"/>
      <c r="Q344" s="309"/>
      <c r="R344" s="309"/>
      <c r="S344" s="309"/>
      <c r="T344" s="309"/>
      <c r="U344" s="309"/>
      <c r="V344" s="309"/>
      <c r="W344" s="328"/>
      <c r="X344" s="328"/>
      <c r="Y344" s="328"/>
      <c r="Z344" s="329"/>
      <c r="AA344" s="307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4"/>
      <c r="C345" s="307"/>
      <c r="D345" s="308"/>
      <c r="E345" s="309"/>
      <c r="F345" s="309"/>
      <c r="G345" s="309"/>
      <c r="H345" s="309"/>
      <c r="I345" s="309"/>
      <c r="J345" s="309"/>
      <c r="K345" s="309"/>
      <c r="L345" s="309"/>
      <c r="M345" s="309"/>
      <c r="N345" s="309"/>
      <c r="O345" s="309"/>
      <c r="P345" s="309"/>
      <c r="Q345" s="309"/>
      <c r="R345" s="309"/>
      <c r="S345" s="309"/>
      <c r="T345" s="309"/>
      <c r="U345" s="309"/>
      <c r="V345" s="309"/>
      <c r="W345" s="328"/>
      <c r="X345" s="328"/>
      <c r="Y345" s="328"/>
      <c r="Z345" s="329"/>
      <c r="AA345" s="307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4"/>
      <c r="C346" s="307"/>
      <c r="D346" s="308"/>
      <c r="E346" s="309"/>
      <c r="F346" s="309"/>
      <c r="G346" s="309"/>
      <c r="H346" s="309"/>
      <c r="I346" s="309"/>
      <c r="J346" s="309"/>
      <c r="K346" s="309"/>
      <c r="L346" s="309"/>
      <c r="M346" s="309"/>
      <c r="N346" s="309"/>
      <c r="O346" s="309"/>
      <c r="P346" s="309"/>
      <c r="Q346" s="309"/>
      <c r="R346" s="309"/>
      <c r="S346" s="309"/>
      <c r="T346" s="309"/>
      <c r="U346" s="309"/>
      <c r="V346" s="309"/>
      <c r="W346" s="328"/>
      <c r="X346" s="328"/>
      <c r="Y346" s="328"/>
      <c r="Z346" s="329"/>
      <c r="AA346" s="307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4"/>
      <c r="C347" s="307"/>
      <c r="D347" s="308"/>
      <c r="E347" s="309"/>
      <c r="F347" s="309"/>
      <c r="G347" s="309"/>
      <c r="H347" s="309"/>
      <c r="I347" s="309"/>
      <c r="J347" s="309"/>
      <c r="K347" s="309"/>
      <c r="L347" s="309"/>
      <c r="M347" s="309"/>
      <c r="N347" s="309"/>
      <c r="O347" s="309"/>
      <c r="P347" s="309"/>
      <c r="Q347" s="309"/>
      <c r="R347" s="309"/>
      <c r="S347" s="309"/>
      <c r="T347" s="309"/>
      <c r="U347" s="309"/>
      <c r="V347" s="309"/>
      <c r="W347" s="328"/>
      <c r="X347" s="328"/>
      <c r="Y347" s="328"/>
      <c r="Z347" s="329"/>
      <c r="AA347" s="307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4"/>
      <c r="C348" s="307"/>
      <c r="D348" s="308"/>
      <c r="E348" s="309"/>
      <c r="F348" s="309"/>
      <c r="G348" s="309"/>
      <c r="H348" s="309"/>
      <c r="I348" s="309"/>
      <c r="J348" s="309"/>
      <c r="K348" s="309"/>
      <c r="L348" s="309"/>
      <c r="M348" s="309"/>
      <c r="N348" s="309"/>
      <c r="O348" s="309"/>
      <c r="P348" s="309"/>
      <c r="Q348" s="309"/>
      <c r="R348" s="309"/>
      <c r="S348" s="309"/>
      <c r="T348" s="309"/>
      <c r="U348" s="309"/>
      <c r="V348" s="309"/>
      <c r="W348" s="328"/>
      <c r="X348" s="328"/>
      <c r="Y348" s="328"/>
      <c r="Z348" s="329"/>
      <c r="AA348" s="307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4"/>
      <c r="C349" s="307"/>
      <c r="D349" s="308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09"/>
      <c r="Q349" s="309"/>
      <c r="R349" s="309"/>
      <c r="S349" s="309"/>
      <c r="T349" s="309"/>
      <c r="U349" s="309"/>
      <c r="V349" s="309"/>
      <c r="W349" s="328"/>
      <c r="X349" s="328"/>
      <c r="Y349" s="328"/>
      <c r="Z349" s="329"/>
      <c r="AA349" s="307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4"/>
      <c r="C350" s="307"/>
      <c r="D350" s="308"/>
      <c r="E350" s="309"/>
      <c r="F350" s="309"/>
      <c r="G350" s="309"/>
      <c r="H350" s="309"/>
      <c r="I350" s="309"/>
      <c r="J350" s="309"/>
      <c r="K350" s="309"/>
      <c r="L350" s="309"/>
      <c r="M350" s="309"/>
      <c r="N350" s="309"/>
      <c r="O350" s="309"/>
      <c r="P350" s="309"/>
      <c r="Q350" s="309"/>
      <c r="R350" s="309"/>
      <c r="S350" s="309"/>
      <c r="T350" s="309"/>
      <c r="U350" s="309"/>
      <c r="V350" s="309"/>
      <c r="W350" s="328"/>
      <c r="X350" s="328"/>
      <c r="Y350" s="328"/>
      <c r="Z350" s="329"/>
      <c r="AA350" s="307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4"/>
      <c r="C351" s="307"/>
      <c r="D351" s="308"/>
      <c r="E351" s="309"/>
      <c r="F351" s="309"/>
      <c r="G351" s="309"/>
      <c r="H351" s="309"/>
      <c r="I351" s="309"/>
      <c r="J351" s="309"/>
      <c r="K351" s="309"/>
      <c r="L351" s="309"/>
      <c r="M351" s="309"/>
      <c r="N351" s="309"/>
      <c r="O351" s="309"/>
      <c r="P351" s="309"/>
      <c r="Q351" s="309"/>
      <c r="R351" s="309"/>
      <c r="S351" s="309"/>
      <c r="T351" s="309"/>
      <c r="U351" s="309"/>
      <c r="V351" s="309"/>
      <c r="W351" s="328"/>
      <c r="X351" s="328"/>
      <c r="Y351" s="328"/>
      <c r="Z351" s="329"/>
      <c r="AA351" s="307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4"/>
      <c r="C352" s="307"/>
      <c r="D352" s="308"/>
      <c r="E352" s="309"/>
      <c r="F352" s="309"/>
      <c r="G352" s="309"/>
      <c r="H352" s="309"/>
      <c r="I352" s="309"/>
      <c r="J352" s="309"/>
      <c r="K352" s="309"/>
      <c r="L352" s="309"/>
      <c r="M352" s="309"/>
      <c r="N352" s="309"/>
      <c r="O352" s="309"/>
      <c r="P352" s="309"/>
      <c r="Q352" s="309"/>
      <c r="R352" s="309"/>
      <c r="S352" s="309"/>
      <c r="T352" s="309"/>
      <c r="U352" s="309"/>
      <c r="V352" s="309"/>
      <c r="W352" s="328"/>
      <c r="X352" s="328"/>
      <c r="Y352" s="328"/>
      <c r="Z352" s="329"/>
      <c r="AA352" s="307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4"/>
      <c r="C353" s="307"/>
      <c r="D353" s="308"/>
      <c r="E353" s="309"/>
      <c r="F353" s="309"/>
      <c r="G353" s="309"/>
      <c r="H353" s="309"/>
      <c r="I353" s="309"/>
      <c r="J353" s="309"/>
      <c r="K353" s="309"/>
      <c r="L353" s="309"/>
      <c r="M353" s="309"/>
      <c r="N353" s="309"/>
      <c r="O353" s="309"/>
      <c r="P353" s="309"/>
      <c r="Q353" s="309"/>
      <c r="R353" s="309"/>
      <c r="S353" s="309"/>
      <c r="T353" s="309"/>
      <c r="U353" s="309"/>
      <c r="V353" s="309"/>
      <c r="W353" s="328"/>
      <c r="X353" s="328"/>
      <c r="Y353" s="328"/>
      <c r="Z353" s="329"/>
      <c r="AA353" s="307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4"/>
      <c r="C354" s="307"/>
      <c r="D354" s="308"/>
      <c r="E354" s="309"/>
      <c r="F354" s="309"/>
      <c r="G354" s="309"/>
      <c r="H354" s="309"/>
      <c r="I354" s="309"/>
      <c r="J354" s="309"/>
      <c r="K354" s="309"/>
      <c r="L354" s="309"/>
      <c r="M354" s="309"/>
      <c r="N354" s="309"/>
      <c r="O354" s="309"/>
      <c r="P354" s="309"/>
      <c r="Q354" s="309"/>
      <c r="R354" s="309"/>
      <c r="S354" s="309"/>
      <c r="T354" s="309"/>
      <c r="U354" s="309"/>
      <c r="V354" s="309"/>
      <c r="W354" s="328"/>
      <c r="X354" s="328"/>
      <c r="Y354" s="328"/>
      <c r="Z354" s="329"/>
      <c r="AA354" s="307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4"/>
      <c r="C355" s="307"/>
      <c r="D355" s="308"/>
      <c r="E355" s="309"/>
      <c r="F355" s="309"/>
      <c r="G355" s="309"/>
      <c r="H355" s="309"/>
      <c r="I355" s="309"/>
      <c r="J355" s="309"/>
      <c r="K355" s="309"/>
      <c r="L355" s="309"/>
      <c r="M355" s="309"/>
      <c r="N355" s="309"/>
      <c r="O355" s="309"/>
      <c r="P355" s="309"/>
      <c r="Q355" s="309"/>
      <c r="R355" s="309"/>
      <c r="S355" s="309"/>
      <c r="T355" s="309"/>
      <c r="U355" s="309"/>
      <c r="V355" s="309"/>
      <c r="W355" s="328"/>
      <c r="X355" s="328"/>
      <c r="Y355" s="328"/>
      <c r="Z355" s="329"/>
      <c r="AA355" s="307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4"/>
      <c r="C356" s="307"/>
      <c r="D356" s="308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09"/>
      <c r="Q356" s="309"/>
      <c r="R356" s="309"/>
      <c r="S356" s="309"/>
      <c r="T356" s="309"/>
      <c r="U356" s="309"/>
      <c r="V356" s="309"/>
      <c r="W356" s="328"/>
      <c r="X356" s="328"/>
      <c r="Y356" s="328"/>
      <c r="Z356" s="329"/>
      <c r="AA356" s="307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4"/>
      <c r="C357" s="307"/>
      <c r="D357" s="308"/>
      <c r="E357" s="309"/>
      <c r="F357" s="309"/>
      <c r="G357" s="309"/>
      <c r="H357" s="309"/>
      <c r="I357" s="309"/>
      <c r="J357" s="309"/>
      <c r="K357" s="309"/>
      <c r="L357" s="309"/>
      <c r="M357" s="309"/>
      <c r="N357" s="309"/>
      <c r="O357" s="309"/>
      <c r="P357" s="309"/>
      <c r="Q357" s="309"/>
      <c r="R357" s="309"/>
      <c r="S357" s="309"/>
      <c r="T357" s="309"/>
      <c r="U357" s="309"/>
      <c r="V357" s="309"/>
      <c r="W357" s="328"/>
      <c r="X357" s="328"/>
      <c r="Y357" s="328"/>
      <c r="Z357" s="329"/>
      <c r="AA357" s="307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4"/>
      <c r="C358" s="307"/>
      <c r="D358" s="308"/>
      <c r="E358" s="309"/>
      <c r="F358" s="309"/>
      <c r="G358" s="309"/>
      <c r="H358" s="309"/>
      <c r="I358" s="309"/>
      <c r="J358" s="309"/>
      <c r="K358" s="309"/>
      <c r="L358" s="309"/>
      <c r="M358" s="309"/>
      <c r="N358" s="309"/>
      <c r="O358" s="309"/>
      <c r="P358" s="309"/>
      <c r="Q358" s="309"/>
      <c r="R358" s="309"/>
      <c r="S358" s="309"/>
      <c r="T358" s="309"/>
      <c r="U358" s="309"/>
      <c r="V358" s="309"/>
      <c r="W358" s="328"/>
      <c r="X358" s="328"/>
      <c r="Y358" s="328"/>
      <c r="Z358" s="329"/>
      <c r="AA358" s="307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4"/>
      <c r="C359" s="307"/>
      <c r="D359" s="308"/>
      <c r="E359" s="309"/>
      <c r="F359" s="309"/>
      <c r="G359" s="309"/>
      <c r="H359" s="309"/>
      <c r="I359" s="309"/>
      <c r="J359" s="309"/>
      <c r="K359" s="309"/>
      <c r="L359" s="309"/>
      <c r="M359" s="309"/>
      <c r="N359" s="309"/>
      <c r="O359" s="309"/>
      <c r="P359" s="309"/>
      <c r="Q359" s="309"/>
      <c r="R359" s="309"/>
      <c r="S359" s="309"/>
      <c r="T359" s="309"/>
      <c r="U359" s="309"/>
      <c r="V359" s="309"/>
      <c r="W359" s="328"/>
      <c r="X359" s="328"/>
      <c r="Y359" s="328"/>
      <c r="Z359" s="329"/>
      <c r="AA359" s="307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4"/>
      <c r="C360" s="307"/>
      <c r="D360" s="308"/>
      <c r="E360" s="309"/>
      <c r="F360" s="309"/>
      <c r="G360" s="309"/>
      <c r="H360" s="309"/>
      <c r="I360" s="309"/>
      <c r="J360" s="309"/>
      <c r="K360" s="309"/>
      <c r="L360" s="309"/>
      <c r="M360" s="309"/>
      <c r="N360" s="309"/>
      <c r="O360" s="309"/>
      <c r="P360" s="309"/>
      <c r="Q360" s="309"/>
      <c r="R360" s="309"/>
      <c r="S360" s="309"/>
      <c r="T360" s="309"/>
      <c r="U360" s="309"/>
      <c r="V360" s="309"/>
      <c r="W360" s="328"/>
      <c r="X360" s="328"/>
      <c r="Y360" s="328"/>
      <c r="Z360" s="329"/>
      <c r="AA360" s="307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4"/>
      <c r="C361" s="307"/>
      <c r="D361" s="308"/>
      <c r="E361" s="309"/>
      <c r="F361" s="309"/>
      <c r="G361" s="309"/>
      <c r="H361" s="309"/>
      <c r="I361" s="309"/>
      <c r="J361" s="309"/>
      <c r="K361" s="309"/>
      <c r="L361" s="309"/>
      <c r="M361" s="309"/>
      <c r="N361" s="309"/>
      <c r="O361" s="309"/>
      <c r="P361" s="309"/>
      <c r="Q361" s="309"/>
      <c r="R361" s="309"/>
      <c r="S361" s="309"/>
      <c r="T361" s="309"/>
      <c r="U361" s="309"/>
      <c r="V361" s="309"/>
      <c r="W361" s="328"/>
      <c r="X361" s="328"/>
      <c r="Y361" s="328"/>
      <c r="Z361" s="329"/>
      <c r="AA361" s="307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4"/>
      <c r="C362" s="307"/>
      <c r="D362" s="308"/>
      <c r="E362" s="309"/>
      <c r="F362" s="309"/>
      <c r="G362" s="309"/>
      <c r="H362" s="309"/>
      <c r="I362" s="309"/>
      <c r="J362" s="309"/>
      <c r="K362" s="309"/>
      <c r="L362" s="309"/>
      <c r="M362" s="309"/>
      <c r="N362" s="309"/>
      <c r="O362" s="309"/>
      <c r="P362" s="309"/>
      <c r="Q362" s="309"/>
      <c r="R362" s="309"/>
      <c r="S362" s="309"/>
      <c r="T362" s="309"/>
      <c r="U362" s="309"/>
      <c r="V362" s="309"/>
      <c r="W362" s="328"/>
      <c r="X362" s="328"/>
      <c r="Y362" s="328"/>
      <c r="Z362" s="329"/>
      <c r="AA362" s="307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4"/>
      <c r="C363" s="307"/>
      <c r="D363" s="308"/>
      <c r="E363" s="309"/>
      <c r="F363" s="309"/>
      <c r="G363" s="309"/>
      <c r="H363" s="309"/>
      <c r="I363" s="309"/>
      <c r="J363" s="309"/>
      <c r="K363" s="309"/>
      <c r="L363" s="309"/>
      <c r="M363" s="309"/>
      <c r="N363" s="309"/>
      <c r="O363" s="309"/>
      <c r="P363" s="309"/>
      <c r="Q363" s="309"/>
      <c r="R363" s="309"/>
      <c r="S363" s="309"/>
      <c r="T363" s="309"/>
      <c r="U363" s="309"/>
      <c r="V363" s="309"/>
      <c r="W363" s="328"/>
      <c r="X363" s="328"/>
      <c r="Y363" s="328"/>
      <c r="Z363" s="329"/>
      <c r="AA363" s="307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4"/>
      <c r="C364" s="307"/>
      <c r="D364" s="308"/>
      <c r="E364" s="309"/>
      <c r="F364" s="309"/>
      <c r="G364" s="309"/>
      <c r="H364" s="309"/>
      <c r="I364" s="309"/>
      <c r="J364" s="309"/>
      <c r="K364" s="309"/>
      <c r="L364" s="309"/>
      <c r="M364" s="309"/>
      <c r="N364" s="309"/>
      <c r="O364" s="309"/>
      <c r="P364" s="309"/>
      <c r="Q364" s="309"/>
      <c r="R364" s="309"/>
      <c r="S364" s="309"/>
      <c r="T364" s="309"/>
      <c r="U364" s="309"/>
      <c r="V364" s="309"/>
      <c r="W364" s="328"/>
      <c r="X364" s="328"/>
      <c r="Y364" s="328"/>
      <c r="Z364" s="329"/>
      <c r="AA364" s="307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4"/>
      <c r="C365" s="307"/>
      <c r="D365" s="308"/>
      <c r="E365" s="309"/>
      <c r="F365" s="309"/>
      <c r="G365" s="309"/>
      <c r="H365" s="309"/>
      <c r="I365" s="309"/>
      <c r="J365" s="309"/>
      <c r="K365" s="309"/>
      <c r="L365" s="309"/>
      <c r="M365" s="309"/>
      <c r="N365" s="309"/>
      <c r="O365" s="309"/>
      <c r="P365" s="309"/>
      <c r="Q365" s="309"/>
      <c r="R365" s="309"/>
      <c r="S365" s="309"/>
      <c r="T365" s="309"/>
      <c r="U365" s="309"/>
      <c r="V365" s="309"/>
      <c r="W365" s="328"/>
      <c r="X365" s="328"/>
      <c r="Y365" s="328"/>
      <c r="Z365" s="329"/>
      <c r="AA365" s="307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4"/>
      <c r="C366" s="307"/>
      <c r="D366" s="308"/>
      <c r="E366" s="309"/>
      <c r="F366" s="309"/>
      <c r="G366" s="309"/>
      <c r="H366" s="309"/>
      <c r="I366" s="309"/>
      <c r="J366" s="309"/>
      <c r="K366" s="309"/>
      <c r="L366" s="309"/>
      <c r="M366" s="309"/>
      <c r="N366" s="309"/>
      <c r="O366" s="309"/>
      <c r="P366" s="309"/>
      <c r="Q366" s="309"/>
      <c r="R366" s="309"/>
      <c r="S366" s="309"/>
      <c r="T366" s="309"/>
      <c r="U366" s="309"/>
      <c r="V366" s="309"/>
      <c r="W366" s="328"/>
      <c r="X366" s="328"/>
      <c r="Y366" s="328"/>
      <c r="Z366" s="329"/>
      <c r="AA366" s="307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4"/>
      <c r="C367" s="307"/>
      <c r="D367" s="308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  <c r="O367" s="309"/>
      <c r="P367" s="309"/>
      <c r="Q367" s="309"/>
      <c r="R367" s="309"/>
      <c r="S367" s="309"/>
      <c r="T367" s="309"/>
      <c r="U367" s="309"/>
      <c r="V367" s="309"/>
      <c r="W367" s="328"/>
      <c r="X367" s="328"/>
      <c r="Y367" s="328"/>
      <c r="Z367" s="329"/>
      <c r="AA367" s="307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4"/>
      <c r="C368" s="307"/>
      <c r="D368" s="308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09"/>
      <c r="S368" s="309"/>
      <c r="T368" s="309"/>
      <c r="U368" s="309"/>
      <c r="V368" s="309"/>
      <c r="W368" s="328"/>
      <c r="X368" s="328"/>
      <c r="Y368" s="328"/>
      <c r="Z368" s="329"/>
      <c r="AA368" s="307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4"/>
      <c r="C369" s="307"/>
      <c r="D369" s="308"/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28"/>
      <c r="X369" s="328"/>
      <c r="Y369" s="328"/>
      <c r="Z369" s="329"/>
      <c r="AA369" s="307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4"/>
      <c r="C370" s="307"/>
      <c r="D370" s="308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309"/>
      <c r="R370" s="309"/>
      <c r="S370" s="309"/>
      <c r="T370" s="309"/>
      <c r="U370" s="309"/>
      <c r="V370" s="309"/>
      <c r="W370" s="328"/>
      <c r="X370" s="328"/>
      <c r="Y370" s="328"/>
      <c r="Z370" s="329"/>
      <c r="AA370" s="307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4"/>
      <c r="C371" s="307"/>
      <c r="D371" s="308"/>
      <c r="E371" s="309"/>
      <c r="F371" s="309"/>
      <c r="G371" s="309"/>
      <c r="H371" s="309"/>
      <c r="I371" s="309"/>
      <c r="J371" s="309"/>
      <c r="K371" s="309"/>
      <c r="L371" s="309"/>
      <c r="M371" s="309"/>
      <c r="N371" s="309"/>
      <c r="O371" s="309"/>
      <c r="P371" s="309"/>
      <c r="Q371" s="309"/>
      <c r="R371" s="309"/>
      <c r="S371" s="309"/>
      <c r="T371" s="309"/>
      <c r="U371" s="309"/>
      <c r="V371" s="309"/>
      <c r="W371" s="328"/>
      <c r="X371" s="328"/>
      <c r="Y371" s="328"/>
      <c r="Z371" s="329"/>
      <c r="AA371" s="307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4"/>
      <c r="C372" s="307"/>
      <c r="D372" s="308"/>
      <c r="E372" s="309"/>
      <c r="F372" s="309"/>
      <c r="G372" s="309"/>
      <c r="H372" s="309"/>
      <c r="I372" s="309"/>
      <c r="J372" s="309"/>
      <c r="K372" s="309"/>
      <c r="L372" s="309"/>
      <c r="M372" s="309"/>
      <c r="N372" s="309"/>
      <c r="O372" s="309"/>
      <c r="P372" s="309"/>
      <c r="Q372" s="309"/>
      <c r="R372" s="309"/>
      <c r="S372" s="309"/>
      <c r="T372" s="309"/>
      <c r="U372" s="309"/>
      <c r="V372" s="309"/>
      <c r="W372" s="328"/>
      <c r="X372" s="328"/>
      <c r="Y372" s="328"/>
      <c r="Z372" s="329"/>
      <c r="AA372" s="307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4"/>
      <c r="C373" s="307"/>
      <c r="D373" s="308"/>
      <c r="E373" s="309"/>
      <c r="F373" s="309"/>
      <c r="G373" s="309"/>
      <c r="H373" s="309"/>
      <c r="I373" s="309"/>
      <c r="J373" s="309"/>
      <c r="K373" s="309"/>
      <c r="L373" s="309"/>
      <c r="M373" s="309"/>
      <c r="N373" s="309"/>
      <c r="O373" s="309"/>
      <c r="P373" s="309"/>
      <c r="Q373" s="309"/>
      <c r="R373" s="309"/>
      <c r="S373" s="309"/>
      <c r="T373" s="309"/>
      <c r="U373" s="309"/>
      <c r="V373" s="309"/>
      <c r="W373" s="328"/>
      <c r="X373" s="328"/>
      <c r="Y373" s="328"/>
      <c r="Z373" s="329"/>
      <c r="AA373" s="307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4"/>
      <c r="C374" s="307"/>
      <c r="D374" s="308"/>
      <c r="E374" s="309"/>
      <c r="F374" s="309"/>
      <c r="G374" s="309"/>
      <c r="H374" s="309"/>
      <c r="I374" s="309"/>
      <c r="J374" s="309"/>
      <c r="K374" s="309"/>
      <c r="L374" s="309"/>
      <c r="M374" s="309"/>
      <c r="N374" s="309"/>
      <c r="O374" s="309"/>
      <c r="P374" s="309"/>
      <c r="Q374" s="309"/>
      <c r="R374" s="309"/>
      <c r="S374" s="309"/>
      <c r="T374" s="309"/>
      <c r="U374" s="309"/>
      <c r="V374" s="309"/>
      <c r="W374" s="328"/>
      <c r="X374" s="328"/>
      <c r="Y374" s="328"/>
      <c r="Z374" s="329"/>
      <c r="AA374" s="307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4"/>
      <c r="C375" s="307"/>
      <c r="D375" s="308"/>
      <c r="E375" s="309"/>
      <c r="F375" s="309"/>
      <c r="G375" s="309"/>
      <c r="H375" s="309"/>
      <c r="I375" s="309"/>
      <c r="J375" s="309"/>
      <c r="K375" s="309"/>
      <c r="L375" s="309"/>
      <c r="M375" s="309"/>
      <c r="N375" s="309"/>
      <c r="O375" s="309"/>
      <c r="P375" s="309"/>
      <c r="Q375" s="309"/>
      <c r="R375" s="309"/>
      <c r="S375" s="309"/>
      <c r="T375" s="309"/>
      <c r="U375" s="309"/>
      <c r="V375" s="309"/>
      <c r="W375" s="328"/>
      <c r="X375" s="328"/>
      <c r="Y375" s="328"/>
      <c r="Z375" s="329"/>
      <c r="AA375" s="307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4"/>
      <c r="C376" s="307"/>
      <c r="D376" s="308"/>
      <c r="E376" s="309"/>
      <c r="F376" s="309"/>
      <c r="G376" s="309"/>
      <c r="H376" s="309"/>
      <c r="I376" s="309"/>
      <c r="J376" s="309"/>
      <c r="K376" s="309"/>
      <c r="L376" s="309"/>
      <c r="M376" s="309"/>
      <c r="N376" s="309"/>
      <c r="O376" s="309"/>
      <c r="P376" s="309"/>
      <c r="Q376" s="309"/>
      <c r="R376" s="309"/>
      <c r="S376" s="309"/>
      <c r="T376" s="309"/>
      <c r="U376" s="309"/>
      <c r="V376" s="309"/>
      <c r="W376" s="328"/>
      <c r="X376" s="328"/>
      <c r="Y376" s="328"/>
      <c r="Z376" s="329"/>
      <c r="AA376" s="307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4"/>
      <c r="C377" s="307"/>
      <c r="D377" s="308"/>
      <c r="E377" s="309"/>
      <c r="F377" s="309"/>
      <c r="G377" s="309"/>
      <c r="H377" s="309"/>
      <c r="I377" s="309"/>
      <c r="J377" s="309"/>
      <c r="K377" s="309"/>
      <c r="L377" s="309"/>
      <c r="M377" s="309"/>
      <c r="N377" s="309"/>
      <c r="O377" s="309"/>
      <c r="P377" s="309"/>
      <c r="Q377" s="309"/>
      <c r="R377" s="309"/>
      <c r="S377" s="309"/>
      <c r="T377" s="309"/>
      <c r="U377" s="309"/>
      <c r="V377" s="309"/>
      <c r="W377" s="328"/>
      <c r="X377" s="328"/>
      <c r="Y377" s="328"/>
      <c r="Z377" s="329"/>
      <c r="AA377" s="307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4"/>
      <c r="C378" s="307"/>
      <c r="D378" s="308"/>
      <c r="E378" s="309"/>
      <c r="F378" s="309"/>
      <c r="G378" s="309"/>
      <c r="H378" s="309"/>
      <c r="I378" s="309"/>
      <c r="J378" s="309"/>
      <c r="K378" s="309"/>
      <c r="L378" s="309"/>
      <c r="M378" s="309"/>
      <c r="N378" s="309"/>
      <c r="O378" s="309"/>
      <c r="P378" s="309"/>
      <c r="Q378" s="309"/>
      <c r="R378" s="309"/>
      <c r="S378" s="309"/>
      <c r="T378" s="309"/>
      <c r="U378" s="309"/>
      <c r="V378" s="309"/>
      <c r="W378" s="328"/>
      <c r="X378" s="328"/>
      <c r="Y378" s="328"/>
      <c r="Z378" s="329"/>
      <c r="AA378" s="307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4"/>
      <c r="C379" s="307"/>
      <c r="D379" s="308"/>
      <c r="E379" s="309"/>
      <c r="F379" s="309"/>
      <c r="G379" s="309"/>
      <c r="H379" s="309"/>
      <c r="I379" s="309"/>
      <c r="J379" s="309"/>
      <c r="K379" s="309"/>
      <c r="L379" s="309"/>
      <c r="M379" s="309"/>
      <c r="N379" s="309"/>
      <c r="O379" s="309"/>
      <c r="P379" s="309"/>
      <c r="Q379" s="309"/>
      <c r="R379" s="309"/>
      <c r="S379" s="309"/>
      <c r="T379" s="309"/>
      <c r="U379" s="309"/>
      <c r="V379" s="309"/>
      <c r="W379" s="328"/>
      <c r="X379" s="328"/>
      <c r="Y379" s="328"/>
      <c r="Z379" s="329"/>
      <c r="AA379" s="307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4"/>
      <c r="C380" s="307"/>
      <c r="D380" s="308"/>
      <c r="E380" s="309"/>
      <c r="F380" s="309"/>
      <c r="G380" s="309"/>
      <c r="H380" s="309"/>
      <c r="I380" s="309"/>
      <c r="J380" s="309"/>
      <c r="K380" s="309"/>
      <c r="L380" s="309"/>
      <c r="M380" s="309"/>
      <c r="N380" s="309"/>
      <c r="O380" s="309"/>
      <c r="P380" s="309"/>
      <c r="Q380" s="309"/>
      <c r="R380" s="309"/>
      <c r="S380" s="309"/>
      <c r="T380" s="309"/>
      <c r="U380" s="309"/>
      <c r="V380" s="309"/>
      <c r="W380" s="328"/>
      <c r="X380" s="328"/>
      <c r="Y380" s="328"/>
      <c r="Z380" s="329"/>
      <c r="AA380" s="307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4"/>
      <c r="C381" s="307"/>
      <c r="D381" s="308"/>
      <c r="E381" s="309"/>
      <c r="F381" s="309"/>
      <c r="G381" s="309"/>
      <c r="H381" s="309"/>
      <c r="I381" s="309"/>
      <c r="J381" s="309"/>
      <c r="K381" s="309"/>
      <c r="L381" s="309"/>
      <c r="M381" s="309"/>
      <c r="N381" s="309"/>
      <c r="O381" s="309"/>
      <c r="P381" s="309"/>
      <c r="Q381" s="309"/>
      <c r="R381" s="309"/>
      <c r="S381" s="309"/>
      <c r="T381" s="309"/>
      <c r="U381" s="309"/>
      <c r="V381" s="309"/>
      <c r="W381" s="328"/>
      <c r="X381" s="328"/>
      <c r="Y381" s="328"/>
      <c r="Z381" s="329"/>
      <c r="AA381" s="307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4"/>
      <c r="C382" s="307"/>
      <c r="D382" s="308"/>
      <c r="E382" s="309"/>
      <c r="F382" s="309"/>
      <c r="G382" s="309"/>
      <c r="H382" s="309"/>
      <c r="I382" s="309"/>
      <c r="J382" s="309"/>
      <c r="K382" s="309"/>
      <c r="L382" s="309"/>
      <c r="M382" s="309"/>
      <c r="N382" s="309"/>
      <c r="O382" s="309"/>
      <c r="P382" s="309"/>
      <c r="Q382" s="309"/>
      <c r="R382" s="309"/>
      <c r="S382" s="309"/>
      <c r="T382" s="309"/>
      <c r="U382" s="309"/>
      <c r="V382" s="309"/>
      <c r="W382" s="328"/>
      <c r="X382" s="328"/>
      <c r="Y382" s="328"/>
      <c r="Z382" s="329"/>
      <c r="AA382" s="307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4"/>
      <c r="C383" s="307"/>
      <c r="D383" s="308"/>
      <c r="E383" s="309"/>
      <c r="F383" s="309"/>
      <c r="G383" s="309"/>
      <c r="H383" s="309"/>
      <c r="I383" s="309"/>
      <c r="J383" s="309"/>
      <c r="K383" s="309"/>
      <c r="L383" s="309"/>
      <c r="M383" s="309"/>
      <c r="N383" s="309"/>
      <c r="O383" s="309"/>
      <c r="P383" s="309"/>
      <c r="Q383" s="309"/>
      <c r="R383" s="309"/>
      <c r="S383" s="309"/>
      <c r="T383" s="309"/>
      <c r="U383" s="309"/>
      <c r="V383" s="309"/>
      <c r="W383" s="328"/>
      <c r="X383" s="328"/>
      <c r="Y383" s="328"/>
      <c r="Z383" s="329"/>
      <c r="AA383" s="307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3"/>
      <c r="C384" s="307"/>
      <c r="D384" s="308"/>
      <c r="E384" s="309"/>
      <c r="F384" s="309"/>
      <c r="G384" s="309"/>
      <c r="H384" s="309"/>
      <c r="I384" s="309"/>
      <c r="J384" s="309"/>
      <c r="K384" s="309"/>
      <c r="L384" s="309"/>
      <c r="M384" s="309"/>
      <c r="N384" s="309"/>
      <c r="O384" s="309"/>
      <c r="P384" s="309"/>
      <c r="Q384" s="309"/>
      <c r="R384" s="309"/>
      <c r="S384" s="309"/>
      <c r="T384" s="309"/>
      <c r="U384" s="309"/>
      <c r="V384" s="309"/>
      <c r="W384" s="328"/>
      <c r="X384" s="328"/>
      <c r="Y384" s="328"/>
      <c r="Z384" s="329"/>
      <c r="AA384" s="307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3"/>
      <c r="C385" s="307"/>
      <c r="D385" s="308"/>
      <c r="E385" s="309"/>
      <c r="F385" s="309"/>
      <c r="G385" s="309"/>
      <c r="H385" s="309"/>
      <c r="I385" s="309"/>
      <c r="J385" s="309"/>
      <c r="K385" s="309"/>
      <c r="L385" s="309"/>
      <c r="M385" s="309"/>
      <c r="N385" s="309"/>
      <c r="O385" s="309"/>
      <c r="P385" s="309"/>
      <c r="Q385" s="309"/>
      <c r="R385" s="309"/>
      <c r="S385" s="309"/>
      <c r="T385" s="309"/>
      <c r="U385" s="309"/>
      <c r="V385" s="309"/>
      <c r="W385" s="328"/>
      <c r="X385" s="328"/>
      <c r="Y385" s="328"/>
      <c r="Z385" s="329"/>
      <c r="AA385" s="307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3"/>
      <c r="C386" s="307"/>
      <c r="D386" s="308"/>
      <c r="E386" s="309"/>
      <c r="F386" s="309"/>
      <c r="G386" s="309"/>
      <c r="H386" s="309"/>
      <c r="I386" s="309"/>
      <c r="J386" s="309"/>
      <c r="K386" s="309"/>
      <c r="L386" s="309"/>
      <c r="M386" s="309"/>
      <c r="N386" s="309"/>
      <c r="O386" s="309"/>
      <c r="P386" s="309"/>
      <c r="Q386" s="309"/>
      <c r="R386" s="309"/>
      <c r="S386" s="309"/>
      <c r="T386" s="309"/>
      <c r="U386" s="309"/>
      <c r="V386" s="309"/>
      <c r="W386" s="328"/>
      <c r="X386" s="328"/>
      <c r="Y386" s="328"/>
      <c r="Z386" s="329"/>
      <c r="AA386" s="307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3"/>
      <c r="C387" s="307"/>
      <c r="D387" s="308"/>
      <c r="E387" s="309"/>
      <c r="F387" s="309"/>
      <c r="G387" s="309"/>
      <c r="H387" s="309"/>
      <c r="I387" s="309"/>
      <c r="J387" s="309"/>
      <c r="K387" s="309"/>
      <c r="L387" s="309"/>
      <c r="M387" s="309"/>
      <c r="N387" s="309"/>
      <c r="O387" s="309"/>
      <c r="P387" s="309"/>
      <c r="Q387" s="309"/>
      <c r="R387" s="309"/>
      <c r="S387" s="309"/>
      <c r="T387" s="309"/>
      <c r="U387" s="309"/>
      <c r="V387" s="309"/>
      <c r="W387" s="328"/>
      <c r="X387" s="328"/>
      <c r="Y387" s="328"/>
      <c r="Z387" s="329"/>
      <c r="AA387" s="307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3"/>
      <c r="C388" s="307"/>
      <c r="D388" s="308"/>
      <c r="E388" s="309"/>
      <c r="F388" s="309"/>
      <c r="G388" s="309"/>
      <c r="H388" s="309"/>
      <c r="I388" s="309"/>
      <c r="J388" s="309"/>
      <c r="K388" s="309"/>
      <c r="L388" s="309"/>
      <c r="M388" s="309"/>
      <c r="N388" s="309"/>
      <c r="O388" s="309"/>
      <c r="P388" s="309"/>
      <c r="Q388" s="309"/>
      <c r="R388" s="309"/>
      <c r="S388" s="309"/>
      <c r="T388" s="309"/>
      <c r="U388" s="309"/>
      <c r="V388" s="309"/>
      <c r="W388" s="328"/>
      <c r="X388" s="328"/>
      <c r="Y388" s="328"/>
      <c r="Z388" s="329"/>
      <c r="AA388" s="307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50:D150"/>
    <mergeCell ref="A182:C182"/>
    <mergeCell ref="A183:C183"/>
    <mergeCell ref="K8:M8"/>
    <mergeCell ref="N8:P8"/>
    <mergeCell ref="E8:G8"/>
    <mergeCell ref="H8:J8"/>
    <mergeCell ref="E56:G58"/>
    <mergeCell ref="H56:J58"/>
    <mergeCell ref="A95:C95"/>
    <mergeCell ref="W7:Z7"/>
    <mergeCell ref="AA7:AA9"/>
    <mergeCell ref="W8:W9"/>
    <mergeCell ref="X8:X9"/>
    <mergeCell ref="Y8:Z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root</cp:lastModifiedBy>
  <cp:lastPrinted>2021-11-11T18:01:05Z</cp:lastPrinted>
  <dcterms:created xsi:type="dcterms:W3CDTF">2020-10-30T14:42:31Z</dcterms:created>
  <dcterms:modified xsi:type="dcterms:W3CDTF">2022-02-02T13:42:27Z</dcterms:modified>
</cp:coreProperties>
</file>