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Фінансування" sheetId="1" state="visible" r:id="rId2"/>
    <sheet name="Кошторис  витрат" sheetId="2" state="visible" r:id="rId3"/>
  </sheets>
  <definedNames>
    <definedName function="false" hidden="false" localSheetId="1" name="_xlnm.Print_Area" vbProcedure="false">'Кошторис  витрат'!$A$1:$AA$204</definedName>
    <definedName function="false" hidden="false" localSheetId="1" name="_xlnm.Print_Area" vbProcedure="false">'Кошторис  витрат'!$A$1:$AA$204</definedName>
    <definedName function="false" hidden="false" localSheetId="1" name="_xlnm.Print_Area_0" vbProcedure="false">'Кошторис  витрат'!$A$1:$AA$204</definedName>
    <definedName function="false" hidden="false" localSheetId="1" name="_xlnm.Print_Area_0_0" vbProcedure="false">'Кошторис  витрат'!$A$1:$AA$204</definedName>
    <definedName function="false" hidden="false" localSheetId="1" name="_xlnm.Print_Area_0_0_0" vbProcedure="false">'Кошторис  витрат'!$A$1:$AA$204</definedName>
    <definedName function="false" hidden="false" localSheetId="1" name="_xlnm._FilterDatabase" vbProcedure="false">'Кошторис  витрат'!$A$10:$AA$199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<sst xmlns="http://schemas.openxmlformats.org/spreadsheetml/2006/main" count="716" uniqueCount="387">
  <si>
    <t xml:space="preserve">
</t>
  </si>
  <si>
    <t xml:space="preserve">Додаток №______</t>
  </si>
  <si>
    <t xml:space="preserve">до Договору про надання гранту № 4AVS11-06869</t>
  </si>
  <si>
    <t xml:space="preserve">від "23" червня 2021 року</t>
  </si>
  <si>
    <t xml:space="preserve">Назва конкурсної програми: Аудіовізуальне мистецтво</t>
  </si>
  <si>
    <t xml:space="preserve">Назва ЛОТ-у: Телепродукт</t>
  </si>
  <si>
    <t xml:space="preserve">Назва Грантоотримувача: Громадська організація "Всеукраїнський демократичний форум"</t>
  </si>
  <si>
    <t xml:space="preserve">Назва проєкту: Сильні історії</t>
  </si>
  <si>
    <t xml:space="preserve">Дата початку проєкту: 01.07.2021</t>
  </si>
  <si>
    <t xml:space="preserve">Дата завершення проєкту: 30.10.2021</t>
  </si>
  <si>
    <t xml:space="preserve">  ЗВІТ</t>
  </si>
  <si>
    <t xml:space="preserve">про надходження та використання коштів для реалізації проєкту </t>
  </si>
  <si>
    <t xml:space="preserve">за період з 01.07.2021 по 30.10.2021 2021 року</t>
  </si>
  <si>
    <t xml:space="preserve">Загальна сума гранту</t>
  </si>
  <si>
    <t xml:space="preserve">Загальна сума співфінансування</t>
  </si>
  <si>
    <t xml:space="preserve">Загальна сума реінвестицій
(дохід отриманий від реалізації книг, квитків, програм та інше)</t>
  </si>
  <si>
    <t xml:space="preserve">Загальна сума всього проєкту</t>
  </si>
  <si>
    <t xml:space="preserve">Кошти організацій-партнерів 
(повна назва організації)</t>
  </si>
  <si>
    <t xml:space="preserve">Кошти державного та місцевих бюджетів 
(повна назва організації)</t>
  </si>
  <si>
    <t xml:space="preserve">Кошти інших інстутиційних донорів</t>
  </si>
  <si>
    <t xml:space="preserve">Кошти приватних донорів</t>
  </si>
  <si>
    <t xml:space="preserve">Власні кошти організації-заявника</t>
  </si>
  <si>
    <t xml:space="preserve">Загальна сума</t>
  </si>
  <si>
    <t xml:space="preserve">%</t>
  </si>
  <si>
    <t xml:space="preserve">грн.</t>
  </si>
  <si>
    <t xml:space="preserve">грн. (ст.3+ст.4+ст.5+ ст.6+ст.7)</t>
  </si>
  <si>
    <t xml:space="preserve">стовпці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</si>
  <si>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</si>
  <si>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</si>
  <si>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</si>
  <si>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</si>
  <si>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</si>
  <si>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</si>
  <si>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</si>
  <si>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</si>
  <si>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</si>
  <si>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</si>
  <si>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</si>
  <si>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</si>
  <si>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</si>
  <si>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плановий бюджет</t>
  </si>
  <si>
    <t xml:space="preserve">фактичний бюджет</t>
  </si>
  <si>
    <t xml:space="preserve">профінансовано</t>
  </si>
  <si>
    <t xml:space="preserve">залишок до фінансування</t>
  </si>
  <si>
    <t xml:space="preserve">Склав:</t>
  </si>
  <si>
    <t xml:space="preserve">посада</t>
  </si>
  <si>
    <t xml:space="preserve">підпис</t>
  </si>
  <si>
    <t xml:space="preserve">ПІБ</t>
  </si>
  <si>
    <t xml:space="preserve">Звіт про надходження та використання коштів для реалізації проекту</t>
  </si>
  <si>
    <t xml:space="preserve">Розділ:
Стаття: 
Підстаття:
Пункт:</t>
  </si>
  <si>
    <t xml:space="preserve">№</t>
  </si>
  <si>
    <t xml:space="preserve">Найменування витрат</t>
  </si>
  <si>
    <t xml:space="preserve">Одиниця виміру</t>
  </si>
  <si>
    <t xml:space="preserve">Витрати за рахунок гранту УКФ</t>
  </si>
  <si>
    <t xml:space="preserve">Витрати за рахунок співфінансування</t>
  </si>
  <si>
    <t xml:space="preserve">Витрати за рахунок  реінвестиції</t>
  </si>
  <si>
    <t xml:space="preserve">Загальна  сума витрат по проекту, грн. </t>
  </si>
  <si>
    <t xml:space="preserve">Примітки</t>
  </si>
  <si>
    <t xml:space="preserve">Планові витрати відповідно до заявки</t>
  </si>
  <si>
    <t xml:space="preserve">Фактичні витрати відповідно до заявки</t>
  </si>
  <si>
    <t xml:space="preserve">планова, грн. (=7+13+19)</t>
  </si>
  <si>
    <t xml:space="preserve">фактична, грн. (=10+16+22)</t>
  </si>
  <si>
    <t xml:space="preserve">різниця</t>
  </si>
  <si>
    <t xml:space="preserve">Кількість/
Період</t>
  </si>
  <si>
    <t xml:space="preserve">Вартість за одиницю, грн</t>
  </si>
  <si>
    <t xml:space="preserve">Загальна сума, грн. (=5*6)</t>
  </si>
  <si>
    <t xml:space="preserve">Загальна сума, грн. (=8*9)</t>
  </si>
  <si>
    <t xml:space="preserve">Вартість за одиницю, грн.</t>
  </si>
  <si>
    <t xml:space="preserve">Загальна сума, грн. (11*12)</t>
  </si>
  <si>
    <t xml:space="preserve">Загальна сума, грн. (=14*15)</t>
  </si>
  <si>
    <t xml:space="preserve">Загальна сума, грн. (=17*18)</t>
  </si>
  <si>
    <t xml:space="preserve">Загальна сума, грн. (=20*21)</t>
  </si>
  <si>
    <t xml:space="preserve">грн. </t>
  </si>
  <si>
    <t xml:space="preserve">Розділ ІІ:</t>
  </si>
  <si>
    <t xml:space="preserve">ВИТРАТИ:</t>
  </si>
  <si>
    <t xml:space="preserve">Стаття:</t>
  </si>
  <si>
    <t xml:space="preserve">Винагорода членам команди проєкту </t>
  </si>
  <si>
    <t xml:space="preserve">Підстаття:</t>
  </si>
  <si>
    <t xml:space="preserve">1.1</t>
  </si>
  <si>
    <t xml:space="preserve">Оплата праці штатних працівників  організації- заявника (лише у вигляді премії)</t>
  </si>
  <si>
    <t xml:space="preserve">Пункт:</t>
  </si>
  <si>
    <t xml:space="preserve">1.1.1</t>
  </si>
  <si>
    <t xml:space="preserve"> Повне ПІБ, посада (роль у проєкті)</t>
  </si>
  <si>
    <t xml:space="preserve">місяців</t>
  </si>
  <si>
    <t xml:space="preserve">1.1.2</t>
  </si>
  <si>
    <t xml:space="preserve">1.1.3</t>
  </si>
  <si>
    <t xml:space="preserve">1.2</t>
  </si>
  <si>
    <t xml:space="preserve">За  трудовими договорами</t>
  </si>
  <si>
    <t xml:space="preserve">1.2.1</t>
  </si>
  <si>
    <t xml:space="preserve">1.2.2</t>
  </si>
  <si>
    <t xml:space="preserve">1.2.3</t>
  </si>
  <si>
    <t xml:space="preserve">1.3</t>
  </si>
  <si>
    <t xml:space="preserve">За договорами ЦПХ</t>
  </si>
  <si>
    <t xml:space="preserve">1.3.1</t>
  </si>
  <si>
    <t xml:space="preserve">Гурська Марія Володимирівна, координатор проєкту</t>
  </si>
  <si>
    <t xml:space="preserve">1.3.2</t>
  </si>
  <si>
    <t xml:space="preserve">Бикова Олена, режисер</t>
  </si>
  <si>
    <t xml:space="preserve">1.3.3</t>
  </si>
  <si>
    <t xml:space="preserve">Клименко Алла, редактор</t>
  </si>
  <si>
    <t xml:space="preserve">1.4</t>
  </si>
  <si>
    <t xml:space="preserve">Соціальні внески з оплати праці (нарахування ЄСВ)</t>
  </si>
  <si>
    <t xml:space="preserve">1.4.1</t>
  </si>
  <si>
    <t xml:space="preserve">Штатні працівники</t>
  </si>
  <si>
    <t xml:space="preserve">1.4.2</t>
  </si>
  <si>
    <t xml:space="preserve">За строковими трудовими договорами</t>
  </si>
  <si>
    <t xml:space="preserve">1.4.3</t>
  </si>
  <si>
    <t xml:space="preserve">1.5</t>
  </si>
  <si>
    <t xml:space="preserve">За договорами з ФОП</t>
  </si>
  <si>
    <t xml:space="preserve">1.5.1</t>
  </si>
  <si>
    <t xml:space="preserve">Ченцова Юлія, PR менеджер</t>
  </si>
  <si>
    <t xml:space="preserve">1.5.2</t>
  </si>
  <si>
    <t xml:space="preserve">Коваль Ірина Володимирівна, телеведуча</t>
  </si>
  <si>
    <t xml:space="preserve">1.5.3</t>
  </si>
  <si>
    <t xml:space="preserve">Борденюк Ірина Юріївна, менеджер проекту</t>
  </si>
  <si>
    <t xml:space="preserve">Всього по статті 1 "Винагорода членам команди": </t>
  </si>
  <si>
    <t xml:space="preserve">Витрати пов'язані з відрядженнями (для штатних працівників)</t>
  </si>
  <si>
    <t xml:space="preserve">2.1</t>
  </si>
  <si>
    <t xml:space="preserve">Вартість проїзду (для штатних працівників)</t>
  </si>
  <si>
    <t xml:space="preserve">2.1.1</t>
  </si>
  <si>
    <t xml:space="preserve">Вартість квитків (з деталізацією маршруту і  прізвищем відрядженої особи)</t>
  </si>
  <si>
    <t xml:space="preserve">шт.</t>
  </si>
  <si>
    <t xml:space="preserve">2.1.2</t>
  </si>
  <si>
    <t xml:space="preserve">2.1.3</t>
  </si>
  <si>
    <t xml:space="preserve">2.2</t>
  </si>
  <si>
    <t xml:space="preserve">Вартість проживання (для штатних працівників)</t>
  </si>
  <si>
    <t xml:space="preserve">2.2.1</t>
  </si>
  <si>
    <t xml:space="preserve">Рахунки з готелів (з вказаним прізвищем відрядженої особи)</t>
  </si>
  <si>
    <t xml:space="preserve">доба</t>
  </si>
  <si>
    <t xml:space="preserve">2.2.2</t>
  </si>
  <si>
    <t xml:space="preserve">2.2.3</t>
  </si>
  <si>
    <t xml:space="preserve">2.3</t>
  </si>
  <si>
    <t xml:space="preserve">Добові (для штатних працівників)</t>
  </si>
  <si>
    <t xml:space="preserve">2.3.1</t>
  </si>
  <si>
    <t xml:space="preserve">Добові, вказати ПІБ( розрахунок на відряджену особу)</t>
  </si>
  <si>
    <t xml:space="preserve">2.3.2</t>
  </si>
  <si>
    <t xml:space="preserve">Добові, вказати ПІБ ( розрахунок на відряджену особу)</t>
  </si>
  <si>
    <t xml:space="preserve">2.3.3</t>
  </si>
  <si>
    <t xml:space="preserve">Всього по статті 2 "Витрати пов'язані з відрядженнями":</t>
  </si>
  <si>
    <t xml:space="preserve">Обладнання і нематеріальні активи</t>
  </si>
  <si>
    <t xml:space="preserve">3.1</t>
  </si>
  <si>
    <t xml:space="preserve">Обладнання, інструменти, інвентар, які необхідні для використання його при реалізації проєкту грантоотримувача</t>
  </si>
  <si>
    <t xml:space="preserve">3.1.1</t>
  </si>
  <si>
    <t xml:space="preserve">Найменування обладнання (з деталізацією технічних характеристик)</t>
  </si>
  <si>
    <t xml:space="preserve">3.1.2</t>
  </si>
  <si>
    <t xml:space="preserve">Найменування інструменту (з деталізацією технічних характеристик)</t>
  </si>
  <si>
    <t xml:space="preserve">3.1.3</t>
  </si>
  <si>
    <t xml:space="preserve">Найменування інвентаря (з деталізацією технічних характеристик)</t>
  </si>
  <si>
    <t xml:space="preserve">3.2</t>
  </si>
  <si>
    <t xml:space="preserve"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</si>
  <si>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 xml:space="preserve">3.2.1</t>
  </si>
  <si>
    <t xml:space="preserve">Програмне забезпечення  (з деталізацією технічних характеристик)</t>
  </si>
  <si>
    <t xml:space="preserve">послуга</t>
  </si>
  <si>
    <t xml:space="preserve">Недопустимі витрати за рахунок гранту УКФ</t>
  </si>
  <si>
    <t xml:space="preserve">3.2.2</t>
  </si>
  <si>
    <t xml:space="preserve">Інші нематеріальні активи</t>
  </si>
  <si>
    <t xml:space="preserve">Всього по статті 3 "Обладнання і нематеріальні активи":</t>
  </si>
  <si>
    <t xml:space="preserve">Витрати пов'язані з орендою</t>
  </si>
  <si>
    <t xml:space="preserve">4.1</t>
  </si>
  <si>
    <t xml:space="preserve">Оренда приміщення</t>
  </si>
  <si>
    <t xml:space="preserve">4.1.1</t>
  </si>
  <si>
    <t xml:space="preserve">Адреса орендованого приміщення, із зазначенням метражу, годин оренди</t>
  </si>
  <si>
    <t xml:space="preserve">кв.м (годин, діб)</t>
  </si>
  <si>
    <t xml:space="preserve">4.1.2</t>
  </si>
  <si>
    <t xml:space="preserve">4.1.3</t>
  </si>
  <si>
    <t xml:space="preserve">4.2</t>
  </si>
  <si>
    <t xml:space="preserve">Оренда техніки, обладнання та інструменту </t>
  </si>
  <si>
    <t xml:space="preserve">4.2.1</t>
  </si>
  <si>
    <t xml:space="preserve">2 фотокамери в складі Canon EOS 5D Mark IV Body, об'єктив Canon EF 16-35mm f/2.8L III USM, об'єктив Canon EF 70-200mm f/2.8L USM, об'єктив Canon EF 24-70mm f/2.8L II USM, зарядний пристрій Сanon LC-E6, акумулятор для фотокамери Canon LP-E6n, рюкзак для відеокамери E-Image OSCAR B60, плечовий упор DSLR Rig RL-02, штатив Sachtler Ace M GS </t>
  </si>
  <si>
    <t xml:space="preserve">шт. (діб)</t>
  </si>
  <si>
    <t xml:space="preserve">4.2.2</t>
  </si>
  <si>
    <t xml:space="preserve">Звуковий рекордер TASCAM DR-680, навушники Beyerdynamic DT 770 PRO</t>
  </si>
  <si>
    <t xml:space="preserve">4.2.3</t>
  </si>
  <si>
    <t xml:space="preserve">Радіопетличка в складі SENNHEISER MKE-2 EW GOLD, SENNHEISER  EW 112-P-G3-Е-X, SENNHEISER ME 2 </t>
  </si>
  <si>
    <t xml:space="preserve">4.2.4</t>
  </si>
  <si>
    <t xml:space="preserve">Бум-мікрофон з вудкою</t>
  </si>
  <si>
    <t xml:space="preserve">4.2.5</t>
  </si>
  <si>
    <t xml:space="preserve">Світло накамерне  в складі GolDragon JYLED-300S 
акумулятор для накамерного світла ExtraDigital NP-F970, зарядний пристрій Rolux RL-2KS</t>
  </si>
  <si>
    <t xml:space="preserve">4.2.6</t>
  </si>
  <si>
    <t xml:space="preserve">Світло DEDOLIGHT DLH4 150W (комплект)</t>
  </si>
  <si>
    <t xml:space="preserve">4.2.7</t>
  </si>
  <si>
    <t xml:space="preserve">Комплект комутації, кабелі, подовжувачі</t>
  </si>
  <si>
    <t xml:space="preserve">4.2.8</t>
  </si>
  <si>
    <t xml:space="preserve">Монтажна аппаратна на базі iMac with Retina display 27''</t>
  </si>
  <si>
    <t xml:space="preserve">4.2.9</t>
  </si>
  <si>
    <t xml:space="preserve">Слайдер E-Image ES120 з двома штативами</t>
  </si>
  <si>
    <t xml:space="preserve">4.2.10</t>
  </si>
  <si>
    <t xml:space="preserve">Стабілізатор в складі Zhiyun-Tech Crane 2,  комплект акумуляторів для Zhiyun Crane V2 Zhiyun-Tech 26500-3600mAh</t>
  </si>
  <si>
    <t xml:space="preserve">4.2.11</t>
  </si>
  <si>
    <t xml:space="preserve">Квадрокоптер DJI Phantom 4 Pro</t>
  </si>
  <si>
    <t xml:space="preserve">4.3</t>
  </si>
  <si>
    <t xml:space="preserve">Оренда транспорту</t>
  </si>
  <si>
    <t xml:space="preserve">4.3.1</t>
  </si>
  <si>
    <t xml:space="preserve">Оренда легкового автомобіля (із зазначенням маршруту, кілометражу/кількості годин)</t>
  </si>
  <si>
    <t xml:space="preserve">км (годин)</t>
  </si>
  <si>
    <t xml:space="preserve">4.3.2</t>
  </si>
  <si>
    <t xml:space="preserve">Оренда вантажного автомобіля (із зазначенням маршруту, кілометражу/кількості годин)</t>
  </si>
  <si>
    <t xml:space="preserve">4.3.3</t>
  </si>
  <si>
    <t xml:space="preserve">Оренда автобуса (із зазначенням маршруту, кілометражу/кількості годин)</t>
  </si>
  <si>
    <t xml:space="preserve">4.4</t>
  </si>
  <si>
    <t xml:space="preserve">Оренда сценічно-постановочних засобів</t>
  </si>
  <si>
    <t xml:space="preserve">4.4.1</t>
  </si>
  <si>
    <t xml:space="preserve">Найменування (з деталізацією технічних характеристик)</t>
  </si>
  <si>
    <t xml:space="preserve">4.,4.2</t>
  </si>
  <si>
    <t xml:space="preserve">4.4,3</t>
  </si>
  <si>
    <t xml:space="preserve">4.5</t>
  </si>
  <si>
    <t xml:space="preserve">Інші об'єкти оренди</t>
  </si>
  <si>
    <t xml:space="preserve">4.5.1</t>
  </si>
  <si>
    <t xml:space="preserve">4.5.2</t>
  </si>
  <si>
    <t xml:space="preserve">4.5.3</t>
  </si>
  <si>
    <t xml:space="preserve"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</si>
  <si>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</si>
  <si>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5.1</t>
  </si>
  <si>
    <t xml:space="preserve">Послуги з харчування</t>
  </si>
  <si>
    <t xml:space="preserve">5.1.1</t>
  </si>
  <si>
    <t xml:space="preserve">Послуги з харчування (сніданок/обід/вечеря/кава-брейк)</t>
  </si>
  <si>
    <t xml:space="preserve">учасн.</t>
  </si>
  <si>
    <t xml:space="preserve">5.1.2</t>
  </si>
  <si>
    <t xml:space="preserve">5.1.3</t>
  </si>
  <si>
    <t xml:space="preserve">5.2</t>
  </si>
  <si>
    <t xml:space="preserve">Витрати на проїзд учасників заходів</t>
  </si>
  <si>
    <t xml:space="preserve">5.2.1</t>
  </si>
  <si>
    <t xml:space="preserve">Вартість квитків (з деталізацією маршруту і прізвищем особи, що відряджається)</t>
  </si>
  <si>
    <t xml:space="preserve">5.2.2</t>
  </si>
  <si>
    <t xml:space="preserve">5.2.3</t>
  </si>
  <si>
    <t xml:space="preserve">5.3</t>
  </si>
  <si>
    <t xml:space="preserve">Витрати на проживання учасників заходів</t>
  </si>
  <si>
    <t xml:space="preserve">5.3.1</t>
  </si>
  <si>
    <t xml:space="preserve">5.3.2</t>
  </si>
  <si>
    <t xml:space="preserve">5.3.3</t>
  </si>
  <si>
    <t xml:space="preserve">Всього по статті 5 "Витрати учасників проєкту, які беруть участь у заходах проєкту та не отримують оплату праці та/або винагороду"</t>
  </si>
  <si>
    <t xml:space="preserve">Матеріальні витрати</t>
  </si>
  <si>
    <t xml:space="preserve">6.1</t>
  </si>
  <si>
    <t xml:space="preserve">Основні матеріали та сировина</t>
  </si>
  <si>
    <t xml:space="preserve">6.1.1</t>
  </si>
  <si>
    <t xml:space="preserve">Найменування</t>
  </si>
  <si>
    <t xml:space="preserve">6.1.2</t>
  </si>
  <si>
    <t xml:space="preserve">6.1.3</t>
  </si>
  <si>
    <t xml:space="preserve">6.2</t>
  </si>
  <si>
    <t xml:space="preserve">Носії, накопичувачі</t>
  </si>
  <si>
    <t xml:space="preserve">6.2.1</t>
  </si>
  <si>
    <t xml:space="preserve">USB накопичувачі для завантаження відео матеріалу</t>
  </si>
  <si>
    <t xml:space="preserve">6.2.2</t>
  </si>
  <si>
    <t xml:space="preserve">Карта пам'яті 512GB microSD</t>
  </si>
  <si>
    <t xml:space="preserve">6.2.3</t>
  </si>
  <si>
    <t xml:space="preserve">Зовнішній жорсткий диск 2.5" 1TB Transcend</t>
  </si>
  <si>
    <t xml:space="preserve">6.3</t>
  </si>
  <si>
    <t xml:space="preserve">Інші матеріальні витрати</t>
  </si>
  <si>
    <t xml:space="preserve">6.3.1</t>
  </si>
  <si>
    <t xml:space="preserve">Канцтовари</t>
  </si>
  <si>
    <t xml:space="preserve">6.3.2</t>
  </si>
  <si>
    <t xml:space="preserve">6.3.3</t>
  </si>
  <si>
    <t xml:space="preserve">Всього по статті 6 "Матеріальні витрати":</t>
  </si>
  <si>
    <t xml:space="preserve">Поліграфічні послуги</t>
  </si>
  <si>
    <t xml:space="preserve">7.1</t>
  </si>
  <si>
    <t xml:space="preserve">Виготовлення макетів</t>
  </si>
  <si>
    <t xml:space="preserve">7.2</t>
  </si>
  <si>
    <t xml:space="preserve">Нанесення логотопів</t>
  </si>
  <si>
    <t xml:space="preserve">7.3</t>
  </si>
  <si>
    <t xml:space="preserve">Друк брошур</t>
  </si>
  <si>
    <t xml:space="preserve">7.4</t>
  </si>
  <si>
    <t xml:space="preserve">Друк буклетів</t>
  </si>
  <si>
    <t xml:space="preserve">7.5</t>
  </si>
  <si>
    <t xml:space="preserve">Друк листівок</t>
  </si>
  <si>
    <t xml:space="preserve">7.6</t>
  </si>
  <si>
    <t xml:space="preserve">Друк плакатів</t>
  </si>
  <si>
    <t xml:space="preserve">7.7</t>
  </si>
  <si>
    <t xml:space="preserve">Друк банерів </t>
  </si>
  <si>
    <t xml:space="preserve">7.8</t>
  </si>
  <si>
    <t xml:space="preserve">Друк інших роздаткових матеріалів</t>
  </si>
  <si>
    <t xml:space="preserve">7.9</t>
  </si>
  <si>
    <t xml:space="preserve">Послуги копірайтера</t>
  </si>
  <si>
    <t xml:space="preserve">7.10</t>
  </si>
  <si>
    <t xml:space="preserve">Інші поліграфічні послуги</t>
  </si>
  <si>
    <t xml:space="preserve">7.11</t>
  </si>
  <si>
    <t xml:space="preserve">Соціальні внески за договорами ЦПХ з підрядниками (ЄСВ) розділу "Поліграфічні послуги" </t>
  </si>
  <si>
    <t xml:space="preserve">Всього по статті 7 "Поліграфічні послуги":</t>
  </si>
  <si>
    <t xml:space="preserve">Видавничі послуги</t>
  </si>
  <si>
    <t xml:space="preserve">8.1</t>
  </si>
  <si>
    <t xml:space="preserve">Послуги коректора</t>
  </si>
  <si>
    <t xml:space="preserve">сторінка</t>
  </si>
  <si>
    <t xml:space="preserve">8.2</t>
  </si>
  <si>
    <t xml:space="preserve">Послуги верстки</t>
  </si>
  <si>
    <t xml:space="preserve">8.3</t>
  </si>
  <si>
    <t xml:space="preserve">Друк книг</t>
  </si>
  <si>
    <t xml:space="preserve">екземпляр</t>
  </si>
  <si>
    <t xml:space="preserve">8.4</t>
  </si>
  <si>
    <t xml:space="preserve">Друк журналів </t>
  </si>
  <si>
    <t xml:space="preserve">8.5</t>
  </si>
  <si>
    <t xml:space="preserve">Інші витрати (вказати надану послугу)</t>
  </si>
  <si>
    <t xml:space="preserve">8.6</t>
  </si>
  <si>
    <t xml:space="preserve">Соціальні внески за договорами ЦПХ з підрядниками (ЄСВ) розділу "Видавничі послуги"</t>
  </si>
  <si>
    <t xml:space="preserve">Всього по статті 8 "Видавничі послуги":</t>
  </si>
  <si>
    <t xml:space="preserve">Послуги з просування</t>
  </si>
  <si>
    <t xml:space="preserve">Фотофіксація</t>
  </si>
  <si>
    <t xml:space="preserve">Відеофіксація</t>
  </si>
  <si>
    <t xml:space="preserve">Рекламні витрати (зазначити конкретну назву рекламних послуг)</t>
  </si>
  <si>
    <t xml:space="preserve">SMM, SO (SEO)</t>
  </si>
  <si>
    <t xml:space="preserve">Послуги з розміщення в ефірі телеканалу виготовлених телепрограм (з 2 повторами кожної програми)</t>
  </si>
  <si>
    <t xml:space="preserve">година</t>
  </si>
  <si>
    <t xml:space="preserve">загальна кількість годин — 46 год 39 хв 4 сек </t>
  </si>
  <si>
    <t xml:space="preserve">Соціальні внески за договорами ЦПХ з підрядниками (ЄСВ) розділу "Послуги з просування"</t>
  </si>
  <si>
    <t xml:space="preserve">Всього по статті  9 "Послуги з просування":</t>
  </si>
  <si>
    <t xml:space="preserve">Створення web-ресурсу</t>
  </si>
  <si>
    <t xml:space="preserve"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</si>
  <si>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</si>
  <si>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 xml:space="preserve">Соціальні внески за договорами ЦПХ з підрядниками (ЄСВ) розділу "Створення web-ресурсу"</t>
  </si>
  <si>
    <t xml:space="preserve">Всього по статті 10 "Створення web-ресурсу":</t>
  </si>
  <si>
    <t xml:space="preserve"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</si>
  <si>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</si>
  <si>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 xml:space="preserve">Всього по статті 11 "Придбання методичних, навчальних, інформаційних матеріалів, в т.ч. на електроних носіях інформації":</t>
  </si>
  <si>
    <t xml:space="preserve">Послуги з перекладу</t>
  </si>
  <si>
    <t xml:space="preserve">Усний переклад (синхронний/ послідовний, з якої на яку мову)</t>
  </si>
  <si>
    <t xml:space="preserve">Письмовий переклад (зазначити, з якої на яку мову)</t>
  </si>
  <si>
    <t xml:space="preserve">Редагування письмового перекладу</t>
  </si>
  <si>
    <t xml:space="preserve">Соціальні внески за договорами ЦПХ з підрядниками (ЄСВ) розділу "Послуги з перекладу"</t>
  </si>
  <si>
    <t xml:space="preserve">Всього по статті 12 "Послуги з перекладу":</t>
  </si>
  <si>
    <t xml:space="preserve">Інші прямі витрати</t>
  </si>
  <si>
    <t xml:space="preserve">13.2</t>
  </si>
  <si>
    <t xml:space="preserve">Адміністративні витрати</t>
  </si>
  <si>
    <t xml:space="preserve">13.1.1</t>
  </si>
  <si>
    <t xml:space="preserve">Бухгалтерські послуги</t>
  </si>
  <si>
    <t xml:space="preserve">13.1.2</t>
  </si>
  <si>
    <t xml:space="preserve">Юридичні послуги</t>
  </si>
  <si>
    <t xml:space="preserve">13.1.3</t>
  </si>
  <si>
    <t xml:space="preserve">Аудиторські послуги</t>
  </si>
  <si>
    <t xml:space="preserve">13.1.4</t>
  </si>
  <si>
    <t xml:space="preserve">Соціальні внески за договорами ЦПХ з підрядниками (ЄСВ) розділу "Адміністративні витрати"</t>
  </si>
  <si>
    <t xml:space="preserve">Послуги комп'ютерної обробки, монтажу, зведення</t>
  </si>
  <si>
    <t xml:space="preserve">13.2.1</t>
  </si>
  <si>
    <t xml:space="preserve">Зазначити конкретну назву послуги відповідно до технічного завдання</t>
  </si>
  <si>
    <t xml:space="preserve">13.2.2</t>
  </si>
  <si>
    <t xml:space="preserve">13.2.3</t>
  </si>
  <si>
    <t xml:space="preserve">13.2.4</t>
  </si>
  <si>
    <t xml:space="preserve">Соціальні внески за договорами ЦПХ з підрядниками (ЄСВ) розділу "Послуги комп'ютерної обробки, монтажу, зведення"</t>
  </si>
  <si>
    <t xml:space="preserve">13.3</t>
  </si>
  <si>
    <t xml:space="preserve">Витрати на послуги страхування</t>
  </si>
  <si>
    <t xml:space="preserve">13.3.1</t>
  </si>
  <si>
    <t xml:space="preserve">Вказати предмет страхування</t>
  </si>
  <si>
    <t xml:space="preserve">13.3.2</t>
  </si>
  <si>
    <t xml:space="preserve">13.3.3</t>
  </si>
  <si>
    <t xml:space="preserve">13.4</t>
  </si>
  <si>
    <t xml:space="preserve">13.4.1</t>
  </si>
  <si>
    <t xml:space="preserve">Послуги інтернет-провайдера (вказати період надання послуг)</t>
  </si>
  <si>
    <t xml:space="preserve">13.4.2</t>
  </si>
  <si>
    <t xml:space="preserve">Банківська комісія за переказ (відповідно до тарифів обслуговуючого банку)</t>
  </si>
  <si>
    <t xml:space="preserve">13.4.3</t>
  </si>
  <si>
    <t xml:space="preserve">Розрахунково-касове обслуговування (відповідно до тарифів обслуговуючого банку)</t>
  </si>
  <si>
    <t xml:space="preserve">витрати були з основного рахунку ГО</t>
  </si>
  <si>
    <t xml:space="preserve">13.4.4</t>
  </si>
  <si>
    <t xml:space="preserve">Інші послуги банку (відповідно до тарифів обслуговуючого банку)</t>
  </si>
  <si>
    <t xml:space="preserve">13.4.5</t>
  </si>
  <si>
    <t xml:space="preserve">Поштові послуги</t>
  </si>
  <si>
    <t xml:space="preserve">13.4.6</t>
  </si>
  <si>
    <t xml:space="preserve">Транспортні послуги за перевезення групи </t>
  </si>
  <si>
    <t xml:space="preserve">змін</t>
  </si>
  <si>
    <t xml:space="preserve">13.4.7</t>
  </si>
  <si>
    <t xml:space="preserve">Транспортні послуги за перевезення техніки </t>
  </si>
  <si>
    <t xml:space="preserve">13.4.8</t>
  </si>
  <si>
    <t xml:space="preserve">Послуги музичного оформлення програм</t>
  </si>
  <si>
    <t xml:space="preserve">13.4.9</t>
  </si>
  <si>
    <t xml:space="preserve">Послуги графічного оформлення програм</t>
  </si>
  <si>
    <t xml:space="preserve">13.4.10</t>
  </si>
  <si>
    <t xml:space="preserve">Послуги з розробки промороликів </t>
  </si>
  <si>
    <t xml:space="preserve">13.4.11</t>
  </si>
  <si>
    <t xml:space="preserve">Шумак Наталія, журналіст</t>
  </si>
  <si>
    <t xml:space="preserve">13.4.12</t>
  </si>
  <si>
    <t xml:space="preserve">Буланенко Сергій Михайлович, оператор постановник</t>
  </si>
  <si>
    <t xml:space="preserve">13.4.13</t>
  </si>
  <si>
    <t xml:space="preserve">Шматько Данило, другий оператор</t>
  </si>
  <si>
    <t xml:space="preserve">13.4.14</t>
  </si>
  <si>
    <t xml:space="preserve">Петриченко Ілля Андрійович, звукорежисер</t>
  </si>
  <si>
    <t xml:space="preserve">13.4.15</t>
  </si>
  <si>
    <t xml:space="preserve">Зеленов Павло, режисер монтажу</t>
  </si>
  <si>
    <t xml:space="preserve">13.4.16</t>
  </si>
  <si>
    <t xml:space="preserve">Лупой Наталія, дизайнер графіки</t>
  </si>
  <si>
    <t xml:space="preserve">13.4.17</t>
  </si>
  <si>
    <t xml:space="preserve">Ігнатюк Андрій, освітлювач</t>
  </si>
  <si>
    <t xml:space="preserve">13.4.18</t>
  </si>
  <si>
    <t xml:space="preserve">Нікітенко Єгор, оператор квадрокоптера</t>
  </si>
  <si>
    <t xml:space="preserve">13.4.19</t>
  </si>
  <si>
    <t xml:space="preserve">Соціальні внески за договорами ЦПХ з підрядниками (ЄСВ) розділу "Інші прямі витрати"</t>
  </si>
  <si>
    <t xml:space="preserve">Всього по статті 13 "Інші прямі витрати":</t>
  </si>
  <si>
    <t xml:space="preserve">Всього по розділу ІІ "Витрати": </t>
  </si>
  <si>
    <t xml:space="preserve">РЕЗУЛЬТАТ РЕАЛІЗАЦІЇ ПРОЄКТУ</t>
  </si>
  <si>
    <t xml:space="preserve">(посада)</t>
  </si>
  <si>
    <t xml:space="preserve">(підпис, печатка)</t>
  </si>
  <si>
    <t xml:space="preserve">(ПІБ)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</si>
</sst>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%"/>
    <numFmt numFmtId="166" formatCode="#,##0.00"/>
    <numFmt numFmtId="167" formatCode="DD\.MM\.YYYY"/>
    <numFmt numFmtId="168" formatCode="@"/>
    <numFmt numFmtId="169" formatCode="0.00"/>
    <numFmt numFmtId="170" formatCode="\$#,##0"/>
    <numFmt numFmtId="171" formatCode="#,##0"/>
    <numFmt numFmtId="172" formatCode="_-* #,##0.00,_₴_-;\-* #,##0.00,_₴_-;_-* \-??\ _₴_-;_-@"/>
    <numFmt numFmtId="173" formatCode="D\.M"/>
  </numFmts>
  <fonts count="26">
    <font>
      <sz val="11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b val="true"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i val="true"/>
      <sz val="10"/>
      <color rgb="FFFF000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 val="true"/>
      <i val="true"/>
      <sz val="10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i val="true"/>
      <vertAlign val="superscript"/>
      <sz val="10"/>
      <color rgb="FF000000"/>
      <name val="Arial"/>
      <family val="2"/>
      <charset val="204"/>
    </font>
    <font>
      <i val="true"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F0D9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EDEDED"/>
      </patternFill>
    </fill>
    <fill>
      <patternFill patternType="solid">
        <fgColor rgb="FFE2F0D9"/>
        <bgColor rgb="FFE2EFD9"/>
      </patternFill>
    </fill>
    <fill>
      <patternFill patternType="solid">
        <fgColor rgb="FFFFFFFF"/>
        <bgColor rgb="FFF2F2F2"/>
      </patternFill>
    </fill>
    <fill>
      <patternFill patternType="solid">
        <fgColor rgb="FFEDEDED"/>
        <bgColor rgb="FFECECEC"/>
      </patternFill>
    </fill>
  </fills>
  <borders count="7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4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5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5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6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6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6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6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6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4" fillId="6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6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2" fontId="5" fillId="0" borderId="3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3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4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2" fontId="5" fillId="0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4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4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4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6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6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6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6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5" fillId="0" borderId="4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2" fontId="5" fillId="0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2" fontId="22" fillId="7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5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7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8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5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6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7" borderId="6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7" borderId="6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7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6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3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4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4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9" borderId="4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4" fillId="7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1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5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8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6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6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2" fillId="6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22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6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6" borderId="4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9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9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4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7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6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4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4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2" fontId="5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2" fontId="5" fillId="0" borderId="3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6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7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5" borderId="5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5" borderId="6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3" fontId="5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3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5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2" fontId="5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4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2" fontId="22" fillId="7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6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7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6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6" borderId="7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6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6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2" fontId="5" fillId="6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6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6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22" fillId="7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7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5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5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4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4" borderId="6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4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4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5" fillId="4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EFD9"/>
      <rgbColor rgb="FFE2F0D9"/>
      <rgbColor rgb="FFF2F2F2"/>
      <rgbColor rgb="FF99CCFF"/>
      <rgbColor rgb="FFFF99CC"/>
      <rgbColor rgb="FFCC99FF"/>
      <rgbColor rgb="FFEDEDE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247680</xdr:colOff>
      <xdr:row>0</xdr:row>
      <xdr:rowOff>76320</xdr:rowOff>
    </xdr:from>
    <xdr:to>
      <xdr:col>1</xdr:col>
      <xdr:colOff>798840</xdr:colOff>
      <xdr:row>8</xdr:row>
      <xdr:rowOff>122760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47680" y="76320"/>
          <a:ext cx="2132280" cy="1551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true"/>
  </sheetPr>
  <dimension ref="A1:AE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30" activeCellId="0" sqref="D30"/>
    </sheetView>
  </sheetViews>
  <sheetFormatPr defaultRowHeight="15"/>
  <cols>
    <col collapsed="false" hidden="false" max="1" min="1" style="0" width="20.4279069767442"/>
    <col collapsed="false" hidden="false" max="2" min="2" style="0" width="18.5813953488372"/>
    <col collapsed="false" hidden="false" max="8" min="3" style="0" width="25.9674418604651"/>
    <col collapsed="false" hidden="false" max="9" min="9" style="0" width="18.5813953488372"/>
    <col collapsed="false" hidden="false" max="10" min="10" style="0" width="25.9674418604651"/>
    <col collapsed="false" hidden="false" max="11" min="11" style="0" width="18.5813953488372"/>
    <col collapsed="false" hidden="false" max="12" min="12" style="0" width="25.9674418604651"/>
    <col collapsed="false" hidden="false" max="13" min="13" style="0" width="18.5813953488372"/>
    <col collapsed="false" hidden="false" max="14" min="14" style="0" width="25.9674418604651"/>
    <col collapsed="false" hidden="false" max="23" min="15" style="0" width="6.15348837209302"/>
    <col collapsed="false" hidden="false" max="26" min="24" style="0" width="12.306976744186"/>
    <col collapsed="false" hidden="false" max="1025" min="27" style="0" width="13.7813953488372"/>
  </cols>
  <sheetData>
    <row r="1" customFormat="false" ht="15" hidden="false" customHeight="true" outlineLevel="0" collapsed="false">
      <c r="A1" s="1" t="s">
        <v>0</v>
      </c>
      <c r="B1" s="1"/>
      <c r="C1" s="2" t="n">
        <v>30</v>
      </c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true" outlineLevel="0" collapsed="false">
      <c r="A2" s="4"/>
      <c r="B2" s="2"/>
      <c r="C2" s="2"/>
      <c r="D2" s="3"/>
      <c r="E2" s="2"/>
      <c r="F2" s="2"/>
      <c r="G2" s="2"/>
      <c r="H2" s="1" t="s">
        <v>2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5" hidden="false" customHeight="true" outlineLevel="0" collapsed="false">
      <c r="A3" s="4"/>
      <c r="B3" s="2"/>
      <c r="C3" s="2"/>
      <c r="D3" s="3"/>
      <c r="E3" s="2"/>
      <c r="F3" s="2"/>
      <c r="G3" s="2"/>
      <c r="H3" s="1" t="s">
        <v>3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" hidden="false" customHeight="true" outlineLevel="0" collapsed="false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" hidden="false" customHeight="true" outlineLevel="0" collapsed="false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" hidden="false" customHeight="true" outlineLevel="0" collapsed="false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false" outlineLevel="0" collapsed="false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false" outlineLevel="0" collapsed="false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false" outlineLevel="0" collapsed="false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="6" customFormat="true" ht="14.25" hidden="false" customHeight="true" outlineLevel="0" collapsed="false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30" hidden="false" customHeight="true" outlineLevel="0" collapsed="false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="6" customFormat="true" ht="15.75" hidden="false" customHeight="false" outlineLevel="0" collapsed="false">
      <c r="A18" s="8"/>
      <c r="B18" s="9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="6" customFormat="true" ht="15.75" hidden="false" customHeight="false" outlineLevel="0" collapsed="false">
      <c r="A19" s="8"/>
      <c r="B19" s="9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customFormat="false" ht="15.75" hidden="false" customHeight="false" outlineLevel="0" collapsed="false">
      <c r="A20" s="8"/>
      <c r="B20" s="12" t="s">
        <v>12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customFormat="false" ht="15.75" hidden="false" customHeight="false" outlineLevel="0" collapsed="false">
      <c r="A21" s="8"/>
      <c r="B21" s="4"/>
      <c r="C21" s="2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0"/>
      <c r="P21" s="1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customFormat="false" ht="15.75" hidden="false" customHeight="false" outlineLevel="0" collapsed="false">
      <c r="D22" s="15"/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</row>
    <row r="23" customFormat="false" ht="30" hidden="false" customHeight="true" outlineLevel="0" collapsed="false">
      <c r="A23" s="17"/>
      <c r="B23" s="18" t="s">
        <v>13</v>
      </c>
      <c r="C23" s="18"/>
      <c r="D23" s="18" t="s">
        <v>14</v>
      </c>
      <c r="E23" s="18"/>
      <c r="F23" s="18"/>
      <c r="G23" s="18"/>
      <c r="H23" s="18"/>
      <c r="I23" s="18"/>
      <c r="J23" s="18"/>
      <c r="K23" s="18" t="s">
        <v>15</v>
      </c>
      <c r="L23" s="18"/>
      <c r="M23" s="18" t="s">
        <v>16</v>
      </c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customFormat="false" ht="135.6" hidden="false" customHeight="true" outlineLevel="0" collapsed="false">
      <c r="A24" s="17"/>
      <c r="B24" s="18"/>
      <c r="C24" s="18"/>
      <c r="D24" s="20" t="s">
        <v>17</v>
      </c>
      <c r="E24" s="21" t="s">
        <v>18</v>
      </c>
      <c r="F24" s="21" t="s">
        <v>19</v>
      </c>
      <c r="G24" s="21" t="s">
        <v>20</v>
      </c>
      <c r="H24" s="21" t="s">
        <v>21</v>
      </c>
      <c r="I24" s="22" t="s">
        <v>22</v>
      </c>
      <c r="J24" s="22"/>
      <c r="K24" s="18"/>
      <c r="L24" s="18"/>
      <c r="M24" s="18"/>
      <c r="N24" s="18"/>
      <c r="Q24" s="23"/>
    </row>
    <row r="25" customFormat="false" ht="30.75" hidden="false" customHeight="false" outlineLevel="0" collapsed="false">
      <c r="A25" s="17"/>
      <c r="B25" s="24" t="s">
        <v>23</v>
      </c>
      <c r="C25" s="25" t="s">
        <v>24</v>
      </c>
      <c r="D25" s="24" t="s">
        <v>24</v>
      </c>
      <c r="E25" s="26" t="s">
        <v>24</v>
      </c>
      <c r="F25" s="26" t="s">
        <v>24</v>
      </c>
      <c r="G25" s="26" t="s">
        <v>24</v>
      </c>
      <c r="H25" s="26" t="s">
        <v>24</v>
      </c>
      <c r="I25" s="26" t="s">
        <v>23</v>
      </c>
      <c r="J25" s="27" t="s">
        <v>25</v>
      </c>
      <c r="K25" s="24" t="s">
        <v>23</v>
      </c>
      <c r="L25" s="25" t="s">
        <v>24</v>
      </c>
      <c r="M25" s="28" t="s">
        <v>23</v>
      </c>
      <c r="N25" s="29" t="s">
        <v>24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customFormat="false" ht="30" hidden="false" customHeight="true" outlineLevel="0" collapsed="false">
      <c r="A26" s="31" t="s">
        <v>26</v>
      </c>
      <c r="B26" s="32" t="s">
        <v>27</v>
      </c>
      <c r="C26" s="33" t="s">
        <v>28</v>
      </c>
      <c r="D26" s="32" t="s">
        <v>29</v>
      </c>
      <c r="E26" s="34" t="s">
        <v>30</v>
      </c>
      <c r="F26" s="34" t="s">
        <v>31</v>
      </c>
      <c r="G26" s="34" t="s">
        <v>32</v>
      </c>
      <c r="H26" s="34" t="s">
        <v>33</v>
      </c>
      <c r="I26" s="34" t="s">
        <v>34</v>
      </c>
      <c r="J26" s="33" t="s">
        <v>35</v>
      </c>
      <c r="K26" s="32" t="s">
        <v>36</v>
      </c>
      <c r="L26" s="33" t="s">
        <v>37</v>
      </c>
      <c r="M26" s="32" t="s">
        <v>38</v>
      </c>
      <c r="N26" s="33" t="s">
        <v>39</v>
      </c>
      <c r="O26" s="35"/>
      <c r="P26" s="35"/>
      <c r="Q26" s="36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customFormat="false" ht="30" hidden="false" customHeight="true" outlineLevel="0" collapsed="false">
      <c r="A27" s="37" t="s">
        <v>40</v>
      </c>
      <c r="B27" s="38" t="n">
        <f aca="false">C27/N27</f>
        <v>0.709199826973897</v>
      </c>
      <c r="C27" s="39" t="n">
        <f aca="false">'Кошторис  витрат'!G197</f>
        <v>1951030</v>
      </c>
      <c r="D27" s="40" t="n">
        <v>800000</v>
      </c>
      <c r="E27" s="41" t="n">
        <v>0</v>
      </c>
      <c r="F27" s="41" t="n">
        <v>0</v>
      </c>
      <c r="G27" s="41" t="n">
        <v>0</v>
      </c>
      <c r="H27" s="41" t="n">
        <v>0</v>
      </c>
      <c r="I27" s="42" t="n">
        <f aca="false">J27/N27</f>
        <v>0.290800173026103</v>
      </c>
      <c r="J27" s="39" t="n">
        <f aca="false">D27+E27+F27+G27+H27</f>
        <v>800000</v>
      </c>
      <c r="K27" s="38" t="n">
        <f aca="false">L27/N27</f>
        <v>0</v>
      </c>
      <c r="L27" s="39" t="n">
        <f aca="false">'Кошторис  витрат'!S197</f>
        <v>0</v>
      </c>
      <c r="M27" s="43" t="n">
        <v>1</v>
      </c>
      <c r="N27" s="44" t="n">
        <f aca="false">C27+J27+L27</f>
        <v>2751030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customFormat="false" ht="30" hidden="false" customHeight="true" outlineLevel="0" collapsed="false">
      <c r="A28" s="45" t="s">
        <v>41</v>
      </c>
      <c r="B28" s="46" t="n">
        <f aca="false">C28/N28</f>
        <v>0.707346781766911</v>
      </c>
      <c r="C28" s="47" t="n">
        <f aca="false">'Кошторис  витрат'!J197</f>
        <v>1948430</v>
      </c>
      <c r="D28" s="48" t="n">
        <v>806131.2</v>
      </c>
      <c r="E28" s="49" t="n">
        <v>0</v>
      </c>
      <c r="F28" s="49" t="n">
        <v>0</v>
      </c>
      <c r="G28" s="49" t="n">
        <v>0</v>
      </c>
      <c r="H28" s="49" t="n">
        <v>0</v>
      </c>
      <c r="I28" s="50" t="n">
        <f aca="false">J28/N28</f>
        <v>0.292653218233089</v>
      </c>
      <c r="J28" s="51" t="n">
        <f aca="false">D28+E28+F28+G28+H28</f>
        <v>806131.2</v>
      </c>
      <c r="K28" s="46" t="n">
        <f aca="false">L28/N28</f>
        <v>0</v>
      </c>
      <c r="L28" s="51" t="n">
        <f aca="false">'Кошторис  витрат'!V197</f>
        <v>0</v>
      </c>
      <c r="M28" s="52" t="n">
        <v>1</v>
      </c>
      <c r="N28" s="53" t="n">
        <f aca="false">C28+J28+L28</f>
        <v>2754561.2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customFormat="false" ht="30" hidden="false" customHeight="true" outlineLevel="0" collapsed="false">
      <c r="A29" s="54" t="s">
        <v>42</v>
      </c>
      <c r="B29" s="55" t="n">
        <f aca="false">C29/N29</f>
        <v>0.644782734068587</v>
      </c>
      <c r="C29" s="56" t="n">
        <v>1463272</v>
      </c>
      <c r="D29" s="57" t="n">
        <v>806131.2</v>
      </c>
      <c r="E29" s="58" t="n">
        <v>0</v>
      </c>
      <c r="F29" s="58" t="n">
        <v>0</v>
      </c>
      <c r="G29" s="58" t="n">
        <v>0</v>
      </c>
      <c r="H29" s="58" t="n">
        <v>0</v>
      </c>
      <c r="I29" s="59" t="n">
        <f aca="false">J29/N29</f>
        <v>0.355217265931413</v>
      </c>
      <c r="J29" s="56" t="n">
        <f aca="false">D29+E29+F29+G29+H29</f>
        <v>806131.2</v>
      </c>
      <c r="K29" s="55" t="n">
        <f aca="false">L29/N29</f>
        <v>0</v>
      </c>
      <c r="L29" s="56" t="n">
        <v>0</v>
      </c>
      <c r="M29" s="60" t="n">
        <f aca="false">(N29*M28)/N28</f>
        <v>0.823871039786664</v>
      </c>
      <c r="N29" s="61" t="n">
        <f aca="false">C29+J29+L29</f>
        <v>2269403.2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customFormat="false" ht="30" hidden="false" customHeight="true" outlineLevel="0" collapsed="false">
      <c r="A30" s="62" t="s">
        <v>43</v>
      </c>
      <c r="B30" s="63" t="n">
        <f aca="false">B28-B29</f>
        <v>0.062564047698324</v>
      </c>
      <c r="C30" s="64" t="n">
        <f aca="false">C28-C29</f>
        <v>485158</v>
      </c>
      <c r="D30" s="65" t="n">
        <f aca="false">D28-D29</f>
        <v>0</v>
      </c>
      <c r="E30" s="66" t="n">
        <f aca="false">E28-E29</f>
        <v>0</v>
      </c>
      <c r="F30" s="66" t="n">
        <f aca="false">F28-F29</f>
        <v>0</v>
      </c>
      <c r="G30" s="66" t="n">
        <f aca="false">G28-G29</f>
        <v>0</v>
      </c>
      <c r="H30" s="66" t="n">
        <f aca="false">H28-H29</f>
        <v>0</v>
      </c>
      <c r="I30" s="67" t="n">
        <f aca="false">I28-I29</f>
        <v>-0.062564047698324</v>
      </c>
      <c r="J30" s="64" t="n">
        <f aca="false">J28-J29</f>
        <v>0</v>
      </c>
      <c r="K30" s="68" t="n">
        <f aca="false">K28-K29</f>
        <v>0</v>
      </c>
      <c r="L30" s="64" t="n">
        <f aca="false">L28-L29</f>
        <v>0</v>
      </c>
      <c r="M30" s="69" t="n">
        <f aca="false">M28-M29</f>
        <v>0.176128960213336</v>
      </c>
      <c r="N30" s="70" t="n">
        <f aca="false">N28-N29</f>
        <v>485158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customFormat="false" ht="15.75" hidden="false" customHeight="true" outlineLevel="0" collapsed="false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="6" customFormat="true" ht="15.75" hidden="false" customHeight="true" outlineLevel="0" collapsed="false">
      <c r="A32" s="71"/>
      <c r="B32" s="71" t="s">
        <v>44</v>
      </c>
      <c r="C32" s="72"/>
      <c r="D32" s="72"/>
      <c r="E32" s="72"/>
      <c r="F32" s="71"/>
      <c r="G32" s="73"/>
      <c r="H32" s="73"/>
      <c r="I32" s="74"/>
      <c r="J32" s="72"/>
      <c r="K32" s="72"/>
      <c r="L32" s="72"/>
      <c r="M32" s="72"/>
      <c r="N32" s="72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customFormat="false" ht="15.75" hidden="false" customHeight="true" outlineLevel="0" collapsed="false">
      <c r="D33" s="75" t="s">
        <v>45</v>
      </c>
      <c r="F33" s="76"/>
      <c r="G33" s="77" t="s">
        <v>46</v>
      </c>
      <c r="H33" s="77"/>
      <c r="I33" s="15"/>
      <c r="J33" s="77" t="s">
        <v>47</v>
      </c>
      <c r="K33" s="77"/>
      <c r="L33" s="77"/>
      <c r="M33" s="77"/>
      <c r="N33" s="77"/>
    </row>
  </sheetData>
  <mergeCells count="16"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C32:E32"/>
    <mergeCell ref="J32:N32"/>
    <mergeCell ref="G33:H33"/>
    <mergeCell ref="J33:N33"/>
  </mergeCells>
  <printOptions headings="false" gridLines="false" gridLinesSet="true" horizontalCentered="false" verticalCentered="false"/>
  <pageMargins left="1.09027777777778" right="0.708333333333333" top="0.747916666666667" bottom="0.57986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false"/>
  </sheetPr>
  <dimension ref="A1:AG204"/>
  <sheetViews>
    <sheetView windowProtection="true" showFormulas="false" showGridLines="true" showRowColHeaders="true" showZeros="true" rightToLeft="false" tabSelected="true" showOutlineSymbols="true" defaultGridColor="true" view="normal" topLeftCell="N1" colorId="64" zoomScale="85" zoomScaleNormal="85" zoomScalePageLayoutView="100" workbookViewId="0">
      <pane xSplit="0" ySplit="10" topLeftCell="A176" activePane="bottomLeft" state="frozen"/>
      <selection pane="topLeft" activeCell="N1" activeCellId="0" sqref="N1"/>
      <selection pane="bottomLeft" activeCell="AA179" activeCellId="0" sqref="AA179"/>
    </sheetView>
  </sheetViews>
  <sheetFormatPr defaultRowHeight="15"/>
  <cols>
    <col collapsed="false" hidden="false" max="1" min="1" style="0" width="11.9348837209302"/>
    <col collapsed="false" hidden="false" max="2" min="2" style="0" width="7.13953488372093"/>
    <col collapsed="false" hidden="false" max="3" min="3" style="0" width="49.5953488372093"/>
    <col collapsed="false" hidden="false" max="4" min="4" style="0" width="10.8279069767442"/>
    <col collapsed="false" hidden="false" max="5" min="5" style="0" width="12.1813953488372"/>
    <col collapsed="false" hidden="false" max="6" min="6" style="0" width="16.4883720930233"/>
    <col collapsed="false" hidden="false" max="7" min="7" style="0" width="18.0883720930233"/>
    <col collapsed="false" hidden="false" max="8" min="8" style="6" width="12.1813953488372"/>
    <col collapsed="false" hidden="false" max="9" min="9" style="6" width="16.4883720930233"/>
    <col collapsed="false" hidden="false" max="10" min="10" style="6" width="18.0883720930233"/>
    <col collapsed="false" hidden="false" max="11" min="11" style="0" width="12.1813953488372"/>
    <col collapsed="false" hidden="false" max="13" min="13" style="0" width="18.0883720930233"/>
    <col collapsed="false" hidden="false" max="14" min="14" style="6" width="12.1813953488372"/>
    <col collapsed="false" hidden="false" max="15" min="15" style="6" width="14.646511627907"/>
    <col collapsed="false" hidden="false" max="16" min="16" style="6" width="18.0883720930233"/>
    <col collapsed="false" hidden="false" max="17" min="17" style="0" width="12.1813953488372"/>
    <col collapsed="false" hidden="false" max="19" min="19" style="0" width="15.2604651162791"/>
    <col collapsed="false" hidden="false" max="20" min="20" style="6" width="12.1813953488372"/>
    <col collapsed="false" hidden="false" max="21" min="21" style="6" width="13.4139534883721"/>
    <col collapsed="false" hidden="false" max="22" min="22" style="6" width="15.6279069767442"/>
    <col collapsed="false" hidden="false" max="25" min="23" style="6" width="13.7813953488372"/>
    <col collapsed="false" hidden="false" max="26" min="26" style="6" width="15.1348837209302"/>
    <col collapsed="false" hidden="false" max="27" min="27" style="6" width="17.7209302325581"/>
    <col collapsed="false" hidden="false" max="28" min="28" style="6" width="17.9674418604651"/>
    <col collapsed="false" hidden="false" max="33" min="29" style="0" width="6.4"/>
    <col collapsed="false" hidden="false" max="1025" min="34" style="0" width="13.7813953488372"/>
  </cols>
  <sheetData>
    <row r="1" customFormat="false" ht="15.75" hidden="false" customHeight="false" outlineLevel="0" collapsed="false">
      <c r="A1" s="78" t="s">
        <v>48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80"/>
      <c r="Z1" s="80"/>
      <c r="AA1" s="81"/>
      <c r="AB1" s="2"/>
      <c r="AC1" s="2"/>
      <c r="AD1" s="2"/>
      <c r="AE1" s="2"/>
      <c r="AF1" s="2"/>
      <c r="AG1" s="2"/>
    </row>
    <row r="2" s="6" customFormat="true" ht="19.5" hidden="false" customHeight="true" outlineLevel="0" collapsed="false">
      <c r="A2" s="82" t="str">
        <f aca="false">Фінансування!A12</f>
        <v>Назва Грантоотримувача: Громадська організація "Всеукраїнський демократичний форум"</v>
      </c>
      <c r="B2" s="83"/>
      <c r="C2" s="82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6"/>
      <c r="Z2" s="86"/>
      <c r="AA2" s="87"/>
      <c r="AB2" s="88"/>
      <c r="AC2" s="88"/>
      <c r="AD2" s="88"/>
      <c r="AE2" s="88"/>
      <c r="AF2" s="88"/>
      <c r="AG2" s="88"/>
    </row>
    <row r="3" customFormat="false" ht="19.5" hidden="false" customHeight="true" outlineLevel="0" collapsed="false">
      <c r="A3" s="89" t="str">
        <f aca="false">Фінансування!A13</f>
        <v>Назва проєкту: Сильні історії</v>
      </c>
      <c r="B3" s="83"/>
      <c r="C3" s="82"/>
      <c r="D3" s="84"/>
      <c r="E3" s="85"/>
      <c r="F3" s="85"/>
      <c r="G3" s="85"/>
      <c r="H3" s="85"/>
      <c r="I3" s="85"/>
      <c r="J3" s="85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1"/>
      <c r="Y3" s="91"/>
      <c r="Z3" s="91"/>
      <c r="AA3" s="87"/>
      <c r="AB3" s="88"/>
      <c r="AC3" s="88"/>
      <c r="AD3" s="88"/>
      <c r="AE3" s="88"/>
      <c r="AF3" s="88"/>
      <c r="AG3" s="88"/>
    </row>
    <row r="4" customFormat="false" ht="19.5" hidden="false" customHeight="true" outlineLevel="0" collapsed="false">
      <c r="A4" s="89" t="str">
        <f aca="false">Фінансування!A14</f>
        <v>Дата початку проєкту: 01.07.2021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2"/>
      <c r="AB4" s="88"/>
      <c r="AC4" s="88"/>
      <c r="AD4" s="88"/>
      <c r="AE4" s="88"/>
      <c r="AF4" s="88"/>
      <c r="AG4" s="88"/>
    </row>
    <row r="5" customFormat="false" ht="19.5" hidden="false" customHeight="true" outlineLevel="0" collapsed="false">
      <c r="A5" s="89" t="str">
        <f aca="false">Фінансування!A15</f>
        <v>Дата завершення проєкту: 30.10.2021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92"/>
      <c r="AB5" s="88"/>
      <c r="AC5" s="88"/>
      <c r="AD5" s="88"/>
      <c r="AE5" s="88"/>
      <c r="AF5" s="88"/>
      <c r="AG5" s="88"/>
    </row>
    <row r="6" customFormat="false" ht="15" hidden="false" customHeight="false" outlineLevel="0" collapsed="false">
      <c r="A6" s="4"/>
      <c r="B6" s="83"/>
      <c r="C6" s="93"/>
      <c r="D6" s="84"/>
      <c r="E6" s="94"/>
      <c r="F6" s="94"/>
      <c r="G6" s="94"/>
      <c r="H6" s="94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96"/>
      <c r="Y6" s="96"/>
      <c r="Z6" s="96"/>
      <c r="AA6" s="97"/>
      <c r="AB6" s="2"/>
      <c r="AC6" s="2"/>
      <c r="AD6" s="2"/>
      <c r="AE6" s="2"/>
      <c r="AF6" s="2"/>
      <c r="AG6" s="2"/>
    </row>
    <row r="7" customFormat="false" ht="26.25" hidden="false" customHeight="true" outlineLevel="0" collapsed="false">
      <c r="A7" s="98" t="s">
        <v>49</v>
      </c>
      <c r="B7" s="99" t="s">
        <v>50</v>
      </c>
      <c r="C7" s="100" t="s">
        <v>51</v>
      </c>
      <c r="D7" s="100" t="s">
        <v>52</v>
      </c>
      <c r="E7" s="101" t="s">
        <v>53</v>
      </c>
      <c r="F7" s="101"/>
      <c r="G7" s="101"/>
      <c r="H7" s="101"/>
      <c r="I7" s="101"/>
      <c r="J7" s="101"/>
      <c r="K7" s="101" t="s">
        <v>54</v>
      </c>
      <c r="L7" s="101"/>
      <c r="M7" s="101"/>
      <c r="N7" s="101"/>
      <c r="O7" s="101"/>
      <c r="P7" s="101"/>
      <c r="Q7" s="101" t="s">
        <v>55</v>
      </c>
      <c r="R7" s="101"/>
      <c r="S7" s="101"/>
      <c r="T7" s="101"/>
      <c r="U7" s="101"/>
      <c r="V7" s="101"/>
      <c r="W7" s="102" t="s">
        <v>56</v>
      </c>
      <c r="X7" s="102"/>
      <c r="Y7" s="102"/>
      <c r="Z7" s="102"/>
      <c r="AA7" s="103" t="s">
        <v>57</v>
      </c>
      <c r="AB7" s="2"/>
      <c r="AC7" s="2"/>
      <c r="AD7" s="2"/>
      <c r="AE7" s="2"/>
      <c r="AF7" s="2"/>
      <c r="AG7" s="2"/>
    </row>
    <row r="8" customFormat="false" ht="42" hidden="false" customHeight="true" outlineLevel="0" collapsed="false">
      <c r="A8" s="98"/>
      <c r="B8" s="99"/>
      <c r="C8" s="100"/>
      <c r="D8" s="100"/>
      <c r="E8" s="104" t="s">
        <v>58</v>
      </c>
      <c r="F8" s="104"/>
      <c r="G8" s="104"/>
      <c r="H8" s="104" t="s">
        <v>59</v>
      </c>
      <c r="I8" s="104"/>
      <c r="J8" s="104"/>
      <c r="K8" s="104" t="s">
        <v>58</v>
      </c>
      <c r="L8" s="104"/>
      <c r="M8" s="104"/>
      <c r="N8" s="104" t="s">
        <v>59</v>
      </c>
      <c r="O8" s="104"/>
      <c r="P8" s="104"/>
      <c r="Q8" s="104" t="s">
        <v>58</v>
      </c>
      <c r="R8" s="104"/>
      <c r="S8" s="104"/>
      <c r="T8" s="104" t="s">
        <v>59</v>
      </c>
      <c r="U8" s="104"/>
      <c r="V8" s="104"/>
      <c r="W8" s="102" t="s">
        <v>60</v>
      </c>
      <c r="X8" s="102" t="s">
        <v>61</v>
      </c>
      <c r="Y8" s="102" t="s">
        <v>62</v>
      </c>
      <c r="Z8" s="102"/>
      <c r="AA8" s="103"/>
      <c r="AB8" s="2"/>
      <c r="AC8" s="2"/>
      <c r="AD8" s="2"/>
      <c r="AE8" s="2"/>
      <c r="AF8" s="2"/>
      <c r="AG8" s="2"/>
    </row>
    <row r="9" customFormat="false" ht="30" hidden="false" customHeight="true" outlineLevel="0" collapsed="false">
      <c r="A9" s="98"/>
      <c r="B9" s="99"/>
      <c r="C9" s="100"/>
      <c r="D9" s="100"/>
      <c r="E9" s="105" t="s">
        <v>63</v>
      </c>
      <c r="F9" s="106" t="s">
        <v>64</v>
      </c>
      <c r="G9" s="107" t="s">
        <v>65</v>
      </c>
      <c r="H9" s="105" t="s">
        <v>63</v>
      </c>
      <c r="I9" s="106" t="s">
        <v>64</v>
      </c>
      <c r="J9" s="107" t="s">
        <v>66</v>
      </c>
      <c r="K9" s="105" t="s">
        <v>63</v>
      </c>
      <c r="L9" s="106" t="s">
        <v>67</v>
      </c>
      <c r="M9" s="107" t="s">
        <v>68</v>
      </c>
      <c r="N9" s="105" t="s">
        <v>63</v>
      </c>
      <c r="O9" s="106" t="s">
        <v>67</v>
      </c>
      <c r="P9" s="107" t="s">
        <v>69</v>
      </c>
      <c r="Q9" s="105" t="s">
        <v>63</v>
      </c>
      <c r="R9" s="106" t="s">
        <v>67</v>
      </c>
      <c r="S9" s="107" t="s">
        <v>70</v>
      </c>
      <c r="T9" s="105" t="s">
        <v>63</v>
      </c>
      <c r="U9" s="106" t="s">
        <v>67</v>
      </c>
      <c r="V9" s="107" t="s">
        <v>71</v>
      </c>
      <c r="W9" s="102"/>
      <c r="X9" s="102"/>
      <c r="Y9" s="108" t="s">
        <v>72</v>
      </c>
      <c r="Z9" s="109" t="s">
        <v>23</v>
      </c>
      <c r="AA9" s="103"/>
      <c r="AB9" s="2"/>
      <c r="AC9" s="2"/>
      <c r="AD9" s="2"/>
      <c r="AE9" s="2"/>
      <c r="AF9" s="2"/>
      <c r="AG9" s="2"/>
    </row>
    <row r="10" customFormat="false" ht="24.75" hidden="false" customHeight="true" outlineLevel="0" collapsed="false">
      <c r="A10" s="110" t="n">
        <v>1</v>
      </c>
      <c r="B10" s="110" t="n">
        <v>2</v>
      </c>
      <c r="C10" s="111" t="n">
        <v>3</v>
      </c>
      <c r="D10" s="111" t="n">
        <v>4</v>
      </c>
      <c r="E10" s="112" t="n">
        <v>5</v>
      </c>
      <c r="F10" s="112" t="n">
        <v>6</v>
      </c>
      <c r="G10" s="112" t="n">
        <v>7</v>
      </c>
      <c r="H10" s="112" t="n">
        <v>8</v>
      </c>
      <c r="I10" s="112" t="n">
        <v>9</v>
      </c>
      <c r="J10" s="112" t="n">
        <v>10</v>
      </c>
      <c r="K10" s="112" t="n">
        <v>11</v>
      </c>
      <c r="L10" s="112" t="n">
        <v>12</v>
      </c>
      <c r="M10" s="112" t="n">
        <v>13</v>
      </c>
      <c r="N10" s="112" t="n">
        <v>14</v>
      </c>
      <c r="O10" s="112" t="n">
        <v>15</v>
      </c>
      <c r="P10" s="112" t="n">
        <v>16</v>
      </c>
      <c r="Q10" s="112" t="n">
        <v>17</v>
      </c>
      <c r="R10" s="112" t="n">
        <v>18</v>
      </c>
      <c r="S10" s="112" t="n">
        <v>19</v>
      </c>
      <c r="T10" s="112" t="n">
        <v>20</v>
      </c>
      <c r="U10" s="112" t="n">
        <v>21</v>
      </c>
      <c r="V10" s="112" t="n">
        <v>22</v>
      </c>
      <c r="W10" s="112" t="n">
        <v>23</v>
      </c>
      <c r="X10" s="112" t="n">
        <v>24</v>
      </c>
      <c r="Y10" s="112" t="n">
        <v>25</v>
      </c>
      <c r="Z10" s="112" t="n">
        <v>26</v>
      </c>
      <c r="AA10" s="113" t="n">
        <v>27</v>
      </c>
      <c r="AB10" s="2"/>
      <c r="AC10" s="2"/>
      <c r="AD10" s="2"/>
      <c r="AE10" s="2"/>
      <c r="AF10" s="2"/>
      <c r="AG10" s="2"/>
    </row>
    <row r="11" customFormat="false" ht="23.25" hidden="false" customHeight="true" outlineLevel="0" collapsed="false">
      <c r="A11" s="114" t="s">
        <v>73</v>
      </c>
      <c r="B11" s="115"/>
      <c r="C11" s="116" t="s">
        <v>74</v>
      </c>
      <c r="D11" s="11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119"/>
      <c r="Y11" s="119"/>
      <c r="Z11" s="119"/>
      <c r="AA11" s="120"/>
      <c r="AB11" s="121"/>
      <c r="AC11" s="121"/>
      <c r="AD11" s="121"/>
      <c r="AE11" s="121"/>
      <c r="AF11" s="121"/>
      <c r="AG11" s="121"/>
    </row>
    <row r="12" customFormat="false" ht="30" hidden="false" customHeight="true" outlineLevel="0" collapsed="false">
      <c r="A12" s="122" t="s">
        <v>75</v>
      </c>
      <c r="B12" s="123" t="n">
        <v>1</v>
      </c>
      <c r="C12" s="124" t="s">
        <v>76</v>
      </c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7"/>
      <c r="X12" s="127"/>
      <c r="Y12" s="127"/>
      <c r="Z12" s="127"/>
      <c r="AA12" s="128"/>
      <c r="AB12" s="7"/>
      <c r="AC12" s="7"/>
      <c r="AD12" s="7"/>
      <c r="AE12" s="7"/>
      <c r="AF12" s="7"/>
      <c r="AG12" s="7"/>
    </row>
    <row r="13" customFormat="false" ht="30" hidden="false" customHeight="true" outlineLevel="0" collapsed="false">
      <c r="A13" s="129" t="s">
        <v>77</v>
      </c>
      <c r="B13" s="130" t="s">
        <v>78</v>
      </c>
      <c r="C13" s="131" t="s">
        <v>79</v>
      </c>
      <c r="D13" s="132"/>
      <c r="E13" s="133" t="n">
        <f aca="false">SUM(E14:E16)</f>
        <v>0</v>
      </c>
      <c r="F13" s="134"/>
      <c r="G13" s="135" t="n">
        <f aca="false">SUM(G14:G16)</f>
        <v>0</v>
      </c>
      <c r="H13" s="133" t="n">
        <f aca="false">SUM(H14:H16)</f>
        <v>0</v>
      </c>
      <c r="I13" s="134"/>
      <c r="J13" s="135" t="n">
        <f aca="false">SUM(J14:J16)</f>
        <v>0</v>
      </c>
      <c r="K13" s="133" t="n">
        <f aca="false">SUM(K14:K16)</f>
        <v>0</v>
      </c>
      <c r="L13" s="134"/>
      <c r="M13" s="135" t="n">
        <f aca="false">SUM(M14:M16)</f>
        <v>0</v>
      </c>
      <c r="N13" s="133" t="n">
        <f aca="false">SUM(N14:N16)</f>
        <v>0</v>
      </c>
      <c r="O13" s="134"/>
      <c r="P13" s="135" t="n">
        <f aca="false">SUM(P14:P16)</f>
        <v>0</v>
      </c>
      <c r="Q13" s="133" t="n">
        <f aca="false">SUM(Q14:Q16)</f>
        <v>0</v>
      </c>
      <c r="R13" s="134"/>
      <c r="S13" s="135" t="n">
        <f aca="false">SUM(S14:S16)</f>
        <v>0</v>
      </c>
      <c r="T13" s="133" t="n">
        <f aca="false">SUM(T14:T16)</f>
        <v>0</v>
      </c>
      <c r="U13" s="134"/>
      <c r="V13" s="135" t="n">
        <f aca="false">SUM(V14:V16)</f>
        <v>0</v>
      </c>
      <c r="W13" s="135" t="n">
        <f aca="false">SUM(W14:W16)</f>
        <v>0</v>
      </c>
      <c r="X13" s="135" t="n">
        <f aca="false">SUM(X14:X16)</f>
        <v>0</v>
      </c>
      <c r="Y13" s="136" t="n">
        <f aca="false">W13-X13</f>
        <v>0</v>
      </c>
      <c r="Z13" s="137" t="e">
        <f aca="false">Y13/W13</f>
        <v>#DIV/0!</v>
      </c>
      <c r="AA13" s="138"/>
      <c r="AB13" s="139"/>
      <c r="AC13" s="139"/>
      <c r="AD13" s="139"/>
      <c r="AE13" s="139"/>
      <c r="AF13" s="139"/>
      <c r="AG13" s="139"/>
    </row>
    <row r="14" customFormat="false" ht="30" hidden="false" customHeight="true" outlineLevel="0" collapsed="false">
      <c r="A14" s="140" t="s">
        <v>80</v>
      </c>
      <c r="B14" s="141" t="s">
        <v>81</v>
      </c>
      <c r="C14" s="142" t="s">
        <v>82</v>
      </c>
      <c r="D14" s="143" t="s">
        <v>83</v>
      </c>
      <c r="E14" s="144"/>
      <c r="F14" s="145"/>
      <c r="G14" s="146" t="n">
        <f aca="false">E14*F14</f>
        <v>0</v>
      </c>
      <c r="H14" s="144"/>
      <c r="I14" s="145"/>
      <c r="J14" s="146" t="n">
        <f aca="false">H14*I14</f>
        <v>0</v>
      </c>
      <c r="K14" s="144"/>
      <c r="L14" s="145"/>
      <c r="M14" s="146" t="n">
        <f aca="false">K14*L14</f>
        <v>0</v>
      </c>
      <c r="N14" s="144"/>
      <c r="O14" s="145"/>
      <c r="P14" s="146" t="n">
        <f aca="false">N14*O14</f>
        <v>0</v>
      </c>
      <c r="Q14" s="144"/>
      <c r="R14" s="145"/>
      <c r="S14" s="146" t="n">
        <f aca="false">Q14*R14</f>
        <v>0</v>
      </c>
      <c r="T14" s="144"/>
      <c r="U14" s="145"/>
      <c r="V14" s="146" t="n">
        <f aca="false">T14*U14</f>
        <v>0</v>
      </c>
      <c r="W14" s="147" t="n">
        <f aca="false">G14+M14+S14</f>
        <v>0</v>
      </c>
      <c r="X14" s="148" t="n">
        <f aca="false">J14+P14+V14</f>
        <v>0</v>
      </c>
      <c r="Y14" s="148" t="n">
        <f aca="false">W14-X14</f>
        <v>0</v>
      </c>
      <c r="Z14" s="149" t="e">
        <f aca="false">Y14/W14</f>
        <v>#DIV/0!</v>
      </c>
      <c r="AA14" s="150"/>
      <c r="AB14" s="151"/>
      <c r="AC14" s="151"/>
      <c r="AD14" s="151"/>
      <c r="AE14" s="151"/>
      <c r="AF14" s="151"/>
      <c r="AG14" s="151"/>
    </row>
    <row r="15" customFormat="false" ht="30" hidden="false" customHeight="true" outlineLevel="0" collapsed="false">
      <c r="A15" s="140" t="s">
        <v>80</v>
      </c>
      <c r="B15" s="141" t="s">
        <v>84</v>
      </c>
      <c r="C15" s="142" t="s">
        <v>82</v>
      </c>
      <c r="D15" s="143" t="s">
        <v>83</v>
      </c>
      <c r="E15" s="144"/>
      <c r="F15" s="145"/>
      <c r="G15" s="146" t="n">
        <f aca="false">E15*F15</f>
        <v>0</v>
      </c>
      <c r="H15" s="144"/>
      <c r="I15" s="145"/>
      <c r="J15" s="146" t="n">
        <f aca="false">H15*I15</f>
        <v>0</v>
      </c>
      <c r="K15" s="144"/>
      <c r="L15" s="145"/>
      <c r="M15" s="146" t="n">
        <f aca="false">K15*L15</f>
        <v>0</v>
      </c>
      <c r="N15" s="144"/>
      <c r="O15" s="145"/>
      <c r="P15" s="146" t="n">
        <f aca="false">N15*O15</f>
        <v>0</v>
      </c>
      <c r="Q15" s="144"/>
      <c r="R15" s="145"/>
      <c r="S15" s="146" t="n">
        <f aca="false">Q15*R15</f>
        <v>0</v>
      </c>
      <c r="T15" s="144"/>
      <c r="U15" s="145"/>
      <c r="V15" s="146" t="n">
        <f aca="false">T15*U15</f>
        <v>0</v>
      </c>
      <c r="W15" s="147" t="n">
        <f aca="false">G15+M15+S15</f>
        <v>0</v>
      </c>
      <c r="X15" s="148" t="n">
        <f aca="false">J15+P15+V15</f>
        <v>0</v>
      </c>
      <c r="Y15" s="148" t="n">
        <f aca="false">W15-X15</f>
        <v>0</v>
      </c>
      <c r="Z15" s="149" t="e">
        <f aca="false">Y15/W15</f>
        <v>#DIV/0!</v>
      </c>
      <c r="AA15" s="150"/>
      <c r="AB15" s="151"/>
      <c r="AC15" s="151"/>
      <c r="AD15" s="151"/>
      <c r="AE15" s="151"/>
      <c r="AF15" s="151"/>
      <c r="AG15" s="151"/>
    </row>
    <row r="16" customFormat="false" ht="30" hidden="false" customHeight="true" outlineLevel="0" collapsed="false">
      <c r="A16" s="152" t="s">
        <v>80</v>
      </c>
      <c r="B16" s="153" t="s">
        <v>85</v>
      </c>
      <c r="C16" s="142" t="s">
        <v>82</v>
      </c>
      <c r="D16" s="154" t="s">
        <v>83</v>
      </c>
      <c r="E16" s="155"/>
      <c r="F16" s="156"/>
      <c r="G16" s="157" t="n">
        <f aca="false">E16*F16</f>
        <v>0</v>
      </c>
      <c r="H16" s="155"/>
      <c r="I16" s="156"/>
      <c r="J16" s="157" t="n">
        <f aca="false">H16*I16</f>
        <v>0</v>
      </c>
      <c r="K16" s="155"/>
      <c r="L16" s="156"/>
      <c r="M16" s="157" t="n">
        <f aca="false">K16*L16</f>
        <v>0</v>
      </c>
      <c r="N16" s="155"/>
      <c r="O16" s="156"/>
      <c r="P16" s="157" t="n">
        <f aca="false">N16*O16</f>
        <v>0</v>
      </c>
      <c r="Q16" s="155"/>
      <c r="R16" s="145"/>
      <c r="S16" s="157" t="n">
        <f aca="false">Q16*R16</f>
        <v>0</v>
      </c>
      <c r="T16" s="155"/>
      <c r="U16" s="145"/>
      <c r="V16" s="157" t="n">
        <f aca="false">T16*U16</f>
        <v>0</v>
      </c>
      <c r="W16" s="158" t="n">
        <f aca="false">G16+M16+S16</f>
        <v>0</v>
      </c>
      <c r="X16" s="148" t="n">
        <f aca="false">J16+P16+V16</f>
        <v>0</v>
      </c>
      <c r="Y16" s="148" t="n">
        <f aca="false">W16-X16</f>
        <v>0</v>
      </c>
      <c r="Z16" s="149" t="e">
        <f aca="false">Y16/W16</f>
        <v>#DIV/0!</v>
      </c>
      <c r="AA16" s="159"/>
      <c r="AB16" s="151"/>
      <c r="AC16" s="151"/>
      <c r="AD16" s="151"/>
      <c r="AE16" s="151"/>
      <c r="AF16" s="151"/>
      <c r="AG16" s="151"/>
    </row>
    <row r="17" customFormat="false" ht="30" hidden="false" customHeight="true" outlineLevel="0" collapsed="false">
      <c r="A17" s="129" t="s">
        <v>77</v>
      </c>
      <c r="B17" s="130" t="s">
        <v>86</v>
      </c>
      <c r="C17" s="160" t="s">
        <v>87</v>
      </c>
      <c r="D17" s="161"/>
      <c r="E17" s="162" t="n">
        <f aca="false">SUM(E18:E20)</f>
        <v>0</v>
      </c>
      <c r="F17" s="163"/>
      <c r="G17" s="164" t="n">
        <f aca="false">SUM(G18:G20)</f>
        <v>0</v>
      </c>
      <c r="H17" s="162" t="n">
        <f aca="false">SUM(H18:H20)</f>
        <v>0</v>
      </c>
      <c r="I17" s="163"/>
      <c r="J17" s="164" t="n">
        <f aca="false">SUM(J18:J20)</f>
        <v>0</v>
      </c>
      <c r="K17" s="162" t="n">
        <f aca="false">SUM(K18:K20)</f>
        <v>0</v>
      </c>
      <c r="L17" s="163"/>
      <c r="M17" s="164" t="n">
        <f aca="false">SUM(M18:M20)</f>
        <v>0</v>
      </c>
      <c r="N17" s="162" t="n">
        <f aca="false">SUM(N18:N20)</f>
        <v>0</v>
      </c>
      <c r="O17" s="163"/>
      <c r="P17" s="164" t="n">
        <f aca="false">SUM(P18:P20)</f>
        <v>0</v>
      </c>
      <c r="Q17" s="162" t="n">
        <f aca="false">SUM(Q18:Q20)</f>
        <v>0</v>
      </c>
      <c r="R17" s="163"/>
      <c r="S17" s="164" t="n">
        <f aca="false">SUM(S18:S20)</f>
        <v>0</v>
      </c>
      <c r="T17" s="162" t="n">
        <f aca="false">SUM(T18:T20)</f>
        <v>0</v>
      </c>
      <c r="U17" s="163"/>
      <c r="V17" s="164" t="n">
        <f aca="false">SUM(V18:V20)</f>
        <v>0</v>
      </c>
      <c r="W17" s="164" t="n">
        <f aca="false">SUM(W18:W20)</f>
        <v>0</v>
      </c>
      <c r="X17" s="165" t="n">
        <f aca="false">SUM(X18:X20)</f>
        <v>0</v>
      </c>
      <c r="Y17" s="165" t="n">
        <f aca="false">W17-X17</f>
        <v>0</v>
      </c>
      <c r="Z17" s="165" t="e">
        <f aca="false">Y17/W17</f>
        <v>#DIV/0!</v>
      </c>
      <c r="AA17" s="166"/>
      <c r="AB17" s="139"/>
      <c r="AC17" s="139"/>
      <c r="AD17" s="139"/>
      <c r="AE17" s="139"/>
      <c r="AF17" s="139"/>
      <c r="AG17" s="139"/>
    </row>
    <row r="18" customFormat="false" ht="30" hidden="false" customHeight="true" outlineLevel="0" collapsed="false">
      <c r="A18" s="140" t="s">
        <v>80</v>
      </c>
      <c r="B18" s="141" t="s">
        <v>88</v>
      </c>
      <c r="C18" s="142" t="s">
        <v>82</v>
      </c>
      <c r="D18" s="143" t="s">
        <v>83</v>
      </c>
      <c r="E18" s="144"/>
      <c r="F18" s="145"/>
      <c r="G18" s="146" t="n">
        <f aca="false">E18*F18</f>
        <v>0</v>
      </c>
      <c r="H18" s="144"/>
      <c r="I18" s="145"/>
      <c r="J18" s="146" t="n">
        <f aca="false">H18*I18</f>
        <v>0</v>
      </c>
      <c r="K18" s="144"/>
      <c r="L18" s="145"/>
      <c r="M18" s="146" t="n">
        <f aca="false">K18*L18</f>
        <v>0</v>
      </c>
      <c r="N18" s="144"/>
      <c r="O18" s="145"/>
      <c r="P18" s="146" t="n">
        <f aca="false">N18*O18</f>
        <v>0</v>
      </c>
      <c r="Q18" s="144"/>
      <c r="R18" s="145"/>
      <c r="S18" s="146" t="n">
        <f aca="false">Q18*R18</f>
        <v>0</v>
      </c>
      <c r="T18" s="144"/>
      <c r="U18" s="145"/>
      <c r="V18" s="146" t="n">
        <f aca="false">T18*U18</f>
        <v>0</v>
      </c>
      <c r="W18" s="147" t="n">
        <f aca="false">G18+M18+S18</f>
        <v>0</v>
      </c>
      <c r="X18" s="148" t="n">
        <f aca="false">J18+P18+V18</f>
        <v>0</v>
      </c>
      <c r="Y18" s="148" t="n">
        <f aca="false">W18-X18</f>
        <v>0</v>
      </c>
      <c r="Z18" s="149" t="e">
        <f aca="false">Y18/W18</f>
        <v>#DIV/0!</v>
      </c>
      <c r="AA18" s="150"/>
      <c r="AB18" s="151"/>
      <c r="AC18" s="151"/>
      <c r="AD18" s="151"/>
      <c r="AE18" s="151"/>
      <c r="AF18" s="151"/>
      <c r="AG18" s="151"/>
    </row>
    <row r="19" customFormat="false" ht="30" hidden="false" customHeight="true" outlineLevel="0" collapsed="false">
      <c r="A19" s="140" t="s">
        <v>80</v>
      </c>
      <c r="B19" s="141" t="s">
        <v>89</v>
      </c>
      <c r="C19" s="142" t="s">
        <v>82</v>
      </c>
      <c r="D19" s="143" t="s">
        <v>83</v>
      </c>
      <c r="E19" s="144"/>
      <c r="F19" s="145"/>
      <c r="G19" s="146" t="n">
        <f aca="false">E19*F19</f>
        <v>0</v>
      </c>
      <c r="H19" s="144"/>
      <c r="I19" s="145"/>
      <c r="J19" s="146" t="n">
        <f aca="false">H19*I19</f>
        <v>0</v>
      </c>
      <c r="K19" s="144"/>
      <c r="L19" s="145"/>
      <c r="M19" s="146" t="n">
        <f aca="false">K19*L19</f>
        <v>0</v>
      </c>
      <c r="N19" s="144"/>
      <c r="O19" s="145"/>
      <c r="P19" s="146" t="n">
        <f aca="false">N19*O19</f>
        <v>0</v>
      </c>
      <c r="Q19" s="144"/>
      <c r="R19" s="145"/>
      <c r="S19" s="146" t="n">
        <f aca="false">Q19*R19</f>
        <v>0</v>
      </c>
      <c r="T19" s="144"/>
      <c r="U19" s="145"/>
      <c r="V19" s="146" t="n">
        <f aca="false">T19*U19</f>
        <v>0</v>
      </c>
      <c r="W19" s="147" t="n">
        <f aca="false">G19+M19+S19</f>
        <v>0</v>
      </c>
      <c r="X19" s="148" t="n">
        <f aca="false">J19+P19+V19</f>
        <v>0</v>
      </c>
      <c r="Y19" s="148" t="n">
        <f aca="false">W19-X19</f>
        <v>0</v>
      </c>
      <c r="Z19" s="149" t="e">
        <f aca="false">Y19/W19</f>
        <v>#DIV/0!</v>
      </c>
      <c r="AA19" s="150"/>
      <c r="AB19" s="151"/>
      <c r="AC19" s="151"/>
      <c r="AD19" s="151"/>
      <c r="AE19" s="151"/>
      <c r="AF19" s="151"/>
      <c r="AG19" s="151"/>
    </row>
    <row r="20" customFormat="false" ht="30" hidden="false" customHeight="true" outlineLevel="0" collapsed="false">
      <c r="A20" s="167" t="s">
        <v>80</v>
      </c>
      <c r="B20" s="153" t="s">
        <v>90</v>
      </c>
      <c r="C20" s="142" t="s">
        <v>82</v>
      </c>
      <c r="D20" s="168" t="s">
        <v>83</v>
      </c>
      <c r="E20" s="169"/>
      <c r="F20" s="170"/>
      <c r="G20" s="171" t="n">
        <f aca="false">E20*F20</f>
        <v>0</v>
      </c>
      <c r="H20" s="169"/>
      <c r="I20" s="170"/>
      <c r="J20" s="171" t="n">
        <f aca="false">H20*I20</f>
        <v>0</v>
      </c>
      <c r="K20" s="169"/>
      <c r="L20" s="170"/>
      <c r="M20" s="171" t="n">
        <f aca="false">K20*L20</f>
        <v>0</v>
      </c>
      <c r="N20" s="169"/>
      <c r="O20" s="170"/>
      <c r="P20" s="171" t="n">
        <f aca="false">N20*O20</f>
        <v>0</v>
      </c>
      <c r="Q20" s="169"/>
      <c r="R20" s="170"/>
      <c r="S20" s="171" t="n">
        <f aca="false">Q20*R20</f>
        <v>0</v>
      </c>
      <c r="T20" s="169"/>
      <c r="U20" s="170"/>
      <c r="V20" s="171" t="n">
        <f aca="false">T20*U20</f>
        <v>0</v>
      </c>
      <c r="W20" s="158" t="n">
        <f aca="false">G20+M20+S20</f>
        <v>0</v>
      </c>
      <c r="X20" s="148" t="n">
        <f aca="false">J20+P20+V20</f>
        <v>0</v>
      </c>
      <c r="Y20" s="148" t="n">
        <f aca="false">W20-X20</f>
        <v>0</v>
      </c>
      <c r="Z20" s="149" t="e">
        <f aca="false">Y20/W20</f>
        <v>#DIV/0!</v>
      </c>
      <c r="AA20" s="172"/>
      <c r="AB20" s="151"/>
      <c r="AC20" s="151"/>
      <c r="AD20" s="151"/>
      <c r="AE20" s="151"/>
      <c r="AF20" s="151"/>
      <c r="AG20" s="151"/>
    </row>
    <row r="21" customFormat="false" ht="30" hidden="false" customHeight="true" outlineLevel="0" collapsed="false">
      <c r="A21" s="129" t="s">
        <v>77</v>
      </c>
      <c r="B21" s="130" t="s">
        <v>91</v>
      </c>
      <c r="C21" s="160" t="s">
        <v>92</v>
      </c>
      <c r="D21" s="161"/>
      <c r="E21" s="162" t="n">
        <f aca="false">SUM(E22:E24)</f>
        <v>11.5</v>
      </c>
      <c r="F21" s="163"/>
      <c r="G21" s="164" t="n">
        <f aca="false">SUM(G22:G24)</f>
        <v>328950</v>
      </c>
      <c r="H21" s="162" t="n">
        <f aca="false">SUM(H22:H24)</f>
        <v>11.5</v>
      </c>
      <c r="I21" s="163"/>
      <c r="J21" s="164" t="n">
        <f aca="false">SUM(J22:J24)</f>
        <v>328950</v>
      </c>
      <c r="K21" s="162" t="n">
        <f aca="false">SUM(K22:K24)</f>
        <v>0</v>
      </c>
      <c r="L21" s="163"/>
      <c r="M21" s="164" t="n">
        <f aca="false">SUM(M22:M24)</f>
        <v>0</v>
      </c>
      <c r="N21" s="162" t="n">
        <f aca="false">SUM(N22:N24)</f>
        <v>0</v>
      </c>
      <c r="O21" s="163"/>
      <c r="P21" s="164" t="n">
        <f aca="false">SUM(P22:P24)</f>
        <v>0</v>
      </c>
      <c r="Q21" s="162" t="n">
        <f aca="false">SUM(Q22:Q24)</f>
        <v>0</v>
      </c>
      <c r="R21" s="163"/>
      <c r="S21" s="164" t="n">
        <f aca="false">SUM(S22:S24)</f>
        <v>0</v>
      </c>
      <c r="T21" s="162" t="n">
        <f aca="false">SUM(T22:T24)</f>
        <v>0</v>
      </c>
      <c r="U21" s="163"/>
      <c r="V21" s="164" t="n">
        <f aca="false">SUM(V22:V24)</f>
        <v>0</v>
      </c>
      <c r="W21" s="164" t="n">
        <f aca="false">SUM(W22:W24)</f>
        <v>328950</v>
      </c>
      <c r="X21" s="164" t="n">
        <f aca="false">SUM(X22:X24)</f>
        <v>328950</v>
      </c>
      <c r="Y21" s="136" t="n">
        <f aca="false">W21-X21</f>
        <v>0</v>
      </c>
      <c r="Z21" s="137" t="n">
        <f aca="false">Y21/W21</f>
        <v>0</v>
      </c>
      <c r="AA21" s="166"/>
      <c r="AB21" s="139"/>
      <c r="AC21" s="139"/>
      <c r="AD21" s="139"/>
      <c r="AE21" s="139"/>
      <c r="AF21" s="139"/>
      <c r="AG21" s="139"/>
    </row>
    <row r="22" s="6" customFormat="true" ht="30" hidden="false" customHeight="true" outlineLevel="0" collapsed="false">
      <c r="A22" s="140" t="s">
        <v>80</v>
      </c>
      <c r="B22" s="141" t="s">
        <v>93</v>
      </c>
      <c r="C22" s="142" t="s">
        <v>94</v>
      </c>
      <c r="D22" s="143" t="s">
        <v>83</v>
      </c>
      <c r="E22" s="144" t="n">
        <v>4</v>
      </c>
      <c r="F22" s="145" t="n">
        <v>24000</v>
      </c>
      <c r="G22" s="146" t="n">
        <f aca="false">E22*F22</f>
        <v>96000</v>
      </c>
      <c r="H22" s="144" t="n">
        <v>4</v>
      </c>
      <c r="I22" s="145" t="n">
        <v>24000</v>
      </c>
      <c r="J22" s="146" t="n">
        <f aca="false">H22*I22</f>
        <v>96000</v>
      </c>
      <c r="K22" s="144"/>
      <c r="L22" s="145"/>
      <c r="M22" s="146" t="n">
        <f aca="false">K22*L22</f>
        <v>0</v>
      </c>
      <c r="N22" s="144"/>
      <c r="O22" s="145"/>
      <c r="P22" s="146" t="n">
        <f aca="false">N22*O22</f>
        <v>0</v>
      </c>
      <c r="Q22" s="144"/>
      <c r="R22" s="145"/>
      <c r="S22" s="146" t="n">
        <f aca="false">Q22*R22</f>
        <v>0</v>
      </c>
      <c r="T22" s="144"/>
      <c r="U22" s="145"/>
      <c r="V22" s="146" t="n">
        <f aca="false">T22*U22</f>
        <v>0</v>
      </c>
      <c r="W22" s="147" t="n">
        <f aca="false">G22+M22+S22</f>
        <v>96000</v>
      </c>
      <c r="X22" s="148" t="n">
        <f aca="false">J22+P22+V22</f>
        <v>96000</v>
      </c>
      <c r="Y22" s="148" t="n">
        <f aca="false">W22-X22</f>
        <v>0</v>
      </c>
      <c r="Z22" s="149" t="n">
        <f aca="false">Y22/W22</f>
        <v>0</v>
      </c>
      <c r="AA22" s="150"/>
      <c r="AB22" s="151"/>
      <c r="AC22" s="151"/>
      <c r="AD22" s="151"/>
      <c r="AE22" s="151"/>
      <c r="AF22" s="151"/>
      <c r="AG22" s="151"/>
    </row>
    <row r="23" customFormat="false" ht="30" hidden="false" customHeight="true" outlineLevel="0" collapsed="false">
      <c r="A23" s="140" t="s">
        <v>80</v>
      </c>
      <c r="B23" s="141" t="s">
        <v>95</v>
      </c>
      <c r="C23" s="142" t="s">
        <v>96</v>
      </c>
      <c r="D23" s="143" t="s">
        <v>83</v>
      </c>
      <c r="E23" s="144" t="n">
        <v>4</v>
      </c>
      <c r="F23" s="145" t="n">
        <v>31060</v>
      </c>
      <c r="G23" s="146" t="n">
        <f aca="false">E23*F23</f>
        <v>124240</v>
      </c>
      <c r="H23" s="144" t="n">
        <v>4</v>
      </c>
      <c r="I23" s="145" t="n">
        <v>31060</v>
      </c>
      <c r="J23" s="146" t="n">
        <f aca="false">H23*I23</f>
        <v>124240</v>
      </c>
      <c r="K23" s="144"/>
      <c r="L23" s="145"/>
      <c r="M23" s="146" t="n">
        <f aca="false">K23*L23</f>
        <v>0</v>
      </c>
      <c r="N23" s="144"/>
      <c r="O23" s="145"/>
      <c r="P23" s="146" t="n">
        <f aca="false">N23*O23</f>
        <v>0</v>
      </c>
      <c r="Q23" s="144"/>
      <c r="R23" s="145"/>
      <c r="S23" s="146" t="n">
        <f aca="false">Q23*R23</f>
        <v>0</v>
      </c>
      <c r="T23" s="144"/>
      <c r="U23" s="145"/>
      <c r="V23" s="146" t="n">
        <f aca="false">T23*U23</f>
        <v>0</v>
      </c>
      <c r="W23" s="147" t="n">
        <f aca="false">G23+M23+S23</f>
        <v>124240</v>
      </c>
      <c r="X23" s="148" t="n">
        <f aca="false">J23+P23+V23</f>
        <v>124240</v>
      </c>
      <c r="Y23" s="148" t="n">
        <f aca="false">W23-X23</f>
        <v>0</v>
      </c>
      <c r="Z23" s="149" t="n">
        <f aca="false">Y23/W23</f>
        <v>0</v>
      </c>
      <c r="AA23" s="150"/>
      <c r="AB23" s="151"/>
      <c r="AC23" s="151"/>
      <c r="AD23" s="151"/>
      <c r="AE23" s="151"/>
      <c r="AF23" s="151"/>
      <c r="AG23" s="151"/>
    </row>
    <row r="24" customFormat="false" ht="30" hidden="false" customHeight="true" outlineLevel="0" collapsed="false">
      <c r="A24" s="152" t="s">
        <v>80</v>
      </c>
      <c r="B24" s="173" t="s">
        <v>97</v>
      </c>
      <c r="C24" s="142" t="s">
        <v>98</v>
      </c>
      <c r="D24" s="154" t="s">
        <v>83</v>
      </c>
      <c r="E24" s="155" t="n">
        <v>3.5</v>
      </c>
      <c r="F24" s="156" t="n">
        <v>31060</v>
      </c>
      <c r="G24" s="157" t="n">
        <f aca="false">E24*F24</f>
        <v>108710</v>
      </c>
      <c r="H24" s="155" t="n">
        <v>3.5</v>
      </c>
      <c r="I24" s="156" t="n">
        <v>31060</v>
      </c>
      <c r="J24" s="157" t="n">
        <f aca="false">H24*I24</f>
        <v>108710</v>
      </c>
      <c r="K24" s="169"/>
      <c r="L24" s="170"/>
      <c r="M24" s="171" t="n">
        <f aca="false">K24*L24</f>
        <v>0</v>
      </c>
      <c r="N24" s="169"/>
      <c r="O24" s="170"/>
      <c r="P24" s="171" t="n">
        <f aca="false">N24*O24</f>
        <v>0</v>
      </c>
      <c r="Q24" s="169"/>
      <c r="R24" s="170"/>
      <c r="S24" s="171" t="n">
        <f aca="false">Q24*R24</f>
        <v>0</v>
      </c>
      <c r="T24" s="169"/>
      <c r="U24" s="170"/>
      <c r="V24" s="171" t="n">
        <f aca="false">T24*U24</f>
        <v>0</v>
      </c>
      <c r="W24" s="158" t="n">
        <f aca="false">G24+M24+S24</f>
        <v>108710</v>
      </c>
      <c r="X24" s="148" t="n">
        <f aca="false">J24+P24+V24</f>
        <v>108710</v>
      </c>
      <c r="Y24" s="148" t="n">
        <f aca="false">W24-X24</f>
        <v>0</v>
      </c>
      <c r="Z24" s="149" t="n">
        <f aca="false">Y24/W24</f>
        <v>0</v>
      </c>
      <c r="AA24" s="172"/>
      <c r="AB24" s="151"/>
      <c r="AC24" s="151"/>
      <c r="AD24" s="151"/>
      <c r="AE24" s="151"/>
      <c r="AF24" s="151"/>
      <c r="AG24" s="151"/>
    </row>
    <row r="25" customFormat="false" ht="30" hidden="false" customHeight="true" outlineLevel="0" collapsed="false">
      <c r="A25" s="129" t="s">
        <v>75</v>
      </c>
      <c r="B25" s="130" t="s">
        <v>99</v>
      </c>
      <c r="C25" s="160" t="s">
        <v>100</v>
      </c>
      <c r="D25" s="161"/>
      <c r="E25" s="162" t="n">
        <f aca="false">SUM(E26:E28)</f>
        <v>328950</v>
      </c>
      <c r="F25" s="163"/>
      <c r="G25" s="164" t="n">
        <f aca="false">SUM(G26:G28)</f>
        <v>72369</v>
      </c>
      <c r="H25" s="162" t="n">
        <f aca="false">SUM(H26:H28)</f>
        <v>328950</v>
      </c>
      <c r="I25" s="163"/>
      <c r="J25" s="164" t="n">
        <f aca="false">SUM(J26:J28)</f>
        <v>72369</v>
      </c>
      <c r="K25" s="162" t="n">
        <f aca="false">SUM(K26:K28)</f>
        <v>0</v>
      </c>
      <c r="L25" s="163"/>
      <c r="M25" s="164" t="n">
        <f aca="false">SUM(M26:M28)</f>
        <v>0</v>
      </c>
      <c r="N25" s="162" t="n">
        <f aca="false">SUM(N26:N28)</f>
        <v>0</v>
      </c>
      <c r="O25" s="163"/>
      <c r="P25" s="164" t="n">
        <f aca="false">SUM(P26:P28)</f>
        <v>0</v>
      </c>
      <c r="Q25" s="162" t="n">
        <f aca="false">SUM(Q26:Q28)</f>
        <v>0</v>
      </c>
      <c r="R25" s="163"/>
      <c r="S25" s="164" t="n">
        <f aca="false">SUM(S26:S28)</f>
        <v>0</v>
      </c>
      <c r="T25" s="162" t="n">
        <f aca="false">SUM(T26:T28)</f>
        <v>0</v>
      </c>
      <c r="U25" s="163"/>
      <c r="V25" s="164" t="n">
        <f aca="false">SUM(V26:V28)</f>
        <v>0</v>
      </c>
      <c r="W25" s="164" t="n">
        <f aca="false">SUM(W26:W28)</f>
        <v>72369</v>
      </c>
      <c r="X25" s="164" t="n">
        <f aca="false">SUM(X26:X28)</f>
        <v>72369</v>
      </c>
      <c r="Y25" s="136" t="n">
        <f aca="false">W25-X25</f>
        <v>0</v>
      </c>
      <c r="Z25" s="137" t="n">
        <f aca="false">Y25/W25</f>
        <v>0</v>
      </c>
      <c r="AA25" s="166"/>
      <c r="AB25" s="7"/>
      <c r="AC25" s="7"/>
      <c r="AD25" s="7"/>
      <c r="AE25" s="7"/>
      <c r="AF25" s="7"/>
      <c r="AG25" s="7"/>
    </row>
    <row r="26" customFormat="false" ht="30" hidden="false" customHeight="true" outlineLevel="0" collapsed="false">
      <c r="A26" s="174" t="s">
        <v>80</v>
      </c>
      <c r="B26" s="175" t="s">
        <v>101</v>
      </c>
      <c r="C26" s="142" t="s">
        <v>102</v>
      </c>
      <c r="D26" s="176"/>
      <c r="E26" s="177" t="n">
        <f aca="false">G13</f>
        <v>0</v>
      </c>
      <c r="F26" s="178" t="n">
        <v>0.22</v>
      </c>
      <c r="G26" s="179" t="n">
        <f aca="false">E26*F26</f>
        <v>0</v>
      </c>
      <c r="H26" s="177" t="n">
        <f aca="false">J13</f>
        <v>0</v>
      </c>
      <c r="I26" s="178" t="n">
        <v>0.22</v>
      </c>
      <c r="J26" s="179" t="n">
        <f aca="false">H26*I26</f>
        <v>0</v>
      </c>
      <c r="K26" s="177" t="n">
        <f aca="false">M13</f>
        <v>0</v>
      </c>
      <c r="L26" s="178" t="n">
        <v>0.22</v>
      </c>
      <c r="M26" s="179" t="n">
        <f aca="false">K26*L26</f>
        <v>0</v>
      </c>
      <c r="N26" s="177" t="n">
        <f aca="false">P13</f>
        <v>0</v>
      </c>
      <c r="O26" s="178" t="n">
        <v>0.22</v>
      </c>
      <c r="P26" s="179" t="n">
        <f aca="false">N26*O26</f>
        <v>0</v>
      </c>
      <c r="Q26" s="177" t="n">
        <f aca="false">S13</f>
        <v>0</v>
      </c>
      <c r="R26" s="178" t="n">
        <v>0.22</v>
      </c>
      <c r="S26" s="179" t="n">
        <f aca="false">Q26*R26</f>
        <v>0</v>
      </c>
      <c r="T26" s="177" t="n">
        <f aca="false">V13</f>
        <v>0</v>
      </c>
      <c r="U26" s="178" t="n">
        <v>0.22</v>
      </c>
      <c r="V26" s="179" t="n">
        <f aca="false">T26*U26</f>
        <v>0</v>
      </c>
      <c r="W26" s="148" t="n">
        <f aca="false">G26+M26+S26</f>
        <v>0</v>
      </c>
      <c r="X26" s="148" t="n">
        <f aca="false">J26+P26+V26</f>
        <v>0</v>
      </c>
      <c r="Y26" s="148" t="n">
        <f aca="false">W26-X26</f>
        <v>0</v>
      </c>
      <c r="Z26" s="149" t="e">
        <f aca="false">Y26/W26</f>
        <v>#DIV/0!</v>
      </c>
      <c r="AA26" s="180"/>
      <c r="AB26" s="151"/>
      <c r="AC26" s="151"/>
      <c r="AD26" s="151"/>
      <c r="AE26" s="151"/>
      <c r="AF26" s="151"/>
      <c r="AG26" s="151"/>
    </row>
    <row r="27" customFormat="false" ht="30" hidden="false" customHeight="true" outlineLevel="0" collapsed="false">
      <c r="A27" s="140" t="s">
        <v>80</v>
      </c>
      <c r="B27" s="141" t="s">
        <v>103</v>
      </c>
      <c r="C27" s="142" t="s">
        <v>104</v>
      </c>
      <c r="D27" s="143"/>
      <c r="E27" s="144" t="n">
        <f aca="false">G17</f>
        <v>0</v>
      </c>
      <c r="F27" s="145" t="n">
        <v>0.22</v>
      </c>
      <c r="G27" s="146" t="n">
        <f aca="false">E27*F27</f>
        <v>0</v>
      </c>
      <c r="H27" s="144" t="n">
        <f aca="false">J17</f>
        <v>0</v>
      </c>
      <c r="I27" s="145" t="n">
        <v>0.22</v>
      </c>
      <c r="J27" s="146" t="n">
        <f aca="false">H27*I27</f>
        <v>0</v>
      </c>
      <c r="K27" s="144" t="n">
        <f aca="false">M17</f>
        <v>0</v>
      </c>
      <c r="L27" s="145" t="n">
        <v>0.22</v>
      </c>
      <c r="M27" s="146" t="n">
        <f aca="false">K27*L27</f>
        <v>0</v>
      </c>
      <c r="N27" s="144" t="n">
        <f aca="false">P17</f>
        <v>0</v>
      </c>
      <c r="O27" s="145" t="n">
        <v>0.22</v>
      </c>
      <c r="P27" s="146" t="n">
        <f aca="false">N27*O27</f>
        <v>0</v>
      </c>
      <c r="Q27" s="144" t="n">
        <f aca="false">S17</f>
        <v>0</v>
      </c>
      <c r="R27" s="145" t="n">
        <v>0.22</v>
      </c>
      <c r="S27" s="146" t="n">
        <f aca="false">Q27*R27</f>
        <v>0</v>
      </c>
      <c r="T27" s="144" t="n">
        <f aca="false">V17</f>
        <v>0</v>
      </c>
      <c r="U27" s="145" t="n">
        <v>0.22</v>
      </c>
      <c r="V27" s="146" t="n">
        <f aca="false">T27*U27</f>
        <v>0</v>
      </c>
      <c r="W27" s="147" t="n">
        <f aca="false">G27+M27+S27</f>
        <v>0</v>
      </c>
      <c r="X27" s="148" t="n">
        <f aca="false">J27+P27+V27</f>
        <v>0</v>
      </c>
      <c r="Y27" s="148" t="n">
        <f aca="false">W27-X27</f>
        <v>0</v>
      </c>
      <c r="Z27" s="149" t="e">
        <f aca="false">Y27/W27</f>
        <v>#DIV/0!</v>
      </c>
      <c r="AA27" s="150"/>
      <c r="AB27" s="151"/>
      <c r="AC27" s="151"/>
      <c r="AD27" s="151"/>
      <c r="AE27" s="151"/>
      <c r="AF27" s="151"/>
      <c r="AG27" s="151"/>
    </row>
    <row r="28" customFormat="false" ht="30" hidden="false" customHeight="true" outlineLevel="0" collapsed="false">
      <c r="A28" s="152" t="s">
        <v>80</v>
      </c>
      <c r="B28" s="173" t="s">
        <v>105</v>
      </c>
      <c r="C28" s="181" t="s">
        <v>92</v>
      </c>
      <c r="D28" s="154"/>
      <c r="E28" s="155" t="n">
        <f aca="false">G21</f>
        <v>328950</v>
      </c>
      <c r="F28" s="156" t="n">
        <v>0.22</v>
      </c>
      <c r="G28" s="157" t="n">
        <f aca="false">E28*F28</f>
        <v>72369</v>
      </c>
      <c r="H28" s="155" t="n">
        <f aca="false">J21</f>
        <v>328950</v>
      </c>
      <c r="I28" s="156" t="n">
        <v>0.22</v>
      </c>
      <c r="J28" s="157" t="n">
        <f aca="false">H28*I28</f>
        <v>72369</v>
      </c>
      <c r="K28" s="155" t="n">
        <f aca="false">M21</f>
        <v>0</v>
      </c>
      <c r="L28" s="156" t="n">
        <v>0.22</v>
      </c>
      <c r="M28" s="157" t="n">
        <f aca="false">K28*L28</f>
        <v>0</v>
      </c>
      <c r="N28" s="155" t="n">
        <f aca="false">P21</f>
        <v>0</v>
      </c>
      <c r="O28" s="156" t="n">
        <v>0.22</v>
      </c>
      <c r="P28" s="157" t="n">
        <f aca="false">N28*O28</f>
        <v>0</v>
      </c>
      <c r="Q28" s="155" t="n">
        <f aca="false">S21</f>
        <v>0</v>
      </c>
      <c r="R28" s="156" t="n">
        <v>0.22</v>
      </c>
      <c r="S28" s="157" t="n">
        <f aca="false">Q28*R28</f>
        <v>0</v>
      </c>
      <c r="T28" s="155" t="n">
        <f aca="false">V21</f>
        <v>0</v>
      </c>
      <c r="U28" s="156" t="n">
        <v>0.22</v>
      </c>
      <c r="V28" s="157" t="n">
        <f aca="false">T28*U28</f>
        <v>0</v>
      </c>
      <c r="W28" s="158" t="n">
        <f aca="false">G28+M28+S28</f>
        <v>72369</v>
      </c>
      <c r="X28" s="148" t="n">
        <f aca="false">J28+P28+V28</f>
        <v>72369</v>
      </c>
      <c r="Y28" s="148" t="n">
        <f aca="false">W28-X28</f>
        <v>0</v>
      </c>
      <c r="Z28" s="149" t="n">
        <f aca="false">Y28/W28</f>
        <v>0</v>
      </c>
      <c r="AA28" s="159"/>
      <c r="AB28" s="151"/>
      <c r="AC28" s="151"/>
      <c r="AD28" s="151"/>
      <c r="AE28" s="151"/>
      <c r="AF28" s="151"/>
      <c r="AG28" s="151"/>
    </row>
    <row r="29" customFormat="false" ht="30" hidden="false" customHeight="true" outlineLevel="0" collapsed="false">
      <c r="A29" s="129" t="s">
        <v>77</v>
      </c>
      <c r="B29" s="130" t="s">
        <v>106</v>
      </c>
      <c r="C29" s="160" t="s">
        <v>107</v>
      </c>
      <c r="D29" s="161"/>
      <c r="E29" s="162" t="n">
        <f aca="false">SUM(E30:E32)</f>
        <v>11.5</v>
      </c>
      <c r="F29" s="163"/>
      <c r="G29" s="164" t="n">
        <f aca="false">SUM(G30:G32)</f>
        <v>279100</v>
      </c>
      <c r="H29" s="162" t="n">
        <f aca="false">SUM(H30:H32)</f>
        <v>11.5</v>
      </c>
      <c r="I29" s="163"/>
      <c r="J29" s="164" t="n">
        <f aca="false">SUM(J30:J32)</f>
        <v>279100</v>
      </c>
      <c r="K29" s="162" t="n">
        <f aca="false">SUM(K30:K32)</f>
        <v>0</v>
      </c>
      <c r="L29" s="163"/>
      <c r="M29" s="164" t="n">
        <f aca="false">SUM(M30:M32)</f>
        <v>0</v>
      </c>
      <c r="N29" s="162" t="n">
        <f aca="false">SUM(N30:N32)</f>
        <v>0</v>
      </c>
      <c r="O29" s="163"/>
      <c r="P29" s="164" t="n">
        <f aca="false">SUM(P30:P32)</f>
        <v>0</v>
      </c>
      <c r="Q29" s="162" t="n">
        <f aca="false">SUM(Q30:Q32)</f>
        <v>0</v>
      </c>
      <c r="R29" s="163"/>
      <c r="S29" s="164" t="n">
        <f aca="false">SUM(S30:S32)</f>
        <v>0</v>
      </c>
      <c r="T29" s="162" t="n">
        <f aca="false">SUM(T30:T32)</f>
        <v>0</v>
      </c>
      <c r="U29" s="163"/>
      <c r="V29" s="164" t="n">
        <f aca="false">SUM(V30:V32)</f>
        <v>0</v>
      </c>
      <c r="W29" s="164" t="n">
        <f aca="false">SUM(W30:W32)</f>
        <v>279100</v>
      </c>
      <c r="X29" s="164" t="n">
        <f aca="false">SUM(X30:X32)</f>
        <v>279100</v>
      </c>
      <c r="Y29" s="164" t="n">
        <f aca="false">W29-X29</f>
        <v>0</v>
      </c>
      <c r="Z29" s="164" t="n">
        <f aca="false">Y29/W29</f>
        <v>0</v>
      </c>
      <c r="AA29" s="166"/>
      <c r="AB29" s="7"/>
      <c r="AC29" s="7"/>
      <c r="AD29" s="7"/>
      <c r="AE29" s="7"/>
      <c r="AF29" s="7"/>
      <c r="AG29" s="7"/>
    </row>
    <row r="30" customFormat="false" ht="30" hidden="false" customHeight="true" outlineLevel="0" collapsed="false">
      <c r="A30" s="140" t="s">
        <v>80</v>
      </c>
      <c r="B30" s="175" t="s">
        <v>108</v>
      </c>
      <c r="C30" s="142" t="s">
        <v>109</v>
      </c>
      <c r="D30" s="143" t="s">
        <v>83</v>
      </c>
      <c r="E30" s="144" t="n">
        <v>4</v>
      </c>
      <c r="F30" s="145" t="n">
        <v>25000</v>
      </c>
      <c r="G30" s="146" t="n">
        <f aca="false">E30*F30</f>
        <v>100000</v>
      </c>
      <c r="H30" s="144" t="n">
        <v>4</v>
      </c>
      <c r="I30" s="145" t="n">
        <v>25000</v>
      </c>
      <c r="J30" s="146" t="n">
        <f aca="false">H30*I30</f>
        <v>100000</v>
      </c>
      <c r="K30" s="144"/>
      <c r="L30" s="145"/>
      <c r="M30" s="146" t="n">
        <f aca="false">K30*L30</f>
        <v>0</v>
      </c>
      <c r="N30" s="144"/>
      <c r="O30" s="145"/>
      <c r="P30" s="146" t="n">
        <f aca="false">N30*O30</f>
        <v>0</v>
      </c>
      <c r="Q30" s="144"/>
      <c r="R30" s="145"/>
      <c r="S30" s="146" t="n">
        <f aca="false">Q30*R30</f>
        <v>0</v>
      </c>
      <c r="T30" s="144"/>
      <c r="U30" s="145"/>
      <c r="V30" s="146" t="n">
        <f aca="false">T30*U30</f>
        <v>0</v>
      </c>
      <c r="W30" s="147" t="n">
        <f aca="false">G30+M30+S30</f>
        <v>100000</v>
      </c>
      <c r="X30" s="148" t="n">
        <f aca="false">J30+P30+V30</f>
        <v>100000</v>
      </c>
      <c r="Y30" s="148" t="n">
        <f aca="false">W30-X30</f>
        <v>0</v>
      </c>
      <c r="Z30" s="149" t="n">
        <f aca="false">Y30/W30</f>
        <v>0</v>
      </c>
      <c r="AA30" s="150"/>
      <c r="AB30" s="7"/>
      <c r="AC30" s="7"/>
      <c r="AD30" s="7"/>
      <c r="AE30" s="7"/>
      <c r="AF30" s="7"/>
      <c r="AG30" s="7"/>
    </row>
    <row r="31" customFormat="false" ht="30" hidden="false" customHeight="true" outlineLevel="0" collapsed="false">
      <c r="A31" s="140" t="s">
        <v>80</v>
      </c>
      <c r="B31" s="141" t="s">
        <v>110</v>
      </c>
      <c r="C31" s="142" t="s">
        <v>111</v>
      </c>
      <c r="D31" s="143" t="s">
        <v>83</v>
      </c>
      <c r="E31" s="144" t="n">
        <v>3.5</v>
      </c>
      <c r="F31" s="145" t="n">
        <v>30600</v>
      </c>
      <c r="G31" s="146" t="n">
        <f aca="false">E31*F31</f>
        <v>107100</v>
      </c>
      <c r="H31" s="144" t="n">
        <v>3.5</v>
      </c>
      <c r="I31" s="145" t="n">
        <v>30600</v>
      </c>
      <c r="J31" s="146" t="n">
        <f aca="false">H31*I31</f>
        <v>107100</v>
      </c>
      <c r="K31" s="144"/>
      <c r="L31" s="145"/>
      <c r="M31" s="146" t="n">
        <f aca="false">K31*L31</f>
        <v>0</v>
      </c>
      <c r="N31" s="144"/>
      <c r="O31" s="145"/>
      <c r="P31" s="146" t="n">
        <f aca="false">N31*O31</f>
        <v>0</v>
      </c>
      <c r="Q31" s="144"/>
      <c r="R31" s="145"/>
      <c r="S31" s="146" t="n">
        <f aca="false">Q31*R31</f>
        <v>0</v>
      </c>
      <c r="T31" s="144"/>
      <c r="U31" s="145"/>
      <c r="V31" s="146" t="n">
        <f aca="false">T31*U31</f>
        <v>0</v>
      </c>
      <c r="W31" s="147" t="n">
        <f aca="false">G31+M31+S31</f>
        <v>107100</v>
      </c>
      <c r="X31" s="148" t="n">
        <f aca="false">J31+P31+V31</f>
        <v>107100</v>
      </c>
      <c r="Y31" s="148" t="n">
        <f aca="false">W31-X31</f>
        <v>0</v>
      </c>
      <c r="Z31" s="149" t="n">
        <f aca="false">Y31/W31</f>
        <v>0</v>
      </c>
      <c r="AA31" s="150"/>
      <c r="AB31" s="7"/>
      <c r="AC31" s="7"/>
      <c r="AD31" s="7"/>
      <c r="AE31" s="7"/>
      <c r="AF31" s="7"/>
      <c r="AG31" s="7"/>
    </row>
    <row r="32" customFormat="false" ht="30" hidden="false" customHeight="true" outlineLevel="0" collapsed="false">
      <c r="A32" s="152" t="s">
        <v>80</v>
      </c>
      <c r="B32" s="153" t="s">
        <v>112</v>
      </c>
      <c r="C32" s="181" t="s">
        <v>113</v>
      </c>
      <c r="D32" s="154" t="s">
        <v>83</v>
      </c>
      <c r="E32" s="155" t="n">
        <v>4</v>
      </c>
      <c r="F32" s="156" t="n">
        <v>18000</v>
      </c>
      <c r="G32" s="157" t="n">
        <f aca="false">E32*F32</f>
        <v>72000</v>
      </c>
      <c r="H32" s="155" t="n">
        <v>4</v>
      </c>
      <c r="I32" s="156" t="n">
        <v>18000</v>
      </c>
      <c r="J32" s="157" t="n">
        <f aca="false">H32*I32</f>
        <v>72000</v>
      </c>
      <c r="K32" s="169"/>
      <c r="L32" s="170"/>
      <c r="M32" s="171" t="n">
        <f aca="false">K32*L32</f>
        <v>0</v>
      </c>
      <c r="N32" s="169"/>
      <c r="O32" s="170"/>
      <c r="P32" s="171" t="n">
        <f aca="false">N32*O32</f>
        <v>0</v>
      </c>
      <c r="Q32" s="169"/>
      <c r="R32" s="170"/>
      <c r="S32" s="171" t="n">
        <f aca="false">Q32*R32</f>
        <v>0</v>
      </c>
      <c r="T32" s="169"/>
      <c r="U32" s="170"/>
      <c r="V32" s="171" t="n">
        <f aca="false">T32*U32</f>
        <v>0</v>
      </c>
      <c r="W32" s="158" t="n">
        <f aca="false">G32+M32+S32</f>
        <v>72000</v>
      </c>
      <c r="X32" s="148" t="n">
        <f aca="false">J32+P32+V32</f>
        <v>72000</v>
      </c>
      <c r="Y32" s="182" t="n">
        <f aca="false">W32-X32</f>
        <v>0</v>
      </c>
      <c r="Z32" s="149" t="n">
        <f aca="false">Y32/W32</f>
        <v>0</v>
      </c>
      <c r="AA32" s="172"/>
      <c r="AB32" s="7"/>
      <c r="AC32" s="7"/>
      <c r="AD32" s="7"/>
      <c r="AE32" s="7"/>
      <c r="AF32" s="7"/>
      <c r="AG32" s="7"/>
    </row>
    <row r="33" customFormat="false" ht="30" hidden="false" customHeight="true" outlineLevel="0" collapsed="false">
      <c r="A33" s="183" t="s">
        <v>114</v>
      </c>
      <c r="B33" s="184"/>
      <c r="C33" s="185"/>
      <c r="D33" s="186"/>
      <c r="E33" s="187"/>
      <c r="F33" s="188"/>
      <c r="G33" s="189" t="n">
        <f aca="false">G13+G17+G21+G25+G29</f>
        <v>680419</v>
      </c>
      <c r="H33" s="187"/>
      <c r="I33" s="188"/>
      <c r="J33" s="189" t="n">
        <f aca="false">J13+J17+J21+J25+J29</f>
        <v>680419</v>
      </c>
      <c r="K33" s="187"/>
      <c r="L33" s="190"/>
      <c r="M33" s="189" t="n">
        <f aca="false">M13+M17+M21+M25+M29</f>
        <v>0</v>
      </c>
      <c r="N33" s="187"/>
      <c r="O33" s="190"/>
      <c r="P33" s="189" t="n">
        <f aca="false">P13+P17+P21+P25+P29</f>
        <v>0</v>
      </c>
      <c r="Q33" s="187"/>
      <c r="R33" s="190"/>
      <c r="S33" s="189" t="n">
        <f aca="false">S13+S17+S21+S25+S29</f>
        <v>0</v>
      </c>
      <c r="T33" s="187"/>
      <c r="U33" s="190"/>
      <c r="V33" s="189" t="n">
        <f aca="false">V13+V17+V21+V25+V29</f>
        <v>0</v>
      </c>
      <c r="W33" s="189" t="n">
        <f aca="false">W13+W17+W21+W25+W29</f>
        <v>680419</v>
      </c>
      <c r="X33" s="191" t="n">
        <f aca="false">X13+X17+X21+X25+X29</f>
        <v>680419</v>
      </c>
      <c r="Y33" s="192" t="n">
        <f aca="false">W33-X33</f>
        <v>0</v>
      </c>
      <c r="Z33" s="193" t="n">
        <f aca="false">Y33/W33</f>
        <v>0</v>
      </c>
      <c r="AA33" s="194"/>
      <c r="AB33" s="7"/>
      <c r="AC33" s="7"/>
      <c r="AD33" s="7"/>
      <c r="AE33" s="7"/>
      <c r="AF33" s="7"/>
      <c r="AG33" s="7"/>
    </row>
    <row r="34" customFormat="false" ht="30" hidden="false" customHeight="true" outlineLevel="0" collapsed="false">
      <c r="A34" s="195" t="s">
        <v>75</v>
      </c>
      <c r="B34" s="196" t="n">
        <v>2</v>
      </c>
      <c r="C34" s="197" t="s">
        <v>115</v>
      </c>
      <c r="D34" s="198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X34" s="127"/>
      <c r="Y34" s="199"/>
      <c r="Z34" s="127"/>
      <c r="AA34" s="128"/>
      <c r="AB34" s="7"/>
      <c r="AC34" s="7"/>
      <c r="AD34" s="7"/>
      <c r="AE34" s="7"/>
      <c r="AF34" s="7"/>
      <c r="AG34" s="7"/>
    </row>
    <row r="35" customFormat="false" ht="30" hidden="false" customHeight="true" outlineLevel="0" collapsed="false">
      <c r="A35" s="129" t="s">
        <v>77</v>
      </c>
      <c r="B35" s="130" t="s">
        <v>116</v>
      </c>
      <c r="C35" s="131" t="s">
        <v>117</v>
      </c>
      <c r="D35" s="132"/>
      <c r="E35" s="133" t="n">
        <f aca="false">SUM(E36:E38)</f>
        <v>0</v>
      </c>
      <c r="F35" s="134"/>
      <c r="G35" s="135" t="n">
        <f aca="false">SUM(G36:G38)</f>
        <v>0</v>
      </c>
      <c r="H35" s="133" t="n">
        <f aca="false">SUM(H36:H38)</f>
        <v>0</v>
      </c>
      <c r="I35" s="134"/>
      <c r="J35" s="135" t="n">
        <f aca="false">SUM(J36:J38)</f>
        <v>0</v>
      </c>
      <c r="K35" s="133" t="n">
        <f aca="false">SUM(K36:K38)</f>
        <v>0</v>
      </c>
      <c r="L35" s="134"/>
      <c r="M35" s="135" t="n">
        <f aca="false">SUM(M36:M38)</f>
        <v>0</v>
      </c>
      <c r="N35" s="133" t="n">
        <f aca="false">SUM(N36:N38)</f>
        <v>0</v>
      </c>
      <c r="O35" s="134"/>
      <c r="P35" s="135" t="n">
        <f aca="false">SUM(P36:P38)</f>
        <v>0</v>
      </c>
      <c r="Q35" s="133" t="n">
        <f aca="false">SUM(Q36:Q38)</f>
        <v>0</v>
      </c>
      <c r="R35" s="134"/>
      <c r="S35" s="135" t="n">
        <f aca="false">SUM(S36:S38)</f>
        <v>0</v>
      </c>
      <c r="T35" s="133" t="n">
        <f aca="false">SUM(T36:T38)</f>
        <v>0</v>
      </c>
      <c r="U35" s="134"/>
      <c r="V35" s="135" t="n">
        <f aca="false">SUM(V36:V38)</f>
        <v>0</v>
      </c>
      <c r="W35" s="135" t="n">
        <f aca="false">SUM(W36:W38)</f>
        <v>0</v>
      </c>
      <c r="X35" s="200" t="n">
        <f aca="false">SUM(X36:X38)</f>
        <v>0</v>
      </c>
      <c r="Y35" s="163" t="n">
        <f aca="false">W35-X35</f>
        <v>0</v>
      </c>
      <c r="Z35" s="201" t="e">
        <f aca="false">Y35/W35</f>
        <v>#DIV/0!</v>
      </c>
      <c r="AA35" s="138"/>
      <c r="AB35" s="139"/>
      <c r="AC35" s="139"/>
      <c r="AD35" s="139"/>
      <c r="AE35" s="139"/>
      <c r="AF35" s="139"/>
      <c r="AG35" s="139"/>
    </row>
    <row r="36" customFormat="false" ht="30" hidden="false" customHeight="true" outlineLevel="0" collapsed="false">
      <c r="A36" s="140" t="s">
        <v>80</v>
      </c>
      <c r="B36" s="141" t="s">
        <v>118</v>
      </c>
      <c r="C36" s="142" t="s">
        <v>119</v>
      </c>
      <c r="D36" s="143" t="s">
        <v>120</v>
      </c>
      <c r="E36" s="144"/>
      <c r="F36" s="145"/>
      <c r="G36" s="146" t="n">
        <f aca="false">E36*F36</f>
        <v>0</v>
      </c>
      <c r="H36" s="144"/>
      <c r="I36" s="145"/>
      <c r="J36" s="146" t="n">
        <f aca="false">H36*I36</f>
        <v>0</v>
      </c>
      <c r="K36" s="144"/>
      <c r="L36" s="145"/>
      <c r="M36" s="146" t="n">
        <f aca="false">K36*L36</f>
        <v>0</v>
      </c>
      <c r="N36" s="144"/>
      <c r="O36" s="145"/>
      <c r="P36" s="146" t="n">
        <f aca="false">N36*O36</f>
        <v>0</v>
      </c>
      <c r="Q36" s="144"/>
      <c r="R36" s="145"/>
      <c r="S36" s="146" t="n">
        <f aca="false">Q36*R36</f>
        <v>0</v>
      </c>
      <c r="T36" s="144"/>
      <c r="U36" s="145"/>
      <c r="V36" s="146" t="n">
        <f aca="false">T36*U36</f>
        <v>0</v>
      </c>
      <c r="W36" s="147" t="n">
        <f aca="false">G36+M36+S36</f>
        <v>0</v>
      </c>
      <c r="X36" s="148" t="n">
        <f aca="false">J36+P36+V36</f>
        <v>0</v>
      </c>
      <c r="Y36" s="148" t="n">
        <f aca="false">W36-X36</f>
        <v>0</v>
      </c>
      <c r="Z36" s="149" t="e">
        <f aca="false">Y36/W36</f>
        <v>#DIV/0!</v>
      </c>
      <c r="AA36" s="150"/>
      <c r="AB36" s="151"/>
      <c r="AC36" s="151"/>
      <c r="AD36" s="151"/>
      <c r="AE36" s="151"/>
      <c r="AF36" s="151"/>
      <c r="AG36" s="151"/>
    </row>
    <row r="37" customFormat="false" ht="30" hidden="false" customHeight="true" outlineLevel="0" collapsed="false">
      <c r="A37" s="140" t="s">
        <v>80</v>
      </c>
      <c r="B37" s="141" t="s">
        <v>121</v>
      </c>
      <c r="C37" s="142" t="s">
        <v>119</v>
      </c>
      <c r="D37" s="143" t="s">
        <v>120</v>
      </c>
      <c r="E37" s="144"/>
      <c r="F37" s="145"/>
      <c r="G37" s="146" t="n">
        <f aca="false">E37*F37</f>
        <v>0</v>
      </c>
      <c r="H37" s="144"/>
      <c r="I37" s="145"/>
      <c r="J37" s="146" t="n">
        <f aca="false">H37*I37</f>
        <v>0</v>
      </c>
      <c r="K37" s="144"/>
      <c r="L37" s="145"/>
      <c r="M37" s="146" t="n">
        <f aca="false">K37*L37</f>
        <v>0</v>
      </c>
      <c r="N37" s="144"/>
      <c r="O37" s="145"/>
      <c r="P37" s="146" t="n">
        <f aca="false">N37*O37</f>
        <v>0</v>
      </c>
      <c r="Q37" s="144"/>
      <c r="R37" s="145"/>
      <c r="S37" s="146" t="n">
        <f aca="false">Q37*R37</f>
        <v>0</v>
      </c>
      <c r="T37" s="144"/>
      <c r="U37" s="145"/>
      <c r="V37" s="146" t="n">
        <f aca="false">T37*U37</f>
        <v>0</v>
      </c>
      <c r="W37" s="147" t="n">
        <f aca="false">G37+M37+S37</f>
        <v>0</v>
      </c>
      <c r="X37" s="148" t="n">
        <f aca="false">J37+P37+V37</f>
        <v>0</v>
      </c>
      <c r="Y37" s="148" t="n">
        <f aca="false">W37-X37</f>
        <v>0</v>
      </c>
      <c r="Z37" s="149" t="e">
        <f aca="false">Y37/W37</f>
        <v>#DIV/0!</v>
      </c>
      <c r="AA37" s="150"/>
      <c r="AB37" s="151"/>
      <c r="AC37" s="151"/>
      <c r="AD37" s="151"/>
      <c r="AE37" s="151"/>
      <c r="AF37" s="151"/>
      <c r="AG37" s="151"/>
    </row>
    <row r="38" customFormat="false" ht="30" hidden="false" customHeight="true" outlineLevel="0" collapsed="false">
      <c r="A38" s="167" t="s">
        <v>80</v>
      </c>
      <c r="B38" s="173" t="s">
        <v>122</v>
      </c>
      <c r="C38" s="142" t="s">
        <v>119</v>
      </c>
      <c r="D38" s="168" t="s">
        <v>120</v>
      </c>
      <c r="E38" s="169"/>
      <c r="F38" s="170"/>
      <c r="G38" s="171" t="n">
        <f aca="false">E38*F38</f>
        <v>0</v>
      </c>
      <c r="H38" s="169"/>
      <c r="I38" s="170"/>
      <c r="J38" s="171" t="n">
        <f aca="false">H38*I38</f>
        <v>0</v>
      </c>
      <c r="K38" s="169"/>
      <c r="L38" s="170"/>
      <c r="M38" s="171" t="n">
        <f aca="false">K38*L38</f>
        <v>0</v>
      </c>
      <c r="N38" s="169"/>
      <c r="O38" s="170"/>
      <c r="P38" s="171" t="n">
        <f aca="false">N38*O38</f>
        <v>0</v>
      </c>
      <c r="Q38" s="169"/>
      <c r="R38" s="170"/>
      <c r="S38" s="171" t="n">
        <f aca="false">Q38*R38</f>
        <v>0</v>
      </c>
      <c r="T38" s="169"/>
      <c r="U38" s="170"/>
      <c r="V38" s="171" t="n">
        <f aca="false">T38*U38</f>
        <v>0</v>
      </c>
      <c r="W38" s="158" t="n">
        <f aca="false">G38+M38+S38</f>
        <v>0</v>
      </c>
      <c r="X38" s="148" t="n">
        <f aca="false">J38+P38+V38</f>
        <v>0</v>
      </c>
      <c r="Y38" s="148" t="n">
        <f aca="false">W38-X38</f>
        <v>0</v>
      </c>
      <c r="Z38" s="149" t="e">
        <f aca="false">Y38/W38</f>
        <v>#DIV/0!</v>
      </c>
      <c r="AA38" s="172"/>
      <c r="AB38" s="151"/>
      <c r="AC38" s="151"/>
      <c r="AD38" s="151"/>
      <c r="AE38" s="151"/>
      <c r="AF38" s="151"/>
      <c r="AG38" s="151"/>
    </row>
    <row r="39" customFormat="false" ht="30" hidden="false" customHeight="true" outlineLevel="0" collapsed="false">
      <c r="A39" s="129" t="s">
        <v>77</v>
      </c>
      <c r="B39" s="130" t="s">
        <v>123</v>
      </c>
      <c r="C39" s="160" t="s">
        <v>124</v>
      </c>
      <c r="D39" s="161"/>
      <c r="E39" s="162" t="n">
        <f aca="false">SUM(E40:E42)</f>
        <v>0</v>
      </c>
      <c r="F39" s="163"/>
      <c r="G39" s="164" t="n">
        <f aca="false">SUM(G40:G42)</f>
        <v>0</v>
      </c>
      <c r="H39" s="162" t="n">
        <f aca="false">SUM(H40:H42)</f>
        <v>0</v>
      </c>
      <c r="I39" s="163"/>
      <c r="J39" s="164" t="n">
        <f aca="false">SUM(J40:J42)</f>
        <v>0</v>
      </c>
      <c r="K39" s="162" t="n">
        <f aca="false">SUM(K40:K42)</f>
        <v>0</v>
      </c>
      <c r="L39" s="163"/>
      <c r="M39" s="164" t="n">
        <f aca="false">SUM(M40:M42)</f>
        <v>0</v>
      </c>
      <c r="N39" s="162" t="n">
        <f aca="false">SUM(N40:N42)</f>
        <v>0</v>
      </c>
      <c r="O39" s="163"/>
      <c r="P39" s="164" t="n">
        <f aca="false">SUM(P40:P42)</f>
        <v>0</v>
      </c>
      <c r="Q39" s="162" t="n">
        <f aca="false">SUM(Q40:Q42)</f>
        <v>0</v>
      </c>
      <c r="R39" s="163"/>
      <c r="S39" s="164" t="n">
        <f aca="false">SUM(S40:S42)</f>
        <v>0</v>
      </c>
      <c r="T39" s="162" t="n">
        <f aca="false">SUM(T40:T42)</f>
        <v>0</v>
      </c>
      <c r="U39" s="163"/>
      <c r="V39" s="164" t="n">
        <f aca="false">SUM(V40:V42)</f>
        <v>0</v>
      </c>
      <c r="W39" s="164" t="n">
        <f aca="false">SUM(W40:W42)</f>
        <v>0</v>
      </c>
      <c r="X39" s="164" t="n">
        <f aca="false">SUM(X40:X42)</f>
        <v>0</v>
      </c>
      <c r="Y39" s="202" t="n">
        <f aca="false">W39-X39</f>
        <v>0</v>
      </c>
      <c r="Z39" s="202" t="e">
        <f aca="false">Y39/W39</f>
        <v>#DIV/0!</v>
      </c>
      <c r="AA39" s="166"/>
      <c r="AB39" s="139"/>
      <c r="AC39" s="139"/>
      <c r="AD39" s="139"/>
      <c r="AE39" s="139"/>
      <c r="AF39" s="139"/>
      <c r="AG39" s="139"/>
    </row>
    <row r="40" customFormat="false" ht="30" hidden="false" customHeight="true" outlineLevel="0" collapsed="false">
      <c r="A40" s="140" t="s">
        <v>80</v>
      </c>
      <c r="B40" s="141" t="s">
        <v>125</v>
      </c>
      <c r="C40" s="142" t="s">
        <v>126</v>
      </c>
      <c r="D40" s="143" t="s">
        <v>127</v>
      </c>
      <c r="E40" s="144"/>
      <c r="F40" s="145"/>
      <c r="G40" s="146" t="n">
        <f aca="false">E40*F40</f>
        <v>0</v>
      </c>
      <c r="H40" s="144"/>
      <c r="I40" s="145"/>
      <c r="J40" s="146" t="n">
        <f aca="false">H40*I40</f>
        <v>0</v>
      </c>
      <c r="K40" s="144"/>
      <c r="L40" s="145"/>
      <c r="M40" s="146" t="n">
        <f aca="false">K40*L40</f>
        <v>0</v>
      </c>
      <c r="N40" s="144"/>
      <c r="O40" s="145"/>
      <c r="P40" s="146" t="n">
        <f aca="false">N40*O40</f>
        <v>0</v>
      </c>
      <c r="Q40" s="144"/>
      <c r="R40" s="145"/>
      <c r="S40" s="146" t="n">
        <f aca="false">Q40*R40</f>
        <v>0</v>
      </c>
      <c r="T40" s="144"/>
      <c r="U40" s="145"/>
      <c r="V40" s="146" t="n">
        <f aca="false">T40*U40</f>
        <v>0</v>
      </c>
      <c r="W40" s="147" t="n">
        <f aca="false">G40+M40+S40</f>
        <v>0</v>
      </c>
      <c r="X40" s="148" t="n">
        <f aca="false">J40+P40+V40</f>
        <v>0</v>
      </c>
      <c r="Y40" s="148" t="n">
        <f aca="false">W40-X40</f>
        <v>0</v>
      </c>
      <c r="Z40" s="149" t="e">
        <f aca="false">Y40/W40</f>
        <v>#DIV/0!</v>
      </c>
      <c r="AA40" s="150"/>
      <c r="AB40" s="151"/>
      <c r="AC40" s="151"/>
      <c r="AD40" s="151"/>
      <c r="AE40" s="151"/>
      <c r="AF40" s="151"/>
      <c r="AG40" s="151"/>
    </row>
    <row r="41" customFormat="false" ht="30" hidden="false" customHeight="true" outlineLevel="0" collapsed="false">
      <c r="A41" s="140" t="s">
        <v>80</v>
      </c>
      <c r="B41" s="141" t="s">
        <v>128</v>
      </c>
      <c r="C41" s="142" t="s">
        <v>126</v>
      </c>
      <c r="D41" s="143" t="s">
        <v>127</v>
      </c>
      <c r="E41" s="144"/>
      <c r="F41" s="145"/>
      <c r="G41" s="146" t="n">
        <f aca="false">E41*F41</f>
        <v>0</v>
      </c>
      <c r="H41" s="144"/>
      <c r="I41" s="145"/>
      <c r="J41" s="146" t="n">
        <f aca="false">H41*I41</f>
        <v>0</v>
      </c>
      <c r="K41" s="144"/>
      <c r="L41" s="145"/>
      <c r="M41" s="146" t="n">
        <f aca="false">K41*L41</f>
        <v>0</v>
      </c>
      <c r="N41" s="144"/>
      <c r="O41" s="145"/>
      <c r="P41" s="146" t="n">
        <f aca="false">N41*O41</f>
        <v>0</v>
      </c>
      <c r="Q41" s="144"/>
      <c r="R41" s="145"/>
      <c r="S41" s="146" t="n">
        <f aca="false">Q41*R41</f>
        <v>0</v>
      </c>
      <c r="T41" s="144"/>
      <c r="U41" s="145"/>
      <c r="V41" s="146" t="n">
        <f aca="false">T41*U41</f>
        <v>0</v>
      </c>
      <c r="W41" s="147" t="n">
        <f aca="false">G41+M41+S41</f>
        <v>0</v>
      </c>
      <c r="X41" s="148" t="n">
        <f aca="false">J41+P41+V41</f>
        <v>0</v>
      </c>
      <c r="Y41" s="148" t="n">
        <f aca="false">W41-X41</f>
        <v>0</v>
      </c>
      <c r="Z41" s="149" t="e">
        <f aca="false">Y41/W41</f>
        <v>#DIV/0!</v>
      </c>
      <c r="AA41" s="150"/>
      <c r="AB41" s="151"/>
      <c r="AC41" s="151"/>
      <c r="AD41" s="151"/>
      <c r="AE41" s="151"/>
      <c r="AF41" s="151"/>
      <c r="AG41" s="151"/>
    </row>
    <row r="42" customFormat="false" ht="30" hidden="false" customHeight="true" outlineLevel="0" collapsed="false">
      <c r="A42" s="167" t="s">
        <v>80</v>
      </c>
      <c r="B42" s="173" t="s">
        <v>129</v>
      </c>
      <c r="C42" s="203" t="s">
        <v>126</v>
      </c>
      <c r="D42" s="168" t="s">
        <v>127</v>
      </c>
      <c r="E42" s="169"/>
      <c r="F42" s="170"/>
      <c r="G42" s="171" t="n">
        <f aca="false">E42*F42</f>
        <v>0</v>
      </c>
      <c r="H42" s="169"/>
      <c r="I42" s="170"/>
      <c r="J42" s="171" t="n">
        <f aca="false">H42*I42</f>
        <v>0</v>
      </c>
      <c r="K42" s="169"/>
      <c r="L42" s="170"/>
      <c r="M42" s="171" t="n">
        <f aca="false">K42*L42</f>
        <v>0</v>
      </c>
      <c r="N42" s="169"/>
      <c r="O42" s="170"/>
      <c r="P42" s="171" t="n">
        <f aca="false">N42*O42</f>
        <v>0</v>
      </c>
      <c r="Q42" s="169"/>
      <c r="R42" s="170"/>
      <c r="S42" s="171" t="n">
        <f aca="false">Q42*R42</f>
        <v>0</v>
      </c>
      <c r="T42" s="169"/>
      <c r="U42" s="170"/>
      <c r="V42" s="171" t="n">
        <f aca="false">T42*U42</f>
        <v>0</v>
      </c>
      <c r="W42" s="158" t="n">
        <f aca="false">G42+M42+S42</f>
        <v>0</v>
      </c>
      <c r="X42" s="148" t="n">
        <f aca="false">J42+P42+V42</f>
        <v>0</v>
      </c>
      <c r="Y42" s="148" t="n">
        <f aca="false">W42-X42</f>
        <v>0</v>
      </c>
      <c r="Z42" s="149" t="e">
        <f aca="false">Y42/W42</f>
        <v>#DIV/0!</v>
      </c>
      <c r="AA42" s="172"/>
      <c r="AB42" s="151"/>
      <c r="AC42" s="151"/>
      <c r="AD42" s="151"/>
      <c r="AE42" s="151"/>
      <c r="AF42" s="151"/>
      <c r="AG42" s="151"/>
    </row>
    <row r="43" customFormat="false" ht="30" hidden="false" customHeight="true" outlineLevel="0" collapsed="false">
      <c r="A43" s="129" t="s">
        <v>77</v>
      </c>
      <c r="B43" s="130" t="s">
        <v>130</v>
      </c>
      <c r="C43" s="160" t="s">
        <v>131</v>
      </c>
      <c r="D43" s="161"/>
      <c r="E43" s="162" t="n">
        <f aca="false">SUM(E44:E46)</f>
        <v>0</v>
      </c>
      <c r="F43" s="163"/>
      <c r="G43" s="164" t="n">
        <f aca="false">SUM(G44:G46)</f>
        <v>0</v>
      </c>
      <c r="H43" s="162" t="n">
        <f aca="false">SUM(H44:H46)</f>
        <v>0</v>
      </c>
      <c r="I43" s="163"/>
      <c r="J43" s="164" t="n">
        <f aca="false">SUM(J44:J46)</f>
        <v>0</v>
      </c>
      <c r="K43" s="162" t="n">
        <f aca="false">SUM(K44:K46)</f>
        <v>0</v>
      </c>
      <c r="L43" s="163"/>
      <c r="M43" s="164" t="n">
        <f aca="false">SUM(M44:M46)</f>
        <v>0</v>
      </c>
      <c r="N43" s="162" t="n">
        <f aca="false">SUM(N44:N46)</f>
        <v>0</v>
      </c>
      <c r="O43" s="163"/>
      <c r="P43" s="164" t="n">
        <f aca="false">SUM(P44:P46)</f>
        <v>0</v>
      </c>
      <c r="Q43" s="162" t="n">
        <f aca="false">SUM(Q44:Q46)</f>
        <v>0</v>
      </c>
      <c r="R43" s="163"/>
      <c r="S43" s="164" t="n">
        <f aca="false">SUM(S44:S46)</f>
        <v>0</v>
      </c>
      <c r="T43" s="162" t="n">
        <f aca="false">SUM(T44:T46)</f>
        <v>0</v>
      </c>
      <c r="U43" s="163"/>
      <c r="V43" s="164" t="n">
        <f aca="false">SUM(V44:V46)</f>
        <v>0</v>
      </c>
      <c r="W43" s="164" t="n">
        <f aca="false">SUM(W44:W46)</f>
        <v>0</v>
      </c>
      <c r="X43" s="164" t="n">
        <f aca="false">SUM(X44:X46)</f>
        <v>0</v>
      </c>
      <c r="Y43" s="163" t="n">
        <f aca="false">W43-X43</f>
        <v>0</v>
      </c>
      <c r="Z43" s="163" t="e">
        <f aca="false">Y43/W43</f>
        <v>#DIV/0!</v>
      </c>
      <c r="AA43" s="166"/>
      <c r="AB43" s="139"/>
      <c r="AC43" s="139"/>
      <c r="AD43" s="139"/>
      <c r="AE43" s="139"/>
      <c r="AF43" s="139"/>
      <c r="AG43" s="139"/>
    </row>
    <row r="44" customFormat="false" ht="30" hidden="false" customHeight="true" outlineLevel="0" collapsed="false">
      <c r="A44" s="140" t="s">
        <v>80</v>
      </c>
      <c r="B44" s="141" t="s">
        <v>132</v>
      </c>
      <c r="C44" s="142" t="s">
        <v>133</v>
      </c>
      <c r="D44" s="143" t="s">
        <v>127</v>
      </c>
      <c r="E44" s="144"/>
      <c r="F44" s="145"/>
      <c r="G44" s="146" t="n">
        <f aca="false">E44*F44</f>
        <v>0</v>
      </c>
      <c r="H44" s="144"/>
      <c r="I44" s="145"/>
      <c r="J44" s="146" t="n">
        <f aca="false">H44*I44</f>
        <v>0</v>
      </c>
      <c r="K44" s="144"/>
      <c r="L44" s="145"/>
      <c r="M44" s="146" t="n">
        <f aca="false">K44*L44</f>
        <v>0</v>
      </c>
      <c r="N44" s="144"/>
      <c r="O44" s="145"/>
      <c r="P44" s="146" t="n">
        <f aca="false">N44*O44</f>
        <v>0</v>
      </c>
      <c r="Q44" s="144"/>
      <c r="R44" s="145"/>
      <c r="S44" s="146" t="n">
        <f aca="false">Q44*R44</f>
        <v>0</v>
      </c>
      <c r="T44" s="144"/>
      <c r="U44" s="145"/>
      <c r="V44" s="146" t="n">
        <f aca="false">T44*U44</f>
        <v>0</v>
      </c>
      <c r="W44" s="147" t="n">
        <f aca="false">G44+M44+S44</f>
        <v>0</v>
      </c>
      <c r="X44" s="148" t="n">
        <f aca="false">J44+P44+V44</f>
        <v>0</v>
      </c>
      <c r="Y44" s="148" t="n">
        <f aca="false">W44-X44</f>
        <v>0</v>
      </c>
      <c r="Z44" s="149" t="e">
        <f aca="false">Y44/W44</f>
        <v>#DIV/0!</v>
      </c>
      <c r="AA44" s="150"/>
      <c r="AB44" s="151"/>
      <c r="AC44" s="151"/>
      <c r="AD44" s="151"/>
      <c r="AE44" s="151"/>
      <c r="AF44" s="151"/>
      <c r="AG44" s="151"/>
    </row>
    <row r="45" customFormat="false" ht="30" hidden="false" customHeight="true" outlineLevel="0" collapsed="false">
      <c r="A45" s="140" t="s">
        <v>80</v>
      </c>
      <c r="B45" s="141" t="s">
        <v>134</v>
      </c>
      <c r="C45" s="142" t="s">
        <v>135</v>
      </c>
      <c r="D45" s="143" t="s">
        <v>127</v>
      </c>
      <c r="E45" s="144"/>
      <c r="F45" s="145"/>
      <c r="G45" s="146" t="n">
        <f aca="false">E45*F45</f>
        <v>0</v>
      </c>
      <c r="H45" s="144"/>
      <c r="I45" s="145"/>
      <c r="J45" s="146" t="n">
        <f aca="false">H45*I45</f>
        <v>0</v>
      </c>
      <c r="K45" s="144"/>
      <c r="L45" s="145"/>
      <c r="M45" s="146" t="n">
        <f aca="false">K45*L45</f>
        <v>0</v>
      </c>
      <c r="N45" s="144"/>
      <c r="O45" s="145"/>
      <c r="P45" s="146" t="n">
        <f aca="false">N45*O45</f>
        <v>0</v>
      </c>
      <c r="Q45" s="144"/>
      <c r="R45" s="145"/>
      <c r="S45" s="146" t="n">
        <f aca="false">Q45*R45</f>
        <v>0</v>
      </c>
      <c r="T45" s="144"/>
      <c r="U45" s="145"/>
      <c r="V45" s="146" t="n">
        <f aca="false">T45*U45</f>
        <v>0</v>
      </c>
      <c r="W45" s="147" t="n">
        <f aca="false">G45+M45+S45</f>
        <v>0</v>
      </c>
      <c r="X45" s="148" t="n">
        <f aca="false">J45+P45+V45</f>
        <v>0</v>
      </c>
      <c r="Y45" s="148" t="n">
        <f aca="false">W45-X45</f>
        <v>0</v>
      </c>
      <c r="Z45" s="149" t="e">
        <f aca="false">Y45/W45</f>
        <v>#DIV/0!</v>
      </c>
      <c r="AA45" s="150"/>
      <c r="AB45" s="151"/>
      <c r="AC45" s="151"/>
      <c r="AD45" s="151"/>
      <c r="AE45" s="151"/>
      <c r="AF45" s="151"/>
      <c r="AG45" s="151"/>
    </row>
    <row r="46" customFormat="false" ht="30" hidden="false" customHeight="true" outlineLevel="0" collapsed="false">
      <c r="A46" s="152" t="s">
        <v>80</v>
      </c>
      <c r="B46" s="153" t="s">
        <v>136</v>
      </c>
      <c r="C46" s="181" t="s">
        <v>133</v>
      </c>
      <c r="D46" s="154" t="s">
        <v>127</v>
      </c>
      <c r="E46" s="169"/>
      <c r="F46" s="170"/>
      <c r="G46" s="171" t="n">
        <f aca="false">E46*F46</f>
        <v>0</v>
      </c>
      <c r="H46" s="169"/>
      <c r="I46" s="170"/>
      <c r="J46" s="171" t="n">
        <f aca="false">H46*I46</f>
        <v>0</v>
      </c>
      <c r="K46" s="169"/>
      <c r="L46" s="170"/>
      <c r="M46" s="171" t="n">
        <f aca="false">K46*L46</f>
        <v>0</v>
      </c>
      <c r="N46" s="169"/>
      <c r="O46" s="170"/>
      <c r="P46" s="171" t="n">
        <f aca="false">N46*O46</f>
        <v>0</v>
      </c>
      <c r="Q46" s="169"/>
      <c r="R46" s="170"/>
      <c r="S46" s="171" t="n">
        <f aca="false">Q46*R46</f>
        <v>0</v>
      </c>
      <c r="T46" s="169"/>
      <c r="U46" s="170"/>
      <c r="V46" s="171" t="n">
        <f aca="false">T46*U46</f>
        <v>0</v>
      </c>
      <c r="W46" s="158" t="n">
        <f aca="false">G46+M46+S46</f>
        <v>0</v>
      </c>
      <c r="X46" s="148" t="n">
        <f aca="false">J46+P46+V46</f>
        <v>0</v>
      </c>
      <c r="Y46" s="148" t="n">
        <f aca="false">W46-X46</f>
        <v>0</v>
      </c>
      <c r="Z46" s="149" t="e">
        <f aca="false">Y46/W46</f>
        <v>#DIV/0!</v>
      </c>
      <c r="AA46" s="172"/>
      <c r="AB46" s="151"/>
      <c r="AC46" s="151"/>
      <c r="AD46" s="151"/>
      <c r="AE46" s="151"/>
      <c r="AF46" s="151"/>
      <c r="AG46" s="151"/>
    </row>
    <row r="47" customFormat="false" ht="30" hidden="false" customHeight="true" outlineLevel="0" collapsed="false">
      <c r="A47" s="183" t="s">
        <v>137</v>
      </c>
      <c r="B47" s="184"/>
      <c r="C47" s="185"/>
      <c r="D47" s="186"/>
      <c r="E47" s="190" t="n">
        <f aca="false">E43+E39+E35</f>
        <v>0</v>
      </c>
      <c r="F47" s="204"/>
      <c r="G47" s="189" t="n">
        <f aca="false">G43+G39+G35</f>
        <v>0</v>
      </c>
      <c r="H47" s="190" t="n">
        <f aca="false">H43+H39+H35</f>
        <v>0</v>
      </c>
      <c r="I47" s="204"/>
      <c r="J47" s="189" t="n">
        <f aca="false">J43+J39+J35</f>
        <v>0</v>
      </c>
      <c r="K47" s="205" t="n">
        <f aca="false">K43+K39+K35</f>
        <v>0</v>
      </c>
      <c r="L47" s="204"/>
      <c r="M47" s="189" t="n">
        <f aca="false">M43+M39+M35</f>
        <v>0</v>
      </c>
      <c r="N47" s="205" t="n">
        <f aca="false">N43+N39+N35</f>
        <v>0</v>
      </c>
      <c r="O47" s="204"/>
      <c r="P47" s="189" t="n">
        <f aca="false">P43+P39+P35</f>
        <v>0</v>
      </c>
      <c r="Q47" s="205" t="n">
        <f aca="false">Q43+Q39+Q35</f>
        <v>0</v>
      </c>
      <c r="R47" s="204"/>
      <c r="S47" s="189" t="n">
        <f aca="false">S43+S39+S35</f>
        <v>0</v>
      </c>
      <c r="T47" s="205" t="n">
        <f aca="false">T43+T39+T35</f>
        <v>0</v>
      </c>
      <c r="U47" s="204"/>
      <c r="V47" s="189" t="n">
        <f aca="false">V43+V39+V35</f>
        <v>0</v>
      </c>
      <c r="W47" s="206" t="n">
        <f aca="false">W43+W39+W35</f>
        <v>0</v>
      </c>
      <c r="X47" s="206" t="n">
        <f aca="false">X43+X39+X35</f>
        <v>0</v>
      </c>
      <c r="Y47" s="206" t="n">
        <f aca="false">W47-X47</f>
        <v>0</v>
      </c>
      <c r="Z47" s="206" t="e">
        <f aca="false">Y47/W47</f>
        <v>#DIV/0!</v>
      </c>
      <c r="AA47" s="194"/>
      <c r="AB47" s="7"/>
      <c r="AC47" s="7"/>
      <c r="AD47" s="7"/>
      <c r="AE47" s="7"/>
      <c r="AF47" s="7"/>
      <c r="AG47" s="7"/>
    </row>
    <row r="48" customFormat="false" ht="30" hidden="false" customHeight="true" outlineLevel="0" collapsed="false">
      <c r="A48" s="195" t="s">
        <v>75</v>
      </c>
      <c r="B48" s="196" t="n">
        <v>3</v>
      </c>
      <c r="C48" s="197" t="s">
        <v>138</v>
      </c>
      <c r="D48" s="198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  <c r="X48" s="127"/>
      <c r="Y48" s="127"/>
      <c r="Z48" s="127"/>
      <c r="AA48" s="128"/>
      <c r="AB48" s="7"/>
      <c r="AC48" s="7"/>
      <c r="AD48" s="7"/>
      <c r="AE48" s="7"/>
      <c r="AF48" s="7"/>
      <c r="AG48" s="7"/>
    </row>
    <row r="49" customFormat="false" ht="45" hidden="false" customHeight="true" outlineLevel="0" collapsed="false">
      <c r="A49" s="129" t="s">
        <v>77</v>
      </c>
      <c r="B49" s="130" t="s">
        <v>139</v>
      </c>
      <c r="C49" s="131" t="s">
        <v>140</v>
      </c>
      <c r="D49" s="132"/>
      <c r="E49" s="133" t="n">
        <f aca="false">SUM(E50:E52)</f>
        <v>0</v>
      </c>
      <c r="F49" s="134"/>
      <c r="G49" s="135" t="n">
        <f aca="false">SUM(G50:G52)</f>
        <v>0</v>
      </c>
      <c r="H49" s="133" t="n">
        <f aca="false">SUM(H50:H52)</f>
        <v>0</v>
      </c>
      <c r="I49" s="134"/>
      <c r="J49" s="135" t="n">
        <f aca="false">SUM(J50:J52)</f>
        <v>0</v>
      </c>
      <c r="K49" s="133" t="n">
        <f aca="false">SUM(K50:K52)</f>
        <v>0</v>
      </c>
      <c r="L49" s="134"/>
      <c r="M49" s="135" t="n">
        <f aca="false">SUM(M50:M52)</f>
        <v>0</v>
      </c>
      <c r="N49" s="133" t="n">
        <f aca="false">SUM(N50:N52)</f>
        <v>0</v>
      </c>
      <c r="O49" s="134"/>
      <c r="P49" s="135" t="n">
        <f aca="false">SUM(P50:P52)</f>
        <v>0</v>
      </c>
      <c r="Q49" s="133" t="n">
        <f aca="false">SUM(Q50:Q52)</f>
        <v>0</v>
      </c>
      <c r="R49" s="134"/>
      <c r="S49" s="135" t="n">
        <f aca="false">SUM(S50:S52)</f>
        <v>0</v>
      </c>
      <c r="T49" s="133" t="n">
        <f aca="false">SUM(T50:T52)</f>
        <v>0</v>
      </c>
      <c r="U49" s="134"/>
      <c r="V49" s="135" t="n">
        <f aca="false">SUM(V50:V52)</f>
        <v>0</v>
      </c>
      <c r="W49" s="135" t="n">
        <f aca="false">SUM(W50:W52)</f>
        <v>0</v>
      </c>
      <c r="X49" s="135" t="n">
        <f aca="false">SUM(X50:X52)</f>
        <v>0</v>
      </c>
      <c r="Y49" s="136" t="n">
        <f aca="false">W49-X49</f>
        <v>0</v>
      </c>
      <c r="Z49" s="137" t="e">
        <f aca="false">Y49/W49</f>
        <v>#DIV/0!</v>
      </c>
      <c r="AA49" s="138"/>
      <c r="AB49" s="139"/>
      <c r="AC49" s="139"/>
      <c r="AD49" s="139"/>
      <c r="AE49" s="139"/>
      <c r="AF49" s="139"/>
      <c r="AG49" s="139"/>
    </row>
    <row r="50" customFormat="false" ht="30" hidden="false" customHeight="true" outlineLevel="0" collapsed="false">
      <c r="A50" s="140" t="s">
        <v>80</v>
      </c>
      <c r="B50" s="141" t="s">
        <v>141</v>
      </c>
      <c r="C50" s="142" t="s">
        <v>142</v>
      </c>
      <c r="D50" s="143" t="s">
        <v>120</v>
      </c>
      <c r="E50" s="144"/>
      <c r="F50" s="145"/>
      <c r="G50" s="146" t="n">
        <f aca="false">E50*F50</f>
        <v>0</v>
      </c>
      <c r="H50" s="144"/>
      <c r="I50" s="145"/>
      <c r="J50" s="146" t="n">
        <f aca="false">H50*I50</f>
        <v>0</v>
      </c>
      <c r="K50" s="144"/>
      <c r="L50" s="145"/>
      <c r="M50" s="146" t="n">
        <f aca="false">K50*L50</f>
        <v>0</v>
      </c>
      <c r="N50" s="144"/>
      <c r="O50" s="145"/>
      <c r="P50" s="146" t="n">
        <f aca="false">N50*O50</f>
        <v>0</v>
      </c>
      <c r="Q50" s="144"/>
      <c r="R50" s="145"/>
      <c r="S50" s="146" t="n">
        <f aca="false">Q50*R50</f>
        <v>0</v>
      </c>
      <c r="T50" s="144"/>
      <c r="U50" s="145"/>
      <c r="V50" s="146" t="n">
        <f aca="false">T50*U50</f>
        <v>0</v>
      </c>
      <c r="W50" s="147" t="n">
        <f aca="false">G50+M50+S50</f>
        <v>0</v>
      </c>
      <c r="X50" s="148" t="n">
        <f aca="false">J50+P50+V50</f>
        <v>0</v>
      </c>
      <c r="Y50" s="148" t="n">
        <f aca="false">W50-X50</f>
        <v>0</v>
      </c>
      <c r="Z50" s="149" t="e">
        <f aca="false">Y50/W50</f>
        <v>#DIV/0!</v>
      </c>
      <c r="AA50" s="150"/>
      <c r="AB50" s="151"/>
      <c r="AC50" s="151"/>
      <c r="AD50" s="151"/>
      <c r="AE50" s="151"/>
      <c r="AF50" s="151"/>
      <c r="AG50" s="151"/>
    </row>
    <row r="51" customFormat="false" ht="30" hidden="false" customHeight="true" outlineLevel="0" collapsed="false">
      <c r="A51" s="140" t="s">
        <v>80</v>
      </c>
      <c r="B51" s="141" t="s">
        <v>143</v>
      </c>
      <c r="C51" s="142" t="s">
        <v>144</v>
      </c>
      <c r="D51" s="143" t="s">
        <v>120</v>
      </c>
      <c r="E51" s="144"/>
      <c r="F51" s="145"/>
      <c r="G51" s="146" t="n">
        <f aca="false">E51*F51</f>
        <v>0</v>
      </c>
      <c r="H51" s="144"/>
      <c r="I51" s="145"/>
      <c r="J51" s="146" t="n">
        <f aca="false">H51*I51</f>
        <v>0</v>
      </c>
      <c r="K51" s="144"/>
      <c r="L51" s="145"/>
      <c r="M51" s="146" t="n">
        <f aca="false">K51*L51</f>
        <v>0</v>
      </c>
      <c r="N51" s="144"/>
      <c r="O51" s="145"/>
      <c r="P51" s="146" t="n">
        <f aca="false">N51*O51</f>
        <v>0</v>
      </c>
      <c r="Q51" s="144"/>
      <c r="R51" s="145"/>
      <c r="S51" s="146" t="n">
        <f aca="false">Q51*R51</f>
        <v>0</v>
      </c>
      <c r="T51" s="144"/>
      <c r="U51" s="145"/>
      <c r="V51" s="146" t="n">
        <f aca="false">T51*U51</f>
        <v>0</v>
      </c>
      <c r="W51" s="147" t="n">
        <f aca="false">G51+M51+S51</f>
        <v>0</v>
      </c>
      <c r="X51" s="148" t="n">
        <f aca="false">J51+P51+V51</f>
        <v>0</v>
      </c>
      <c r="Y51" s="148" t="n">
        <f aca="false">W51-X51</f>
        <v>0</v>
      </c>
      <c r="Z51" s="149" t="e">
        <f aca="false">Y51/W51</f>
        <v>#DIV/0!</v>
      </c>
      <c r="AA51" s="150"/>
      <c r="AB51" s="151"/>
      <c r="AC51" s="151"/>
      <c r="AD51" s="151"/>
      <c r="AE51" s="151"/>
      <c r="AF51" s="151"/>
      <c r="AG51" s="151"/>
    </row>
    <row r="52" customFormat="false" ht="30" hidden="false" customHeight="true" outlineLevel="0" collapsed="false">
      <c r="A52" s="152" t="s">
        <v>80</v>
      </c>
      <c r="B52" s="153" t="s">
        <v>145</v>
      </c>
      <c r="C52" s="181" t="s">
        <v>146</v>
      </c>
      <c r="D52" s="154" t="s">
        <v>120</v>
      </c>
      <c r="E52" s="155"/>
      <c r="F52" s="156"/>
      <c r="G52" s="157" t="n">
        <f aca="false">E52*F52</f>
        <v>0</v>
      </c>
      <c r="H52" s="155"/>
      <c r="I52" s="156"/>
      <c r="J52" s="157" t="n">
        <f aca="false">H52*I52</f>
        <v>0</v>
      </c>
      <c r="K52" s="155"/>
      <c r="L52" s="156"/>
      <c r="M52" s="157" t="n">
        <f aca="false">K52*L52</f>
        <v>0</v>
      </c>
      <c r="N52" s="155"/>
      <c r="O52" s="156"/>
      <c r="P52" s="157" t="n">
        <f aca="false">N52*O52</f>
        <v>0</v>
      </c>
      <c r="Q52" s="155"/>
      <c r="R52" s="156"/>
      <c r="S52" s="157" t="n">
        <f aca="false">Q52*R52</f>
        <v>0</v>
      </c>
      <c r="T52" s="155"/>
      <c r="U52" s="156"/>
      <c r="V52" s="157" t="n">
        <f aca="false">T52*U52</f>
        <v>0</v>
      </c>
      <c r="W52" s="158" t="n">
        <f aca="false">G52+M52+S52</f>
        <v>0</v>
      </c>
      <c r="X52" s="148" t="n">
        <f aca="false">J52+P52+V52</f>
        <v>0</v>
      </c>
      <c r="Y52" s="148" t="n">
        <f aca="false">W52-X52</f>
        <v>0</v>
      </c>
      <c r="Z52" s="149" t="e">
        <f aca="false">Y52/W52</f>
        <v>#DIV/0!</v>
      </c>
      <c r="AA52" s="159"/>
      <c r="AB52" s="151"/>
      <c r="AC52" s="151"/>
      <c r="AD52" s="151"/>
      <c r="AE52" s="151"/>
      <c r="AF52" s="151"/>
      <c r="AG52" s="151"/>
    </row>
    <row r="53" customFormat="false" ht="47.25" hidden="false" customHeight="true" outlineLevel="0" collapsed="false">
      <c r="A53" s="129" t="s">
        <v>77</v>
      </c>
      <c r="B53" s="130" t="s">
        <v>147</v>
      </c>
      <c r="C53" s="160" t="s">
        <v>148</v>
      </c>
      <c r="D53" s="161"/>
      <c r="E53" s="162"/>
      <c r="F53" s="163"/>
      <c r="G53" s="164"/>
      <c r="H53" s="162"/>
      <c r="I53" s="163"/>
      <c r="J53" s="164"/>
      <c r="K53" s="162" t="n">
        <f aca="false">SUM(K54:K55)</f>
        <v>0</v>
      </c>
      <c r="L53" s="163"/>
      <c r="M53" s="164" t="n">
        <f aca="false">SUM(M54:M55)</f>
        <v>0</v>
      </c>
      <c r="N53" s="162" t="n">
        <f aca="false">SUM(N54:N55)</f>
        <v>0</v>
      </c>
      <c r="O53" s="163"/>
      <c r="P53" s="164" t="n">
        <f aca="false">SUM(P54:P55)</f>
        <v>0</v>
      </c>
      <c r="Q53" s="162" t="n">
        <f aca="false">SUM(Q54:Q55)</f>
        <v>0</v>
      </c>
      <c r="R53" s="163"/>
      <c r="S53" s="164" t="n">
        <f aca="false">SUM(S54:S55)</f>
        <v>0</v>
      </c>
      <c r="T53" s="162" t="n">
        <f aca="false">SUM(T54:T55)</f>
        <v>0</v>
      </c>
      <c r="U53" s="163"/>
      <c r="V53" s="164" t="n">
        <f aca="false">SUM(V54:V55)</f>
        <v>0</v>
      </c>
      <c r="W53" s="164" t="n">
        <f aca="false">SUM(W54:W55)</f>
        <v>0</v>
      </c>
      <c r="X53" s="164" t="n">
        <f aca="false">SUM(X54:X55)</f>
        <v>0</v>
      </c>
      <c r="Y53" s="164" t="n">
        <f aca="false">W53-X53</f>
        <v>0</v>
      </c>
      <c r="Z53" s="164" t="e">
        <f aca="false">Y53/W53</f>
        <v>#DIV/0!</v>
      </c>
      <c r="AA53" s="166"/>
      <c r="AB53" s="139"/>
      <c r="AC53" s="139"/>
      <c r="AD53" s="139"/>
      <c r="AE53" s="139"/>
      <c r="AF53" s="139"/>
      <c r="AG53" s="139"/>
    </row>
    <row r="54" customFormat="false" ht="30" hidden="false" customHeight="true" outlineLevel="0" collapsed="false">
      <c r="A54" s="140" t="s">
        <v>80</v>
      </c>
      <c r="B54" s="141" t="s">
        <v>149</v>
      </c>
      <c r="C54" s="142" t="s">
        <v>150</v>
      </c>
      <c r="D54" s="143" t="s">
        <v>151</v>
      </c>
      <c r="E54" s="207" t="s">
        <v>152</v>
      </c>
      <c r="F54" s="207"/>
      <c r="G54" s="207"/>
      <c r="H54" s="207" t="s">
        <v>152</v>
      </c>
      <c r="I54" s="207"/>
      <c r="J54" s="207"/>
      <c r="K54" s="144"/>
      <c r="L54" s="145"/>
      <c r="M54" s="146" t="n">
        <f aca="false">K54*L54</f>
        <v>0</v>
      </c>
      <c r="N54" s="144"/>
      <c r="O54" s="145"/>
      <c r="P54" s="146" t="n">
        <f aca="false">N54*O54</f>
        <v>0</v>
      </c>
      <c r="Q54" s="144"/>
      <c r="R54" s="145"/>
      <c r="S54" s="146" t="n">
        <f aca="false">Q54*R54</f>
        <v>0</v>
      </c>
      <c r="T54" s="144"/>
      <c r="U54" s="145"/>
      <c r="V54" s="146" t="n">
        <f aca="false">T54*U54</f>
        <v>0</v>
      </c>
      <c r="W54" s="158" t="n">
        <f aca="false">G54+M54+S54</f>
        <v>0</v>
      </c>
      <c r="X54" s="148" t="n">
        <f aca="false">J54+P54+V54</f>
        <v>0</v>
      </c>
      <c r="Y54" s="148" t="n">
        <f aca="false">W54-X54</f>
        <v>0</v>
      </c>
      <c r="Z54" s="149" t="e">
        <f aca="false">Y54/W54</f>
        <v>#DIV/0!</v>
      </c>
      <c r="AA54" s="150"/>
      <c r="AB54" s="151"/>
      <c r="AC54" s="151"/>
      <c r="AD54" s="151"/>
      <c r="AE54" s="151"/>
      <c r="AF54" s="151"/>
      <c r="AG54" s="151"/>
    </row>
    <row r="55" customFormat="false" ht="30" hidden="false" customHeight="true" outlineLevel="0" collapsed="false">
      <c r="A55" s="152" t="s">
        <v>80</v>
      </c>
      <c r="B55" s="153" t="s">
        <v>153</v>
      </c>
      <c r="C55" s="181" t="s">
        <v>154</v>
      </c>
      <c r="D55" s="154" t="s">
        <v>151</v>
      </c>
      <c r="E55" s="207"/>
      <c r="F55" s="207"/>
      <c r="G55" s="207"/>
      <c r="H55" s="207"/>
      <c r="I55" s="207"/>
      <c r="J55" s="207"/>
      <c r="K55" s="169"/>
      <c r="L55" s="170"/>
      <c r="M55" s="171" t="n">
        <f aca="false">K55*L55</f>
        <v>0</v>
      </c>
      <c r="N55" s="169"/>
      <c r="O55" s="170"/>
      <c r="P55" s="171" t="n">
        <f aca="false">N55*O55</f>
        <v>0</v>
      </c>
      <c r="Q55" s="169"/>
      <c r="R55" s="170"/>
      <c r="S55" s="171" t="n">
        <f aca="false">Q55*R55</f>
        <v>0</v>
      </c>
      <c r="T55" s="169"/>
      <c r="U55" s="170"/>
      <c r="V55" s="171" t="n">
        <f aca="false">T55*U55</f>
        <v>0</v>
      </c>
      <c r="W55" s="158" t="n">
        <f aca="false">G55+M55+S55</f>
        <v>0</v>
      </c>
      <c r="X55" s="148" t="n">
        <f aca="false">J55+P55+V55</f>
        <v>0</v>
      </c>
      <c r="Y55" s="182" t="n">
        <f aca="false">W55-X55</f>
        <v>0</v>
      </c>
      <c r="Z55" s="149" t="e">
        <f aca="false">Y55/W55</f>
        <v>#DIV/0!</v>
      </c>
      <c r="AA55" s="172"/>
      <c r="AB55" s="151"/>
      <c r="AC55" s="151"/>
      <c r="AD55" s="151"/>
      <c r="AE55" s="151"/>
      <c r="AF55" s="151"/>
      <c r="AG55" s="151"/>
    </row>
    <row r="56" customFormat="false" ht="30" hidden="false" customHeight="true" outlineLevel="0" collapsed="false">
      <c r="A56" s="183" t="s">
        <v>155</v>
      </c>
      <c r="B56" s="184"/>
      <c r="C56" s="185"/>
      <c r="D56" s="186"/>
      <c r="E56" s="190" t="n">
        <f aca="false">E49</f>
        <v>0</v>
      </c>
      <c r="F56" s="204"/>
      <c r="G56" s="189" t="n">
        <f aca="false">G49</f>
        <v>0</v>
      </c>
      <c r="H56" s="190" t="n">
        <f aca="false">H49</f>
        <v>0</v>
      </c>
      <c r="I56" s="204"/>
      <c r="J56" s="189" t="n">
        <f aca="false">J49</f>
        <v>0</v>
      </c>
      <c r="K56" s="205" t="n">
        <f aca="false">K53+K49</f>
        <v>0</v>
      </c>
      <c r="L56" s="204"/>
      <c r="M56" s="189" t="n">
        <f aca="false">M53+M49</f>
        <v>0</v>
      </c>
      <c r="N56" s="205" t="n">
        <f aca="false">N53+N49</f>
        <v>0</v>
      </c>
      <c r="O56" s="204"/>
      <c r="P56" s="189" t="n">
        <f aca="false">P53+P49</f>
        <v>0</v>
      </c>
      <c r="Q56" s="205" t="n">
        <f aca="false">Q53+Q49</f>
        <v>0</v>
      </c>
      <c r="R56" s="204"/>
      <c r="S56" s="189" t="n">
        <f aca="false">S53+S49</f>
        <v>0</v>
      </c>
      <c r="T56" s="205" t="n">
        <f aca="false">T53+T49</f>
        <v>0</v>
      </c>
      <c r="U56" s="204"/>
      <c r="V56" s="189" t="n">
        <f aca="false">V53+V49</f>
        <v>0</v>
      </c>
      <c r="W56" s="206" t="n">
        <f aca="false">W53+W49</f>
        <v>0</v>
      </c>
      <c r="X56" s="206" t="n">
        <f aca="false">X53+X49</f>
        <v>0</v>
      </c>
      <c r="Y56" s="206" t="n">
        <f aca="false">W56-X56</f>
        <v>0</v>
      </c>
      <c r="Z56" s="206" t="e">
        <f aca="false">Y56/W56</f>
        <v>#DIV/0!</v>
      </c>
      <c r="AA56" s="194"/>
      <c r="AB56" s="151"/>
      <c r="AC56" s="151"/>
      <c r="AD56" s="151"/>
      <c r="AE56" s="7"/>
      <c r="AF56" s="7"/>
      <c r="AG56" s="7"/>
    </row>
    <row r="57" customFormat="false" ht="30" hidden="false" customHeight="true" outlineLevel="0" collapsed="false">
      <c r="A57" s="195" t="s">
        <v>75</v>
      </c>
      <c r="B57" s="196" t="n">
        <v>4</v>
      </c>
      <c r="C57" s="197" t="s">
        <v>156</v>
      </c>
      <c r="D57" s="198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7"/>
      <c r="X57" s="127"/>
      <c r="Y57" s="199"/>
      <c r="Z57" s="127"/>
      <c r="AA57" s="128"/>
      <c r="AB57" s="7"/>
      <c r="AC57" s="7"/>
      <c r="AD57" s="7"/>
      <c r="AE57" s="7"/>
      <c r="AF57" s="7"/>
      <c r="AG57" s="7"/>
    </row>
    <row r="58" customFormat="false" ht="30" hidden="false" customHeight="true" outlineLevel="0" collapsed="false">
      <c r="A58" s="129" t="s">
        <v>77</v>
      </c>
      <c r="B58" s="130" t="s">
        <v>157</v>
      </c>
      <c r="C58" s="131" t="s">
        <v>158</v>
      </c>
      <c r="D58" s="132"/>
      <c r="E58" s="133" t="n">
        <f aca="false">SUM(E59:E61)</f>
        <v>0</v>
      </c>
      <c r="F58" s="134"/>
      <c r="G58" s="135" t="n">
        <f aca="false">SUM(G59:G61)</f>
        <v>0</v>
      </c>
      <c r="H58" s="133" t="n">
        <f aca="false">SUM(H59:H61)</f>
        <v>0</v>
      </c>
      <c r="I58" s="134"/>
      <c r="J58" s="135" t="n">
        <f aca="false">SUM(J59:J61)</f>
        <v>0</v>
      </c>
      <c r="K58" s="133" t="n">
        <f aca="false">SUM(K59:K61)</f>
        <v>0</v>
      </c>
      <c r="L58" s="134"/>
      <c r="M58" s="135" t="n">
        <f aca="false">SUM(M59:M61)</f>
        <v>0</v>
      </c>
      <c r="N58" s="133" t="n">
        <f aca="false">SUM(N59:N61)</f>
        <v>0</v>
      </c>
      <c r="O58" s="134"/>
      <c r="P58" s="135" t="n">
        <f aca="false">SUM(P59:P61)</f>
        <v>0</v>
      </c>
      <c r="Q58" s="133" t="n">
        <f aca="false">SUM(Q59:Q61)</f>
        <v>0</v>
      </c>
      <c r="R58" s="134"/>
      <c r="S58" s="135" t="n">
        <f aca="false">SUM(S59:S61)</f>
        <v>0</v>
      </c>
      <c r="T58" s="133" t="n">
        <f aca="false">SUM(T59:T61)</f>
        <v>0</v>
      </c>
      <c r="U58" s="134"/>
      <c r="V58" s="135" t="n">
        <f aca="false">SUM(V59:V61)</f>
        <v>0</v>
      </c>
      <c r="W58" s="135" t="n">
        <f aca="false">SUM(W59:W61)</f>
        <v>0</v>
      </c>
      <c r="X58" s="135" t="n">
        <f aca="false">SUM(X59:X61)</f>
        <v>0</v>
      </c>
      <c r="Y58" s="208" t="n">
        <f aca="false">W58-X58</f>
        <v>0</v>
      </c>
      <c r="Z58" s="137" t="e">
        <f aca="false">Y58/W58</f>
        <v>#DIV/0!</v>
      </c>
      <c r="AA58" s="138"/>
      <c r="AB58" s="139"/>
      <c r="AC58" s="139"/>
      <c r="AD58" s="139"/>
      <c r="AE58" s="139"/>
      <c r="AF58" s="139"/>
      <c r="AG58" s="139"/>
    </row>
    <row r="59" customFormat="false" ht="30" hidden="false" customHeight="true" outlineLevel="0" collapsed="false">
      <c r="A59" s="140" t="s">
        <v>80</v>
      </c>
      <c r="B59" s="141" t="s">
        <v>159</v>
      </c>
      <c r="C59" s="142" t="s">
        <v>160</v>
      </c>
      <c r="D59" s="209" t="s">
        <v>161</v>
      </c>
      <c r="E59" s="210"/>
      <c r="F59" s="211"/>
      <c r="G59" s="212" t="n">
        <f aca="false">E59*F59</f>
        <v>0</v>
      </c>
      <c r="H59" s="210"/>
      <c r="I59" s="211"/>
      <c r="J59" s="212" t="n">
        <f aca="false">H59*I59</f>
        <v>0</v>
      </c>
      <c r="K59" s="144"/>
      <c r="L59" s="211"/>
      <c r="M59" s="146" t="n">
        <f aca="false">K59*L59</f>
        <v>0</v>
      </c>
      <c r="N59" s="144"/>
      <c r="O59" s="211"/>
      <c r="P59" s="146" t="n">
        <f aca="false">N59*O59</f>
        <v>0</v>
      </c>
      <c r="Q59" s="144"/>
      <c r="R59" s="211"/>
      <c r="S59" s="146" t="n">
        <f aca="false">Q59*R59</f>
        <v>0</v>
      </c>
      <c r="T59" s="144"/>
      <c r="U59" s="211"/>
      <c r="V59" s="146" t="n">
        <f aca="false">T59*U59</f>
        <v>0</v>
      </c>
      <c r="W59" s="147" t="n">
        <f aca="false">G59+M59+S59</f>
        <v>0</v>
      </c>
      <c r="X59" s="148" t="n">
        <f aca="false">J59+P59+V59</f>
        <v>0</v>
      </c>
      <c r="Y59" s="148" t="n">
        <f aca="false">W59-X59</f>
        <v>0</v>
      </c>
      <c r="Z59" s="149" t="e">
        <f aca="false">Y59/W59</f>
        <v>#DIV/0!</v>
      </c>
      <c r="AA59" s="150"/>
      <c r="AB59" s="151"/>
      <c r="AC59" s="151"/>
      <c r="AD59" s="151"/>
      <c r="AE59" s="151"/>
      <c r="AF59" s="151"/>
      <c r="AG59" s="151"/>
    </row>
    <row r="60" customFormat="false" ht="30" hidden="false" customHeight="true" outlineLevel="0" collapsed="false">
      <c r="A60" s="140" t="s">
        <v>80</v>
      </c>
      <c r="B60" s="141" t="s">
        <v>162</v>
      </c>
      <c r="C60" s="142" t="s">
        <v>160</v>
      </c>
      <c r="D60" s="209" t="s">
        <v>161</v>
      </c>
      <c r="E60" s="210"/>
      <c r="F60" s="211"/>
      <c r="G60" s="212" t="n">
        <f aca="false">E60*F60</f>
        <v>0</v>
      </c>
      <c r="H60" s="210"/>
      <c r="I60" s="211"/>
      <c r="J60" s="212" t="n">
        <f aca="false">H60*I60</f>
        <v>0</v>
      </c>
      <c r="K60" s="144"/>
      <c r="L60" s="211"/>
      <c r="M60" s="146" t="n">
        <f aca="false">K60*L60</f>
        <v>0</v>
      </c>
      <c r="N60" s="144"/>
      <c r="O60" s="211"/>
      <c r="P60" s="146" t="n">
        <f aca="false">N60*O60</f>
        <v>0</v>
      </c>
      <c r="Q60" s="144"/>
      <c r="R60" s="211"/>
      <c r="S60" s="146" t="n">
        <f aca="false">Q60*R60</f>
        <v>0</v>
      </c>
      <c r="T60" s="144"/>
      <c r="U60" s="211"/>
      <c r="V60" s="146" t="n">
        <f aca="false">T60*U60</f>
        <v>0</v>
      </c>
      <c r="W60" s="147" t="n">
        <f aca="false">G60+M60+S60</f>
        <v>0</v>
      </c>
      <c r="X60" s="148" t="n">
        <f aca="false">J60+P60+V60</f>
        <v>0</v>
      </c>
      <c r="Y60" s="148" t="n">
        <f aca="false">W60-X60</f>
        <v>0</v>
      </c>
      <c r="Z60" s="149" t="e">
        <f aca="false">Y60/W60</f>
        <v>#DIV/0!</v>
      </c>
      <c r="AA60" s="150"/>
      <c r="AB60" s="151"/>
      <c r="AC60" s="151"/>
      <c r="AD60" s="151"/>
      <c r="AE60" s="151"/>
      <c r="AF60" s="151"/>
      <c r="AG60" s="151"/>
    </row>
    <row r="61" customFormat="false" ht="30" hidden="false" customHeight="true" outlineLevel="0" collapsed="false">
      <c r="A61" s="167" t="s">
        <v>80</v>
      </c>
      <c r="B61" s="153" t="s">
        <v>163</v>
      </c>
      <c r="C61" s="181" t="s">
        <v>160</v>
      </c>
      <c r="D61" s="209" t="s">
        <v>161</v>
      </c>
      <c r="E61" s="213"/>
      <c r="F61" s="214"/>
      <c r="G61" s="215" t="n">
        <f aca="false">E61*F61</f>
        <v>0</v>
      </c>
      <c r="H61" s="213"/>
      <c r="I61" s="214"/>
      <c r="J61" s="215" t="n">
        <f aca="false">H61*I61</f>
        <v>0</v>
      </c>
      <c r="K61" s="155"/>
      <c r="L61" s="214"/>
      <c r="M61" s="157" t="n">
        <f aca="false">K61*L61</f>
        <v>0</v>
      </c>
      <c r="N61" s="155"/>
      <c r="O61" s="214"/>
      <c r="P61" s="157" t="n">
        <f aca="false">N61*O61</f>
        <v>0</v>
      </c>
      <c r="Q61" s="155"/>
      <c r="R61" s="214"/>
      <c r="S61" s="157" t="n">
        <f aca="false">Q61*R61</f>
        <v>0</v>
      </c>
      <c r="T61" s="155"/>
      <c r="U61" s="214"/>
      <c r="V61" s="157" t="n">
        <f aca="false">T61*U61</f>
        <v>0</v>
      </c>
      <c r="W61" s="158" t="n">
        <f aca="false">G61+M61+S61</f>
        <v>0</v>
      </c>
      <c r="X61" s="148" t="n">
        <f aca="false">J61+P61+V61</f>
        <v>0</v>
      </c>
      <c r="Y61" s="148" t="n">
        <f aca="false">W61-X61</f>
        <v>0</v>
      </c>
      <c r="Z61" s="149" t="e">
        <f aca="false">Y61/W61</f>
        <v>#DIV/0!</v>
      </c>
      <c r="AA61" s="159"/>
      <c r="AB61" s="151"/>
      <c r="AC61" s="151"/>
      <c r="AD61" s="151"/>
      <c r="AE61" s="151"/>
      <c r="AF61" s="151"/>
      <c r="AG61" s="151"/>
    </row>
    <row r="62" customFormat="false" ht="30" hidden="false" customHeight="true" outlineLevel="0" collapsed="false">
      <c r="A62" s="129" t="s">
        <v>77</v>
      </c>
      <c r="B62" s="130" t="s">
        <v>164</v>
      </c>
      <c r="C62" s="160" t="s">
        <v>165</v>
      </c>
      <c r="D62" s="161"/>
      <c r="E62" s="162" t="n">
        <f aca="false">SUM(E63:E73)</f>
        <v>594</v>
      </c>
      <c r="F62" s="163"/>
      <c r="G62" s="164" t="n">
        <f aca="false">SUM(G63:G73)</f>
        <v>556440</v>
      </c>
      <c r="H62" s="162" t="n">
        <f aca="false">SUM(H63:H73)</f>
        <v>594</v>
      </c>
      <c r="I62" s="163"/>
      <c r="J62" s="164" t="n">
        <f aca="false">SUM(J63:J73)</f>
        <v>556440</v>
      </c>
      <c r="K62" s="162" t="n">
        <f aca="false">SUM(K63:K73)</f>
        <v>0</v>
      </c>
      <c r="L62" s="163"/>
      <c r="M62" s="164" t="n">
        <f aca="false">SUM(M63:M73)</f>
        <v>0</v>
      </c>
      <c r="N62" s="162" t="n">
        <f aca="false">SUM(N63:N73)</f>
        <v>0</v>
      </c>
      <c r="O62" s="163"/>
      <c r="P62" s="164" t="n">
        <f aca="false">SUM(P63:P73)</f>
        <v>0</v>
      </c>
      <c r="Q62" s="162" t="n">
        <f aca="false">SUM(Q63:Q73)</f>
        <v>0</v>
      </c>
      <c r="R62" s="163"/>
      <c r="S62" s="164" t="n">
        <f aca="false">SUM(S63:S73)</f>
        <v>0</v>
      </c>
      <c r="T62" s="162" t="n">
        <f aca="false">SUM(T63:T73)</f>
        <v>0</v>
      </c>
      <c r="U62" s="163"/>
      <c r="V62" s="164" t="n">
        <f aca="false">SUM(V63:V73)</f>
        <v>0</v>
      </c>
      <c r="W62" s="164" t="n">
        <f aca="false">SUM(W63:W73)</f>
        <v>556440</v>
      </c>
      <c r="X62" s="164" t="n">
        <f aca="false">SUM(X63:X73)</f>
        <v>556440</v>
      </c>
      <c r="Y62" s="164" t="n">
        <f aca="false">SUM(Y63:Y73)</f>
        <v>0</v>
      </c>
      <c r="Z62" s="164" t="n">
        <f aca="false">SUM(Z63:Z73)</f>
        <v>0</v>
      </c>
      <c r="AA62" s="166"/>
      <c r="AB62" s="139"/>
      <c r="AC62" s="139"/>
      <c r="AD62" s="139"/>
      <c r="AE62" s="139"/>
      <c r="AF62" s="139"/>
      <c r="AG62" s="139"/>
    </row>
    <row r="63" customFormat="false" ht="30" hidden="false" customHeight="true" outlineLevel="0" collapsed="false">
      <c r="A63" s="140" t="s">
        <v>80</v>
      </c>
      <c r="B63" s="141" t="s">
        <v>166</v>
      </c>
      <c r="C63" s="216" t="s">
        <v>167</v>
      </c>
      <c r="D63" s="143" t="s">
        <v>168</v>
      </c>
      <c r="E63" s="144" t="n">
        <v>72</v>
      </c>
      <c r="F63" s="145" t="n">
        <v>1000</v>
      </c>
      <c r="G63" s="146" t="n">
        <f aca="false">E63*F63</f>
        <v>72000</v>
      </c>
      <c r="H63" s="144" t="n">
        <v>72</v>
      </c>
      <c r="I63" s="145" t="n">
        <v>1000</v>
      </c>
      <c r="J63" s="146" t="n">
        <f aca="false">H63*I63</f>
        <v>72000</v>
      </c>
      <c r="K63" s="144"/>
      <c r="L63" s="145"/>
      <c r="M63" s="146" t="n">
        <f aca="false">K63*L63</f>
        <v>0</v>
      </c>
      <c r="N63" s="144"/>
      <c r="O63" s="145"/>
      <c r="P63" s="146" t="n">
        <f aca="false">N63*O63</f>
        <v>0</v>
      </c>
      <c r="Q63" s="144"/>
      <c r="R63" s="145"/>
      <c r="S63" s="146" t="n">
        <f aca="false">Q63*R63</f>
        <v>0</v>
      </c>
      <c r="T63" s="144"/>
      <c r="U63" s="145"/>
      <c r="V63" s="146" t="n">
        <f aca="false">T63*U63</f>
        <v>0</v>
      </c>
      <c r="W63" s="147" t="n">
        <f aca="false">G63+M63+S63</f>
        <v>72000</v>
      </c>
      <c r="X63" s="148" t="n">
        <f aca="false">J63+P63+V63</f>
        <v>72000</v>
      </c>
      <c r="Y63" s="148" t="n">
        <f aca="false">W63-X63</f>
        <v>0</v>
      </c>
      <c r="Z63" s="149" t="n">
        <f aca="false">Y63/W63</f>
        <v>0</v>
      </c>
      <c r="AA63" s="150"/>
      <c r="AB63" s="151"/>
      <c r="AC63" s="151"/>
      <c r="AD63" s="151"/>
      <c r="AE63" s="151"/>
      <c r="AF63" s="151"/>
      <c r="AG63" s="151"/>
    </row>
    <row r="64" customFormat="false" ht="30" hidden="false" customHeight="true" outlineLevel="0" collapsed="false">
      <c r="A64" s="140" t="s">
        <v>80</v>
      </c>
      <c r="B64" s="141" t="s">
        <v>169</v>
      </c>
      <c r="C64" s="216" t="s">
        <v>170</v>
      </c>
      <c r="D64" s="143" t="s">
        <v>168</v>
      </c>
      <c r="E64" s="144" t="n">
        <v>24</v>
      </c>
      <c r="F64" s="145" t="n">
        <v>495</v>
      </c>
      <c r="G64" s="146" t="n">
        <f aca="false">E64*F64</f>
        <v>11880</v>
      </c>
      <c r="H64" s="144" t="n">
        <v>24</v>
      </c>
      <c r="I64" s="145" t="n">
        <v>495</v>
      </c>
      <c r="J64" s="146" t="n">
        <f aca="false">H64*I64</f>
        <v>11880</v>
      </c>
      <c r="K64" s="144"/>
      <c r="L64" s="145"/>
      <c r="M64" s="146" t="n">
        <f aca="false">K64*L64</f>
        <v>0</v>
      </c>
      <c r="N64" s="144"/>
      <c r="O64" s="145"/>
      <c r="P64" s="146" t="n">
        <f aca="false">N64*O64</f>
        <v>0</v>
      </c>
      <c r="Q64" s="144"/>
      <c r="R64" s="145"/>
      <c r="S64" s="146" t="n">
        <f aca="false">Q64*R64</f>
        <v>0</v>
      </c>
      <c r="T64" s="144"/>
      <c r="U64" s="145"/>
      <c r="V64" s="146" t="n">
        <f aca="false">T64*U64</f>
        <v>0</v>
      </c>
      <c r="W64" s="147" t="n">
        <f aca="false">G64+M64+S64</f>
        <v>11880</v>
      </c>
      <c r="X64" s="148" t="n">
        <f aca="false">J64+P64+V64</f>
        <v>11880</v>
      </c>
      <c r="Y64" s="148" t="n">
        <f aca="false">W64-X64</f>
        <v>0</v>
      </c>
      <c r="Z64" s="149" t="n">
        <f aca="false">Y64/W64</f>
        <v>0</v>
      </c>
      <c r="AA64" s="150"/>
      <c r="AB64" s="151"/>
      <c r="AC64" s="151"/>
      <c r="AD64" s="151"/>
      <c r="AE64" s="151"/>
      <c r="AF64" s="151"/>
      <c r="AG64" s="151"/>
    </row>
    <row r="65" customFormat="false" ht="30" hidden="false" customHeight="true" outlineLevel="0" collapsed="false">
      <c r="A65" s="152" t="s">
        <v>80</v>
      </c>
      <c r="B65" s="173" t="s">
        <v>171</v>
      </c>
      <c r="C65" s="217" t="s">
        <v>172</v>
      </c>
      <c r="D65" s="143" t="s">
        <v>168</v>
      </c>
      <c r="E65" s="155" t="n">
        <v>72</v>
      </c>
      <c r="F65" s="156" t="n">
        <v>660</v>
      </c>
      <c r="G65" s="157" t="n">
        <f aca="false">E65*F65</f>
        <v>47520</v>
      </c>
      <c r="H65" s="155" t="n">
        <v>72</v>
      </c>
      <c r="I65" s="156" t="n">
        <v>660</v>
      </c>
      <c r="J65" s="157" t="n">
        <f aca="false">H65*I65</f>
        <v>47520</v>
      </c>
      <c r="K65" s="155"/>
      <c r="L65" s="156"/>
      <c r="M65" s="157" t="n">
        <f aca="false">K65*L65</f>
        <v>0</v>
      </c>
      <c r="N65" s="155"/>
      <c r="O65" s="156"/>
      <c r="P65" s="157" t="n">
        <f aca="false">N65*O65</f>
        <v>0</v>
      </c>
      <c r="Q65" s="155"/>
      <c r="R65" s="156"/>
      <c r="S65" s="157" t="n">
        <f aca="false">Q65*R65</f>
        <v>0</v>
      </c>
      <c r="T65" s="155"/>
      <c r="U65" s="156"/>
      <c r="V65" s="157" t="n">
        <f aca="false">T65*U65</f>
        <v>0</v>
      </c>
      <c r="W65" s="158" t="n">
        <f aca="false">G65+M65+S65</f>
        <v>47520</v>
      </c>
      <c r="X65" s="148" t="n">
        <f aca="false">J65+P65+V65</f>
        <v>47520</v>
      </c>
      <c r="Y65" s="148" t="n">
        <f aca="false">W65-X65</f>
        <v>0</v>
      </c>
      <c r="Z65" s="149" t="n">
        <f aca="false">Y65/W65</f>
        <v>0</v>
      </c>
      <c r="AA65" s="159"/>
      <c r="AB65" s="151"/>
      <c r="AC65" s="151"/>
      <c r="AD65" s="151"/>
      <c r="AE65" s="151"/>
      <c r="AF65" s="151"/>
      <c r="AG65" s="151"/>
    </row>
    <row r="66" customFormat="false" ht="30" hidden="false" customHeight="true" outlineLevel="0" collapsed="false">
      <c r="A66" s="152" t="s">
        <v>80</v>
      </c>
      <c r="B66" s="173" t="s">
        <v>173</v>
      </c>
      <c r="C66" s="217" t="s">
        <v>174</v>
      </c>
      <c r="D66" s="143" t="s">
        <v>168</v>
      </c>
      <c r="E66" s="155" t="n">
        <v>24</v>
      </c>
      <c r="F66" s="156" t="n">
        <v>220</v>
      </c>
      <c r="G66" s="157" t="n">
        <f aca="false">E66*F66</f>
        <v>5280</v>
      </c>
      <c r="H66" s="155" t="n">
        <v>24</v>
      </c>
      <c r="I66" s="156" t="n">
        <v>220</v>
      </c>
      <c r="J66" s="157" t="n">
        <f aca="false">H66*I66</f>
        <v>5280</v>
      </c>
      <c r="K66" s="155"/>
      <c r="L66" s="156"/>
      <c r="M66" s="157" t="n">
        <f aca="false">K66*L66</f>
        <v>0</v>
      </c>
      <c r="N66" s="155"/>
      <c r="O66" s="156"/>
      <c r="P66" s="157" t="n">
        <f aca="false">N66*O66</f>
        <v>0</v>
      </c>
      <c r="Q66" s="155"/>
      <c r="R66" s="156"/>
      <c r="S66" s="157" t="n">
        <f aca="false">Q66*R66</f>
        <v>0</v>
      </c>
      <c r="T66" s="155"/>
      <c r="U66" s="156"/>
      <c r="V66" s="157" t="n">
        <f aca="false">T66*U66</f>
        <v>0</v>
      </c>
      <c r="W66" s="158" t="n">
        <f aca="false">G66+M66+S66</f>
        <v>5280</v>
      </c>
      <c r="X66" s="148" t="n">
        <f aca="false">J66+P66+V66</f>
        <v>5280</v>
      </c>
      <c r="Y66" s="148" t="n">
        <f aca="false">W66-X66</f>
        <v>0</v>
      </c>
      <c r="Z66" s="149" t="n">
        <f aca="false">Y66/W66</f>
        <v>0</v>
      </c>
      <c r="AA66" s="159"/>
      <c r="AB66" s="151"/>
      <c r="AC66" s="151"/>
      <c r="AD66" s="151"/>
      <c r="AE66" s="151"/>
      <c r="AF66" s="151"/>
      <c r="AG66" s="151"/>
    </row>
    <row r="67" customFormat="false" ht="30" hidden="false" customHeight="true" outlineLevel="0" collapsed="false">
      <c r="A67" s="152" t="s">
        <v>80</v>
      </c>
      <c r="B67" s="173" t="s">
        <v>175</v>
      </c>
      <c r="C67" s="217" t="s">
        <v>176</v>
      </c>
      <c r="D67" s="143" t="s">
        <v>168</v>
      </c>
      <c r="E67" s="155" t="n">
        <v>96</v>
      </c>
      <c r="F67" s="156" t="n">
        <v>1300</v>
      </c>
      <c r="G67" s="157" t="n">
        <f aca="false">E67*F67</f>
        <v>124800</v>
      </c>
      <c r="H67" s="155" t="n">
        <v>96</v>
      </c>
      <c r="I67" s="156" t="n">
        <v>1300</v>
      </c>
      <c r="J67" s="157" t="n">
        <f aca="false">H67*I67</f>
        <v>124800</v>
      </c>
      <c r="K67" s="155"/>
      <c r="L67" s="156"/>
      <c r="M67" s="157" t="n">
        <f aca="false">K67*L67</f>
        <v>0</v>
      </c>
      <c r="N67" s="155"/>
      <c r="O67" s="156"/>
      <c r="P67" s="157" t="n">
        <f aca="false">N67*O67</f>
        <v>0</v>
      </c>
      <c r="Q67" s="155"/>
      <c r="R67" s="156"/>
      <c r="S67" s="157" t="n">
        <f aca="false">Q67*R67</f>
        <v>0</v>
      </c>
      <c r="T67" s="155"/>
      <c r="U67" s="156"/>
      <c r="V67" s="157" t="n">
        <f aca="false">T67*U67</f>
        <v>0</v>
      </c>
      <c r="W67" s="158" t="n">
        <f aca="false">G67+M67+S67</f>
        <v>124800</v>
      </c>
      <c r="X67" s="148" t="n">
        <f aca="false">J67+P67+V67</f>
        <v>124800</v>
      </c>
      <c r="Y67" s="148" t="n">
        <f aca="false">W67-X67</f>
        <v>0</v>
      </c>
      <c r="Z67" s="149" t="n">
        <f aca="false">Y67/W67</f>
        <v>0</v>
      </c>
      <c r="AA67" s="159"/>
      <c r="AB67" s="151"/>
      <c r="AC67" s="151"/>
      <c r="AD67" s="151"/>
      <c r="AE67" s="151"/>
      <c r="AF67" s="151"/>
      <c r="AG67" s="151"/>
    </row>
    <row r="68" customFormat="false" ht="30" hidden="false" customHeight="true" outlineLevel="0" collapsed="false">
      <c r="A68" s="152" t="s">
        <v>80</v>
      </c>
      <c r="B68" s="173" t="s">
        <v>177</v>
      </c>
      <c r="C68" s="218" t="s">
        <v>178</v>
      </c>
      <c r="D68" s="143" t="s">
        <v>168</v>
      </c>
      <c r="E68" s="155" t="n">
        <v>120</v>
      </c>
      <c r="F68" s="156" t="n">
        <v>1450</v>
      </c>
      <c r="G68" s="157" t="n">
        <f aca="false">E68*F68</f>
        <v>174000</v>
      </c>
      <c r="H68" s="155" t="n">
        <v>120</v>
      </c>
      <c r="I68" s="156" t="n">
        <v>1450</v>
      </c>
      <c r="J68" s="157" t="n">
        <f aca="false">H68*I68</f>
        <v>174000</v>
      </c>
      <c r="K68" s="155"/>
      <c r="L68" s="156"/>
      <c r="M68" s="157" t="n">
        <f aca="false">K68*L68</f>
        <v>0</v>
      </c>
      <c r="N68" s="155"/>
      <c r="O68" s="156"/>
      <c r="P68" s="157" t="n">
        <f aca="false">N68*O68</f>
        <v>0</v>
      </c>
      <c r="Q68" s="155"/>
      <c r="R68" s="156"/>
      <c r="S68" s="157" t="n">
        <f aca="false">Q68*R68</f>
        <v>0</v>
      </c>
      <c r="T68" s="155"/>
      <c r="U68" s="156"/>
      <c r="V68" s="157" t="n">
        <f aca="false">T68*U68</f>
        <v>0</v>
      </c>
      <c r="W68" s="158" t="n">
        <f aca="false">G68+M68+S68</f>
        <v>174000</v>
      </c>
      <c r="X68" s="148" t="n">
        <f aca="false">J68+P68+V68</f>
        <v>174000</v>
      </c>
      <c r="Y68" s="148" t="n">
        <f aca="false">W68-X68</f>
        <v>0</v>
      </c>
      <c r="Z68" s="149" t="n">
        <f aca="false">Y68/W68</f>
        <v>0</v>
      </c>
      <c r="AA68" s="159"/>
      <c r="AB68" s="151"/>
      <c r="AC68" s="151"/>
      <c r="AD68" s="151"/>
      <c r="AE68" s="151"/>
      <c r="AF68" s="151"/>
      <c r="AG68" s="151"/>
    </row>
    <row r="69" customFormat="false" ht="30" hidden="false" customHeight="true" outlineLevel="0" collapsed="false">
      <c r="A69" s="152" t="s">
        <v>80</v>
      </c>
      <c r="B69" s="173" t="s">
        <v>179</v>
      </c>
      <c r="C69" s="218" t="s">
        <v>180</v>
      </c>
      <c r="D69" s="143" t="s">
        <v>168</v>
      </c>
      <c r="E69" s="155" t="n">
        <v>96</v>
      </c>
      <c r="F69" s="156" t="n">
        <v>110</v>
      </c>
      <c r="G69" s="157" t="n">
        <f aca="false">E69*F69</f>
        <v>10560</v>
      </c>
      <c r="H69" s="155" t="n">
        <v>96</v>
      </c>
      <c r="I69" s="156" t="n">
        <v>110</v>
      </c>
      <c r="J69" s="157" t="n">
        <f aca="false">H69*I69</f>
        <v>10560</v>
      </c>
      <c r="K69" s="155"/>
      <c r="L69" s="156"/>
      <c r="M69" s="157" t="n">
        <f aca="false">K69*L69</f>
        <v>0</v>
      </c>
      <c r="N69" s="155"/>
      <c r="O69" s="156"/>
      <c r="P69" s="157" t="n">
        <f aca="false">N69*O69</f>
        <v>0</v>
      </c>
      <c r="Q69" s="155"/>
      <c r="R69" s="156"/>
      <c r="S69" s="157" t="n">
        <f aca="false">Q69*R69</f>
        <v>0</v>
      </c>
      <c r="T69" s="155"/>
      <c r="U69" s="156"/>
      <c r="V69" s="157" t="n">
        <f aca="false">T69*U69</f>
        <v>0</v>
      </c>
      <c r="W69" s="158" t="n">
        <f aca="false">G69+M69+S69</f>
        <v>10560</v>
      </c>
      <c r="X69" s="148" t="n">
        <f aca="false">J69+P69+V69</f>
        <v>10560</v>
      </c>
      <c r="Y69" s="148" t="n">
        <f aca="false">W69-X69</f>
        <v>0</v>
      </c>
      <c r="Z69" s="149" t="n">
        <f aca="false">Y69/W69</f>
        <v>0</v>
      </c>
      <c r="AA69" s="159"/>
      <c r="AB69" s="151"/>
      <c r="AC69" s="151"/>
      <c r="AD69" s="151"/>
      <c r="AE69" s="151"/>
      <c r="AF69" s="151"/>
      <c r="AG69" s="151"/>
    </row>
    <row r="70" customFormat="false" ht="30" hidden="false" customHeight="true" outlineLevel="0" collapsed="false">
      <c r="A70" s="152" t="s">
        <v>80</v>
      </c>
      <c r="B70" s="173" t="s">
        <v>181</v>
      </c>
      <c r="C70" s="218" t="s">
        <v>182</v>
      </c>
      <c r="D70" s="143" t="s">
        <v>168</v>
      </c>
      <c r="E70" s="155" t="n">
        <v>48</v>
      </c>
      <c r="F70" s="156" t="n">
        <v>880</v>
      </c>
      <c r="G70" s="157" t="n">
        <f aca="false">E70*F70</f>
        <v>42240</v>
      </c>
      <c r="H70" s="155" t="n">
        <v>48</v>
      </c>
      <c r="I70" s="156" t="n">
        <v>880</v>
      </c>
      <c r="J70" s="157" t="n">
        <f aca="false">H70*I70</f>
        <v>42240</v>
      </c>
      <c r="K70" s="155"/>
      <c r="L70" s="156"/>
      <c r="M70" s="157" t="n">
        <f aca="false">K70*L70</f>
        <v>0</v>
      </c>
      <c r="N70" s="155"/>
      <c r="O70" s="156"/>
      <c r="P70" s="157" t="n">
        <f aca="false">N70*O70</f>
        <v>0</v>
      </c>
      <c r="Q70" s="155"/>
      <c r="R70" s="156"/>
      <c r="S70" s="157" t="n">
        <f aca="false">Q70*R70</f>
        <v>0</v>
      </c>
      <c r="T70" s="155"/>
      <c r="U70" s="156"/>
      <c r="V70" s="157" t="n">
        <f aca="false">T70*U70</f>
        <v>0</v>
      </c>
      <c r="W70" s="158" t="n">
        <f aca="false">G70+M70+S70</f>
        <v>42240</v>
      </c>
      <c r="X70" s="148" t="n">
        <f aca="false">J70+P70+V70</f>
        <v>42240</v>
      </c>
      <c r="Y70" s="148" t="n">
        <f aca="false">W70-X70</f>
        <v>0</v>
      </c>
      <c r="Z70" s="149" t="n">
        <f aca="false">Y70/W70</f>
        <v>0</v>
      </c>
      <c r="AA70" s="159"/>
      <c r="AB70" s="151"/>
      <c r="AC70" s="151"/>
      <c r="AD70" s="151"/>
      <c r="AE70" s="151"/>
      <c r="AF70" s="151"/>
      <c r="AG70" s="151"/>
    </row>
    <row r="71" customFormat="false" ht="30" hidden="false" customHeight="true" outlineLevel="0" collapsed="false">
      <c r="A71" s="152" t="s">
        <v>80</v>
      </c>
      <c r="B71" s="173" t="s">
        <v>183</v>
      </c>
      <c r="C71" s="218" t="s">
        <v>184</v>
      </c>
      <c r="D71" s="143" t="s">
        <v>168</v>
      </c>
      <c r="E71" s="155" t="n">
        <v>24</v>
      </c>
      <c r="F71" s="156" t="n">
        <v>1300</v>
      </c>
      <c r="G71" s="157" t="n">
        <f aca="false">E71*F71</f>
        <v>31200</v>
      </c>
      <c r="H71" s="155" t="n">
        <v>24</v>
      </c>
      <c r="I71" s="156" t="n">
        <v>1300</v>
      </c>
      <c r="J71" s="157" t="n">
        <f aca="false">H71*I71</f>
        <v>31200</v>
      </c>
      <c r="K71" s="155"/>
      <c r="L71" s="156"/>
      <c r="M71" s="157" t="n">
        <f aca="false">K71*L71</f>
        <v>0</v>
      </c>
      <c r="N71" s="155"/>
      <c r="O71" s="156"/>
      <c r="P71" s="157" t="n">
        <f aca="false">N71*O71</f>
        <v>0</v>
      </c>
      <c r="Q71" s="155"/>
      <c r="R71" s="156"/>
      <c r="S71" s="157" t="n">
        <f aca="false">Q71*R71</f>
        <v>0</v>
      </c>
      <c r="T71" s="155"/>
      <c r="U71" s="156"/>
      <c r="V71" s="157" t="n">
        <f aca="false">T71*U71</f>
        <v>0</v>
      </c>
      <c r="W71" s="158" t="n">
        <f aca="false">G71+M71+S71</f>
        <v>31200</v>
      </c>
      <c r="X71" s="148" t="n">
        <f aca="false">J71+P71+V71</f>
        <v>31200</v>
      </c>
      <c r="Y71" s="148" t="n">
        <f aca="false">W71-X71</f>
        <v>0</v>
      </c>
      <c r="Z71" s="149" t="n">
        <f aca="false">Y71/W71</f>
        <v>0</v>
      </c>
      <c r="AA71" s="159"/>
      <c r="AB71" s="151"/>
      <c r="AC71" s="151"/>
      <c r="AD71" s="151"/>
      <c r="AE71" s="151"/>
      <c r="AF71" s="151"/>
      <c r="AG71" s="151"/>
    </row>
    <row r="72" customFormat="false" ht="30" hidden="false" customHeight="true" outlineLevel="0" collapsed="false">
      <c r="A72" s="152" t="s">
        <v>80</v>
      </c>
      <c r="B72" s="173" t="s">
        <v>185</v>
      </c>
      <c r="C72" s="218" t="s">
        <v>186</v>
      </c>
      <c r="D72" s="143" t="s">
        <v>168</v>
      </c>
      <c r="E72" s="155" t="n">
        <v>12</v>
      </c>
      <c r="F72" s="156" t="n">
        <v>880</v>
      </c>
      <c r="G72" s="157" t="n">
        <f aca="false">E72*F72</f>
        <v>10560</v>
      </c>
      <c r="H72" s="155" t="n">
        <v>12</v>
      </c>
      <c r="I72" s="156" t="n">
        <v>880</v>
      </c>
      <c r="J72" s="157" t="n">
        <f aca="false">H72*I72</f>
        <v>10560</v>
      </c>
      <c r="K72" s="155"/>
      <c r="L72" s="156"/>
      <c r="M72" s="157" t="n">
        <f aca="false">K72*L72</f>
        <v>0</v>
      </c>
      <c r="N72" s="155"/>
      <c r="O72" s="156"/>
      <c r="P72" s="157" t="n">
        <f aca="false">N72*O72</f>
        <v>0</v>
      </c>
      <c r="Q72" s="155"/>
      <c r="R72" s="156"/>
      <c r="S72" s="157" t="n">
        <f aca="false">Q72*R72</f>
        <v>0</v>
      </c>
      <c r="T72" s="155"/>
      <c r="U72" s="156"/>
      <c r="V72" s="157" t="n">
        <f aca="false">T72*U72</f>
        <v>0</v>
      </c>
      <c r="W72" s="158" t="n">
        <f aca="false">G72+M72+S72</f>
        <v>10560</v>
      </c>
      <c r="X72" s="148" t="n">
        <f aca="false">J72+P72+V72</f>
        <v>10560</v>
      </c>
      <c r="Y72" s="148" t="n">
        <f aca="false">W72-X72</f>
        <v>0</v>
      </c>
      <c r="Z72" s="149" t="n">
        <f aca="false">Y72/W72</f>
        <v>0</v>
      </c>
      <c r="AA72" s="159"/>
      <c r="AB72" s="151"/>
      <c r="AC72" s="151"/>
      <c r="AD72" s="151"/>
      <c r="AE72" s="151"/>
      <c r="AF72" s="151"/>
      <c r="AG72" s="151"/>
    </row>
    <row r="73" customFormat="false" ht="30" hidden="false" customHeight="true" outlineLevel="0" collapsed="false">
      <c r="A73" s="152" t="s">
        <v>80</v>
      </c>
      <c r="B73" s="173" t="s">
        <v>187</v>
      </c>
      <c r="C73" s="217" t="s">
        <v>188</v>
      </c>
      <c r="D73" s="143" t="s">
        <v>168</v>
      </c>
      <c r="E73" s="155" t="n">
        <v>6</v>
      </c>
      <c r="F73" s="156" t="n">
        <v>4400</v>
      </c>
      <c r="G73" s="157" t="n">
        <f aca="false">E73*F73</f>
        <v>26400</v>
      </c>
      <c r="H73" s="155" t="n">
        <v>6</v>
      </c>
      <c r="I73" s="156" t="n">
        <v>4400</v>
      </c>
      <c r="J73" s="157" t="n">
        <f aca="false">H73*I73</f>
        <v>26400</v>
      </c>
      <c r="K73" s="155"/>
      <c r="L73" s="156"/>
      <c r="M73" s="157" t="n">
        <f aca="false">K73*L73</f>
        <v>0</v>
      </c>
      <c r="N73" s="155"/>
      <c r="O73" s="156"/>
      <c r="P73" s="157" t="n">
        <f aca="false">N73*O73</f>
        <v>0</v>
      </c>
      <c r="Q73" s="155"/>
      <c r="R73" s="156"/>
      <c r="S73" s="157" t="n">
        <f aca="false">Q73*R73</f>
        <v>0</v>
      </c>
      <c r="T73" s="155"/>
      <c r="U73" s="156"/>
      <c r="V73" s="157" t="n">
        <f aca="false">T73*U73</f>
        <v>0</v>
      </c>
      <c r="W73" s="158" t="n">
        <f aca="false">G73+M73+S73</f>
        <v>26400</v>
      </c>
      <c r="X73" s="148" t="n">
        <f aca="false">J73+P73+V73</f>
        <v>26400</v>
      </c>
      <c r="Y73" s="148" t="n">
        <f aca="false">W73-X73</f>
        <v>0</v>
      </c>
      <c r="Z73" s="149" t="n">
        <f aca="false">Y73/W73</f>
        <v>0</v>
      </c>
      <c r="AA73" s="159"/>
      <c r="AB73" s="151"/>
      <c r="AC73" s="151"/>
      <c r="AD73" s="151"/>
      <c r="AE73" s="151"/>
      <c r="AF73" s="151"/>
      <c r="AG73" s="151"/>
    </row>
    <row r="74" customFormat="false" ht="30" hidden="false" customHeight="true" outlineLevel="0" collapsed="false">
      <c r="A74" s="129" t="s">
        <v>77</v>
      </c>
      <c r="B74" s="130" t="s">
        <v>189</v>
      </c>
      <c r="C74" s="160" t="s">
        <v>190</v>
      </c>
      <c r="D74" s="161"/>
      <c r="E74" s="162" t="n">
        <f aca="false">SUM(E75:E77)</f>
        <v>0</v>
      </c>
      <c r="F74" s="163"/>
      <c r="G74" s="164" t="n">
        <f aca="false">SUM(G75:G77)</f>
        <v>0</v>
      </c>
      <c r="H74" s="162" t="n">
        <f aca="false">SUM(H75:H77)</f>
        <v>0</v>
      </c>
      <c r="I74" s="163"/>
      <c r="J74" s="164" t="n">
        <f aca="false">SUM(J75:J77)</f>
        <v>0</v>
      </c>
      <c r="K74" s="162" t="n">
        <f aca="false">SUM(K75:K77)</f>
        <v>0</v>
      </c>
      <c r="L74" s="163"/>
      <c r="M74" s="164" t="n">
        <f aca="false">SUM(M75:M77)</f>
        <v>0</v>
      </c>
      <c r="N74" s="162" t="n">
        <f aca="false">SUM(N75:N77)</f>
        <v>0</v>
      </c>
      <c r="O74" s="163"/>
      <c r="P74" s="164" t="n">
        <f aca="false">SUM(P75:P77)</f>
        <v>0</v>
      </c>
      <c r="Q74" s="162" t="n">
        <f aca="false">SUM(Q75:Q77)</f>
        <v>0</v>
      </c>
      <c r="R74" s="163"/>
      <c r="S74" s="164" t="n">
        <f aca="false">SUM(S75:S77)</f>
        <v>0</v>
      </c>
      <c r="T74" s="162" t="n">
        <f aca="false">SUM(T75:T77)</f>
        <v>0</v>
      </c>
      <c r="U74" s="163"/>
      <c r="V74" s="164" t="n">
        <f aca="false">SUM(V75:V77)</f>
        <v>0</v>
      </c>
      <c r="W74" s="164" t="n">
        <f aca="false">SUM(W75:W77)</f>
        <v>0</v>
      </c>
      <c r="X74" s="164" t="n">
        <f aca="false">SUM(X75:X77)</f>
        <v>0</v>
      </c>
      <c r="Y74" s="164" t="n">
        <f aca="false">W74-X74</f>
        <v>0</v>
      </c>
      <c r="Z74" s="164" t="e">
        <f aca="false">Y74/W74</f>
        <v>#DIV/0!</v>
      </c>
      <c r="AA74" s="166"/>
      <c r="AB74" s="139"/>
      <c r="AC74" s="139"/>
      <c r="AD74" s="139"/>
      <c r="AE74" s="139"/>
      <c r="AF74" s="139"/>
      <c r="AG74" s="139"/>
    </row>
    <row r="75" customFormat="false" ht="30" hidden="false" customHeight="true" outlineLevel="0" collapsed="false">
      <c r="A75" s="140" t="s">
        <v>80</v>
      </c>
      <c r="B75" s="141" t="s">
        <v>191</v>
      </c>
      <c r="C75" s="216" t="s">
        <v>192</v>
      </c>
      <c r="D75" s="143" t="s">
        <v>193</v>
      </c>
      <c r="E75" s="144"/>
      <c r="F75" s="145"/>
      <c r="G75" s="146" t="n">
        <f aca="false">E75*F75</f>
        <v>0</v>
      </c>
      <c r="H75" s="144"/>
      <c r="I75" s="145"/>
      <c r="J75" s="146" t="n">
        <f aca="false">H75*I75</f>
        <v>0</v>
      </c>
      <c r="K75" s="144"/>
      <c r="L75" s="145"/>
      <c r="M75" s="146" t="n">
        <f aca="false">K75*L75</f>
        <v>0</v>
      </c>
      <c r="N75" s="144"/>
      <c r="O75" s="145"/>
      <c r="P75" s="146" t="n">
        <f aca="false">N75*O75</f>
        <v>0</v>
      </c>
      <c r="Q75" s="144"/>
      <c r="R75" s="145"/>
      <c r="S75" s="146" t="n">
        <f aca="false">Q75*R75</f>
        <v>0</v>
      </c>
      <c r="T75" s="144"/>
      <c r="U75" s="145"/>
      <c r="V75" s="146" t="n">
        <f aca="false">T75*U75</f>
        <v>0</v>
      </c>
      <c r="W75" s="147" t="n">
        <f aca="false">G75+M75+S75</f>
        <v>0</v>
      </c>
      <c r="X75" s="148" t="n">
        <f aca="false">J75+P75+V75</f>
        <v>0</v>
      </c>
      <c r="Y75" s="148" t="n">
        <f aca="false">W75-X75</f>
        <v>0</v>
      </c>
      <c r="Z75" s="149" t="e">
        <f aca="false">Y75/W75</f>
        <v>#DIV/0!</v>
      </c>
      <c r="AA75" s="150"/>
      <c r="AB75" s="151"/>
      <c r="AC75" s="151"/>
      <c r="AD75" s="151"/>
      <c r="AE75" s="151"/>
      <c r="AF75" s="151"/>
      <c r="AG75" s="151"/>
    </row>
    <row r="76" customFormat="false" ht="30" hidden="false" customHeight="true" outlineLevel="0" collapsed="false">
      <c r="A76" s="140" t="s">
        <v>80</v>
      </c>
      <c r="B76" s="141" t="s">
        <v>194</v>
      </c>
      <c r="C76" s="216" t="s">
        <v>195</v>
      </c>
      <c r="D76" s="143" t="s">
        <v>193</v>
      </c>
      <c r="E76" s="144"/>
      <c r="F76" s="145"/>
      <c r="G76" s="146" t="n">
        <f aca="false">E76*F76</f>
        <v>0</v>
      </c>
      <c r="H76" s="144"/>
      <c r="I76" s="145"/>
      <c r="J76" s="146" t="n">
        <f aca="false">H76*I76</f>
        <v>0</v>
      </c>
      <c r="K76" s="144"/>
      <c r="L76" s="145"/>
      <c r="M76" s="146" t="n">
        <f aca="false">K76*L76</f>
        <v>0</v>
      </c>
      <c r="N76" s="144"/>
      <c r="O76" s="145"/>
      <c r="P76" s="146" t="n">
        <f aca="false">N76*O76</f>
        <v>0</v>
      </c>
      <c r="Q76" s="144"/>
      <c r="R76" s="145"/>
      <c r="S76" s="146" t="n">
        <f aca="false">Q76*R76</f>
        <v>0</v>
      </c>
      <c r="T76" s="144"/>
      <c r="U76" s="145"/>
      <c r="V76" s="146" t="n">
        <f aca="false">T76*U76</f>
        <v>0</v>
      </c>
      <c r="W76" s="147" t="n">
        <f aca="false">G76+M76+S76</f>
        <v>0</v>
      </c>
      <c r="X76" s="148" t="n">
        <f aca="false">J76+P76+V76</f>
        <v>0</v>
      </c>
      <c r="Y76" s="148" t="n">
        <f aca="false">W76-X76</f>
        <v>0</v>
      </c>
      <c r="Z76" s="149" t="e">
        <f aca="false">Y76/W76</f>
        <v>#DIV/0!</v>
      </c>
      <c r="AA76" s="150"/>
      <c r="AB76" s="151"/>
      <c r="AC76" s="151"/>
      <c r="AD76" s="151"/>
      <c r="AE76" s="151"/>
      <c r="AF76" s="151"/>
      <c r="AG76" s="151"/>
    </row>
    <row r="77" customFormat="false" ht="30" hidden="false" customHeight="true" outlineLevel="0" collapsed="false">
      <c r="A77" s="152" t="s">
        <v>80</v>
      </c>
      <c r="B77" s="173" t="s">
        <v>196</v>
      </c>
      <c r="C77" s="217" t="s">
        <v>197</v>
      </c>
      <c r="D77" s="154" t="s">
        <v>193</v>
      </c>
      <c r="E77" s="155"/>
      <c r="F77" s="156"/>
      <c r="G77" s="157" t="n">
        <f aca="false">E77*F77</f>
        <v>0</v>
      </c>
      <c r="H77" s="155"/>
      <c r="I77" s="156"/>
      <c r="J77" s="157" t="n">
        <f aca="false">H77*I77</f>
        <v>0</v>
      </c>
      <c r="K77" s="155"/>
      <c r="L77" s="156"/>
      <c r="M77" s="157" t="n">
        <f aca="false">K77*L77</f>
        <v>0</v>
      </c>
      <c r="N77" s="155"/>
      <c r="O77" s="156"/>
      <c r="P77" s="157" t="n">
        <f aca="false">N77*O77</f>
        <v>0</v>
      </c>
      <c r="Q77" s="155"/>
      <c r="R77" s="156"/>
      <c r="S77" s="157" t="n">
        <f aca="false">Q77*R77</f>
        <v>0</v>
      </c>
      <c r="T77" s="155"/>
      <c r="U77" s="156"/>
      <c r="V77" s="157" t="n">
        <f aca="false">T77*U77</f>
        <v>0</v>
      </c>
      <c r="W77" s="158" t="n">
        <f aca="false">G77+M77+S77</f>
        <v>0</v>
      </c>
      <c r="X77" s="148" t="n">
        <f aca="false">J77+P77+V77</f>
        <v>0</v>
      </c>
      <c r="Y77" s="148" t="n">
        <f aca="false">W77-X77</f>
        <v>0</v>
      </c>
      <c r="Z77" s="149" t="e">
        <f aca="false">Y77/W77</f>
        <v>#DIV/0!</v>
      </c>
      <c r="AA77" s="159"/>
      <c r="AB77" s="151"/>
      <c r="AC77" s="151"/>
      <c r="AD77" s="151"/>
      <c r="AE77" s="151"/>
      <c r="AF77" s="151"/>
      <c r="AG77" s="151"/>
    </row>
    <row r="78" customFormat="false" ht="30" hidden="false" customHeight="true" outlineLevel="0" collapsed="false">
      <c r="A78" s="129" t="s">
        <v>77</v>
      </c>
      <c r="B78" s="130" t="s">
        <v>198</v>
      </c>
      <c r="C78" s="160" t="s">
        <v>199</v>
      </c>
      <c r="D78" s="161"/>
      <c r="E78" s="162" t="n">
        <f aca="false">SUM(E79:E81)</f>
        <v>0</v>
      </c>
      <c r="F78" s="163"/>
      <c r="G78" s="164" t="n">
        <f aca="false">SUM(G79:G81)</f>
        <v>0</v>
      </c>
      <c r="H78" s="162" t="n">
        <f aca="false">SUM(H79:H81)</f>
        <v>0</v>
      </c>
      <c r="I78" s="163"/>
      <c r="J78" s="164" t="n">
        <f aca="false">SUM(J79:J81)</f>
        <v>0</v>
      </c>
      <c r="K78" s="162" t="n">
        <f aca="false">SUM(K79:K81)</f>
        <v>0</v>
      </c>
      <c r="L78" s="163"/>
      <c r="M78" s="164" t="n">
        <f aca="false">SUM(M79:M81)</f>
        <v>0</v>
      </c>
      <c r="N78" s="162" t="n">
        <f aca="false">SUM(N79:N81)</f>
        <v>0</v>
      </c>
      <c r="O78" s="163"/>
      <c r="P78" s="164" t="n">
        <f aca="false">SUM(P79:P81)</f>
        <v>0</v>
      </c>
      <c r="Q78" s="162" t="n">
        <f aca="false">SUM(Q79:Q81)</f>
        <v>0</v>
      </c>
      <c r="R78" s="163"/>
      <c r="S78" s="164" t="n">
        <f aca="false">SUM(S79:S81)</f>
        <v>0</v>
      </c>
      <c r="T78" s="162" t="n">
        <f aca="false">SUM(T79:T81)</f>
        <v>0</v>
      </c>
      <c r="U78" s="163"/>
      <c r="V78" s="164" t="n">
        <f aca="false">SUM(V79:V81)</f>
        <v>0</v>
      </c>
      <c r="W78" s="164" t="n">
        <f aca="false">SUM(W79:W81)</f>
        <v>0</v>
      </c>
      <c r="X78" s="164" t="n">
        <f aca="false">SUM(X79:X81)</f>
        <v>0</v>
      </c>
      <c r="Y78" s="164" t="n">
        <f aca="false">W78-X78</f>
        <v>0</v>
      </c>
      <c r="Z78" s="164" t="e">
        <f aca="false">Y78/W78</f>
        <v>#DIV/0!</v>
      </c>
      <c r="AA78" s="166"/>
      <c r="AB78" s="139"/>
      <c r="AC78" s="139"/>
      <c r="AD78" s="139"/>
      <c r="AE78" s="139"/>
      <c r="AF78" s="139"/>
      <c r="AG78" s="139"/>
    </row>
    <row r="79" customFormat="false" ht="30" hidden="false" customHeight="true" outlineLevel="0" collapsed="false">
      <c r="A79" s="140" t="s">
        <v>80</v>
      </c>
      <c r="B79" s="141" t="s">
        <v>200</v>
      </c>
      <c r="C79" s="142" t="s">
        <v>201</v>
      </c>
      <c r="D79" s="143" t="s">
        <v>120</v>
      </c>
      <c r="E79" s="144"/>
      <c r="F79" s="145"/>
      <c r="G79" s="146" t="n">
        <f aca="false">E79*F79</f>
        <v>0</v>
      </c>
      <c r="H79" s="144"/>
      <c r="I79" s="145"/>
      <c r="J79" s="146" t="n">
        <f aca="false">H79*I79</f>
        <v>0</v>
      </c>
      <c r="K79" s="144"/>
      <c r="L79" s="145"/>
      <c r="M79" s="146" t="n">
        <f aca="false">K79*L79</f>
        <v>0</v>
      </c>
      <c r="N79" s="144"/>
      <c r="O79" s="145"/>
      <c r="P79" s="146" t="n">
        <f aca="false">N79*O79</f>
        <v>0</v>
      </c>
      <c r="Q79" s="144"/>
      <c r="R79" s="145"/>
      <c r="S79" s="146" t="n">
        <f aca="false">Q79*R79</f>
        <v>0</v>
      </c>
      <c r="T79" s="144"/>
      <c r="U79" s="145"/>
      <c r="V79" s="146" t="n">
        <f aca="false">T79*U79</f>
        <v>0</v>
      </c>
      <c r="W79" s="147" t="n">
        <f aca="false">G79+M79+S79</f>
        <v>0</v>
      </c>
      <c r="X79" s="148" t="n">
        <f aca="false">J79+P79+V79</f>
        <v>0</v>
      </c>
      <c r="Y79" s="148" t="n">
        <f aca="false">W79-X79</f>
        <v>0</v>
      </c>
      <c r="Z79" s="149" t="e">
        <f aca="false">Y79/W79</f>
        <v>#DIV/0!</v>
      </c>
      <c r="AA79" s="150"/>
      <c r="AB79" s="151"/>
      <c r="AC79" s="151"/>
      <c r="AD79" s="151"/>
      <c r="AE79" s="151"/>
      <c r="AF79" s="151"/>
      <c r="AG79" s="151"/>
    </row>
    <row r="80" customFormat="false" ht="30" hidden="false" customHeight="true" outlineLevel="0" collapsed="false">
      <c r="A80" s="140" t="s">
        <v>80</v>
      </c>
      <c r="B80" s="141" t="s">
        <v>202</v>
      </c>
      <c r="C80" s="142" t="s">
        <v>201</v>
      </c>
      <c r="D80" s="143" t="s">
        <v>120</v>
      </c>
      <c r="E80" s="144"/>
      <c r="F80" s="145"/>
      <c r="G80" s="146" t="n">
        <f aca="false">E80*F80</f>
        <v>0</v>
      </c>
      <c r="H80" s="144"/>
      <c r="I80" s="145"/>
      <c r="J80" s="146" t="n">
        <f aca="false">H80*I80</f>
        <v>0</v>
      </c>
      <c r="K80" s="144"/>
      <c r="L80" s="145"/>
      <c r="M80" s="146" t="n">
        <f aca="false">K80*L80</f>
        <v>0</v>
      </c>
      <c r="N80" s="144"/>
      <c r="O80" s="145"/>
      <c r="P80" s="146" t="n">
        <f aca="false">N80*O80</f>
        <v>0</v>
      </c>
      <c r="Q80" s="144"/>
      <c r="R80" s="145"/>
      <c r="S80" s="146" t="n">
        <f aca="false">Q80*R80</f>
        <v>0</v>
      </c>
      <c r="T80" s="144"/>
      <c r="U80" s="145"/>
      <c r="V80" s="146" t="n">
        <f aca="false">T80*U80</f>
        <v>0</v>
      </c>
      <c r="W80" s="147" t="n">
        <f aca="false">G80+M80+S80</f>
        <v>0</v>
      </c>
      <c r="X80" s="148" t="n">
        <f aca="false">J80+P80+V80</f>
        <v>0</v>
      </c>
      <c r="Y80" s="148" t="n">
        <f aca="false">W80-X80</f>
        <v>0</v>
      </c>
      <c r="Z80" s="149" t="e">
        <f aca="false">Y80/W80</f>
        <v>#DIV/0!</v>
      </c>
      <c r="AA80" s="150"/>
      <c r="AB80" s="151"/>
      <c r="AC80" s="151"/>
      <c r="AD80" s="151"/>
      <c r="AE80" s="151"/>
      <c r="AF80" s="151"/>
      <c r="AG80" s="151"/>
    </row>
    <row r="81" customFormat="false" ht="30" hidden="false" customHeight="true" outlineLevel="0" collapsed="false">
      <c r="A81" s="152" t="s">
        <v>80</v>
      </c>
      <c r="B81" s="153" t="s">
        <v>203</v>
      </c>
      <c r="C81" s="181" t="s">
        <v>201</v>
      </c>
      <c r="D81" s="154" t="s">
        <v>120</v>
      </c>
      <c r="E81" s="155"/>
      <c r="F81" s="156"/>
      <c r="G81" s="157" t="n">
        <f aca="false">E81*F81</f>
        <v>0</v>
      </c>
      <c r="H81" s="155"/>
      <c r="I81" s="156"/>
      <c r="J81" s="157" t="n">
        <f aca="false">H81*I81</f>
        <v>0</v>
      </c>
      <c r="K81" s="155"/>
      <c r="L81" s="156"/>
      <c r="M81" s="157" t="n">
        <f aca="false">K81*L81</f>
        <v>0</v>
      </c>
      <c r="N81" s="155"/>
      <c r="O81" s="156"/>
      <c r="P81" s="157" t="n">
        <f aca="false">N81*O81</f>
        <v>0</v>
      </c>
      <c r="Q81" s="155"/>
      <c r="R81" s="156"/>
      <c r="S81" s="157" t="n">
        <f aca="false">Q81*R81</f>
        <v>0</v>
      </c>
      <c r="T81" s="155"/>
      <c r="U81" s="156"/>
      <c r="V81" s="157" t="n">
        <f aca="false">T81*U81</f>
        <v>0</v>
      </c>
      <c r="W81" s="158" t="n">
        <f aca="false">G81+M81+S81</f>
        <v>0</v>
      </c>
      <c r="X81" s="148" t="n">
        <f aca="false">J81+P81+V81</f>
        <v>0</v>
      </c>
      <c r="Y81" s="148" t="n">
        <f aca="false">W81-X81</f>
        <v>0</v>
      </c>
      <c r="Z81" s="149" t="e">
        <f aca="false">Y81/W81</f>
        <v>#DIV/0!</v>
      </c>
      <c r="AA81" s="159"/>
      <c r="AB81" s="151"/>
      <c r="AC81" s="151"/>
      <c r="AD81" s="151"/>
      <c r="AE81" s="151"/>
      <c r="AF81" s="151"/>
      <c r="AG81" s="151"/>
    </row>
    <row r="82" customFormat="false" ht="30" hidden="false" customHeight="true" outlineLevel="0" collapsed="false">
      <c r="A82" s="129" t="s">
        <v>77</v>
      </c>
      <c r="B82" s="130" t="s">
        <v>204</v>
      </c>
      <c r="C82" s="160" t="s">
        <v>205</v>
      </c>
      <c r="D82" s="161"/>
      <c r="E82" s="162" t="n">
        <f aca="false">SUM(E83:E85)</f>
        <v>0</v>
      </c>
      <c r="F82" s="163"/>
      <c r="G82" s="164" t="n">
        <f aca="false">SUM(G83:G85)</f>
        <v>0</v>
      </c>
      <c r="H82" s="162" t="n">
        <f aca="false">SUM(H83:H85)</f>
        <v>0</v>
      </c>
      <c r="I82" s="163"/>
      <c r="J82" s="164" t="n">
        <f aca="false">SUM(J83:J85)</f>
        <v>0</v>
      </c>
      <c r="K82" s="162" t="n">
        <f aca="false">SUM(K83:K85)</f>
        <v>0</v>
      </c>
      <c r="L82" s="163"/>
      <c r="M82" s="164" t="n">
        <f aca="false">SUM(M83:M85)</f>
        <v>0</v>
      </c>
      <c r="N82" s="162" t="n">
        <f aca="false">SUM(N83:N85)</f>
        <v>0</v>
      </c>
      <c r="O82" s="163"/>
      <c r="P82" s="164" t="n">
        <f aca="false">SUM(P83:P85)</f>
        <v>0</v>
      </c>
      <c r="Q82" s="162" t="n">
        <f aca="false">SUM(Q83:Q85)</f>
        <v>0</v>
      </c>
      <c r="R82" s="163"/>
      <c r="S82" s="164" t="n">
        <f aca="false">SUM(S83:S85)</f>
        <v>0</v>
      </c>
      <c r="T82" s="162" t="n">
        <f aca="false">SUM(T83:T85)</f>
        <v>0</v>
      </c>
      <c r="U82" s="163"/>
      <c r="V82" s="164" t="n">
        <f aca="false">SUM(V83:V85)</f>
        <v>0</v>
      </c>
      <c r="W82" s="164" t="n">
        <f aca="false">SUM(W83:W85)</f>
        <v>0</v>
      </c>
      <c r="X82" s="164" t="n">
        <f aca="false">SUM(X83:X85)</f>
        <v>0</v>
      </c>
      <c r="Y82" s="164" t="n">
        <f aca="false">W82-X82</f>
        <v>0</v>
      </c>
      <c r="Z82" s="164" t="e">
        <f aca="false">Y82/W82</f>
        <v>#DIV/0!</v>
      </c>
      <c r="AA82" s="166"/>
      <c r="AB82" s="139"/>
      <c r="AC82" s="139"/>
      <c r="AD82" s="139"/>
      <c r="AE82" s="139"/>
      <c r="AF82" s="139"/>
      <c r="AG82" s="139"/>
    </row>
    <row r="83" customFormat="false" ht="30" hidden="false" customHeight="true" outlineLevel="0" collapsed="false">
      <c r="A83" s="140" t="s">
        <v>80</v>
      </c>
      <c r="B83" s="141" t="s">
        <v>206</v>
      </c>
      <c r="C83" s="142" t="s">
        <v>201</v>
      </c>
      <c r="D83" s="143" t="s">
        <v>120</v>
      </c>
      <c r="E83" s="144"/>
      <c r="F83" s="145"/>
      <c r="G83" s="146" t="n">
        <f aca="false">E83*F83</f>
        <v>0</v>
      </c>
      <c r="H83" s="144"/>
      <c r="I83" s="145"/>
      <c r="J83" s="146" t="n">
        <f aca="false">H83*I83</f>
        <v>0</v>
      </c>
      <c r="K83" s="144"/>
      <c r="L83" s="145"/>
      <c r="M83" s="146" t="n">
        <f aca="false">K83*L83</f>
        <v>0</v>
      </c>
      <c r="N83" s="144"/>
      <c r="O83" s="145"/>
      <c r="P83" s="146" t="n">
        <f aca="false">N83*O83</f>
        <v>0</v>
      </c>
      <c r="Q83" s="144"/>
      <c r="R83" s="145"/>
      <c r="S83" s="146" t="n">
        <f aca="false">Q83*R83</f>
        <v>0</v>
      </c>
      <c r="T83" s="144"/>
      <c r="U83" s="145"/>
      <c r="V83" s="146" t="n">
        <f aca="false">T83*U83</f>
        <v>0</v>
      </c>
      <c r="W83" s="147" t="n">
        <f aca="false">G83+M83+S83</f>
        <v>0</v>
      </c>
      <c r="X83" s="148" t="n">
        <f aca="false">J83+P83+V83</f>
        <v>0</v>
      </c>
      <c r="Y83" s="148" t="n">
        <f aca="false">W83-X83</f>
        <v>0</v>
      </c>
      <c r="Z83" s="149" t="e">
        <f aca="false">Y83/W83</f>
        <v>#DIV/0!</v>
      </c>
      <c r="AA83" s="150"/>
      <c r="AB83" s="151"/>
      <c r="AC83" s="151"/>
      <c r="AD83" s="151"/>
      <c r="AE83" s="151"/>
      <c r="AF83" s="151"/>
      <c r="AG83" s="151"/>
    </row>
    <row r="84" customFormat="false" ht="30" hidden="false" customHeight="true" outlineLevel="0" collapsed="false">
      <c r="A84" s="140" t="s">
        <v>80</v>
      </c>
      <c r="B84" s="141" t="s">
        <v>207</v>
      </c>
      <c r="C84" s="142" t="s">
        <v>201</v>
      </c>
      <c r="D84" s="143" t="s">
        <v>120</v>
      </c>
      <c r="E84" s="144"/>
      <c r="F84" s="145"/>
      <c r="G84" s="146" t="n">
        <f aca="false">E84*F84</f>
        <v>0</v>
      </c>
      <c r="H84" s="144"/>
      <c r="I84" s="145"/>
      <c r="J84" s="146" t="n">
        <f aca="false">H84*I84</f>
        <v>0</v>
      </c>
      <c r="K84" s="144"/>
      <c r="L84" s="145"/>
      <c r="M84" s="146" t="n">
        <f aca="false">K84*L84</f>
        <v>0</v>
      </c>
      <c r="N84" s="144"/>
      <c r="O84" s="145"/>
      <c r="P84" s="146" t="n">
        <f aca="false">N84*O84</f>
        <v>0</v>
      </c>
      <c r="Q84" s="144"/>
      <c r="R84" s="145"/>
      <c r="S84" s="146" t="n">
        <f aca="false">Q84*R84</f>
        <v>0</v>
      </c>
      <c r="T84" s="144"/>
      <c r="U84" s="145"/>
      <c r="V84" s="146" t="n">
        <f aca="false">T84*U84</f>
        <v>0</v>
      </c>
      <c r="W84" s="147" t="n">
        <f aca="false">G84+M84+S84</f>
        <v>0</v>
      </c>
      <c r="X84" s="148" t="n">
        <f aca="false">J84+P84+V84</f>
        <v>0</v>
      </c>
      <c r="Y84" s="148" t="n">
        <f aca="false">W84-X84</f>
        <v>0</v>
      </c>
      <c r="Z84" s="149" t="e">
        <f aca="false">Y84/W84</f>
        <v>#DIV/0!</v>
      </c>
      <c r="AA84" s="150"/>
      <c r="AB84" s="151"/>
      <c r="AC84" s="151"/>
      <c r="AD84" s="151"/>
      <c r="AE84" s="151"/>
      <c r="AF84" s="151"/>
      <c r="AG84" s="151"/>
    </row>
    <row r="85" customFormat="false" ht="30" hidden="false" customHeight="true" outlineLevel="0" collapsed="false">
      <c r="A85" s="152" t="s">
        <v>80</v>
      </c>
      <c r="B85" s="173" t="s">
        <v>208</v>
      </c>
      <c r="C85" s="181" t="s">
        <v>201</v>
      </c>
      <c r="D85" s="154" t="s">
        <v>120</v>
      </c>
      <c r="E85" s="155"/>
      <c r="F85" s="156"/>
      <c r="G85" s="157" t="n">
        <f aca="false">E85*F85</f>
        <v>0</v>
      </c>
      <c r="H85" s="155"/>
      <c r="I85" s="156"/>
      <c r="J85" s="157" t="n">
        <f aca="false">H85*I85</f>
        <v>0</v>
      </c>
      <c r="K85" s="155"/>
      <c r="L85" s="156"/>
      <c r="M85" s="157" t="n">
        <f aca="false">K85*L85</f>
        <v>0</v>
      </c>
      <c r="N85" s="155"/>
      <c r="O85" s="156"/>
      <c r="P85" s="157" t="n">
        <f aca="false">N85*O85</f>
        <v>0</v>
      </c>
      <c r="Q85" s="155"/>
      <c r="R85" s="156"/>
      <c r="S85" s="157" t="n">
        <f aca="false">Q85*R85</f>
        <v>0</v>
      </c>
      <c r="T85" s="155"/>
      <c r="U85" s="156"/>
      <c r="V85" s="157" t="n">
        <f aca="false">T85*U85</f>
        <v>0</v>
      </c>
      <c r="W85" s="158" t="n">
        <f aca="false">G85+M85+S85</f>
        <v>0</v>
      </c>
      <c r="X85" s="148" t="n">
        <f aca="false">J85+P85+V85</f>
        <v>0</v>
      </c>
      <c r="Y85" s="182" t="n">
        <f aca="false">W85-X85</f>
        <v>0</v>
      </c>
      <c r="Z85" s="149" t="e">
        <f aca="false">Y85/W85</f>
        <v>#DIV/0!</v>
      </c>
      <c r="AA85" s="159"/>
      <c r="AB85" s="151"/>
      <c r="AC85" s="151"/>
      <c r="AD85" s="151"/>
      <c r="AE85" s="151"/>
      <c r="AF85" s="151"/>
      <c r="AG85" s="151"/>
    </row>
    <row r="86" customFormat="false" ht="30" hidden="false" customHeight="true" outlineLevel="0" collapsed="false">
      <c r="A86" s="183" t="s">
        <v>209</v>
      </c>
      <c r="B86" s="184"/>
      <c r="C86" s="185"/>
      <c r="D86" s="186"/>
      <c r="E86" s="190" t="n">
        <f aca="false">E82+E78+E74+E62+E58</f>
        <v>594</v>
      </c>
      <c r="F86" s="204"/>
      <c r="G86" s="189" t="n">
        <f aca="false">G82+G78+G74+G62+G58</f>
        <v>556440</v>
      </c>
      <c r="H86" s="190" t="n">
        <f aca="false">H82+H78+H74+H62+H58</f>
        <v>594</v>
      </c>
      <c r="I86" s="204"/>
      <c r="J86" s="189" t="n">
        <f aca="false">J82+J78+J74+J62+J58</f>
        <v>556440</v>
      </c>
      <c r="K86" s="205" t="n">
        <f aca="false">K82+K78+K74+K62+K58</f>
        <v>0</v>
      </c>
      <c r="L86" s="204"/>
      <c r="M86" s="189" t="n">
        <f aca="false">M82+M78+M74+M62+M58</f>
        <v>0</v>
      </c>
      <c r="N86" s="205" t="n">
        <f aca="false">N82+N78+N74+N62+N58</f>
        <v>0</v>
      </c>
      <c r="O86" s="204"/>
      <c r="P86" s="189" t="n">
        <f aca="false">P82+P78+P74+P62+P58</f>
        <v>0</v>
      </c>
      <c r="Q86" s="205" t="n">
        <f aca="false">Q82+Q78+Q74+Q62+Q58</f>
        <v>0</v>
      </c>
      <c r="R86" s="204"/>
      <c r="S86" s="189" t="n">
        <f aca="false">S82+S78+S74+S62+S58</f>
        <v>0</v>
      </c>
      <c r="T86" s="205" t="n">
        <f aca="false">T82+T78+T74+T62+T58</f>
        <v>0</v>
      </c>
      <c r="U86" s="204"/>
      <c r="V86" s="189" t="n">
        <f aca="false">V82+V78+V74+V62+V58</f>
        <v>0</v>
      </c>
      <c r="W86" s="206" t="n">
        <f aca="false">W82+W78+W74+W62+W58</f>
        <v>556440</v>
      </c>
      <c r="X86" s="219" t="n">
        <f aca="false">X82+X78+X74+X62+X58</f>
        <v>556440</v>
      </c>
      <c r="Y86" s="220" t="n">
        <f aca="false">W86-X86</f>
        <v>0</v>
      </c>
      <c r="Z86" s="220" t="n">
        <f aca="false">Y86/W86</f>
        <v>0</v>
      </c>
      <c r="AA86" s="194"/>
      <c r="AB86" s="7"/>
      <c r="AC86" s="7"/>
      <c r="AD86" s="7"/>
      <c r="AE86" s="7"/>
      <c r="AF86" s="7"/>
      <c r="AG86" s="7"/>
    </row>
    <row r="87" s="6" customFormat="true" ht="30" hidden="false" customHeight="true" outlineLevel="0" collapsed="false">
      <c r="A87" s="221" t="s">
        <v>75</v>
      </c>
      <c r="B87" s="222" t="n">
        <v>5</v>
      </c>
      <c r="C87" s="124" t="s">
        <v>210</v>
      </c>
      <c r="D87" s="125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7"/>
      <c r="X87" s="127"/>
      <c r="Y87" s="223"/>
      <c r="Z87" s="127"/>
      <c r="AA87" s="128"/>
      <c r="AB87" s="7"/>
      <c r="AC87" s="7"/>
      <c r="AD87" s="7"/>
      <c r="AE87" s="7"/>
      <c r="AF87" s="7"/>
      <c r="AG87" s="7"/>
    </row>
    <row r="88" customFormat="false" ht="30" hidden="false" customHeight="true" outlineLevel="0" collapsed="false">
      <c r="A88" s="129" t="s">
        <v>77</v>
      </c>
      <c r="B88" s="130" t="s">
        <v>211</v>
      </c>
      <c r="C88" s="160" t="s">
        <v>212</v>
      </c>
      <c r="D88" s="161"/>
      <c r="E88" s="162" t="n">
        <f aca="false">SUM(E89:E91)</f>
        <v>0</v>
      </c>
      <c r="F88" s="163"/>
      <c r="G88" s="164" t="n">
        <f aca="false">SUM(G89:G91)</f>
        <v>0</v>
      </c>
      <c r="H88" s="162" t="n">
        <f aca="false">SUM(H89:H91)</f>
        <v>0</v>
      </c>
      <c r="I88" s="163"/>
      <c r="J88" s="164" t="n">
        <f aca="false">SUM(J89:J91)</f>
        <v>0</v>
      </c>
      <c r="K88" s="162" t="n">
        <f aca="false">SUM(K89:K91)</f>
        <v>0</v>
      </c>
      <c r="L88" s="163"/>
      <c r="M88" s="164" t="n">
        <f aca="false">SUM(M89:M91)</f>
        <v>0</v>
      </c>
      <c r="N88" s="162" t="n">
        <f aca="false">SUM(N89:N91)</f>
        <v>0</v>
      </c>
      <c r="O88" s="163"/>
      <c r="P88" s="164" t="n">
        <f aca="false">SUM(P89:P91)</f>
        <v>0</v>
      </c>
      <c r="Q88" s="162" t="n">
        <f aca="false">SUM(Q89:Q91)</f>
        <v>0</v>
      </c>
      <c r="R88" s="163"/>
      <c r="S88" s="164" t="n">
        <f aca="false">SUM(S89:S91)</f>
        <v>0</v>
      </c>
      <c r="T88" s="162" t="n">
        <f aca="false">SUM(T89:T91)</f>
        <v>0</v>
      </c>
      <c r="U88" s="163"/>
      <c r="V88" s="164" t="n">
        <f aca="false">SUM(V89:V91)</f>
        <v>0</v>
      </c>
      <c r="W88" s="224" t="n">
        <f aca="false">SUM(W89:W91)</f>
        <v>0</v>
      </c>
      <c r="X88" s="224" t="n">
        <f aca="false">SUM(X89:X91)</f>
        <v>0</v>
      </c>
      <c r="Y88" s="224" t="n">
        <f aca="false">W88-X88</f>
        <v>0</v>
      </c>
      <c r="Z88" s="137" t="e">
        <f aca="false">Y88/W88</f>
        <v>#DIV/0!</v>
      </c>
      <c r="AA88" s="166"/>
      <c r="AB88" s="151"/>
      <c r="AC88" s="151"/>
      <c r="AD88" s="151"/>
      <c r="AE88" s="151"/>
      <c r="AF88" s="151"/>
      <c r="AG88" s="151"/>
    </row>
    <row r="89" customFormat="false" ht="30" hidden="false" customHeight="true" outlineLevel="0" collapsed="false">
      <c r="A89" s="140" t="s">
        <v>80</v>
      </c>
      <c r="B89" s="141" t="s">
        <v>213</v>
      </c>
      <c r="C89" s="225" t="s">
        <v>214</v>
      </c>
      <c r="D89" s="143" t="s">
        <v>215</v>
      </c>
      <c r="E89" s="144"/>
      <c r="F89" s="145"/>
      <c r="G89" s="146" t="n">
        <f aca="false">E89*F89</f>
        <v>0</v>
      </c>
      <c r="H89" s="144"/>
      <c r="I89" s="145"/>
      <c r="J89" s="146" t="n">
        <f aca="false">H89*I89</f>
        <v>0</v>
      </c>
      <c r="K89" s="144"/>
      <c r="L89" s="145"/>
      <c r="M89" s="146" t="n">
        <f aca="false">K89*L89</f>
        <v>0</v>
      </c>
      <c r="N89" s="144"/>
      <c r="O89" s="145"/>
      <c r="P89" s="146" t="n">
        <f aca="false">N89*O89</f>
        <v>0</v>
      </c>
      <c r="Q89" s="144"/>
      <c r="R89" s="145"/>
      <c r="S89" s="146" t="n">
        <f aca="false">Q89*R89</f>
        <v>0</v>
      </c>
      <c r="T89" s="144"/>
      <c r="U89" s="145"/>
      <c r="V89" s="146" t="n">
        <f aca="false">T89*U89</f>
        <v>0</v>
      </c>
      <c r="W89" s="147" t="n">
        <f aca="false">G89+M89+S89</f>
        <v>0</v>
      </c>
      <c r="X89" s="148" t="n">
        <f aca="false">J89+P89+V89</f>
        <v>0</v>
      </c>
      <c r="Y89" s="148" t="n">
        <f aca="false">W89-X89</f>
        <v>0</v>
      </c>
      <c r="Z89" s="149" t="e">
        <f aca="false">Y89/W89</f>
        <v>#DIV/0!</v>
      </c>
      <c r="AA89" s="150"/>
      <c r="AB89" s="151"/>
      <c r="AC89" s="151"/>
      <c r="AD89" s="151"/>
      <c r="AE89" s="151"/>
      <c r="AF89" s="151"/>
      <c r="AG89" s="151"/>
    </row>
    <row r="90" customFormat="false" ht="30" hidden="false" customHeight="true" outlineLevel="0" collapsed="false">
      <c r="A90" s="140" t="s">
        <v>80</v>
      </c>
      <c r="B90" s="141" t="s">
        <v>216</v>
      </c>
      <c r="C90" s="225" t="s">
        <v>214</v>
      </c>
      <c r="D90" s="143" t="s">
        <v>215</v>
      </c>
      <c r="E90" s="144"/>
      <c r="F90" s="145"/>
      <c r="G90" s="146" t="n">
        <f aca="false">E90*F90</f>
        <v>0</v>
      </c>
      <c r="H90" s="144"/>
      <c r="I90" s="145"/>
      <c r="J90" s="146" t="n">
        <f aca="false">H90*I90</f>
        <v>0</v>
      </c>
      <c r="K90" s="144"/>
      <c r="L90" s="145"/>
      <c r="M90" s="146" t="n">
        <f aca="false">K90*L90</f>
        <v>0</v>
      </c>
      <c r="N90" s="144"/>
      <c r="O90" s="145"/>
      <c r="P90" s="146" t="n">
        <f aca="false">N90*O90</f>
        <v>0</v>
      </c>
      <c r="Q90" s="144"/>
      <c r="R90" s="145"/>
      <c r="S90" s="146" t="n">
        <f aca="false">Q90*R90</f>
        <v>0</v>
      </c>
      <c r="T90" s="144"/>
      <c r="U90" s="145"/>
      <c r="V90" s="146" t="n">
        <f aca="false">T90*U90</f>
        <v>0</v>
      </c>
      <c r="W90" s="147" t="n">
        <f aca="false">G90+M90+S90</f>
        <v>0</v>
      </c>
      <c r="X90" s="148" t="n">
        <f aca="false">J90+P90+V90</f>
        <v>0</v>
      </c>
      <c r="Y90" s="148" t="n">
        <f aca="false">W90-X90</f>
        <v>0</v>
      </c>
      <c r="Z90" s="149" t="e">
        <f aca="false">Y90/W90</f>
        <v>#DIV/0!</v>
      </c>
      <c r="AA90" s="150"/>
      <c r="AB90" s="151"/>
      <c r="AC90" s="151"/>
      <c r="AD90" s="151"/>
      <c r="AE90" s="151"/>
      <c r="AF90" s="151"/>
      <c r="AG90" s="151"/>
    </row>
    <row r="91" customFormat="false" ht="30" hidden="false" customHeight="true" outlineLevel="0" collapsed="false">
      <c r="A91" s="152" t="s">
        <v>80</v>
      </c>
      <c r="B91" s="153" t="s">
        <v>217</v>
      </c>
      <c r="C91" s="225" t="s">
        <v>214</v>
      </c>
      <c r="D91" s="154" t="s">
        <v>215</v>
      </c>
      <c r="E91" s="155"/>
      <c r="F91" s="156"/>
      <c r="G91" s="157" t="n">
        <f aca="false">E91*F91</f>
        <v>0</v>
      </c>
      <c r="H91" s="155"/>
      <c r="I91" s="156"/>
      <c r="J91" s="157" t="n">
        <f aca="false">H91*I91</f>
        <v>0</v>
      </c>
      <c r="K91" s="155"/>
      <c r="L91" s="156"/>
      <c r="M91" s="157" t="n">
        <f aca="false">K91*L91</f>
        <v>0</v>
      </c>
      <c r="N91" s="155"/>
      <c r="O91" s="156"/>
      <c r="P91" s="157" t="n">
        <f aca="false">N91*O91</f>
        <v>0</v>
      </c>
      <c r="Q91" s="155"/>
      <c r="R91" s="156"/>
      <c r="S91" s="157" t="n">
        <f aca="false">Q91*R91</f>
        <v>0</v>
      </c>
      <c r="T91" s="155"/>
      <c r="U91" s="156"/>
      <c r="V91" s="157" t="n">
        <f aca="false">T91*U91</f>
        <v>0</v>
      </c>
      <c r="W91" s="158" t="n">
        <f aca="false">G91+M91+S91</f>
        <v>0</v>
      </c>
      <c r="X91" s="148" t="n">
        <f aca="false">J91+P91+V91</f>
        <v>0</v>
      </c>
      <c r="Y91" s="148" t="n">
        <f aca="false">W91-X91</f>
        <v>0</v>
      </c>
      <c r="Z91" s="149" t="e">
        <f aca="false">Y91/W91</f>
        <v>#DIV/0!</v>
      </c>
      <c r="AA91" s="159"/>
      <c r="AB91" s="151"/>
      <c r="AC91" s="151"/>
      <c r="AD91" s="151"/>
      <c r="AE91" s="151"/>
      <c r="AF91" s="151"/>
      <c r="AG91" s="151"/>
    </row>
    <row r="92" customFormat="false" ht="30" hidden="false" customHeight="true" outlineLevel="0" collapsed="false">
      <c r="A92" s="129" t="s">
        <v>77</v>
      </c>
      <c r="B92" s="130" t="s">
        <v>218</v>
      </c>
      <c r="C92" s="160" t="s">
        <v>219</v>
      </c>
      <c r="D92" s="226"/>
      <c r="E92" s="227" t="n">
        <f aca="false">SUM(E93:E95)</f>
        <v>0</v>
      </c>
      <c r="F92" s="163"/>
      <c r="G92" s="164" t="n">
        <f aca="false">SUM(G93:G95)</f>
        <v>0</v>
      </c>
      <c r="H92" s="227" t="n">
        <f aca="false">SUM(H93:H95)</f>
        <v>0</v>
      </c>
      <c r="I92" s="163"/>
      <c r="J92" s="164" t="n">
        <f aca="false">SUM(J93:J95)</f>
        <v>0</v>
      </c>
      <c r="K92" s="227" t="n">
        <f aca="false">SUM(K93:K95)</f>
        <v>0</v>
      </c>
      <c r="L92" s="163"/>
      <c r="M92" s="164" t="n">
        <f aca="false">SUM(M93:M95)</f>
        <v>0</v>
      </c>
      <c r="N92" s="227" t="n">
        <f aca="false">SUM(N93:N95)</f>
        <v>0</v>
      </c>
      <c r="O92" s="163"/>
      <c r="P92" s="164" t="n">
        <f aca="false">SUM(P93:P95)</f>
        <v>0</v>
      </c>
      <c r="Q92" s="227" t="n">
        <f aca="false">SUM(Q93:Q95)</f>
        <v>0</v>
      </c>
      <c r="R92" s="163"/>
      <c r="S92" s="164" t="n">
        <f aca="false">SUM(S93:S95)</f>
        <v>0</v>
      </c>
      <c r="T92" s="227" t="n">
        <f aca="false">SUM(T93:T95)</f>
        <v>0</v>
      </c>
      <c r="U92" s="163"/>
      <c r="V92" s="164" t="n">
        <f aca="false">SUM(V93:V95)</f>
        <v>0</v>
      </c>
      <c r="W92" s="224" t="n">
        <f aca="false">SUM(W93:W95)</f>
        <v>0</v>
      </c>
      <c r="X92" s="224" t="n">
        <f aca="false">SUM(X93:X95)</f>
        <v>0</v>
      </c>
      <c r="Y92" s="224" t="n">
        <f aca="false">W92-X92</f>
        <v>0</v>
      </c>
      <c r="Z92" s="224" t="e">
        <f aca="false">Y92/W92</f>
        <v>#DIV/0!</v>
      </c>
      <c r="AA92" s="166"/>
      <c r="AB92" s="151"/>
      <c r="AC92" s="151"/>
      <c r="AD92" s="151"/>
      <c r="AE92" s="151"/>
      <c r="AF92" s="151"/>
      <c r="AG92" s="151"/>
    </row>
    <row r="93" s="6" customFormat="true" ht="30" hidden="false" customHeight="true" outlineLevel="0" collapsed="false">
      <c r="A93" s="140" t="s">
        <v>80</v>
      </c>
      <c r="B93" s="141" t="s">
        <v>220</v>
      </c>
      <c r="C93" s="225" t="s">
        <v>221</v>
      </c>
      <c r="D93" s="176" t="s">
        <v>120</v>
      </c>
      <c r="E93" s="144"/>
      <c r="F93" s="145"/>
      <c r="G93" s="146" t="n">
        <f aca="false">E93*F93</f>
        <v>0</v>
      </c>
      <c r="H93" s="144"/>
      <c r="I93" s="145"/>
      <c r="J93" s="146" t="n">
        <f aca="false">H93*I93</f>
        <v>0</v>
      </c>
      <c r="K93" s="144"/>
      <c r="L93" s="145"/>
      <c r="M93" s="146" t="n">
        <f aca="false">K93*L93</f>
        <v>0</v>
      </c>
      <c r="N93" s="144"/>
      <c r="O93" s="145"/>
      <c r="P93" s="146" t="n">
        <f aca="false">N93*O93</f>
        <v>0</v>
      </c>
      <c r="Q93" s="144"/>
      <c r="R93" s="145"/>
      <c r="S93" s="146" t="n">
        <f aca="false">Q93*R93</f>
        <v>0</v>
      </c>
      <c r="T93" s="144"/>
      <c r="U93" s="145"/>
      <c r="V93" s="146" t="n">
        <f aca="false">T93*U93</f>
        <v>0</v>
      </c>
      <c r="W93" s="147" t="n">
        <f aca="false">G93+M93+S93</f>
        <v>0</v>
      </c>
      <c r="X93" s="148" t="n">
        <f aca="false">J93+P93+V93</f>
        <v>0</v>
      </c>
      <c r="Y93" s="148" t="n">
        <f aca="false">W93-X93</f>
        <v>0</v>
      </c>
      <c r="Z93" s="149" t="e">
        <f aca="false">Y93/W93</f>
        <v>#DIV/0!</v>
      </c>
      <c r="AA93" s="150"/>
      <c r="AB93" s="151"/>
      <c r="AC93" s="151"/>
      <c r="AD93" s="151"/>
      <c r="AE93" s="151"/>
      <c r="AF93" s="151"/>
      <c r="AG93" s="151"/>
    </row>
    <row r="94" customFormat="false" ht="30" hidden="false" customHeight="true" outlineLevel="0" collapsed="false">
      <c r="A94" s="140" t="s">
        <v>80</v>
      </c>
      <c r="B94" s="141" t="s">
        <v>222</v>
      </c>
      <c r="C94" s="142" t="s">
        <v>221</v>
      </c>
      <c r="D94" s="143" t="s">
        <v>120</v>
      </c>
      <c r="E94" s="144"/>
      <c r="F94" s="145"/>
      <c r="G94" s="146" t="n">
        <f aca="false">E94*F94</f>
        <v>0</v>
      </c>
      <c r="H94" s="144"/>
      <c r="I94" s="145"/>
      <c r="J94" s="146" t="n">
        <f aca="false">H94*I94</f>
        <v>0</v>
      </c>
      <c r="K94" s="144"/>
      <c r="L94" s="145"/>
      <c r="M94" s="146" t="n">
        <f aca="false">K94*L94</f>
        <v>0</v>
      </c>
      <c r="N94" s="144"/>
      <c r="O94" s="145"/>
      <c r="P94" s="146" t="n">
        <f aca="false">N94*O94</f>
        <v>0</v>
      </c>
      <c r="Q94" s="144"/>
      <c r="R94" s="145"/>
      <c r="S94" s="146" t="n">
        <f aca="false">Q94*R94</f>
        <v>0</v>
      </c>
      <c r="T94" s="144"/>
      <c r="U94" s="145"/>
      <c r="V94" s="146" t="n">
        <f aca="false">T94*U94</f>
        <v>0</v>
      </c>
      <c r="W94" s="147" t="n">
        <f aca="false">G94+M94+S94</f>
        <v>0</v>
      </c>
      <c r="X94" s="148" t="n">
        <f aca="false">J94+P94+V94</f>
        <v>0</v>
      </c>
      <c r="Y94" s="148" t="n">
        <f aca="false">W94-X94</f>
        <v>0</v>
      </c>
      <c r="Z94" s="149" t="e">
        <f aca="false">Y94/W94</f>
        <v>#DIV/0!</v>
      </c>
      <c r="AA94" s="150"/>
      <c r="AB94" s="151"/>
      <c r="AC94" s="151"/>
      <c r="AD94" s="151"/>
      <c r="AE94" s="151"/>
      <c r="AF94" s="151"/>
      <c r="AG94" s="151"/>
    </row>
    <row r="95" customFormat="false" ht="30" hidden="false" customHeight="true" outlineLevel="0" collapsed="false">
      <c r="A95" s="152" t="s">
        <v>80</v>
      </c>
      <c r="B95" s="153" t="s">
        <v>223</v>
      </c>
      <c r="C95" s="181" t="s">
        <v>221</v>
      </c>
      <c r="D95" s="154" t="s">
        <v>120</v>
      </c>
      <c r="E95" s="155"/>
      <c r="F95" s="156"/>
      <c r="G95" s="157" t="n">
        <f aca="false">E95*F95</f>
        <v>0</v>
      </c>
      <c r="H95" s="155"/>
      <c r="I95" s="156"/>
      <c r="J95" s="157" t="n">
        <f aca="false">H95*I95</f>
        <v>0</v>
      </c>
      <c r="K95" s="155"/>
      <c r="L95" s="156"/>
      <c r="M95" s="157" t="n">
        <f aca="false">K95*L95</f>
        <v>0</v>
      </c>
      <c r="N95" s="155"/>
      <c r="O95" s="156"/>
      <c r="P95" s="157" t="n">
        <f aca="false">N95*O95</f>
        <v>0</v>
      </c>
      <c r="Q95" s="155"/>
      <c r="R95" s="156"/>
      <c r="S95" s="157" t="n">
        <f aca="false">Q95*R95</f>
        <v>0</v>
      </c>
      <c r="T95" s="155"/>
      <c r="U95" s="156"/>
      <c r="V95" s="157" t="n">
        <f aca="false">T95*U95</f>
        <v>0</v>
      </c>
      <c r="W95" s="158" t="n">
        <f aca="false">G95+M95+S95</f>
        <v>0</v>
      </c>
      <c r="X95" s="148" t="n">
        <f aca="false">J95+P95+V95</f>
        <v>0</v>
      </c>
      <c r="Y95" s="148" t="n">
        <f aca="false">W95-X95</f>
        <v>0</v>
      </c>
      <c r="Z95" s="149" t="e">
        <f aca="false">Y95/W95</f>
        <v>#DIV/0!</v>
      </c>
      <c r="AA95" s="159"/>
      <c r="AB95" s="151"/>
      <c r="AC95" s="151"/>
      <c r="AD95" s="151"/>
      <c r="AE95" s="151"/>
      <c r="AF95" s="151"/>
      <c r="AG95" s="151"/>
    </row>
    <row r="96" customFormat="false" ht="30" hidden="false" customHeight="true" outlineLevel="0" collapsed="false">
      <c r="A96" s="129" t="s">
        <v>77</v>
      </c>
      <c r="B96" s="130" t="s">
        <v>224</v>
      </c>
      <c r="C96" s="228" t="s">
        <v>225</v>
      </c>
      <c r="D96" s="229"/>
      <c r="E96" s="227" t="n">
        <f aca="false">SUM(E97:E99)</f>
        <v>0</v>
      </c>
      <c r="F96" s="163"/>
      <c r="G96" s="164" t="n">
        <f aca="false">SUM(G97:G99)</f>
        <v>0</v>
      </c>
      <c r="H96" s="227" t="n">
        <f aca="false">SUM(H97:H99)</f>
        <v>0</v>
      </c>
      <c r="I96" s="163"/>
      <c r="J96" s="164" t="n">
        <f aca="false">SUM(J97:J99)</f>
        <v>0</v>
      </c>
      <c r="K96" s="227" t="n">
        <f aca="false">SUM(K97:K99)</f>
        <v>0</v>
      </c>
      <c r="L96" s="163"/>
      <c r="M96" s="164" t="n">
        <f aca="false">SUM(M97:M99)</f>
        <v>0</v>
      </c>
      <c r="N96" s="227" t="n">
        <f aca="false">SUM(N97:N99)</f>
        <v>0</v>
      </c>
      <c r="O96" s="163"/>
      <c r="P96" s="164" t="n">
        <f aca="false">SUM(P97:P99)</f>
        <v>0</v>
      </c>
      <c r="Q96" s="227" t="n">
        <f aca="false">SUM(Q97:Q99)</f>
        <v>0</v>
      </c>
      <c r="R96" s="163"/>
      <c r="S96" s="164" t="n">
        <f aca="false">SUM(S97:S99)</f>
        <v>0</v>
      </c>
      <c r="T96" s="227" t="n">
        <f aca="false">SUM(T97:T99)</f>
        <v>0</v>
      </c>
      <c r="U96" s="163"/>
      <c r="V96" s="164" t="n">
        <f aca="false">SUM(V97:V99)</f>
        <v>0</v>
      </c>
      <c r="W96" s="224" t="n">
        <f aca="false">SUM(W97:W99)</f>
        <v>0</v>
      </c>
      <c r="X96" s="224" t="n">
        <f aca="false">SUM(X97:X99)</f>
        <v>0</v>
      </c>
      <c r="Y96" s="224" t="n">
        <f aca="false">W96-X96</f>
        <v>0</v>
      </c>
      <c r="Z96" s="224" t="e">
        <f aca="false">Y96/W96</f>
        <v>#DIV/0!</v>
      </c>
      <c r="AA96" s="166"/>
      <c r="AB96" s="151"/>
      <c r="AC96" s="151"/>
      <c r="AD96" s="151"/>
      <c r="AE96" s="151"/>
      <c r="AF96" s="151"/>
      <c r="AG96" s="151"/>
    </row>
    <row r="97" customFormat="false" ht="30" hidden="false" customHeight="true" outlineLevel="0" collapsed="false">
      <c r="A97" s="140" t="s">
        <v>80</v>
      </c>
      <c r="B97" s="141" t="s">
        <v>226</v>
      </c>
      <c r="C97" s="230" t="s">
        <v>126</v>
      </c>
      <c r="D97" s="231" t="s">
        <v>127</v>
      </c>
      <c r="E97" s="144"/>
      <c r="F97" s="145"/>
      <c r="G97" s="146" t="n">
        <f aca="false">E97*F97</f>
        <v>0</v>
      </c>
      <c r="H97" s="144"/>
      <c r="I97" s="145"/>
      <c r="J97" s="146" t="n">
        <f aca="false">H97*I97</f>
        <v>0</v>
      </c>
      <c r="K97" s="144"/>
      <c r="L97" s="145"/>
      <c r="M97" s="146" t="n">
        <f aca="false">K97*L97</f>
        <v>0</v>
      </c>
      <c r="N97" s="144"/>
      <c r="O97" s="145"/>
      <c r="P97" s="146" t="n">
        <f aca="false">N97*O97</f>
        <v>0</v>
      </c>
      <c r="Q97" s="144"/>
      <c r="R97" s="145"/>
      <c r="S97" s="146" t="n">
        <f aca="false">Q97*R97</f>
        <v>0</v>
      </c>
      <c r="T97" s="144"/>
      <c r="U97" s="145"/>
      <c r="V97" s="146" t="n">
        <f aca="false">T97*U97</f>
        <v>0</v>
      </c>
      <c r="W97" s="147" t="n">
        <f aca="false">G97+M97+S97</f>
        <v>0</v>
      </c>
      <c r="X97" s="148" t="n">
        <f aca="false">J97+P97+V97</f>
        <v>0</v>
      </c>
      <c r="Y97" s="148" t="n">
        <f aca="false">W97-X97</f>
        <v>0</v>
      </c>
      <c r="Z97" s="149" t="e">
        <f aca="false">Y97/W97</f>
        <v>#DIV/0!</v>
      </c>
      <c r="AA97" s="150"/>
      <c r="AB97" s="151"/>
      <c r="AC97" s="151"/>
      <c r="AD97" s="151"/>
      <c r="AE97" s="151"/>
      <c r="AF97" s="151"/>
      <c r="AG97" s="151"/>
    </row>
    <row r="98" customFormat="false" ht="30" hidden="false" customHeight="true" outlineLevel="0" collapsed="false">
      <c r="A98" s="140" t="s">
        <v>80</v>
      </c>
      <c r="B98" s="141" t="s">
        <v>227</v>
      </c>
      <c r="C98" s="230" t="s">
        <v>126</v>
      </c>
      <c r="D98" s="231" t="s">
        <v>127</v>
      </c>
      <c r="E98" s="144"/>
      <c r="F98" s="145"/>
      <c r="G98" s="146" t="n">
        <f aca="false">E98*F98</f>
        <v>0</v>
      </c>
      <c r="H98" s="144"/>
      <c r="I98" s="145"/>
      <c r="J98" s="146" t="n">
        <f aca="false">H98*I98</f>
        <v>0</v>
      </c>
      <c r="K98" s="144"/>
      <c r="L98" s="145"/>
      <c r="M98" s="146" t="n">
        <f aca="false">K98*L98</f>
        <v>0</v>
      </c>
      <c r="N98" s="144"/>
      <c r="O98" s="145"/>
      <c r="P98" s="146" t="n">
        <f aca="false">N98*O98</f>
        <v>0</v>
      </c>
      <c r="Q98" s="144"/>
      <c r="R98" s="145"/>
      <c r="S98" s="146" t="n">
        <f aca="false">Q98*R98</f>
        <v>0</v>
      </c>
      <c r="T98" s="144"/>
      <c r="U98" s="145"/>
      <c r="V98" s="146" t="n">
        <f aca="false">T98*U98</f>
        <v>0</v>
      </c>
      <c r="W98" s="147" t="n">
        <f aca="false">G98+M98+S98</f>
        <v>0</v>
      </c>
      <c r="X98" s="148" t="n">
        <f aca="false">J98+P98+V98</f>
        <v>0</v>
      </c>
      <c r="Y98" s="148" t="n">
        <f aca="false">W98-X98</f>
        <v>0</v>
      </c>
      <c r="Z98" s="149" t="e">
        <f aca="false">Y98/W98</f>
        <v>#DIV/0!</v>
      </c>
      <c r="AA98" s="150"/>
      <c r="AB98" s="151"/>
      <c r="AC98" s="151"/>
      <c r="AD98" s="151"/>
      <c r="AE98" s="151"/>
      <c r="AF98" s="151"/>
      <c r="AG98" s="151"/>
    </row>
    <row r="99" customFormat="false" ht="30" hidden="false" customHeight="true" outlineLevel="0" collapsed="false">
      <c r="A99" s="152" t="s">
        <v>80</v>
      </c>
      <c r="B99" s="153" t="s">
        <v>228</v>
      </c>
      <c r="C99" s="232" t="s">
        <v>126</v>
      </c>
      <c r="D99" s="231" t="s">
        <v>127</v>
      </c>
      <c r="E99" s="169"/>
      <c r="F99" s="170"/>
      <c r="G99" s="171" t="n">
        <f aca="false">E99*F99</f>
        <v>0</v>
      </c>
      <c r="H99" s="169"/>
      <c r="I99" s="170"/>
      <c r="J99" s="171" t="n">
        <f aca="false">H99*I99</f>
        <v>0</v>
      </c>
      <c r="K99" s="169"/>
      <c r="L99" s="170"/>
      <c r="M99" s="171" t="n">
        <f aca="false">K99*L99</f>
        <v>0</v>
      </c>
      <c r="N99" s="169"/>
      <c r="O99" s="170"/>
      <c r="P99" s="171" t="n">
        <f aca="false">N99*O99</f>
        <v>0</v>
      </c>
      <c r="Q99" s="169"/>
      <c r="R99" s="170"/>
      <c r="S99" s="171" t="n">
        <f aca="false">Q99*R99</f>
        <v>0</v>
      </c>
      <c r="T99" s="169"/>
      <c r="U99" s="170"/>
      <c r="V99" s="171" t="n">
        <f aca="false">T99*U99</f>
        <v>0</v>
      </c>
      <c r="W99" s="158" t="n">
        <f aca="false">G99+M99+S99</f>
        <v>0</v>
      </c>
      <c r="X99" s="148" t="n">
        <f aca="false">J99+P99+V99</f>
        <v>0</v>
      </c>
      <c r="Y99" s="148" t="n">
        <f aca="false">W99-X99</f>
        <v>0</v>
      </c>
      <c r="Z99" s="149" t="e">
        <f aca="false">Y99/W99</f>
        <v>#DIV/0!</v>
      </c>
      <c r="AA99" s="172"/>
      <c r="AB99" s="151"/>
      <c r="AC99" s="151"/>
      <c r="AD99" s="151"/>
      <c r="AE99" s="151"/>
      <c r="AF99" s="151"/>
      <c r="AG99" s="151"/>
    </row>
    <row r="100" customFormat="false" ht="39.75" hidden="false" customHeight="true" outlineLevel="0" collapsed="false">
      <c r="A100" s="233" t="s">
        <v>229</v>
      </c>
      <c r="B100" s="233"/>
      <c r="C100" s="233"/>
      <c r="D100" s="233"/>
      <c r="E100" s="204"/>
      <c r="F100" s="204"/>
      <c r="G100" s="189" t="n">
        <f aca="false">G88+G92+G96</f>
        <v>0</v>
      </c>
      <c r="H100" s="204"/>
      <c r="I100" s="204"/>
      <c r="J100" s="189" t="n">
        <f aca="false">J88+J92+J96</f>
        <v>0</v>
      </c>
      <c r="K100" s="204"/>
      <c r="L100" s="204"/>
      <c r="M100" s="189" t="n">
        <f aca="false">M88+M92+M96</f>
        <v>0</v>
      </c>
      <c r="N100" s="204"/>
      <c r="O100" s="204"/>
      <c r="P100" s="189" t="n">
        <f aca="false">P88+P92+P96</f>
        <v>0</v>
      </c>
      <c r="Q100" s="204"/>
      <c r="R100" s="204"/>
      <c r="S100" s="189" t="n">
        <f aca="false">S88+S92+S96</f>
        <v>0</v>
      </c>
      <c r="T100" s="204"/>
      <c r="U100" s="204"/>
      <c r="V100" s="189" t="n">
        <f aca="false">V88+V92+V96</f>
        <v>0</v>
      </c>
      <c r="W100" s="206" t="n">
        <f aca="false">W88+W92+W96</f>
        <v>0</v>
      </c>
      <c r="X100" s="206" t="n">
        <f aca="false">X88+X92+X96</f>
        <v>0</v>
      </c>
      <c r="Y100" s="206" t="n">
        <f aca="false">W100-X100</f>
        <v>0</v>
      </c>
      <c r="Z100" s="206" t="e">
        <f aca="false">Y100/W100</f>
        <v>#DIV/0!</v>
      </c>
      <c r="AA100" s="194"/>
      <c r="AB100" s="0"/>
      <c r="AC100" s="7"/>
      <c r="AD100" s="7"/>
      <c r="AE100" s="7"/>
      <c r="AF100" s="7"/>
      <c r="AG100" s="7"/>
    </row>
    <row r="101" customFormat="false" ht="30" hidden="false" customHeight="true" outlineLevel="0" collapsed="false">
      <c r="A101" s="195" t="s">
        <v>75</v>
      </c>
      <c r="B101" s="196" t="n">
        <v>6</v>
      </c>
      <c r="C101" s="197" t="s">
        <v>230</v>
      </c>
      <c r="D101" s="198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7"/>
      <c r="X101" s="127"/>
      <c r="Y101" s="223"/>
      <c r="Z101" s="127"/>
      <c r="AA101" s="128"/>
      <c r="AB101" s="7"/>
      <c r="AC101" s="7"/>
      <c r="AD101" s="7"/>
      <c r="AE101" s="7"/>
      <c r="AF101" s="7"/>
      <c r="AG101" s="7"/>
    </row>
    <row r="102" customFormat="false" ht="30" hidden="false" customHeight="true" outlineLevel="0" collapsed="false">
      <c r="A102" s="129" t="s">
        <v>77</v>
      </c>
      <c r="B102" s="130" t="s">
        <v>231</v>
      </c>
      <c r="C102" s="234" t="s">
        <v>232</v>
      </c>
      <c r="D102" s="132"/>
      <c r="E102" s="133" t="n">
        <f aca="false">SUM(E103:E105)</f>
        <v>0</v>
      </c>
      <c r="F102" s="134"/>
      <c r="G102" s="135" t="n">
        <f aca="false">SUM(G103:G105)</f>
        <v>0</v>
      </c>
      <c r="H102" s="133" t="n">
        <f aca="false">SUM(H103:H105)</f>
        <v>0</v>
      </c>
      <c r="I102" s="134"/>
      <c r="J102" s="135" t="n">
        <f aca="false">SUM(J103:J105)</f>
        <v>0</v>
      </c>
      <c r="K102" s="133" t="n">
        <f aca="false">SUM(K103:K105)</f>
        <v>0</v>
      </c>
      <c r="L102" s="134"/>
      <c r="M102" s="135" t="n">
        <f aca="false">SUM(M103:M105)</f>
        <v>0</v>
      </c>
      <c r="N102" s="133" t="n">
        <f aca="false">SUM(N103:N105)</f>
        <v>0</v>
      </c>
      <c r="O102" s="134"/>
      <c r="P102" s="135" t="n">
        <f aca="false">SUM(P103:P105)</f>
        <v>0</v>
      </c>
      <c r="Q102" s="133" t="n">
        <f aca="false">SUM(Q103:Q105)</f>
        <v>0</v>
      </c>
      <c r="R102" s="134"/>
      <c r="S102" s="135" t="n">
        <f aca="false">SUM(S103:S105)</f>
        <v>0</v>
      </c>
      <c r="T102" s="133" t="n">
        <f aca="false">SUM(T103:T105)</f>
        <v>0</v>
      </c>
      <c r="U102" s="134"/>
      <c r="V102" s="135" t="n">
        <f aca="false">SUM(V103:V105)</f>
        <v>0</v>
      </c>
      <c r="W102" s="135" t="n">
        <f aca="false">SUM(W103:W105)</f>
        <v>0</v>
      </c>
      <c r="X102" s="135" t="n">
        <f aca="false">SUM(X103:X105)</f>
        <v>0</v>
      </c>
      <c r="Y102" s="135" t="n">
        <f aca="false">W102-X102</f>
        <v>0</v>
      </c>
      <c r="Z102" s="137" t="e">
        <f aca="false">Y102/W102</f>
        <v>#DIV/0!</v>
      </c>
      <c r="AA102" s="138"/>
      <c r="AB102" s="139"/>
      <c r="AC102" s="139"/>
      <c r="AD102" s="139"/>
      <c r="AE102" s="139"/>
      <c r="AF102" s="139"/>
      <c r="AG102" s="139"/>
    </row>
    <row r="103" customFormat="false" ht="30" hidden="false" customHeight="true" outlineLevel="0" collapsed="false">
      <c r="A103" s="140" t="s">
        <v>80</v>
      </c>
      <c r="B103" s="141" t="s">
        <v>233</v>
      </c>
      <c r="C103" s="142" t="s">
        <v>234</v>
      </c>
      <c r="D103" s="143" t="s">
        <v>120</v>
      </c>
      <c r="E103" s="144"/>
      <c r="F103" s="145"/>
      <c r="G103" s="146" t="n">
        <f aca="false">E103*F103</f>
        <v>0</v>
      </c>
      <c r="H103" s="144"/>
      <c r="I103" s="145"/>
      <c r="J103" s="146" t="n">
        <f aca="false">H103*I103</f>
        <v>0</v>
      </c>
      <c r="K103" s="144"/>
      <c r="L103" s="145"/>
      <c r="M103" s="146" t="n">
        <f aca="false">K103*L103</f>
        <v>0</v>
      </c>
      <c r="N103" s="144"/>
      <c r="O103" s="145"/>
      <c r="P103" s="146" t="n">
        <f aca="false">N103*O103</f>
        <v>0</v>
      </c>
      <c r="Q103" s="144"/>
      <c r="R103" s="145"/>
      <c r="S103" s="146" t="n">
        <f aca="false">Q103*R103</f>
        <v>0</v>
      </c>
      <c r="T103" s="144"/>
      <c r="U103" s="145"/>
      <c r="V103" s="146" t="n">
        <f aca="false">T103*U103</f>
        <v>0</v>
      </c>
      <c r="W103" s="147" t="n">
        <f aca="false">G103+M103+S103</f>
        <v>0</v>
      </c>
      <c r="X103" s="148" t="n">
        <f aca="false">J103+P103+V103</f>
        <v>0</v>
      </c>
      <c r="Y103" s="148" t="n">
        <f aca="false">W103-X103</f>
        <v>0</v>
      </c>
      <c r="Z103" s="149" t="e">
        <f aca="false">Y103/W103</f>
        <v>#DIV/0!</v>
      </c>
      <c r="AA103" s="150"/>
      <c r="AB103" s="151"/>
      <c r="AC103" s="151"/>
      <c r="AD103" s="151"/>
      <c r="AE103" s="151"/>
      <c r="AF103" s="151"/>
      <c r="AG103" s="151"/>
    </row>
    <row r="104" customFormat="false" ht="30" hidden="false" customHeight="true" outlineLevel="0" collapsed="false">
      <c r="A104" s="140" t="s">
        <v>80</v>
      </c>
      <c r="B104" s="141" t="s">
        <v>235</v>
      </c>
      <c r="C104" s="142" t="s">
        <v>234</v>
      </c>
      <c r="D104" s="143" t="s">
        <v>120</v>
      </c>
      <c r="E104" s="144"/>
      <c r="F104" s="145"/>
      <c r="G104" s="146" t="n">
        <f aca="false">E104*F104</f>
        <v>0</v>
      </c>
      <c r="H104" s="144"/>
      <c r="I104" s="145"/>
      <c r="J104" s="146" t="n">
        <f aca="false">H104*I104</f>
        <v>0</v>
      </c>
      <c r="K104" s="144"/>
      <c r="L104" s="145"/>
      <c r="M104" s="146" t="n">
        <f aca="false">K104*L104</f>
        <v>0</v>
      </c>
      <c r="N104" s="144"/>
      <c r="O104" s="145"/>
      <c r="P104" s="146" t="n">
        <f aca="false">N104*O104</f>
        <v>0</v>
      </c>
      <c r="Q104" s="144"/>
      <c r="R104" s="145"/>
      <c r="S104" s="146" t="n">
        <f aca="false">Q104*R104</f>
        <v>0</v>
      </c>
      <c r="T104" s="144"/>
      <c r="U104" s="145"/>
      <c r="V104" s="146" t="n">
        <f aca="false">T104*U104</f>
        <v>0</v>
      </c>
      <c r="W104" s="147" t="n">
        <f aca="false">G104+M104+S104</f>
        <v>0</v>
      </c>
      <c r="X104" s="148" t="n">
        <f aca="false">J104+P104+V104</f>
        <v>0</v>
      </c>
      <c r="Y104" s="148" t="n">
        <f aca="false">W104-X104</f>
        <v>0</v>
      </c>
      <c r="Z104" s="149" t="e">
        <f aca="false">Y104/W104</f>
        <v>#DIV/0!</v>
      </c>
      <c r="AA104" s="150"/>
      <c r="AB104" s="151"/>
      <c r="AC104" s="151"/>
      <c r="AD104" s="151"/>
      <c r="AE104" s="151"/>
      <c r="AF104" s="151"/>
      <c r="AG104" s="151"/>
    </row>
    <row r="105" customFormat="false" ht="30" hidden="false" customHeight="true" outlineLevel="0" collapsed="false">
      <c r="A105" s="152" t="s">
        <v>80</v>
      </c>
      <c r="B105" s="153" t="s">
        <v>236</v>
      </c>
      <c r="C105" s="181" t="s">
        <v>234</v>
      </c>
      <c r="D105" s="154" t="s">
        <v>120</v>
      </c>
      <c r="E105" s="155"/>
      <c r="F105" s="156"/>
      <c r="G105" s="157" t="n">
        <f aca="false">E105*F105</f>
        <v>0</v>
      </c>
      <c r="H105" s="155"/>
      <c r="I105" s="156"/>
      <c r="J105" s="157" t="n">
        <f aca="false">H105*I105</f>
        <v>0</v>
      </c>
      <c r="K105" s="155"/>
      <c r="L105" s="156"/>
      <c r="M105" s="157" t="n">
        <f aca="false">K105*L105</f>
        <v>0</v>
      </c>
      <c r="N105" s="155"/>
      <c r="O105" s="156"/>
      <c r="P105" s="157" t="n">
        <f aca="false">N105*O105</f>
        <v>0</v>
      </c>
      <c r="Q105" s="155"/>
      <c r="R105" s="156"/>
      <c r="S105" s="157" t="n">
        <f aca="false">Q105*R105</f>
        <v>0</v>
      </c>
      <c r="T105" s="155"/>
      <c r="U105" s="156"/>
      <c r="V105" s="157" t="n">
        <f aca="false">T105*U105</f>
        <v>0</v>
      </c>
      <c r="W105" s="158" t="n">
        <f aca="false">G105+M105+S105</f>
        <v>0</v>
      </c>
      <c r="X105" s="148" t="n">
        <f aca="false">J105+P105+V105</f>
        <v>0</v>
      </c>
      <c r="Y105" s="148" t="n">
        <f aca="false">W105-X105</f>
        <v>0</v>
      </c>
      <c r="Z105" s="149" t="e">
        <f aca="false">Y105/W105</f>
        <v>#DIV/0!</v>
      </c>
      <c r="AA105" s="159"/>
      <c r="AB105" s="151"/>
      <c r="AC105" s="151"/>
      <c r="AD105" s="151"/>
      <c r="AE105" s="151"/>
      <c r="AF105" s="151"/>
      <c r="AG105" s="151"/>
    </row>
    <row r="106" customFormat="false" ht="30" hidden="false" customHeight="true" outlineLevel="0" collapsed="false">
      <c r="A106" s="129" t="s">
        <v>75</v>
      </c>
      <c r="B106" s="130" t="s">
        <v>237</v>
      </c>
      <c r="C106" s="235" t="s">
        <v>238</v>
      </c>
      <c r="D106" s="161"/>
      <c r="E106" s="162" t="n">
        <f aca="false">SUM(E107:E109)</f>
        <v>11</v>
      </c>
      <c r="F106" s="163"/>
      <c r="G106" s="164" t="n">
        <f aca="false">SUM(G107:G109)</f>
        <v>16900</v>
      </c>
      <c r="H106" s="162" t="n">
        <f aca="false">SUM(H107:H109)</f>
        <v>11</v>
      </c>
      <c r="I106" s="163"/>
      <c r="J106" s="164" t="n">
        <f aca="false">SUM(J107:J109)</f>
        <v>16900</v>
      </c>
      <c r="K106" s="162" t="n">
        <f aca="false">SUM(K107:K109)</f>
        <v>0</v>
      </c>
      <c r="L106" s="163"/>
      <c r="M106" s="164" t="n">
        <f aca="false">SUM(M107:M109)</f>
        <v>0</v>
      </c>
      <c r="N106" s="162" t="n">
        <f aca="false">SUM(N107:N109)</f>
        <v>0</v>
      </c>
      <c r="O106" s="163"/>
      <c r="P106" s="164" t="n">
        <f aca="false">SUM(P107:P109)</f>
        <v>0</v>
      </c>
      <c r="Q106" s="162" t="n">
        <f aca="false">SUM(Q107:Q109)</f>
        <v>0</v>
      </c>
      <c r="R106" s="163"/>
      <c r="S106" s="164" t="n">
        <f aca="false">SUM(S107:S109)</f>
        <v>0</v>
      </c>
      <c r="T106" s="162" t="n">
        <f aca="false">SUM(T107:T109)</f>
        <v>0</v>
      </c>
      <c r="U106" s="163"/>
      <c r="V106" s="164" t="n">
        <f aca="false">SUM(V107:V109)</f>
        <v>0</v>
      </c>
      <c r="W106" s="164" t="n">
        <f aca="false">SUM(W107:W109)</f>
        <v>16900</v>
      </c>
      <c r="X106" s="164" t="n">
        <f aca="false">SUM(X107:X109)</f>
        <v>16900</v>
      </c>
      <c r="Y106" s="164" t="n">
        <f aca="false">W106-X106</f>
        <v>0</v>
      </c>
      <c r="Z106" s="164" t="n">
        <f aca="false">Y106/W106</f>
        <v>0</v>
      </c>
      <c r="AA106" s="166"/>
      <c r="AB106" s="139"/>
      <c r="AC106" s="139"/>
      <c r="AD106" s="139"/>
      <c r="AE106" s="139"/>
      <c r="AF106" s="139"/>
      <c r="AG106" s="139"/>
    </row>
    <row r="107" customFormat="false" ht="30" hidden="false" customHeight="true" outlineLevel="0" collapsed="false">
      <c r="A107" s="140" t="s">
        <v>80</v>
      </c>
      <c r="B107" s="141" t="s">
        <v>239</v>
      </c>
      <c r="C107" s="236" t="s">
        <v>240</v>
      </c>
      <c r="D107" s="143" t="s">
        <v>120</v>
      </c>
      <c r="E107" s="144" t="n">
        <v>3</v>
      </c>
      <c r="F107" s="145" t="n">
        <v>300</v>
      </c>
      <c r="G107" s="146" t="n">
        <f aca="false">E107*F107</f>
        <v>900</v>
      </c>
      <c r="H107" s="144" t="n">
        <v>3</v>
      </c>
      <c r="I107" s="145" t="n">
        <v>300</v>
      </c>
      <c r="J107" s="146" t="n">
        <f aca="false">H107*I107</f>
        <v>900</v>
      </c>
      <c r="K107" s="144"/>
      <c r="L107" s="145"/>
      <c r="M107" s="146" t="n">
        <f aca="false">K107*L107</f>
        <v>0</v>
      </c>
      <c r="N107" s="144"/>
      <c r="O107" s="145"/>
      <c r="P107" s="146" t="n">
        <f aca="false">N107*O107</f>
        <v>0</v>
      </c>
      <c r="Q107" s="144"/>
      <c r="R107" s="145"/>
      <c r="S107" s="146" t="n">
        <f aca="false">Q107*R107</f>
        <v>0</v>
      </c>
      <c r="T107" s="144"/>
      <c r="U107" s="145"/>
      <c r="V107" s="146" t="n">
        <f aca="false">T107*U107</f>
        <v>0</v>
      </c>
      <c r="W107" s="147" t="n">
        <f aca="false">G107+M107+S107</f>
        <v>900</v>
      </c>
      <c r="X107" s="148" t="n">
        <f aca="false">J107+P107+V107</f>
        <v>900</v>
      </c>
      <c r="Y107" s="148" t="n">
        <f aca="false">W107-X107</f>
        <v>0</v>
      </c>
      <c r="Z107" s="149" t="n">
        <f aca="false">Y107/W107</f>
        <v>0</v>
      </c>
      <c r="AA107" s="150"/>
      <c r="AB107" s="151"/>
      <c r="AC107" s="151"/>
      <c r="AD107" s="151"/>
      <c r="AE107" s="151"/>
      <c r="AF107" s="151"/>
      <c r="AG107" s="151"/>
    </row>
    <row r="108" customFormat="false" ht="30" hidden="false" customHeight="true" outlineLevel="0" collapsed="false">
      <c r="A108" s="140" t="s">
        <v>80</v>
      </c>
      <c r="B108" s="141" t="s">
        <v>241</v>
      </c>
      <c r="C108" s="236" t="s">
        <v>242</v>
      </c>
      <c r="D108" s="143" t="s">
        <v>120</v>
      </c>
      <c r="E108" s="144" t="n">
        <v>6</v>
      </c>
      <c r="F108" s="145" t="n">
        <v>2000</v>
      </c>
      <c r="G108" s="146" t="n">
        <f aca="false">E108*F108</f>
        <v>12000</v>
      </c>
      <c r="H108" s="144" t="n">
        <v>6</v>
      </c>
      <c r="I108" s="145" t="n">
        <v>2000</v>
      </c>
      <c r="J108" s="146" t="n">
        <f aca="false">H108*I108</f>
        <v>12000</v>
      </c>
      <c r="K108" s="144"/>
      <c r="L108" s="145"/>
      <c r="M108" s="146" t="n">
        <f aca="false">K108*L108</f>
        <v>0</v>
      </c>
      <c r="N108" s="144"/>
      <c r="O108" s="145"/>
      <c r="P108" s="146" t="n">
        <f aca="false">N108*O108</f>
        <v>0</v>
      </c>
      <c r="Q108" s="144"/>
      <c r="R108" s="145"/>
      <c r="S108" s="146" t="n">
        <f aca="false">Q108*R108</f>
        <v>0</v>
      </c>
      <c r="T108" s="144"/>
      <c r="U108" s="145"/>
      <c r="V108" s="146" t="n">
        <f aca="false">T108*U108</f>
        <v>0</v>
      </c>
      <c r="W108" s="147" t="n">
        <f aca="false">G108+M108+S108</f>
        <v>12000</v>
      </c>
      <c r="X108" s="148" t="n">
        <f aca="false">J108+P108+V108</f>
        <v>12000</v>
      </c>
      <c r="Y108" s="148" t="n">
        <f aca="false">W108-X108</f>
        <v>0</v>
      </c>
      <c r="Z108" s="149" t="n">
        <f aca="false">Y108/W108</f>
        <v>0</v>
      </c>
      <c r="AA108" s="150"/>
      <c r="AB108" s="151"/>
      <c r="AC108" s="151"/>
      <c r="AD108" s="151"/>
      <c r="AE108" s="151"/>
      <c r="AF108" s="151"/>
      <c r="AG108" s="151"/>
    </row>
    <row r="109" customFormat="false" ht="30" hidden="false" customHeight="true" outlineLevel="0" collapsed="false">
      <c r="A109" s="152" t="s">
        <v>80</v>
      </c>
      <c r="B109" s="153" t="s">
        <v>243</v>
      </c>
      <c r="C109" s="237" t="s">
        <v>244</v>
      </c>
      <c r="D109" s="154" t="s">
        <v>120</v>
      </c>
      <c r="E109" s="155" t="n">
        <v>2</v>
      </c>
      <c r="F109" s="156" t="n">
        <v>2000</v>
      </c>
      <c r="G109" s="157" t="n">
        <f aca="false">E109*F109</f>
        <v>4000</v>
      </c>
      <c r="H109" s="155" t="n">
        <v>2</v>
      </c>
      <c r="I109" s="156" t="n">
        <v>2000</v>
      </c>
      <c r="J109" s="157" t="n">
        <f aca="false">H109*I109</f>
        <v>4000</v>
      </c>
      <c r="K109" s="155"/>
      <c r="L109" s="156"/>
      <c r="M109" s="157" t="n">
        <f aca="false">K109*L109</f>
        <v>0</v>
      </c>
      <c r="N109" s="155"/>
      <c r="O109" s="156"/>
      <c r="P109" s="157" t="n">
        <f aca="false">N109*O109</f>
        <v>0</v>
      </c>
      <c r="Q109" s="155"/>
      <c r="R109" s="156"/>
      <c r="S109" s="157" t="n">
        <f aca="false">Q109*R109</f>
        <v>0</v>
      </c>
      <c r="T109" s="155"/>
      <c r="U109" s="156"/>
      <c r="V109" s="157" t="n">
        <f aca="false">T109*U109</f>
        <v>0</v>
      </c>
      <c r="W109" s="158" t="n">
        <f aca="false">G109+M109+S109</f>
        <v>4000</v>
      </c>
      <c r="X109" s="148" t="n">
        <f aca="false">J109+P109+V109</f>
        <v>4000</v>
      </c>
      <c r="Y109" s="148" t="n">
        <f aca="false">W109-X109</f>
        <v>0</v>
      </c>
      <c r="Z109" s="149" t="n">
        <f aca="false">Y109/W109</f>
        <v>0</v>
      </c>
      <c r="AA109" s="159"/>
      <c r="AB109" s="151"/>
      <c r="AC109" s="151"/>
      <c r="AD109" s="151"/>
      <c r="AE109" s="151"/>
      <c r="AF109" s="151"/>
      <c r="AG109" s="151"/>
    </row>
    <row r="110" customFormat="false" ht="30" hidden="false" customHeight="true" outlineLevel="0" collapsed="false">
      <c r="A110" s="129" t="s">
        <v>75</v>
      </c>
      <c r="B110" s="130" t="s">
        <v>245</v>
      </c>
      <c r="C110" s="235" t="s">
        <v>246</v>
      </c>
      <c r="D110" s="161"/>
      <c r="E110" s="162" t="n">
        <f aca="false">SUM(E111:E113)</f>
        <v>4</v>
      </c>
      <c r="F110" s="163"/>
      <c r="G110" s="164" t="n">
        <f aca="false">SUM(G111:G113)</f>
        <v>2000</v>
      </c>
      <c r="H110" s="162" t="n">
        <f aca="false">SUM(H111:H113)</f>
        <v>0</v>
      </c>
      <c r="I110" s="163"/>
      <c r="J110" s="164" t="n">
        <f aca="false">SUM(J111:J113)</f>
        <v>0</v>
      </c>
      <c r="K110" s="162" t="n">
        <f aca="false">SUM(K111:K113)</f>
        <v>0</v>
      </c>
      <c r="L110" s="163"/>
      <c r="M110" s="164" t="n">
        <f aca="false">SUM(M111:M113)</f>
        <v>0</v>
      </c>
      <c r="N110" s="162" t="n">
        <f aca="false">SUM(N111:N113)</f>
        <v>0</v>
      </c>
      <c r="O110" s="163"/>
      <c r="P110" s="164" t="n">
        <f aca="false">SUM(P111:P113)</f>
        <v>0</v>
      </c>
      <c r="Q110" s="162" t="n">
        <f aca="false">SUM(Q111:Q113)</f>
        <v>0</v>
      </c>
      <c r="R110" s="163"/>
      <c r="S110" s="164" t="n">
        <f aca="false">SUM(S111:S113)</f>
        <v>0</v>
      </c>
      <c r="T110" s="162" t="n">
        <f aca="false">SUM(T111:T113)</f>
        <v>0</v>
      </c>
      <c r="U110" s="163"/>
      <c r="V110" s="164" t="n">
        <f aca="false">SUM(V111:V113)</f>
        <v>0</v>
      </c>
      <c r="W110" s="164" t="n">
        <f aca="false">SUM(W111:W113)</f>
        <v>2000</v>
      </c>
      <c r="X110" s="164" t="n">
        <f aca="false">SUM(X111:X113)</f>
        <v>0</v>
      </c>
      <c r="Y110" s="164" t="n">
        <f aca="false">W110-X110</f>
        <v>2000</v>
      </c>
      <c r="Z110" s="164" t="n">
        <f aca="false">Y110/W110</f>
        <v>1</v>
      </c>
      <c r="AA110" s="166"/>
      <c r="AB110" s="139"/>
      <c r="AC110" s="139"/>
      <c r="AD110" s="139"/>
      <c r="AE110" s="139"/>
      <c r="AF110" s="139"/>
      <c r="AG110" s="139"/>
    </row>
    <row r="111" customFormat="false" ht="30" hidden="false" customHeight="true" outlineLevel="0" collapsed="false">
      <c r="A111" s="140" t="s">
        <v>80</v>
      </c>
      <c r="B111" s="141" t="s">
        <v>247</v>
      </c>
      <c r="C111" s="236" t="s">
        <v>248</v>
      </c>
      <c r="D111" s="143" t="s">
        <v>120</v>
      </c>
      <c r="E111" s="144" t="n">
        <v>4</v>
      </c>
      <c r="F111" s="145" t="n">
        <v>500</v>
      </c>
      <c r="G111" s="146" t="n">
        <f aca="false">E111*F111</f>
        <v>2000</v>
      </c>
      <c r="H111" s="144"/>
      <c r="I111" s="145"/>
      <c r="J111" s="146" t="n">
        <f aca="false">H111*I111</f>
        <v>0</v>
      </c>
      <c r="K111" s="144"/>
      <c r="L111" s="145"/>
      <c r="M111" s="146" t="n">
        <f aca="false">K111*L111</f>
        <v>0</v>
      </c>
      <c r="N111" s="144"/>
      <c r="O111" s="145"/>
      <c r="P111" s="146" t="n">
        <f aca="false">N111*O111</f>
        <v>0</v>
      </c>
      <c r="Q111" s="144"/>
      <c r="R111" s="145"/>
      <c r="S111" s="146" t="n">
        <f aca="false">Q111*R111</f>
        <v>0</v>
      </c>
      <c r="T111" s="144"/>
      <c r="U111" s="145"/>
      <c r="V111" s="146" t="n">
        <f aca="false">T111*U111</f>
        <v>0</v>
      </c>
      <c r="W111" s="147" t="n">
        <f aca="false">G111+M111+S111</f>
        <v>2000</v>
      </c>
      <c r="X111" s="148" t="n">
        <f aca="false">J111+P111+V111</f>
        <v>0</v>
      </c>
      <c r="Y111" s="148" t="n">
        <f aca="false">W111-X111</f>
        <v>2000</v>
      </c>
      <c r="Z111" s="149" t="n">
        <f aca="false">Y111/W111</f>
        <v>1</v>
      </c>
      <c r="AA111" s="150"/>
      <c r="AB111" s="151"/>
      <c r="AC111" s="151"/>
      <c r="AD111" s="151"/>
      <c r="AE111" s="151"/>
      <c r="AF111" s="151"/>
      <c r="AG111" s="151"/>
    </row>
    <row r="112" customFormat="false" ht="30" hidden="false" customHeight="true" outlineLevel="0" collapsed="false">
      <c r="A112" s="140" t="s">
        <v>80</v>
      </c>
      <c r="B112" s="141" t="s">
        <v>249</v>
      </c>
      <c r="C112" s="142" t="s">
        <v>234</v>
      </c>
      <c r="D112" s="143" t="s">
        <v>120</v>
      </c>
      <c r="E112" s="144"/>
      <c r="F112" s="145"/>
      <c r="G112" s="146" t="n">
        <f aca="false">E112*F112</f>
        <v>0</v>
      </c>
      <c r="H112" s="144"/>
      <c r="I112" s="145"/>
      <c r="J112" s="146" t="n">
        <f aca="false">H112*I112</f>
        <v>0</v>
      </c>
      <c r="K112" s="144"/>
      <c r="L112" s="145"/>
      <c r="M112" s="146" t="n">
        <f aca="false">K112*L112</f>
        <v>0</v>
      </c>
      <c r="N112" s="144"/>
      <c r="O112" s="145"/>
      <c r="P112" s="146" t="n">
        <f aca="false">N112*O112</f>
        <v>0</v>
      </c>
      <c r="Q112" s="144"/>
      <c r="R112" s="145"/>
      <c r="S112" s="146" t="n">
        <f aca="false">Q112*R112</f>
        <v>0</v>
      </c>
      <c r="T112" s="144"/>
      <c r="U112" s="145"/>
      <c r="V112" s="146" t="n">
        <f aca="false">T112*U112</f>
        <v>0</v>
      </c>
      <c r="W112" s="147" t="n">
        <f aca="false">G112+M112+S112</f>
        <v>0</v>
      </c>
      <c r="X112" s="148" t="n">
        <f aca="false">J112+P112+V112</f>
        <v>0</v>
      </c>
      <c r="Y112" s="148" t="n">
        <f aca="false">W112-X112</f>
        <v>0</v>
      </c>
      <c r="Z112" s="149" t="e">
        <f aca="false">Y112/W112</f>
        <v>#DIV/0!</v>
      </c>
      <c r="AA112" s="150"/>
      <c r="AB112" s="151"/>
      <c r="AC112" s="151"/>
      <c r="AD112" s="151"/>
      <c r="AE112" s="151"/>
      <c r="AF112" s="151"/>
      <c r="AG112" s="151"/>
    </row>
    <row r="113" customFormat="false" ht="30" hidden="false" customHeight="true" outlineLevel="0" collapsed="false">
      <c r="A113" s="152" t="s">
        <v>80</v>
      </c>
      <c r="B113" s="153" t="s">
        <v>250</v>
      </c>
      <c r="C113" s="181" t="s">
        <v>234</v>
      </c>
      <c r="D113" s="154" t="s">
        <v>120</v>
      </c>
      <c r="E113" s="169"/>
      <c r="F113" s="170"/>
      <c r="G113" s="171" t="n">
        <f aca="false">E113*F113</f>
        <v>0</v>
      </c>
      <c r="H113" s="169"/>
      <c r="I113" s="170"/>
      <c r="J113" s="171" t="n">
        <f aca="false">H113*I113</f>
        <v>0</v>
      </c>
      <c r="K113" s="169"/>
      <c r="L113" s="170"/>
      <c r="M113" s="171" t="n">
        <f aca="false">K113*L113</f>
        <v>0</v>
      </c>
      <c r="N113" s="169"/>
      <c r="O113" s="170"/>
      <c r="P113" s="171" t="n">
        <f aca="false">N113*O113</f>
        <v>0</v>
      </c>
      <c r="Q113" s="169"/>
      <c r="R113" s="170"/>
      <c r="S113" s="171" t="n">
        <f aca="false">Q113*R113</f>
        <v>0</v>
      </c>
      <c r="T113" s="169"/>
      <c r="U113" s="170"/>
      <c r="V113" s="171" t="n">
        <f aca="false">T113*U113</f>
        <v>0</v>
      </c>
      <c r="W113" s="158" t="n">
        <f aca="false">G113+M113+S113</f>
        <v>0</v>
      </c>
      <c r="X113" s="182" t="n">
        <f aca="false">J113+P113+V113</f>
        <v>0</v>
      </c>
      <c r="Y113" s="182" t="n">
        <f aca="false">W113-X113</f>
        <v>0</v>
      </c>
      <c r="Z113" s="238" t="e">
        <f aca="false">Y113/W113</f>
        <v>#DIV/0!</v>
      </c>
      <c r="AA113" s="159"/>
      <c r="AB113" s="151"/>
      <c r="AC113" s="151"/>
      <c r="AD113" s="151"/>
      <c r="AE113" s="151"/>
      <c r="AF113" s="151"/>
      <c r="AG113" s="151"/>
    </row>
    <row r="114" customFormat="false" ht="30" hidden="false" customHeight="true" outlineLevel="0" collapsed="false">
      <c r="A114" s="183" t="s">
        <v>251</v>
      </c>
      <c r="B114" s="184"/>
      <c r="C114" s="185"/>
      <c r="D114" s="186"/>
      <c r="E114" s="190" t="n">
        <f aca="false">E110+E106+E102</f>
        <v>15</v>
      </c>
      <c r="F114" s="204"/>
      <c r="G114" s="189" t="n">
        <f aca="false">G110+G106+G102</f>
        <v>18900</v>
      </c>
      <c r="H114" s="190" t="n">
        <f aca="false">H110+H106+H102</f>
        <v>11</v>
      </c>
      <c r="I114" s="204"/>
      <c r="J114" s="189" t="n">
        <f aca="false">J110+J106+J102</f>
        <v>16900</v>
      </c>
      <c r="K114" s="205" t="n">
        <f aca="false">K110+K106+K102</f>
        <v>0</v>
      </c>
      <c r="L114" s="204"/>
      <c r="M114" s="189" t="n">
        <f aca="false">M110+M106+M102</f>
        <v>0</v>
      </c>
      <c r="N114" s="205" t="n">
        <f aca="false">N110+N106+N102</f>
        <v>0</v>
      </c>
      <c r="O114" s="204"/>
      <c r="P114" s="189" t="n">
        <f aca="false">P110+P106+P102</f>
        <v>0</v>
      </c>
      <c r="Q114" s="205" t="n">
        <f aca="false">Q110+Q106+Q102</f>
        <v>0</v>
      </c>
      <c r="R114" s="204"/>
      <c r="S114" s="189" t="n">
        <f aca="false">S110+S106+S102</f>
        <v>0</v>
      </c>
      <c r="T114" s="205" t="n">
        <f aca="false">T110+T106+T102</f>
        <v>0</v>
      </c>
      <c r="U114" s="204"/>
      <c r="V114" s="191" t="n">
        <f aca="false">V110+V106+V102</f>
        <v>0</v>
      </c>
      <c r="W114" s="239" t="n">
        <f aca="false">W110+W106+W102</f>
        <v>18900</v>
      </c>
      <c r="X114" s="240" t="n">
        <f aca="false">X110+X106+X102</f>
        <v>16900</v>
      </c>
      <c r="Y114" s="240" t="n">
        <f aca="false">W114-X114</f>
        <v>2000</v>
      </c>
      <c r="Z114" s="240" t="n">
        <f aca="false">Y114/W114</f>
        <v>0.105820105820106</v>
      </c>
      <c r="AA114" s="241"/>
      <c r="AB114" s="7"/>
      <c r="AC114" s="7"/>
      <c r="AD114" s="7"/>
      <c r="AE114" s="7"/>
      <c r="AF114" s="7"/>
      <c r="AG114" s="7"/>
    </row>
    <row r="115" customFormat="false" ht="30" hidden="false" customHeight="true" outlineLevel="0" collapsed="false">
      <c r="A115" s="195" t="s">
        <v>75</v>
      </c>
      <c r="B115" s="222" t="n">
        <v>7</v>
      </c>
      <c r="C115" s="197" t="s">
        <v>252</v>
      </c>
      <c r="D115" s="198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242"/>
      <c r="X115" s="242"/>
      <c r="Y115" s="199"/>
      <c r="Z115" s="242"/>
      <c r="AA115" s="243"/>
      <c r="AB115" s="7"/>
      <c r="AC115" s="7"/>
      <c r="AD115" s="7"/>
      <c r="AE115" s="7"/>
      <c r="AF115" s="7"/>
      <c r="AG115" s="7"/>
    </row>
    <row r="116" customFormat="false" ht="30" hidden="false" customHeight="true" outlineLevel="0" collapsed="false">
      <c r="A116" s="140" t="s">
        <v>80</v>
      </c>
      <c r="B116" s="141" t="s">
        <v>253</v>
      </c>
      <c r="C116" s="142" t="s">
        <v>254</v>
      </c>
      <c r="D116" s="143" t="s">
        <v>120</v>
      </c>
      <c r="E116" s="144"/>
      <c r="F116" s="145"/>
      <c r="G116" s="146" t="n">
        <f aca="false">E116*F116</f>
        <v>0</v>
      </c>
      <c r="H116" s="144"/>
      <c r="I116" s="145"/>
      <c r="J116" s="146" t="n">
        <f aca="false">H116*I116</f>
        <v>0</v>
      </c>
      <c r="K116" s="144"/>
      <c r="L116" s="145"/>
      <c r="M116" s="146" t="n">
        <f aca="false">K116*L116</f>
        <v>0</v>
      </c>
      <c r="N116" s="144"/>
      <c r="O116" s="145"/>
      <c r="P116" s="146" t="n">
        <f aca="false">N116*O116</f>
        <v>0</v>
      </c>
      <c r="Q116" s="144"/>
      <c r="R116" s="145"/>
      <c r="S116" s="146" t="n">
        <f aca="false">Q116*R116</f>
        <v>0</v>
      </c>
      <c r="T116" s="144"/>
      <c r="U116" s="145"/>
      <c r="V116" s="244" t="n">
        <f aca="false">T116*U116</f>
        <v>0</v>
      </c>
      <c r="W116" s="245" t="n">
        <f aca="false">G116+M116+S116</f>
        <v>0</v>
      </c>
      <c r="X116" s="246" t="n">
        <f aca="false">J116+P116+V116</f>
        <v>0</v>
      </c>
      <c r="Y116" s="246" t="n">
        <f aca="false">W116-X116</f>
        <v>0</v>
      </c>
      <c r="Z116" s="247" t="e">
        <f aca="false">Y116/W116</f>
        <v>#DIV/0!</v>
      </c>
      <c r="AA116" s="248"/>
      <c r="AB116" s="151"/>
      <c r="AC116" s="151"/>
      <c r="AD116" s="151"/>
      <c r="AE116" s="151"/>
      <c r="AF116" s="151"/>
      <c r="AG116" s="151"/>
    </row>
    <row r="117" customFormat="false" ht="30" hidden="false" customHeight="true" outlineLevel="0" collapsed="false">
      <c r="A117" s="140" t="s">
        <v>80</v>
      </c>
      <c r="B117" s="141" t="s">
        <v>255</v>
      </c>
      <c r="C117" s="142" t="s">
        <v>256</v>
      </c>
      <c r="D117" s="143" t="s">
        <v>120</v>
      </c>
      <c r="E117" s="144"/>
      <c r="F117" s="145"/>
      <c r="G117" s="146" t="n">
        <f aca="false">E117*F117</f>
        <v>0</v>
      </c>
      <c r="H117" s="144"/>
      <c r="I117" s="145"/>
      <c r="J117" s="146" t="n">
        <f aca="false">H117*I117</f>
        <v>0</v>
      </c>
      <c r="K117" s="144"/>
      <c r="L117" s="145"/>
      <c r="M117" s="146" t="n">
        <f aca="false">K117*L117</f>
        <v>0</v>
      </c>
      <c r="N117" s="144"/>
      <c r="O117" s="145"/>
      <c r="P117" s="146" t="n">
        <f aca="false">N117*O117</f>
        <v>0</v>
      </c>
      <c r="Q117" s="144"/>
      <c r="R117" s="145"/>
      <c r="S117" s="146" t="n">
        <f aca="false">Q117*R117</f>
        <v>0</v>
      </c>
      <c r="T117" s="144"/>
      <c r="U117" s="145"/>
      <c r="V117" s="244" t="n">
        <f aca="false">T117*U117</f>
        <v>0</v>
      </c>
      <c r="W117" s="249" t="n">
        <f aca="false">G117+M117+S117</f>
        <v>0</v>
      </c>
      <c r="X117" s="148" t="n">
        <f aca="false">J117+P117+V117</f>
        <v>0</v>
      </c>
      <c r="Y117" s="148" t="n">
        <f aca="false">W117-X117</f>
        <v>0</v>
      </c>
      <c r="Z117" s="149" t="e">
        <f aca="false">Y117/W117</f>
        <v>#DIV/0!</v>
      </c>
      <c r="AA117" s="150"/>
      <c r="AB117" s="151"/>
      <c r="AC117" s="151"/>
      <c r="AD117" s="151"/>
      <c r="AE117" s="151"/>
      <c r="AF117" s="151"/>
      <c r="AG117" s="151"/>
    </row>
    <row r="118" customFormat="false" ht="30" hidden="false" customHeight="true" outlineLevel="0" collapsed="false">
      <c r="A118" s="140" t="s">
        <v>80</v>
      </c>
      <c r="B118" s="141" t="s">
        <v>257</v>
      </c>
      <c r="C118" s="142" t="s">
        <v>258</v>
      </c>
      <c r="D118" s="143" t="s">
        <v>120</v>
      </c>
      <c r="E118" s="144"/>
      <c r="F118" s="145"/>
      <c r="G118" s="146" t="n">
        <f aca="false">E118*F118</f>
        <v>0</v>
      </c>
      <c r="H118" s="144"/>
      <c r="I118" s="145"/>
      <c r="J118" s="146" t="n">
        <f aca="false">H118*I118</f>
        <v>0</v>
      </c>
      <c r="K118" s="144"/>
      <c r="L118" s="145"/>
      <c r="M118" s="146" t="n">
        <f aca="false">K118*L118</f>
        <v>0</v>
      </c>
      <c r="N118" s="144"/>
      <c r="O118" s="145"/>
      <c r="P118" s="146" t="n">
        <f aca="false">N118*O118</f>
        <v>0</v>
      </c>
      <c r="Q118" s="144"/>
      <c r="R118" s="145"/>
      <c r="S118" s="146" t="n">
        <f aca="false">Q118*R118</f>
        <v>0</v>
      </c>
      <c r="T118" s="144"/>
      <c r="U118" s="145"/>
      <c r="V118" s="244" t="n">
        <f aca="false">T118*U118</f>
        <v>0</v>
      </c>
      <c r="W118" s="249" t="n">
        <f aca="false">G118+M118+S118</f>
        <v>0</v>
      </c>
      <c r="X118" s="148" t="n">
        <f aca="false">J118+P118+V118</f>
        <v>0</v>
      </c>
      <c r="Y118" s="148" t="n">
        <f aca="false">W118-X118</f>
        <v>0</v>
      </c>
      <c r="Z118" s="149" t="e">
        <f aca="false">Y118/W118</f>
        <v>#DIV/0!</v>
      </c>
      <c r="AA118" s="150"/>
      <c r="AB118" s="151"/>
      <c r="AC118" s="151"/>
      <c r="AD118" s="151"/>
      <c r="AE118" s="151"/>
      <c r="AF118" s="151"/>
      <c r="AG118" s="151"/>
    </row>
    <row r="119" customFormat="false" ht="30" hidden="false" customHeight="true" outlineLevel="0" collapsed="false">
      <c r="A119" s="140" t="s">
        <v>80</v>
      </c>
      <c r="B119" s="141" t="s">
        <v>259</v>
      </c>
      <c r="C119" s="142" t="s">
        <v>260</v>
      </c>
      <c r="D119" s="143" t="s">
        <v>120</v>
      </c>
      <c r="E119" s="144"/>
      <c r="F119" s="145"/>
      <c r="G119" s="146" t="n">
        <f aca="false">E119*F119</f>
        <v>0</v>
      </c>
      <c r="H119" s="144"/>
      <c r="I119" s="145"/>
      <c r="J119" s="146" t="n">
        <f aca="false">H119*I119</f>
        <v>0</v>
      </c>
      <c r="K119" s="144"/>
      <c r="L119" s="145"/>
      <c r="M119" s="146" t="n">
        <f aca="false">K119*L119</f>
        <v>0</v>
      </c>
      <c r="N119" s="144"/>
      <c r="O119" s="145"/>
      <c r="P119" s="146" t="n">
        <f aca="false">N119*O119</f>
        <v>0</v>
      </c>
      <c r="Q119" s="144"/>
      <c r="R119" s="145"/>
      <c r="S119" s="146" t="n">
        <f aca="false">Q119*R119</f>
        <v>0</v>
      </c>
      <c r="T119" s="144"/>
      <c r="U119" s="145"/>
      <c r="V119" s="244" t="n">
        <f aca="false">T119*U119</f>
        <v>0</v>
      </c>
      <c r="W119" s="249" t="n">
        <f aca="false">G119+M119+S119</f>
        <v>0</v>
      </c>
      <c r="X119" s="148" t="n">
        <f aca="false">J119+P119+V119</f>
        <v>0</v>
      </c>
      <c r="Y119" s="148" t="n">
        <f aca="false">W119-X119</f>
        <v>0</v>
      </c>
      <c r="Z119" s="149" t="e">
        <f aca="false">Y119/W119</f>
        <v>#DIV/0!</v>
      </c>
      <c r="AA119" s="150"/>
      <c r="AB119" s="151"/>
      <c r="AC119" s="151"/>
      <c r="AD119" s="151"/>
      <c r="AE119" s="151"/>
      <c r="AF119" s="151"/>
      <c r="AG119" s="151"/>
    </row>
    <row r="120" customFormat="false" ht="30" hidden="false" customHeight="true" outlineLevel="0" collapsed="false">
      <c r="A120" s="140" t="s">
        <v>80</v>
      </c>
      <c r="B120" s="141" t="s">
        <v>261</v>
      </c>
      <c r="C120" s="142" t="s">
        <v>262</v>
      </c>
      <c r="D120" s="143" t="s">
        <v>120</v>
      </c>
      <c r="E120" s="144"/>
      <c r="F120" s="145"/>
      <c r="G120" s="146" t="n">
        <f aca="false">E120*F120</f>
        <v>0</v>
      </c>
      <c r="H120" s="144"/>
      <c r="I120" s="145"/>
      <c r="J120" s="146" t="n">
        <f aca="false">H120*I120</f>
        <v>0</v>
      </c>
      <c r="K120" s="144"/>
      <c r="L120" s="145"/>
      <c r="M120" s="146" t="n">
        <f aca="false">K120*L120</f>
        <v>0</v>
      </c>
      <c r="N120" s="144"/>
      <c r="O120" s="145"/>
      <c r="P120" s="146" t="n">
        <f aca="false">N120*O120</f>
        <v>0</v>
      </c>
      <c r="Q120" s="144"/>
      <c r="R120" s="145"/>
      <c r="S120" s="146" t="n">
        <f aca="false">Q120*R120</f>
        <v>0</v>
      </c>
      <c r="T120" s="144"/>
      <c r="U120" s="145"/>
      <c r="V120" s="244" t="n">
        <f aca="false">T120*U120</f>
        <v>0</v>
      </c>
      <c r="W120" s="249" t="n">
        <f aca="false">G120+M120+S120</f>
        <v>0</v>
      </c>
      <c r="X120" s="148" t="n">
        <f aca="false">J120+P120+V120</f>
        <v>0</v>
      </c>
      <c r="Y120" s="148" t="n">
        <f aca="false">W120-X120</f>
        <v>0</v>
      </c>
      <c r="Z120" s="149" t="e">
        <f aca="false">Y120/W120</f>
        <v>#DIV/0!</v>
      </c>
      <c r="AA120" s="150"/>
      <c r="AB120" s="151"/>
      <c r="AC120" s="151"/>
      <c r="AD120" s="151"/>
      <c r="AE120" s="151"/>
      <c r="AF120" s="151"/>
      <c r="AG120" s="151"/>
    </row>
    <row r="121" customFormat="false" ht="30" hidden="false" customHeight="true" outlineLevel="0" collapsed="false">
      <c r="A121" s="140" t="s">
        <v>80</v>
      </c>
      <c r="B121" s="141" t="s">
        <v>263</v>
      </c>
      <c r="C121" s="142" t="s">
        <v>264</v>
      </c>
      <c r="D121" s="143" t="s">
        <v>120</v>
      </c>
      <c r="E121" s="144"/>
      <c r="F121" s="145"/>
      <c r="G121" s="146" t="n">
        <f aca="false">E121*F121</f>
        <v>0</v>
      </c>
      <c r="H121" s="144"/>
      <c r="I121" s="145"/>
      <c r="J121" s="146" t="n">
        <f aca="false">H121*I121</f>
        <v>0</v>
      </c>
      <c r="K121" s="144"/>
      <c r="L121" s="145"/>
      <c r="M121" s="146" t="n">
        <f aca="false">K121*L121</f>
        <v>0</v>
      </c>
      <c r="N121" s="144"/>
      <c r="O121" s="145"/>
      <c r="P121" s="146" t="n">
        <f aca="false">N121*O121</f>
        <v>0</v>
      </c>
      <c r="Q121" s="144"/>
      <c r="R121" s="145"/>
      <c r="S121" s="146" t="n">
        <f aca="false">Q121*R121</f>
        <v>0</v>
      </c>
      <c r="T121" s="144"/>
      <c r="U121" s="145"/>
      <c r="V121" s="244" t="n">
        <f aca="false">T121*U121</f>
        <v>0</v>
      </c>
      <c r="W121" s="249" t="n">
        <f aca="false">G121+M121+S121</f>
        <v>0</v>
      </c>
      <c r="X121" s="148" t="n">
        <f aca="false">J121+P121+V121</f>
        <v>0</v>
      </c>
      <c r="Y121" s="148" t="n">
        <f aca="false">W121-X121</f>
        <v>0</v>
      </c>
      <c r="Z121" s="149" t="e">
        <f aca="false">Y121/W121</f>
        <v>#DIV/0!</v>
      </c>
      <c r="AA121" s="150"/>
      <c r="AB121" s="151"/>
      <c r="AC121" s="151"/>
      <c r="AD121" s="151"/>
      <c r="AE121" s="151"/>
      <c r="AF121" s="151"/>
      <c r="AG121" s="151"/>
    </row>
    <row r="122" customFormat="false" ht="30" hidden="false" customHeight="true" outlineLevel="0" collapsed="false">
      <c r="A122" s="140" t="s">
        <v>80</v>
      </c>
      <c r="B122" s="141" t="s">
        <v>265</v>
      </c>
      <c r="C122" s="142" t="s">
        <v>266</v>
      </c>
      <c r="D122" s="143" t="s">
        <v>120</v>
      </c>
      <c r="E122" s="144"/>
      <c r="F122" s="145"/>
      <c r="G122" s="146" t="n">
        <f aca="false">E122*F122</f>
        <v>0</v>
      </c>
      <c r="H122" s="144"/>
      <c r="I122" s="145"/>
      <c r="J122" s="146" t="n">
        <f aca="false">H122*I122</f>
        <v>0</v>
      </c>
      <c r="K122" s="144"/>
      <c r="L122" s="145"/>
      <c r="M122" s="146" t="n">
        <f aca="false">K122*L122</f>
        <v>0</v>
      </c>
      <c r="N122" s="144"/>
      <c r="O122" s="145"/>
      <c r="P122" s="146" t="n">
        <f aca="false">N122*O122</f>
        <v>0</v>
      </c>
      <c r="Q122" s="144"/>
      <c r="R122" s="145"/>
      <c r="S122" s="146" t="n">
        <f aca="false">Q122*R122</f>
        <v>0</v>
      </c>
      <c r="T122" s="144"/>
      <c r="U122" s="145"/>
      <c r="V122" s="244" t="n">
        <f aca="false">T122*U122</f>
        <v>0</v>
      </c>
      <c r="W122" s="249" t="n">
        <f aca="false">G122+M122+S122</f>
        <v>0</v>
      </c>
      <c r="X122" s="148" t="n">
        <f aca="false">J122+P122+V122</f>
        <v>0</v>
      </c>
      <c r="Y122" s="148" t="n">
        <f aca="false">W122-X122</f>
        <v>0</v>
      </c>
      <c r="Z122" s="149" t="e">
        <f aca="false">Y122/W122</f>
        <v>#DIV/0!</v>
      </c>
      <c r="AA122" s="150"/>
      <c r="AB122" s="151"/>
      <c r="AC122" s="151"/>
      <c r="AD122" s="151"/>
      <c r="AE122" s="151"/>
      <c r="AF122" s="151"/>
      <c r="AG122" s="151"/>
    </row>
    <row r="123" customFormat="false" ht="30" hidden="false" customHeight="true" outlineLevel="0" collapsed="false">
      <c r="A123" s="140" t="s">
        <v>80</v>
      </c>
      <c r="B123" s="141" t="s">
        <v>267</v>
      </c>
      <c r="C123" s="142" t="s">
        <v>268</v>
      </c>
      <c r="D123" s="143" t="s">
        <v>120</v>
      </c>
      <c r="E123" s="144"/>
      <c r="F123" s="145"/>
      <c r="G123" s="146" t="n">
        <f aca="false">E123*F123</f>
        <v>0</v>
      </c>
      <c r="H123" s="144"/>
      <c r="I123" s="145"/>
      <c r="J123" s="146" t="n">
        <f aca="false">H123*I123</f>
        <v>0</v>
      </c>
      <c r="K123" s="144"/>
      <c r="L123" s="145"/>
      <c r="M123" s="146" t="n">
        <f aca="false">K123*L123</f>
        <v>0</v>
      </c>
      <c r="N123" s="144"/>
      <c r="O123" s="145"/>
      <c r="P123" s="146" t="n">
        <f aca="false">N123*O123</f>
        <v>0</v>
      </c>
      <c r="Q123" s="144"/>
      <c r="R123" s="145"/>
      <c r="S123" s="146" t="n">
        <f aca="false">Q123*R123</f>
        <v>0</v>
      </c>
      <c r="T123" s="144"/>
      <c r="U123" s="145"/>
      <c r="V123" s="244" t="n">
        <f aca="false">T123*U123</f>
        <v>0</v>
      </c>
      <c r="W123" s="249" t="n">
        <f aca="false">G123+M123+S123</f>
        <v>0</v>
      </c>
      <c r="X123" s="148" t="n">
        <f aca="false">J123+P123+V123</f>
        <v>0</v>
      </c>
      <c r="Y123" s="148" t="n">
        <f aca="false">W123-X123</f>
        <v>0</v>
      </c>
      <c r="Z123" s="149" t="e">
        <f aca="false">Y123/W123</f>
        <v>#DIV/0!</v>
      </c>
      <c r="AA123" s="150"/>
      <c r="AB123" s="151"/>
      <c r="AC123" s="151"/>
      <c r="AD123" s="151"/>
      <c r="AE123" s="151"/>
      <c r="AF123" s="151"/>
      <c r="AG123" s="151"/>
    </row>
    <row r="124" customFormat="false" ht="30" hidden="false" customHeight="true" outlineLevel="0" collapsed="false">
      <c r="A124" s="152" t="s">
        <v>80</v>
      </c>
      <c r="B124" s="141" t="s">
        <v>269</v>
      </c>
      <c r="C124" s="181" t="s">
        <v>270</v>
      </c>
      <c r="D124" s="143" t="s">
        <v>120</v>
      </c>
      <c r="E124" s="155"/>
      <c r="F124" s="156"/>
      <c r="G124" s="146" t="n">
        <f aca="false">E124*F124</f>
        <v>0</v>
      </c>
      <c r="H124" s="155"/>
      <c r="I124" s="156"/>
      <c r="J124" s="146" t="n">
        <f aca="false">H124*I124</f>
        <v>0</v>
      </c>
      <c r="K124" s="144"/>
      <c r="L124" s="145"/>
      <c r="M124" s="146" t="n">
        <f aca="false">K124*L124</f>
        <v>0</v>
      </c>
      <c r="N124" s="144"/>
      <c r="O124" s="145"/>
      <c r="P124" s="146" t="n">
        <f aca="false">N124*O124</f>
        <v>0</v>
      </c>
      <c r="Q124" s="144"/>
      <c r="R124" s="145"/>
      <c r="S124" s="146" t="n">
        <f aca="false">Q124*R124</f>
        <v>0</v>
      </c>
      <c r="T124" s="144"/>
      <c r="U124" s="145"/>
      <c r="V124" s="244" t="n">
        <f aca="false">T124*U124</f>
        <v>0</v>
      </c>
      <c r="W124" s="249" t="n">
        <f aca="false">G124+M124+S124</f>
        <v>0</v>
      </c>
      <c r="X124" s="148" t="n">
        <f aca="false">J124+P124+V124</f>
        <v>0</v>
      </c>
      <c r="Y124" s="148" t="n">
        <f aca="false">W124-X124</f>
        <v>0</v>
      </c>
      <c r="Z124" s="149" t="e">
        <f aca="false">Y124/W124</f>
        <v>#DIV/0!</v>
      </c>
      <c r="AA124" s="159"/>
      <c r="AB124" s="151"/>
      <c r="AC124" s="151"/>
      <c r="AD124" s="151"/>
      <c r="AE124" s="151"/>
      <c r="AF124" s="151"/>
      <c r="AG124" s="151"/>
    </row>
    <row r="125" customFormat="false" ht="30" hidden="false" customHeight="true" outlineLevel="0" collapsed="false">
      <c r="A125" s="152" t="s">
        <v>80</v>
      </c>
      <c r="B125" s="141" t="s">
        <v>271</v>
      </c>
      <c r="C125" s="181" t="s">
        <v>272</v>
      </c>
      <c r="D125" s="154" t="s">
        <v>120</v>
      </c>
      <c r="E125" s="144"/>
      <c r="F125" s="145"/>
      <c r="G125" s="146" t="n">
        <f aca="false">E125*F125</f>
        <v>0</v>
      </c>
      <c r="H125" s="144"/>
      <c r="I125" s="145"/>
      <c r="J125" s="146" t="n">
        <f aca="false">H125*I125</f>
        <v>0</v>
      </c>
      <c r="K125" s="144"/>
      <c r="L125" s="145"/>
      <c r="M125" s="146" t="n">
        <f aca="false">K125*L125</f>
        <v>0</v>
      </c>
      <c r="N125" s="144"/>
      <c r="O125" s="145"/>
      <c r="P125" s="146" t="n">
        <f aca="false">N125*O125</f>
        <v>0</v>
      </c>
      <c r="Q125" s="144"/>
      <c r="R125" s="145"/>
      <c r="S125" s="146" t="n">
        <f aca="false">Q125*R125</f>
        <v>0</v>
      </c>
      <c r="T125" s="144"/>
      <c r="U125" s="145"/>
      <c r="V125" s="244" t="n">
        <f aca="false">T125*U125</f>
        <v>0</v>
      </c>
      <c r="W125" s="249" t="n">
        <f aca="false">G125+M125+S125</f>
        <v>0</v>
      </c>
      <c r="X125" s="148" t="n">
        <f aca="false">J125+P125+V125</f>
        <v>0</v>
      </c>
      <c r="Y125" s="148" t="n">
        <f aca="false">W125-X125</f>
        <v>0</v>
      </c>
      <c r="Z125" s="149" t="e">
        <f aca="false">Y125/W125</f>
        <v>#DIV/0!</v>
      </c>
      <c r="AA125" s="150"/>
      <c r="AB125" s="151"/>
      <c r="AC125" s="151"/>
      <c r="AD125" s="151"/>
      <c r="AE125" s="151"/>
      <c r="AF125" s="151"/>
      <c r="AG125" s="151"/>
    </row>
    <row r="126" customFormat="false" ht="30" hidden="false" customHeight="true" outlineLevel="0" collapsed="false">
      <c r="A126" s="152" t="s">
        <v>80</v>
      </c>
      <c r="B126" s="141" t="s">
        <v>273</v>
      </c>
      <c r="C126" s="250" t="s">
        <v>274</v>
      </c>
      <c r="D126" s="154"/>
      <c r="E126" s="155"/>
      <c r="F126" s="156" t="n">
        <v>0.22</v>
      </c>
      <c r="G126" s="157" t="n">
        <f aca="false">E126*F126</f>
        <v>0</v>
      </c>
      <c r="H126" s="155"/>
      <c r="I126" s="156" t="n">
        <v>0.22</v>
      </c>
      <c r="J126" s="157" t="n">
        <f aca="false">H126*I126</f>
        <v>0</v>
      </c>
      <c r="K126" s="155"/>
      <c r="L126" s="156" t="n">
        <v>0.22</v>
      </c>
      <c r="M126" s="157" t="n">
        <f aca="false">K126*L126</f>
        <v>0</v>
      </c>
      <c r="N126" s="155"/>
      <c r="O126" s="156" t="n">
        <v>0.22</v>
      </c>
      <c r="P126" s="157" t="n">
        <f aca="false">N126*O126</f>
        <v>0</v>
      </c>
      <c r="Q126" s="155"/>
      <c r="R126" s="156" t="n">
        <v>0.22</v>
      </c>
      <c r="S126" s="157" t="n">
        <f aca="false">Q126*R126</f>
        <v>0</v>
      </c>
      <c r="T126" s="155"/>
      <c r="U126" s="156" t="n">
        <v>0.22</v>
      </c>
      <c r="V126" s="251" t="n">
        <f aca="false">T126*U126</f>
        <v>0</v>
      </c>
      <c r="W126" s="252" t="n">
        <f aca="false">G126+M126+S126</f>
        <v>0</v>
      </c>
      <c r="X126" s="253" t="n">
        <f aca="false">J126+P126+V126</f>
        <v>0</v>
      </c>
      <c r="Y126" s="253" t="n">
        <f aca="false">W126-X126</f>
        <v>0</v>
      </c>
      <c r="Z126" s="254" t="e">
        <f aca="false">Y126/W126</f>
        <v>#DIV/0!</v>
      </c>
      <c r="AA126" s="172"/>
      <c r="AB126" s="7"/>
      <c r="AC126" s="7"/>
      <c r="AD126" s="7"/>
      <c r="AE126" s="7"/>
      <c r="AF126" s="7"/>
      <c r="AG126" s="7"/>
    </row>
    <row r="127" customFormat="false" ht="30" hidden="false" customHeight="true" outlineLevel="0" collapsed="false">
      <c r="A127" s="183" t="s">
        <v>275</v>
      </c>
      <c r="B127" s="184"/>
      <c r="C127" s="185"/>
      <c r="D127" s="186"/>
      <c r="E127" s="190" t="n">
        <f aca="false">SUM(E116:E125)</f>
        <v>0</v>
      </c>
      <c r="F127" s="204"/>
      <c r="G127" s="189" t="n">
        <f aca="false">SUM(G116:G126)</f>
        <v>0</v>
      </c>
      <c r="H127" s="190" t="n">
        <f aca="false">SUM(H116:H125)</f>
        <v>0</v>
      </c>
      <c r="I127" s="204"/>
      <c r="J127" s="189" t="n">
        <f aca="false">SUM(J116:J126)</f>
        <v>0</v>
      </c>
      <c r="K127" s="205" t="n">
        <f aca="false">SUM(K116:K125)</f>
        <v>0</v>
      </c>
      <c r="L127" s="204"/>
      <c r="M127" s="189" t="n">
        <f aca="false">SUM(M116:M126)</f>
        <v>0</v>
      </c>
      <c r="N127" s="205" t="n">
        <f aca="false">SUM(N116:N125)</f>
        <v>0</v>
      </c>
      <c r="O127" s="204"/>
      <c r="P127" s="189" t="n">
        <f aca="false">SUM(P116:P126)</f>
        <v>0</v>
      </c>
      <c r="Q127" s="205" t="n">
        <f aca="false">SUM(Q116:Q125)</f>
        <v>0</v>
      </c>
      <c r="R127" s="204"/>
      <c r="S127" s="189" t="n">
        <f aca="false">SUM(S116:S126)</f>
        <v>0</v>
      </c>
      <c r="T127" s="205" t="n">
        <f aca="false">SUM(T116:T125)</f>
        <v>0</v>
      </c>
      <c r="U127" s="204"/>
      <c r="V127" s="191" t="n">
        <f aca="false">SUM(V116:V126)</f>
        <v>0</v>
      </c>
      <c r="W127" s="239" t="n">
        <f aca="false">SUM(W116:W126)</f>
        <v>0</v>
      </c>
      <c r="X127" s="240" t="n">
        <f aca="false">SUM(X116:X126)</f>
        <v>0</v>
      </c>
      <c r="Y127" s="240" t="n">
        <f aca="false">W127-X127</f>
        <v>0</v>
      </c>
      <c r="Z127" s="240" t="e">
        <f aca="false">Y127/W127</f>
        <v>#DIV/0!</v>
      </c>
      <c r="AA127" s="241"/>
      <c r="AB127" s="7"/>
      <c r="AC127" s="7"/>
      <c r="AD127" s="7"/>
      <c r="AE127" s="7"/>
      <c r="AF127" s="7"/>
      <c r="AG127" s="7"/>
    </row>
    <row r="128" customFormat="false" ht="30" hidden="false" customHeight="true" outlineLevel="0" collapsed="false">
      <c r="A128" s="195" t="s">
        <v>75</v>
      </c>
      <c r="B128" s="222" t="n">
        <v>8</v>
      </c>
      <c r="C128" s="197" t="s">
        <v>276</v>
      </c>
      <c r="D128" s="198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242"/>
      <c r="X128" s="242"/>
      <c r="Y128" s="199"/>
      <c r="Z128" s="242"/>
      <c r="AA128" s="243"/>
      <c r="AB128" s="139"/>
      <c r="AC128" s="139"/>
      <c r="AD128" s="139"/>
      <c r="AE128" s="139"/>
      <c r="AF128" s="139"/>
      <c r="AG128" s="139"/>
    </row>
    <row r="129" customFormat="false" ht="30" hidden="false" customHeight="true" outlineLevel="0" collapsed="false">
      <c r="A129" s="255" t="s">
        <v>80</v>
      </c>
      <c r="B129" s="256" t="s">
        <v>277</v>
      </c>
      <c r="C129" s="225" t="s">
        <v>278</v>
      </c>
      <c r="D129" s="143" t="s">
        <v>279</v>
      </c>
      <c r="E129" s="144"/>
      <c r="F129" s="145"/>
      <c r="G129" s="146" t="n">
        <f aca="false">E129*F129</f>
        <v>0</v>
      </c>
      <c r="H129" s="144"/>
      <c r="I129" s="145"/>
      <c r="J129" s="146" t="n">
        <f aca="false">H129*I129</f>
        <v>0</v>
      </c>
      <c r="K129" s="144"/>
      <c r="L129" s="145"/>
      <c r="M129" s="146" t="n">
        <f aca="false">K129*L129</f>
        <v>0</v>
      </c>
      <c r="N129" s="144"/>
      <c r="O129" s="145"/>
      <c r="P129" s="146" t="n">
        <f aca="false">N129*O129</f>
        <v>0</v>
      </c>
      <c r="Q129" s="144"/>
      <c r="R129" s="145"/>
      <c r="S129" s="146" t="n">
        <f aca="false">Q129*R129</f>
        <v>0</v>
      </c>
      <c r="T129" s="144"/>
      <c r="U129" s="145"/>
      <c r="V129" s="244" t="n">
        <f aca="false">T129*U129</f>
        <v>0</v>
      </c>
      <c r="W129" s="245" t="n">
        <f aca="false">G129+M129+S129</f>
        <v>0</v>
      </c>
      <c r="X129" s="246" t="n">
        <f aca="false">J129+P129+V129</f>
        <v>0</v>
      </c>
      <c r="Y129" s="246" t="n">
        <f aca="false">W129-X129</f>
        <v>0</v>
      </c>
      <c r="Z129" s="247" t="e">
        <f aca="false">Y129/W129</f>
        <v>#DIV/0!</v>
      </c>
      <c r="AA129" s="248"/>
      <c r="AB129" s="151"/>
      <c r="AC129" s="151"/>
      <c r="AD129" s="151"/>
      <c r="AE129" s="151"/>
      <c r="AF129" s="151"/>
      <c r="AG129" s="151"/>
    </row>
    <row r="130" customFormat="false" ht="30" hidden="false" customHeight="true" outlineLevel="0" collapsed="false">
      <c r="A130" s="255" t="s">
        <v>80</v>
      </c>
      <c r="B130" s="256" t="s">
        <v>280</v>
      </c>
      <c r="C130" s="225" t="s">
        <v>281</v>
      </c>
      <c r="D130" s="143" t="s">
        <v>279</v>
      </c>
      <c r="E130" s="144"/>
      <c r="F130" s="145"/>
      <c r="G130" s="146" t="n">
        <f aca="false">E130*F130</f>
        <v>0</v>
      </c>
      <c r="H130" s="144"/>
      <c r="I130" s="145"/>
      <c r="J130" s="146" t="n">
        <f aca="false">H130*I130</f>
        <v>0</v>
      </c>
      <c r="K130" s="144"/>
      <c r="L130" s="145"/>
      <c r="M130" s="146" t="n">
        <f aca="false">K130*L130</f>
        <v>0</v>
      </c>
      <c r="N130" s="144"/>
      <c r="O130" s="145"/>
      <c r="P130" s="146" t="n">
        <f aca="false">N130*O130</f>
        <v>0</v>
      </c>
      <c r="Q130" s="144"/>
      <c r="R130" s="145"/>
      <c r="S130" s="146" t="n">
        <f aca="false">Q130*R130</f>
        <v>0</v>
      </c>
      <c r="T130" s="144"/>
      <c r="U130" s="145"/>
      <c r="V130" s="244" t="n">
        <f aca="false">T130*U130</f>
        <v>0</v>
      </c>
      <c r="W130" s="249" t="n">
        <f aca="false">G130+M130+S130</f>
        <v>0</v>
      </c>
      <c r="X130" s="148" t="n">
        <f aca="false">J130+P130+V130</f>
        <v>0</v>
      </c>
      <c r="Y130" s="148" t="n">
        <f aca="false">W130-X130</f>
        <v>0</v>
      </c>
      <c r="Z130" s="149" t="e">
        <f aca="false">Y130/W130</f>
        <v>#DIV/0!</v>
      </c>
      <c r="AA130" s="150"/>
      <c r="AB130" s="151"/>
      <c r="AC130" s="151"/>
      <c r="AD130" s="151"/>
      <c r="AE130" s="151"/>
      <c r="AF130" s="151"/>
      <c r="AG130" s="151"/>
    </row>
    <row r="131" customFormat="false" ht="30" hidden="false" customHeight="true" outlineLevel="0" collapsed="false">
      <c r="A131" s="255" t="s">
        <v>80</v>
      </c>
      <c r="B131" s="256" t="s">
        <v>282</v>
      </c>
      <c r="C131" s="225" t="s">
        <v>283</v>
      </c>
      <c r="D131" s="143" t="s">
        <v>284</v>
      </c>
      <c r="E131" s="144"/>
      <c r="F131" s="145"/>
      <c r="G131" s="146" t="n">
        <f aca="false">E131*F131</f>
        <v>0</v>
      </c>
      <c r="H131" s="144"/>
      <c r="I131" s="145"/>
      <c r="J131" s="146" t="n">
        <f aca="false">H131*I131</f>
        <v>0</v>
      </c>
      <c r="K131" s="144"/>
      <c r="L131" s="145"/>
      <c r="M131" s="146" t="n">
        <f aca="false">K131*L131</f>
        <v>0</v>
      </c>
      <c r="N131" s="144"/>
      <c r="O131" s="145"/>
      <c r="P131" s="146" t="n">
        <f aca="false">N131*O131</f>
        <v>0</v>
      </c>
      <c r="Q131" s="144"/>
      <c r="R131" s="145"/>
      <c r="S131" s="146" t="n">
        <f aca="false">Q131*R131</f>
        <v>0</v>
      </c>
      <c r="T131" s="144"/>
      <c r="U131" s="145"/>
      <c r="V131" s="244" t="n">
        <f aca="false">T131*U131</f>
        <v>0</v>
      </c>
      <c r="W131" s="257" t="n">
        <f aca="false">G131+M131+S131</f>
        <v>0</v>
      </c>
      <c r="X131" s="148" t="n">
        <f aca="false">J131+P131+V131</f>
        <v>0</v>
      </c>
      <c r="Y131" s="148" t="n">
        <f aca="false">W131-X131</f>
        <v>0</v>
      </c>
      <c r="Z131" s="149" t="e">
        <f aca="false">Y131/W131</f>
        <v>#DIV/0!</v>
      </c>
      <c r="AA131" s="150"/>
      <c r="AB131" s="151"/>
      <c r="AC131" s="151"/>
      <c r="AD131" s="151"/>
      <c r="AE131" s="151"/>
      <c r="AF131" s="151"/>
      <c r="AG131" s="151"/>
    </row>
    <row r="132" customFormat="false" ht="30" hidden="false" customHeight="true" outlineLevel="0" collapsed="false">
      <c r="A132" s="255" t="s">
        <v>80</v>
      </c>
      <c r="B132" s="256" t="s">
        <v>285</v>
      </c>
      <c r="C132" s="225" t="s">
        <v>286</v>
      </c>
      <c r="D132" s="143" t="s">
        <v>284</v>
      </c>
      <c r="E132" s="144"/>
      <c r="F132" s="145"/>
      <c r="G132" s="146" t="n">
        <f aca="false">E132*F132</f>
        <v>0</v>
      </c>
      <c r="H132" s="144"/>
      <c r="I132" s="145"/>
      <c r="J132" s="146" t="n">
        <f aca="false">H132*I132</f>
        <v>0</v>
      </c>
      <c r="K132" s="144"/>
      <c r="L132" s="145"/>
      <c r="M132" s="146" t="n">
        <f aca="false">K132*L132</f>
        <v>0</v>
      </c>
      <c r="N132" s="144"/>
      <c r="O132" s="145"/>
      <c r="P132" s="146" t="n">
        <f aca="false">N132*O132</f>
        <v>0</v>
      </c>
      <c r="Q132" s="144"/>
      <c r="R132" s="145"/>
      <c r="S132" s="146" t="n">
        <f aca="false">Q132*R132</f>
        <v>0</v>
      </c>
      <c r="T132" s="144"/>
      <c r="U132" s="145"/>
      <c r="V132" s="244" t="n">
        <f aca="false">T132*U132</f>
        <v>0</v>
      </c>
      <c r="W132" s="257" t="n">
        <f aca="false">G132+M132+S132</f>
        <v>0</v>
      </c>
      <c r="X132" s="148" t="n">
        <f aca="false">J132+P132+V132</f>
        <v>0</v>
      </c>
      <c r="Y132" s="148" t="n">
        <f aca="false">W132-X132</f>
        <v>0</v>
      </c>
      <c r="Z132" s="149" t="e">
        <f aca="false">Y132/W132</f>
        <v>#DIV/0!</v>
      </c>
      <c r="AA132" s="150"/>
      <c r="AB132" s="151"/>
      <c r="AC132" s="151"/>
      <c r="AD132" s="151"/>
      <c r="AE132" s="151"/>
      <c r="AF132" s="151"/>
      <c r="AG132" s="151"/>
    </row>
    <row r="133" customFormat="false" ht="30" hidden="false" customHeight="true" outlineLevel="0" collapsed="false">
      <c r="A133" s="255" t="s">
        <v>80</v>
      </c>
      <c r="B133" s="256" t="s">
        <v>287</v>
      </c>
      <c r="C133" s="225" t="s">
        <v>288</v>
      </c>
      <c r="D133" s="143" t="s">
        <v>284</v>
      </c>
      <c r="E133" s="144"/>
      <c r="F133" s="145"/>
      <c r="G133" s="146" t="n">
        <f aca="false">E133*F133</f>
        <v>0</v>
      </c>
      <c r="H133" s="144"/>
      <c r="I133" s="145"/>
      <c r="J133" s="146" t="n">
        <f aca="false">H133*I133</f>
        <v>0</v>
      </c>
      <c r="K133" s="144"/>
      <c r="L133" s="145"/>
      <c r="M133" s="146" t="n">
        <f aca="false">K133*L133</f>
        <v>0</v>
      </c>
      <c r="N133" s="144"/>
      <c r="O133" s="145"/>
      <c r="P133" s="146" t="n">
        <f aca="false">N133*O133</f>
        <v>0</v>
      </c>
      <c r="Q133" s="144"/>
      <c r="R133" s="145"/>
      <c r="S133" s="146" t="n">
        <f aca="false">Q133*R133</f>
        <v>0</v>
      </c>
      <c r="T133" s="144"/>
      <c r="U133" s="145"/>
      <c r="V133" s="244" t="n">
        <f aca="false">T133*U133</f>
        <v>0</v>
      </c>
      <c r="W133" s="249" t="n">
        <f aca="false">G133+M133+S133</f>
        <v>0</v>
      </c>
      <c r="X133" s="148" t="n">
        <f aca="false">J133+P133+V133</f>
        <v>0</v>
      </c>
      <c r="Y133" s="148" t="n">
        <f aca="false">W133-X133</f>
        <v>0</v>
      </c>
      <c r="Z133" s="149" t="e">
        <f aca="false">Y133/W133</f>
        <v>#DIV/0!</v>
      </c>
      <c r="AA133" s="150"/>
      <c r="AB133" s="151"/>
      <c r="AC133" s="151"/>
      <c r="AD133" s="151"/>
      <c r="AE133" s="151"/>
      <c r="AF133" s="151"/>
      <c r="AG133" s="151"/>
    </row>
    <row r="134" customFormat="false" ht="30" hidden="false" customHeight="true" outlineLevel="0" collapsed="false">
      <c r="A134" s="258" t="s">
        <v>80</v>
      </c>
      <c r="B134" s="259" t="s">
        <v>289</v>
      </c>
      <c r="C134" s="260" t="s">
        <v>290</v>
      </c>
      <c r="D134" s="154"/>
      <c r="E134" s="155"/>
      <c r="F134" s="156" t="n">
        <v>0.22</v>
      </c>
      <c r="G134" s="157" t="n">
        <f aca="false">E134*F134</f>
        <v>0</v>
      </c>
      <c r="H134" s="155"/>
      <c r="I134" s="156" t="n">
        <v>0.22</v>
      </c>
      <c r="J134" s="157" t="n">
        <f aca="false">H134*I134</f>
        <v>0</v>
      </c>
      <c r="K134" s="155"/>
      <c r="L134" s="156" t="n">
        <v>0.22</v>
      </c>
      <c r="M134" s="157" t="n">
        <f aca="false">K134*L134</f>
        <v>0</v>
      </c>
      <c r="N134" s="155"/>
      <c r="O134" s="156" t="n">
        <v>0.22</v>
      </c>
      <c r="P134" s="157" t="n">
        <f aca="false">N134*O134</f>
        <v>0</v>
      </c>
      <c r="Q134" s="155"/>
      <c r="R134" s="156" t="n">
        <v>0.22</v>
      </c>
      <c r="S134" s="157" t="n">
        <f aca="false">Q134*R134</f>
        <v>0</v>
      </c>
      <c r="T134" s="155"/>
      <c r="U134" s="156" t="n">
        <v>0.22</v>
      </c>
      <c r="V134" s="251" t="n">
        <f aca="false">T134*U134</f>
        <v>0</v>
      </c>
      <c r="W134" s="252" t="n">
        <f aca="false">G134+M134+S134</f>
        <v>0</v>
      </c>
      <c r="X134" s="253" t="n">
        <f aca="false">J134+P134+V134</f>
        <v>0</v>
      </c>
      <c r="Y134" s="253" t="n">
        <f aca="false">W134-X134</f>
        <v>0</v>
      </c>
      <c r="Z134" s="254" t="e">
        <f aca="false">Y134/W134</f>
        <v>#DIV/0!</v>
      </c>
      <c r="AA134" s="172"/>
      <c r="AB134" s="7"/>
      <c r="AC134" s="7"/>
      <c r="AD134" s="7"/>
      <c r="AE134" s="7"/>
      <c r="AF134" s="7"/>
      <c r="AG134" s="7"/>
    </row>
    <row r="135" customFormat="false" ht="30" hidden="false" customHeight="true" outlineLevel="0" collapsed="false">
      <c r="A135" s="183" t="s">
        <v>291</v>
      </c>
      <c r="B135" s="184"/>
      <c r="C135" s="185"/>
      <c r="D135" s="186"/>
      <c r="E135" s="190" t="n">
        <f aca="false">SUM(E129:E133)</f>
        <v>0</v>
      </c>
      <c r="F135" s="204"/>
      <c r="G135" s="190" t="n">
        <f aca="false">SUM(G129:G134)</f>
        <v>0</v>
      </c>
      <c r="H135" s="190" t="n">
        <f aca="false">SUM(H129:H133)</f>
        <v>0</v>
      </c>
      <c r="I135" s="204"/>
      <c r="J135" s="190" t="n">
        <f aca="false">SUM(J129:J134)</f>
        <v>0</v>
      </c>
      <c r="K135" s="190" t="n">
        <f aca="false">SUM(K129:K133)</f>
        <v>0</v>
      </c>
      <c r="L135" s="204"/>
      <c r="M135" s="190" t="n">
        <f aca="false">SUM(M129:M134)</f>
        <v>0</v>
      </c>
      <c r="N135" s="190" t="n">
        <f aca="false">SUM(N129:N133)</f>
        <v>0</v>
      </c>
      <c r="O135" s="204"/>
      <c r="P135" s="190" t="n">
        <f aca="false">SUM(P129:P134)</f>
        <v>0</v>
      </c>
      <c r="Q135" s="190" t="n">
        <f aca="false">SUM(Q129:Q133)</f>
        <v>0</v>
      </c>
      <c r="R135" s="204"/>
      <c r="S135" s="190" t="n">
        <f aca="false">SUM(S129:S134)</f>
        <v>0</v>
      </c>
      <c r="T135" s="190" t="n">
        <f aca="false">SUM(T129:T133)</f>
        <v>0</v>
      </c>
      <c r="U135" s="204"/>
      <c r="V135" s="261" t="n">
        <f aca="false">SUM(V129:V134)</f>
        <v>0</v>
      </c>
      <c r="W135" s="239" t="n">
        <f aca="false">SUM(W129:W134)</f>
        <v>0</v>
      </c>
      <c r="X135" s="240" t="n">
        <f aca="false">SUM(X129:X134)</f>
        <v>0</v>
      </c>
      <c r="Y135" s="240" t="n">
        <f aca="false">W135-X135</f>
        <v>0</v>
      </c>
      <c r="Z135" s="240" t="e">
        <f aca="false">Y135/W135</f>
        <v>#DIV/0!</v>
      </c>
      <c r="AA135" s="241"/>
      <c r="AB135" s="7"/>
      <c r="AC135" s="7"/>
      <c r="AD135" s="7"/>
      <c r="AE135" s="7"/>
      <c r="AF135" s="7"/>
      <c r="AG135" s="7"/>
    </row>
    <row r="136" customFormat="false" ht="30" hidden="false" customHeight="true" outlineLevel="0" collapsed="false">
      <c r="A136" s="195" t="s">
        <v>75</v>
      </c>
      <c r="B136" s="196" t="n">
        <v>9</v>
      </c>
      <c r="C136" s="197" t="s">
        <v>292</v>
      </c>
      <c r="D136" s="198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262"/>
      <c r="X136" s="262"/>
      <c r="Y136" s="223"/>
      <c r="Z136" s="262"/>
      <c r="AA136" s="263"/>
      <c r="AB136" s="7"/>
      <c r="AC136" s="7"/>
      <c r="AD136" s="7"/>
      <c r="AE136" s="7"/>
      <c r="AF136" s="7"/>
      <c r="AG136" s="7"/>
    </row>
    <row r="137" customFormat="false" ht="30" hidden="false" customHeight="true" outlineLevel="0" collapsed="false">
      <c r="A137" s="264" t="s">
        <v>80</v>
      </c>
      <c r="B137" s="265" t="n">
        <v>43839</v>
      </c>
      <c r="C137" s="266" t="s">
        <v>293</v>
      </c>
      <c r="D137" s="267"/>
      <c r="E137" s="268"/>
      <c r="F137" s="269"/>
      <c r="G137" s="270" t="n">
        <f aca="false">E137*F137</f>
        <v>0</v>
      </c>
      <c r="H137" s="268"/>
      <c r="I137" s="269"/>
      <c r="J137" s="270" t="n">
        <f aca="false">H137*I137</f>
        <v>0</v>
      </c>
      <c r="K137" s="271"/>
      <c r="L137" s="269"/>
      <c r="M137" s="270" t="n">
        <f aca="false">K137*L137</f>
        <v>0</v>
      </c>
      <c r="N137" s="271"/>
      <c r="O137" s="269"/>
      <c r="P137" s="270" t="n">
        <f aca="false">N137*O137</f>
        <v>0</v>
      </c>
      <c r="Q137" s="271"/>
      <c r="R137" s="269"/>
      <c r="S137" s="270" t="n">
        <f aca="false">Q137*R137</f>
        <v>0</v>
      </c>
      <c r="T137" s="271"/>
      <c r="U137" s="269"/>
      <c r="V137" s="270" t="n">
        <f aca="false">T137*U137</f>
        <v>0</v>
      </c>
      <c r="W137" s="246" t="n">
        <f aca="false">G137+M137+S137</f>
        <v>0</v>
      </c>
      <c r="X137" s="148" t="n">
        <f aca="false">J137+P137+V137</f>
        <v>0</v>
      </c>
      <c r="Y137" s="148" t="n">
        <f aca="false">W137-X137</f>
        <v>0</v>
      </c>
      <c r="Z137" s="149" t="e">
        <f aca="false">Y137/W137</f>
        <v>#DIV/0!</v>
      </c>
      <c r="AA137" s="248"/>
      <c r="AB137" s="151"/>
      <c r="AC137" s="151"/>
      <c r="AD137" s="151"/>
      <c r="AE137" s="151"/>
      <c r="AF137" s="151"/>
      <c r="AG137" s="151"/>
    </row>
    <row r="138" customFormat="false" ht="30" hidden="false" customHeight="true" outlineLevel="0" collapsed="false">
      <c r="A138" s="140" t="s">
        <v>80</v>
      </c>
      <c r="B138" s="272" t="n">
        <v>43870</v>
      </c>
      <c r="C138" s="142" t="s">
        <v>294</v>
      </c>
      <c r="D138" s="273"/>
      <c r="E138" s="274"/>
      <c r="F138" s="145"/>
      <c r="G138" s="146" t="n">
        <f aca="false">E138*F138</f>
        <v>0</v>
      </c>
      <c r="H138" s="274"/>
      <c r="I138" s="145"/>
      <c r="J138" s="146" t="n">
        <f aca="false">H138*I138</f>
        <v>0</v>
      </c>
      <c r="K138" s="144"/>
      <c r="L138" s="145"/>
      <c r="M138" s="146" t="n">
        <f aca="false">K138*L138</f>
        <v>0</v>
      </c>
      <c r="N138" s="144"/>
      <c r="O138" s="145"/>
      <c r="P138" s="146" t="n">
        <f aca="false">N138*O138</f>
        <v>0</v>
      </c>
      <c r="Q138" s="144"/>
      <c r="R138" s="145"/>
      <c r="S138" s="146" t="n">
        <f aca="false">Q138*R138</f>
        <v>0</v>
      </c>
      <c r="T138" s="144"/>
      <c r="U138" s="145"/>
      <c r="V138" s="146" t="n">
        <f aca="false">T138*U138</f>
        <v>0</v>
      </c>
      <c r="W138" s="147" t="n">
        <f aca="false">G138+M138+S138</f>
        <v>0</v>
      </c>
      <c r="X138" s="148" t="n">
        <f aca="false">J138+P138+V138</f>
        <v>0</v>
      </c>
      <c r="Y138" s="148" t="n">
        <f aca="false">W138-X138</f>
        <v>0</v>
      </c>
      <c r="Z138" s="149" t="e">
        <f aca="false">Y138/W138</f>
        <v>#DIV/0!</v>
      </c>
      <c r="AA138" s="150"/>
      <c r="AB138" s="151"/>
      <c r="AC138" s="151"/>
      <c r="AD138" s="151"/>
      <c r="AE138" s="151"/>
      <c r="AF138" s="151"/>
      <c r="AG138" s="151"/>
    </row>
    <row r="139" customFormat="false" ht="30" hidden="false" customHeight="true" outlineLevel="0" collapsed="false">
      <c r="A139" s="140" t="s">
        <v>80</v>
      </c>
      <c r="B139" s="272" t="n">
        <v>43899</v>
      </c>
      <c r="C139" s="142" t="s">
        <v>295</v>
      </c>
      <c r="D139" s="273"/>
      <c r="E139" s="274"/>
      <c r="F139" s="145"/>
      <c r="G139" s="146" t="n">
        <f aca="false">E139*F139</f>
        <v>0</v>
      </c>
      <c r="H139" s="274"/>
      <c r="I139" s="145"/>
      <c r="J139" s="146" t="n">
        <f aca="false">H139*I139</f>
        <v>0</v>
      </c>
      <c r="K139" s="144"/>
      <c r="L139" s="145"/>
      <c r="M139" s="146" t="n">
        <f aca="false">K139*L139</f>
        <v>0</v>
      </c>
      <c r="N139" s="144"/>
      <c r="O139" s="145"/>
      <c r="P139" s="146" t="n">
        <f aca="false">N139*O139</f>
        <v>0</v>
      </c>
      <c r="Q139" s="144"/>
      <c r="R139" s="145"/>
      <c r="S139" s="146" t="n">
        <f aca="false">Q139*R139</f>
        <v>0</v>
      </c>
      <c r="T139" s="144"/>
      <c r="U139" s="145"/>
      <c r="V139" s="146" t="n">
        <f aca="false">T139*U139</f>
        <v>0</v>
      </c>
      <c r="W139" s="147" t="n">
        <f aca="false">G139+M139+S139</f>
        <v>0</v>
      </c>
      <c r="X139" s="148" t="n">
        <f aca="false">J139+P139+V139</f>
        <v>0</v>
      </c>
      <c r="Y139" s="148" t="n">
        <f aca="false">W139-X139</f>
        <v>0</v>
      </c>
      <c r="Z139" s="149" t="e">
        <f aca="false">Y139/W139</f>
        <v>#DIV/0!</v>
      </c>
      <c r="AA139" s="150"/>
      <c r="AB139" s="151"/>
      <c r="AC139" s="151"/>
      <c r="AD139" s="151"/>
      <c r="AE139" s="151"/>
      <c r="AF139" s="151"/>
      <c r="AG139" s="151"/>
    </row>
    <row r="140" customFormat="false" ht="30" hidden="false" customHeight="true" outlineLevel="0" collapsed="false">
      <c r="A140" s="140" t="s">
        <v>80</v>
      </c>
      <c r="B140" s="272" t="n">
        <v>43930</v>
      </c>
      <c r="C140" s="142" t="s">
        <v>296</v>
      </c>
      <c r="D140" s="273"/>
      <c r="E140" s="274"/>
      <c r="F140" s="145"/>
      <c r="G140" s="146" t="n">
        <f aca="false">E140*F140</f>
        <v>0</v>
      </c>
      <c r="H140" s="274"/>
      <c r="I140" s="145"/>
      <c r="J140" s="146" t="n">
        <f aca="false">H140*I140</f>
        <v>0</v>
      </c>
      <c r="K140" s="144"/>
      <c r="L140" s="145"/>
      <c r="M140" s="146" t="n">
        <f aca="false">K140*L140</f>
        <v>0</v>
      </c>
      <c r="N140" s="144"/>
      <c r="O140" s="145"/>
      <c r="P140" s="146" t="n">
        <f aca="false">N140*O140</f>
        <v>0</v>
      </c>
      <c r="Q140" s="144"/>
      <c r="R140" s="145"/>
      <c r="S140" s="146" t="n">
        <f aca="false">Q140*R140</f>
        <v>0</v>
      </c>
      <c r="T140" s="144"/>
      <c r="U140" s="145"/>
      <c r="V140" s="146" t="n">
        <f aca="false">T140*U140</f>
        <v>0</v>
      </c>
      <c r="W140" s="147" t="n">
        <f aca="false">G140+M140+S140</f>
        <v>0</v>
      </c>
      <c r="X140" s="148" t="n">
        <f aca="false">J140+P140+V140</f>
        <v>0</v>
      </c>
      <c r="Y140" s="148" t="n">
        <f aca="false">W140-X140</f>
        <v>0</v>
      </c>
      <c r="Z140" s="149" t="e">
        <f aca="false">Y140/W140</f>
        <v>#DIV/0!</v>
      </c>
      <c r="AA140" s="150"/>
      <c r="AB140" s="151"/>
      <c r="AC140" s="151"/>
      <c r="AD140" s="151"/>
      <c r="AE140" s="151"/>
      <c r="AF140" s="151"/>
      <c r="AG140" s="151"/>
    </row>
    <row r="141" customFormat="false" ht="30" hidden="false" customHeight="true" outlineLevel="0" collapsed="false">
      <c r="A141" s="152" t="s">
        <v>80</v>
      </c>
      <c r="B141" s="272" t="n">
        <v>43960</v>
      </c>
      <c r="C141" s="181" t="s">
        <v>297</v>
      </c>
      <c r="D141" s="275" t="s">
        <v>298</v>
      </c>
      <c r="E141" s="276"/>
      <c r="F141" s="156"/>
      <c r="G141" s="157" t="n">
        <f aca="false">E141*F141</f>
        <v>0</v>
      </c>
      <c r="H141" s="276"/>
      <c r="I141" s="156"/>
      <c r="J141" s="157" t="n">
        <f aca="false">H141*I141</f>
        <v>0</v>
      </c>
      <c r="K141" s="155" t="n">
        <v>32</v>
      </c>
      <c r="L141" s="156" t="n">
        <v>25000</v>
      </c>
      <c r="M141" s="157" t="n">
        <f aca="false">K141*L141</f>
        <v>800000</v>
      </c>
      <c r="N141" s="155" t="n">
        <v>1</v>
      </c>
      <c r="O141" s="156" t="n">
        <v>806131.2</v>
      </c>
      <c r="P141" s="157" t="n">
        <f aca="false">N141*O141</f>
        <v>806131.2</v>
      </c>
      <c r="Q141" s="155"/>
      <c r="R141" s="156"/>
      <c r="S141" s="157" t="n">
        <f aca="false">Q141*R141</f>
        <v>0</v>
      </c>
      <c r="T141" s="155"/>
      <c r="U141" s="156"/>
      <c r="V141" s="157" t="n">
        <f aca="false">T141*U141</f>
        <v>0</v>
      </c>
      <c r="W141" s="158" t="n">
        <f aca="false">G141+M141+S141</f>
        <v>800000</v>
      </c>
      <c r="X141" s="148" t="n">
        <f aca="false">J141+P141+V141</f>
        <v>806131.2</v>
      </c>
      <c r="Y141" s="148" t="n">
        <f aca="false">W141-X141</f>
        <v>-6131.19999999995</v>
      </c>
      <c r="Z141" s="149" t="n">
        <f aca="false">Y141/W141</f>
        <v>-0.00766399999999994</v>
      </c>
      <c r="AA141" s="159" t="s">
        <v>299</v>
      </c>
      <c r="AB141" s="151"/>
      <c r="AC141" s="151"/>
      <c r="AD141" s="151"/>
      <c r="AE141" s="151"/>
      <c r="AF141" s="151"/>
      <c r="AG141" s="151"/>
    </row>
    <row r="142" customFormat="false" ht="30" hidden="false" customHeight="true" outlineLevel="0" collapsed="false">
      <c r="A142" s="152" t="s">
        <v>80</v>
      </c>
      <c r="B142" s="272" t="n">
        <v>43991</v>
      </c>
      <c r="C142" s="250" t="s">
        <v>300</v>
      </c>
      <c r="D142" s="168"/>
      <c r="E142" s="155"/>
      <c r="F142" s="156" t="n">
        <v>0.22</v>
      </c>
      <c r="G142" s="157" t="n">
        <f aca="false">E142*F142</f>
        <v>0</v>
      </c>
      <c r="H142" s="155"/>
      <c r="I142" s="156" t="n">
        <v>0.22</v>
      </c>
      <c r="J142" s="157" t="n">
        <f aca="false">H142*I142</f>
        <v>0</v>
      </c>
      <c r="K142" s="155"/>
      <c r="L142" s="156" t="n">
        <v>0.22</v>
      </c>
      <c r="M142" s="157" t="n">
        <f aca="false">K142*L142</f>
        <v>0</v>
      </c>
      <c r="N142" s="155"/>
      <c r="O142" s="156" t="n">
        <v>0.22</v>
      </c>
      <c r="P142" s="157" t="n">
        <f aca="false">N142*O142</f>
        <v>0</v>
      </c>
      <c r="Q142" s="155"/>
      <c r="R142" s="156" t="n">
        <v>0.22</v>
      </c>
      <c r="S142" s="157" t="n">
        <f aca="false">Q142*R142</f>
        <v>0</v>
      </c>
      <c r="T142" s="155"/>
      <c r="U142" s="156" t="n">
        <v>0.22</v>
      </c>
      <c r="V142" s="157" t="n">
        <f aca="false">T142*U142</f>
        <v>0</v>
      </c>
      <c r="W142" s="158" t="n">
        <f aca="false">G142+M142+S142</f>
        <v>0</v>
      </c>
      <c r="X142" s="182" t="n">
        <f aca="false">J142+P142+V142</f>
        <v>0</v>
      </c>
      <c r="Y142" s="182" t="n">
        <f aca="false">W142-X142</f>
        <v>0</v>
      </c>
      <c r="Z142" s="238" t="e">
        <f aca="false">Y142/W142</f>
        <v>#DIV/0!</v>
      </c>
      <c r="AA142" s="159"/>
      <c r="AB142" s="7"/>
      <c r="AC142" s="7"/>
      <c r="AD142" s="7"/>
      <c r="AE142" s="7"/>
      <c r="AF142" s="7"/>
      <c r="AG142" s="7"/>
    </row>
    <row r="143" customFormat="false" ht="30" hidden="false" customHeight="true" outlineLevel="0" collapsed="false">
      <c r="A143" s="183" t="s">
        <v>301</v>
      </c>
      <c r="B143" s="184"/>
      <c r="C143" s="185"/>
      <c r="D143" s="186"/>
      <c r="E143" s="190" t="n">
        <f aca="false">SUM(E137:E141)</f>
        <v>0</v>
      </c>
      <c r="F143" s="204"/>
      <c r="G143" s="189" t="n">
        <f aca="false">SUM(G137:G142)</f>
        <v>0</v>
      </c>
      <c r="H143" s="190" t="n">
        <f aca="false">SUM(H137:H141)</f>
        <v>0</v>
      </c>
      <c r="I143" s="204"/>
      <c r="J143" s="189" t="n">
        <f aca="false">SUM(J137:J142)</f>
        <v>0</v>
      </c>
      <c r="K143" s="205" t="n">
        <f aca="false">SUM(K137:K141)</f>
        <v>32</v>
      </c>
      <c r="L143" s="204"/>
      <c r="M143" s="189" t="n">
        <f aca="false">SUM(M137:M142)</f>
        <v>800000</v>
      </c>
      <c r="N143" s="205" t="n">
        <f aca="false">SUM(N137:N141)</f>
        <v>1</v>
      </c>
      <c r="O143" s="204"/>
      <c r="P143" s="189" t="n">
        <f aca="false">SUM(P137:P142)</f>
        <v>806131.2</v>
      </c>
      <c r="Q143" s="205" t="n">
        <f aca="false">SUM(Q137:Q141)</f>
        <v>0</v>
      </c>
      <c r="R143" s="204"/>
      <c r="S143" s="189" t="n">
        <f aca="false">SUM(S137:S142)</f>
        <v>0</v>
      </c>
      <c r="T143" s="205" t="n">
        <f aca="false">SUM(T137:T141)</f>
        <v>0</v>
      </c>
      <c r="U143" s="204"/>
      <c r="V143" s="191" t="n">
        <f aca="false">SUM(V137:V142)</f>
        <v>0</v>
      </c>
      <c r="W143" s="239" t="n">
        <f aca="false">SUM(W137:W142)</f>
        <v>800000</v>
      </c>
      <c r="X143" s="240" t="n">
        <f aca="false">SUM(X137:X142)</f>
        <v>806131.2</v>
      </c>
      <c r="Y143" s="240" t="n">
        <f aca="false">W143-X143</f>
        <v>-6131.19999999995</v>
      </c>
      <c r="Z143" s="240" t="n">
        <f aca="false">Y143/W143</f>
        <v>-0.00766399999999994</v>
      </c>
      <c r="AA143" s="241"/>
      <c r="AB143" s="7"/>
      <c r="AC143" s="7"/>
      <c r="AD143" s="7"/>
      <c r="AE143" s="7"/>
      <c r="AF143" s="7"/>
      <c r="AG143" s="7"/>
    </row>
    <row r="144" customFormat="false" ht="30" hidden="false" customHeight="true" outlineLevel="0" collapsed="false">
      <c r="A144" s="195" t="s">
        <v>75</v>
      </c>
      <c r="B144" s="222" t="n">
        <v>10</v>
      </c>
      <c r="C144" s="197" t="s">
        <v>302</v>
      </c>
      <c r="D144" s="198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242"/>
      <c r="X144" s="242"/>
      <c r="Y144" s="199"/>
      <c r="Z144" s="242"/>
      <c r="AA144" s="243"/>
      <c r="AB144" s="7"/>
      <c r="AC144" s="7"/>
      <c r="AD144" s="7"/>
      <c r="AE144" s="7"/>
      <c r="AF144" s="7"/>
      <c r="AG144" s="7"/>
    </row>
    <row r="145" customFormat="false" ht="30" hidden="false" customHeight="true" outlineLevel="0" collapsed="false">
      <c r="A145" s="140" t="s">
        <v>80</v>
      </c>
      <c r="B145" s="272" t="n">
        <v>43840</v>
      </c>
      <c r="C145" s="277" t="s">
        <v>303</v>
      </c>
      <c r="D145" s="267"/>
      <c r="E145" s="278"/>
      <c r="F145" s="178"/>
      <c r="G145" s="179" t="n">
        <f aca="false">E145*F145</f>
        <v>0</v>
      </c>
      <c r="H145" s="278"/>
      <c r="I145" s="178"/>
      <c r="J145" s="179" t="n">
        <f aca="false">H145*I145</f>
        <v>0</v>
      </c>
      <c r="K145" s="177"/>
      <c r="L145" s="178"/>
      <c r="M145" s="179" t="n">
        <f aca="false">K145*L145</f>
        <v>0</v>
      </c>
      <c r="N145" s="177"/>
      <c r="O145" s="178"/>
      <c r="P145" s="179" t="n">
        <f aca="false">N145*O145</f>
        <v>0</v>
      </c>
      <c r="Q145" s="177"/>
      <c r="R145" s="178"/>
      <c r="S145" s="179" t="n">
        <f aca="false">Q145*R145</f>
        <v>0</v>
      </c>
      <c r="T145" s="177"/>
      <c r="U145" s="178"/>
      <c r="V145" s="279" t="n">
        <f aca="false">T145*U145</f>
        <v>0</v>
      </c>
      <c r="W145" s="280" t="n">
        <f aca="false">G145+M145+S145</f>
        <v>0</v>
      </c>
      <c r="X145" s="246" t="n">
        <f aca="false">J145+P145+V145</f>
        <v>0</v>
      </c>
      <c r="Y145" s="246" t="n">
        <f aca="false">W145-X145</f>
        <v>0</v>
      </c>
      <c r="Z145" s="247" t="e">
        <f aca="false">Y145/W145</f>
        <v>#DIV/0!</v>
      </c>
      <c r="AA145" s="281"/>
      <c r="AB145" s="151"/>
      <c r="AC145" s="151"/>
      <c r="AD145" s="151"/>
      <c r="AE145" s="151"/>
      <c r="AF145" s="151"/>
      <c r="AG145" s="151"/>
    </row>
    <row r="146" customFormat="false" ht="30" hidden="false" customHeight="true" outlineLevel="0" collapsed="false">
      <c r="A146" s="140" t="s">
        <v>80</v>
      </c>
      <c r="B146" s="272" t="n">
        <v>43871</v>
      </c>
      <c r="C146" s="277" t="s">
        <v>303</v>
      </c>
      <c r="D146" s="273"/>
      <c r="E146" s="274"/>
      <c r="F146" s="145"/>
      <c r="G146" s="146" t="n">
        <f aca="false">E146*F146</f>
        <v>0</v>
      </c>
      <c r="H146" s="274"/>
      <c r="I146" s="145"/>
      <c r="J146" s="146" t="n">
        <f aca="false">H146*I146</f>
        <v>0</v>
      </c>
      <c r="K146" s="144"/>
      <c r="L146" s="145"/>
      <c r="M146" s="146" t="n">
        <f aca="false">K146*L146</f>
        <v>0</v>
      </c>
      <c r="N146" s="144"/>
      <c r="O146" s="145"/>
      <c r="P146" s="146" t="n">
        <f aca="false">N146*O146</f>
        <v>0</v>
      </c>
      <c r="Q146" s="144"/>
      <c r="R146" s="145"/>
      <c r="S146" s="146" t="n">
        <f aca="false">Q146*R146</f>
        <v>0</v>
      </c>
      <c r="T146" s="144"/>
      <c r="U146" s="145"/>
      <c r="V146" s="244" t="n">
        <f aca="false">T146*U146</f>
        <v>0</v>
      </c>
      <c r="W146" s="249" t="n">
        <f aca="false">G146+M146+S146</f>
        <v>0</v>
      </c>
      <c r="X146" s="148" t="n">
        <f aca="false">J146+P146+V146</f>
        <v>0</v>
      </c>
      <c r="Y146" s="148" t="n">
        <f aca="false">W146-X146</f>
        <v>0</v>
      </c>
      <c r="Z146" s="149" t="e">
        <f aca="false">Y146/W146</f>
        <v>#DIV/0!</v>
      </c>
      <c r="AA146" s="150"/>
      <c r="AB146" s="151"/>
      <c r="AC146" s="151"/>
      <c r="AD146" s="151"/>
      <c r="AE146" s="151"/>
      <c r="AF146" s="151"/>
      <c r="AG146" s="151"/>
    </row>
    <row r="147" customFormat="false" ht="30" hidden="false" customHeight="true" outlineLevel="0" collapsed="false">
      <c r="A147" s="140" t="s">
        <v>80</v>
      </c>
      <c r="B147" s="272" t="n">
        <v>43900</v>
      </c>
      <c r="C147" s="277" t="s">
        <v>303</v>
      </c>
      <c r="D147" s="273"/>
      <c r="E147" s="274"/>
      <c r="F147" s="145"/>
      <c r="G147" s="146" t="n">
        <f aca="false">E147*F147</f>
        <v>0</v>
      </c>
      <c r="H147" s="274"/>
      <c r="I147" s="145"/>
      <c r="J147" s="146" t="n">
        <f aca="false">H147*I147</f>
        <v>0</v>
      </c>
      <c r="K147" s="144"/>
      <c r="L147" s="145"/>
      <c r="M147" s="146" t="n">
        <f aca="false">K147*L147</f>
        <v>0</v>
      </c>
      <c r="N147" s="144"/>
      <c r="O147" s="145"/>
      <c r="P147" s="146" t="n">
        <f aca="false">N147*O147</f>
        <v>0</v>
      </c>
      <c r="Q147" s="144"/>
      <c r="R147" s="145"/>
      <c r="S147" s="146" t="n">
        <f aca="false">Q147*R147</f>
        <v>0</v>
      </c>
      <c r="T147" s="144"/>
      <c r="U147" s="145"/>
      <c r="V147" s="244" t="n">
        <f aca="false">T147*U147</f>
        <v>0</v>
      </c>
      <c r="W147" s="249" t="n">
        <f aca="false">G147+M147+S147</f>
        <v>0</v>
      </c>
      <c r="X147" s="148" t="n">
        <f aca="false">J147+P147+V147</f>
        <v>0</v>
      </c>
      <c r="Y147" s="148" t="n">
        <f aca="false">W147-X147</f>
        <v>0</v>
      </c>
      <c r="Z147" s="149" t="e">
        <f aca="false">Y147/W147</f>
        <v>#DIV/0!</v>
      </c>
      <c r="AA147" s="150"/>
      <c r="AB147" s="151"/>
      <c r="AC147" s="151"/>
      <c r="AD147" s="151"/>
      <c r="AE147" s="151"/>
      <c r="AF147" s="151"/>
      <c r="AG147" s="151"/>
    </row>
    <row r="148" customFormat="false" ht="30" hidden="false" customHeight="true" outlineLevel="0" collapsed="false">
      <c r="A148" s="152" t="s">
        <v>80</v>
      </c>
      <c r="B148" s="282" t="n">
        <v>43931</v>
      </c>
      <c r="C148" s="181" t="s">
        <v>304</v>
      </c>
      <c r="D148" s="275" t="s">
        <v>83</v>
      </c>
      <c r="E148" s="276"/>
      <c r="F148" s="156"/>
      <c r="G148" s="146" t="n">
        <f aca="false">E148*F148</f>
        <v>0</v>
      </c>
      <c r="H148" s="276"/>
      <c r="I148" s="156"/>
      <c r="J148" s="146" t="n">
        <f aca="false">H148*I148</f>
        <v>0</v>
      </c>
      <c r="K148" s="155"/>
      <c r="L148" s="156"/>
      <c r="M148" s="157" t="n">
        <f aca="false">K148*L148</f>
        <v>0</v>
      </c>
      <c r="N148" s="155"/>
      <c r="O148" s="156"/>
      <c r="P148" s="157" t="n">
        <f aca="false">N148*O148</f>
        <v>0</v>
      </c>
      <c r="Q148" s="155"/>
      <c r="R148" s="156"/>
      <c r="S148" s="157" t="n">
        <f aca="false">Q148*R148</f>
        <v>0</v>
      </c>
      <c r="T148" s="155"/>
      <c r="U148" s="156"/>
      <c r="V148" s="251" t="n">
        <f aca="false">T148*U148</f>
        <v>0</v>
      </c>
      <c r="W148" s="283" t="n">
        <f aca="false">G148+M148+S148</f>
        <v>0</v>
      </c>
      <c r="X148" s="148" t="n">
        <f aca="false">J148+P148+V148</f>
        <v>0</v>
      </c>
      <c r="Y148" s="148" t="n">
        <f aca="false">W148-X148</f>
        <v>0</v>
      </c>
      <c r="Z148" s="149" t="e">
        <f aca="false">Y148/W148</f>
        <v>#DIV/0!</v>
      </c>
      <c r="AA148" s="284"/>
      <c r="AB148" s="151"/>
      <c r="AC148" s="151"/>
      <c r="AD148" s="151"/>
      <c r="AE148" s="151"/>
      <c r="AF148" s="151"/>
      <c r="AG148" s="151"/>
    </row>
    <row r="149" customFormat="false" ht="30" hidden="false" customHeight="true" outlineLevel="0" collapsed="false">
      <c r="A149" s="152" t="s">
        <v>80</v>
      </c>
      <c r="B149" s="285" t="n">
        <v>43961</v>
      </c>
      <c r="C149" s="250" t="s">
        <v>305</v>
      </c>
      <c r="D149" s="286"/>
      <c r="E149" s="155"/>
      <c r="F149" s="156" t="n">
        <v>0.22</v>
      </c>
      <c r="G149" s="157" t="n">
        <f aca="false">E149*F149</f>
        <v>0</v>
      </c>
      <c r="H149" s="155"/>
      <c r="I149" s="156" t="n">
        <v>0.22</v>
      </c>
      <c r="J149" s="157" t="n">
        <f aca="false">H149*I149</f>
        <v>0</v>
      </c>
      <c r="K149" s="155"/>
      <c r="L149" s="156" t="n">
        <v>0.22</v>
      </c>
      <c r="M149" s="157" t="n">
        <f aca="false">K149*L149</f>
        <v>0</v>
      </c>
      <c r="N149" s="155"/>
      <c r="O149" s="156" t="n">
        <v>0.22</v>
      </c>
      <c r="P149" s="157" t="n">
        <f aca="false">N149*O149</f>
        <v>0</v>
      </c>
      <c r="Q149" s="155"/>
      <c r="R149" s="156" t="n">
        <v>0.22</v>
      </c>
      <c r="S149" s="157" t="n">
        <f aca="false">Q149*R149</f>
        <v>0</v>
      </c>
      <c r="T149" s="155"/>
      <c r="U149" s="156" t="n">
        <v>0.22</v>
      </c>
      <c r="V149" s="251" t="n">
        <f aca="false">T149*U149</f>
        <v>0</v>
      </c>
      <c r="W149" s="252" t="n">
        <f aca="false">G149+M149+S149</f>
        <v>0</v>
      </c>
      <c r="X149" s="253" t="n">
        <f aca="false">J149+P149+V149</f>
        <v>0</v>
      </c>
      <c r="Y149" s="253" t="n">
        <f aca="false">W149-X149</f>
        <v>0</v>
      </c>
      <c r="Z149" s="254" t="e">
        <f aca="false">Y149/W149</f>
        <v>#DIV/0!</v>
      </c>
      <c r="AA149" s="287"/>
      <c r="AB149" s="7"/>
      <c r="AC149" s="7"/>
      <c r="AD149" s="7"/>
      <c r="AE149" s="7"/>
      <c r="AF149" s="7"/>
      <c r="AG149" s="7"/>
    </row>
    <row r="150" customFormat="false" ht="30" hidden="false" customHeight="true" outlineLevel="0" collapsed="false">
      <c r="A150" s="183" t="s">
        <v>306</v>
      </c>
      <c r="B150" s="184"/>
      <c r="C150" s="185"/>
      <c r="D150" s="186"/>
      <c r="E150" s="190" t="n">
        <f aca="false">SUM(E145:E148)</f>
        <v>0</v>
      </c>
      <c r="F150" s="204"/>
      <c r="G150" s="189" t="n">
        <f aca="false">SUM(G145:G149)</f>
        <v>0</v>
      </c>
      <c r="H150" s="190" t="n">
        <f aca="false">SUM(H145:H148)</f>
        <v>0</v>
      </c>
      <c r="I150" s="204"/>
      <c r="J150" s="189" t="n">
        <f aca="false">SUM(J145:J149)</f>
        <v>0</v>
      </c>
      <c r="K150" s="205" t="n">
        <f aca="false">SUM(K145:K148)</f>
        <v>0</v>
      </c>
      <c r="L150" s="204"/>
      <c r="M150" s="189" t="n">
        <f aca="false">SUM(M145:M149)</f>
        <v>0</v>
      </c>
      <c r="N150" s="205" t="n">
        <f aca="false">SUM(N145:N148)</f>
        <v>0</v>
      </c>
      <c r="O150" s="204"/>
      <c r="P150" s="189" t="n">
        <f aca="false">SUM(P145:P149)</f>
        <v>0</v>
      </c>
      <c r="Q150" s="205" t="n">
        <f aca="false">SUM(Q145:Q148)</f>
        <v>0</v>
      </c>
      <c r="R150" s="204"/>
      <c r="S150" s="189" t="n">
        <f aca="false">SUM(S145:S149)</f>
        <v>0</v>
      </c>
      <c r="T150" s="205" t="n">
        <f aca="false">SUM(T145:T148)</f>
        <v>0</v>
      </c>
      <c r="U150" s="204"/>
      <c r="V150" s="191" t="n">
        <f aca="false">SUM(V145:V149)</f>
        <v>0</v>
      </c>
      <c r="W150" s="239" t="n">
        <f aca="false">SUM(W145:W149)</f>
        <v>0</v>
      </c>
      <c r="X150" s="240" t="n">
        <f aca="false">SUM(X145:X149)</f>
        <v>0</v>
      </c>
      <c r="Y150" s="240" t="n">
        <f aca="false">W150-X150</f>
        <v>0</v>
      </c>
      <c r="Z150" s="240" t="e">
        <f aca="false">Y150/W150</f>
        <v>#DIV/0!</v>
      </c>
      <c r="AA150" s="241"/>
      <c r="AB150" s="7"/>
      <c r="AC150" s="7"/>
      <c r="AD150" s="7"/>
      <c r="AE150" s="7"/>
      <c r="AF150" s="7"/>
      <c r="AG150" s="7"/>
    </row>
    <row r="151" customFormat="false" ht="30" hidden="false" customHeight="true" outlineLevel="0" collapsed="false">
      <c r="A151" s="195" t="s">
        <v>75</v>
      </c>
      <c r="B151" s="222" t="n">
        <v>11</v>
      </c>
      <c r="C151" s="197" t="s">
        <v>307</v>
      </c>
      <c r="D151" s="198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242"/>
      <c r="X151" s="242"/>
      <c r="Y151" s="199"/>
      <c r="Z151" s="242"/>
      <c r="AA151" s="243"/>
      <c r="AB151" s="7"/>
      <c r="AC151" s="7"/>
      <c r="AD151" s="7"/>
      <c r="AE151" s="7"/>
      <c r="AF151" s="7"/>
      <c r="AG151" s="7"/>
    </row>
    <row r="152" customFormat="false" ht="30" hidden="false" customHeight="true" outlineLevel="0" collapsed="false">
      <c r="A152" s="288" t="s">
        <v>80</v>
      </c>
      <c r="B152" s="272" t="n">
        <v>43841</v>
      </c>
      <c r="C152" s="277" t="s">
        <v>308</v>
      </c>
      <c r="D152" s="176" t="s">
        <v>120</v>
      </c>
      <c r="E152" s="177"/>
      <c r="F152" s="178"/>
      <c r="G152" s="179" t="n">
        <f aca="false">E152*F152</f>
        <v>0</v>
      </c>
      <c r="H152" s="177"/>
      <c r="I152" s="178"/>
      <c r="J152" s="179" t="n">
        <f aca="false">H152*I152</f>
        <v>0</v>
      </c>
      <c r="K152" s="177"/>
      <c r="L152" s="178"/>
      <c r="M152" s="179" t="n">
        <f aca="false">K152*L152</f>
        <v>0</v>
      </c>
      <c r="N152" s="177"/>
      <c r="O152" s="178"/>
      <c r="P152" s="179" t="n">
        <f aca="false">N152*O152</f>
        <v>0</v>
      </c>
      <c r="Q152" s="177"/>
      <c r="R152" s="178"/>
      <c r="S152" s="179" t="n">
        <f aca="false">Q152*R152</f>
        <v>0</v>
      </c>
      <c r="T152" s="177"/>
      <c r="U152" s="178"/>
      <c r="V152" s="279" t="n">
        <f aca="false">T152*U152</f>
        <v>0</v>
      </c>
      <c r="W152" s="280" t="n">
        <f aca="false">G152+M152+S152</f>
        <v>0</v>
      </c>
      <c r="X152" s="246" t="n">
        <f aca="false">J152+P152+V152</f>
        <v>0</v>
      </c>
      <c r="Y152" s="246" t="n">
        <f aca="false">W152-X152</f>
        <v>0</v>
      </c>
      <c r="Z152" s="247" t="e">
        <f aca="false">Y152/W152</f>
        <v>#DIV/0!</v>
      </c>
      <c r="AA152" s="281"/>
      <c r="AB152" s="151"/>
      <c r="AC152" s="151"/>
      <c r="AD152" s="151"/>
      <c r="AE152" s="151"/>
      <c r="AF152" s="151"/>
      <c r="AG152" s="151"/>
    </row>
    <row r="153" customFormat="false" ht="30" hidden="false" customHeight="true" outlineLevel="0" collapsed="false">
      <c r="A153" s="289" t="s">
        <v>80</v>
      </c>
      <c r="B153" s="272" t="n">
        <v>43872</v>
      </c>
      <c r="C153" s="181" t="s">
        <v>308</v>
      </c>
      <c r="D153" s="154" t="s">
        <v>120</v>
      </c>
      <c r="E153" s="155"/>
      <c r="F153" s="156"/>
      <c r="G153" s="146" t="n">
        <f aca="false">E153*F153</f>
        <v>0</v>
      </c>
      <c r="H153" s="155"/>
      <c r="I153" s="156"/>
      <c r="J153" s="146" t="n">
        <f aca="false">H153*I153</f>
        <v>0</v>
      </c>
      <c r="K153" s="155"/>
      <c r="L153" s="156"/>
      <c r="M153" s="157" t="n">
        <f aca="false">K153*L153</f>
        <v>0</v>
      </c>
      <c r="N153" s="155"/>
      <c r="O153" s="156"/>
      <c r="P153" s="157" t="n">
        <f aca="false">N153*O153</f>
        <v>0</v>
      </c>
      <c r="Q153" s="155"/>
      <c r="R153" s="156"/>
      <c r="S153" s="157" t="n">
        <f aca="false">Q153*R153</f>
        <v>0</v>
      </c>
      <c r="T153" s="155"/>
      <c r="U153" s="156"/>
      <c r="V153" s="251" t="n">
        <f aca="false">T153*U153</f>
        <v>0</v>
      </c>
      <c r="W153" s="290" t="n">
        <f aca="false">G153+M153+S153</f>
        <v>0</v>
      </c>
      <c r="X153" s="253" t="n">
        <f aca="false">J153+P153+V153</f>
        <v>0</v>
      </c>
      <c r="Y153" s="253" t="n">
        <f aca="false">W153-X153</f>
        <v>0</v>
      </c>
      <c r="Z153" s="254" t="e">
        <f aca="false">Y153/W153</f>
        <v>#DIV/0!</v>
      </c>
      <c r="AA153" s="287"/>
      <c r="AB153" s="151"/>
      <c r="AC153" s="151"/>
      <c r="AD153" s="151"/>
      <c r="AE153" s="151"/>
      <c r="AF153" s="151"/>
      <c r="AG153" s="151"/>
    </row>
    <row r="154" customFormat="false" ht="30" hidden="false" customHeight="true" outlineLevel="0" collapsed="false">
      <c r="A154" s="291" t="s">
        <v>309</v>
      </c>
      <c r="B154" s="291"/>
      <c r="C154" s="291"/>
      <c r="D154" s="291"/>
      <c r="E154" s="190" t="n">
        <f aca="false">SUM(E152:E153)</f>
        <v>0</v>
      </c>
      <c r="F154" s="204"/>
      <c r="G154" s="189" t="n">
        <f aca="false">SUM(G152:G153)</f>
        <v>0</v>
      </c>
      <c r="H154" s="190" t="n">
        <f aca="false">SUM(H152:H153)</f>
        <v>0</v>
      </c>
      <c r="I154" s="204"/>
      <c r="J154" s="189" t="n">
        <f aca="false">SUM(J152:J153)</f>
        <v>0</v>
      </c>
      <c r="K154" s="205" t="n">
        <f aca="false">SUM(K152:K153)</f>
        <v>0</v>
      </c>
      <c r="L154" s="204"/>
      <c r="M154" s="189" t="n">
        <f aca="false">SUM(M152:M153)</f>
        <v>0</v>
      </c>
      <c r="N154" s="205" t="n">
        <f aca="false">SUM(N152:N153)</f>
        <v>0</v>
      </c>
      <c r="O154" s="204"/>
      <c r="P154" s="189" t="n">
        <f aca="false">SUM(P152:P153)</f>
        <v>0</v>
      </c>
      <c r="Q154" s="205" t="n">
        <f aca="false">SUM(Q152:Q153)</f>
        <v>0</v>
      </c>
      <c r="R154" s="204"/>
      <c r="S154" s="189" t="n">
        <f aca="false">SUM(S152:S153)</f>
        <v>0</v>
      </c>
      <c r="T154" s="205" t="n">
        <f aca="false">SUM(T152:T153)</f>
        <v>0</v>
      </c>
      <c r="U154" s="204"/>
      <c r="V154" s="191" t="n">
        <f aca="false">SUM(V152:V153)</f>
        <v>0</v>
      </c>
      <c r="W154" s="239" t="n">
        <f aca="false">SUM(W152:W153)</f>
        <v>0</v>
      </c>
      <c r="X154" s="240" t="n">
        <f aca="false">SUM(X152:X153)</f>
        <v>0</v>
      </c>
      <c r="Y154" s="240" t="n">
        <f aca="false">W154-X154</f>
        <v>0</v>
      </c>
      <c r="Z154" s="240" t="e">
        <f aca="false">Y154/W154</f>
        <v>#DIV/0!</v>
      </c>
      <c r="AA154" s="241"/>
      <c r="AB154" s="7"/>
      <c r="AC154" s="7"/>
      <c r="AD154" s="7"/>
      <c r="AE154" s="7"/>
      <c r="AF154" s="7"/>
      <c r="AG154" s="7"/>
    </row>
    <row r="155" customFormat="false" ht="30" hidden="false" customHeight="true" outlineLevel="0" collapsed="false">
      <c r="A155" s="221" t="s">
        <v>75</v>
      </c>
      <c r="B155" s="222" t="n">
        <v>12</v>
      </c>
      <c r="C155" s="124" t="s">
        <v>310</v>
      </c>
      <c r="D155" s="292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242"/>
      <c r="X155" s="242"/>
      <c r="Y155" s="199"/>
      <c r="Z155" s="242"/>
      <c r="AA155" s="243"/>
      <c r="AB155" s="7"/>
      <c r="AC155" s="7"/>
      <c r="AD155" s="7"/>
      <c r="AE155" s="7"/>
      <c r="AF155" s="7"/>
      <c r="AG155" s="7"/>
    </row>
    <row r="156" customFormat="false" ht="30" hidden="false" customHeight="true" outlineLevel="0" collapsed="false">
      <c r="A156" s="174" t="s">
        <v>80</v>
      </c>
      <c r="B156" s="293" t="n">
        <v>43842</v>
      </c>
      <c r="C156" s="294" t="s">
        <v>311</v>
      </c>
      <c r="D156" s="267" t="s">
        <v>298</v>
      </c>
      <c r="E156" s="278"/>
      <c r="F156" s="178"/>
      <c r="G156" s="179" t="n">
        <f aca="false">E156*F156</f>
        <v>0</v>
      </c>
      <c r="H156" s="278"/>
      <c r="I156" s="178"/>
      <c r="J156" s="179" t="n">
        <f aca="false">H156*I156</f>
        <v>0</v>
      </c>
      <c r="K156" s="177"/>
      <c r="L156" s="178"/>
      <c r="M156" s="179" t="n">
        <f aca="false">K156*L156</f>
        <v>0</v>
      </c>
      <c r="N156" s="177"/>
      <c r="O156" s="178"/>
      <c r="P156" s="179" t="n">
        <f aca="false">N156*O156</f>
        <v>0</v>
      </c>
      <c r="Q156" s="177"/>
      <c r="R156" s="178"/>
      <c r="S156" s="179" t="n">
        <f aca="false">Q156*R156</f>
        <v>0</v>
      </c>
      <c r="T156" s="177"/>
      <c r="U156" s="178"/>
      <c r="V156" s="279" t="n">
        <f aca="false">T156*U156</f>
        <v>0</v>
      </c>
      <c r="W156" s="280" t="n">
        <f aca="false">G156+M156+S156</f>
        <v>0</v>
      </c>
      <c r="X156" s="246" t="n">
        <f aca="false">J156+P156+V156</f>
        <v>0</v>
      </c>
      <c r="Y156" s="246" t="n">
        <f aca="false">W156-X156</f>
        <v>0</v>
      </c>
      <c r="Z156" s="247" t="e">
        <f aca="false">Y156/W156</f>
        <v>#DIV/0!</v>
      </c>
      <c r="AA156" s="295"/>
      <c r="AB156" s="151"/>
      <c r="AC156" s="151"/>
      <c r="AD156" s="151"/>
      <c r="AE156" s="151"/>
      <c r="AF156" s="151"/>
      <c r="AG156" s="151"/>
    </row>
    <row r="157" customFormat="false" ht="30" hidden="false" customHeight="true" outlineLevel="0" collapsed="false">
      <c r="A157" s="140" t="s">
        <v>80</v>
      </c>
      <c r="B157" s="272" t="n">
        <v>43873</v>
      </c>
      <c r="C157" s="142" t="s">
        <v>312</v>
      </c>
      <c r="D157" s="273" t="s">
        <v>279</v>
      </c>
      <c r="E157" s="274"/>
      <c r="F157" s="145"/>
      <c r="G157" s="146" t="n">
        <f aca="false">E157*F157</f>
        <v>0</v>
      </c>
      <c r="H157" s="274"/>
      <c r="I157" s="145"/>
      <c r="J157" s="146" t="n">
        <f aca="false">H157*I157</f>
        <v>0</v>
      </c>
      <c r="K157" s="144"/>
      <c r="L157" s="145"/>
      <c r="M157" s="146" t="n">
        <f aca="false">K157*L157</f>
        <v>0</v>
      </c>
      <c r="N157" s="144"/>
      <c r="O157" s="145"/>
      <c r="P157" s="146" t="n">
        <f aca="false">N157*O157</f>
        <v>0</v>
      </c>
      <c r="Q157" s="144"/>
      <c r="R157" s="145"/>
      <c r="S157" s="146" t="n">
        <f aca="false">Q157*R157</f>
        <v>0</v>
      </c>
      <c r="T157" s="144"/>
      <c r="U157" s="145"/>
      <c r="V157" s="244" t="n">
        <f aca="false">T157*U157</f>
        <v>0</v>
      </c>
      <c r="W157" s="296" t="n">
        <f aca="false">G157+M157+S157</f>
        <v>0</v>
      </c>
      <c r="X157" s="148" t="n">
        <f aca="false">J157+P157+V157</f>
        <v>0</v>
      </c>
      <c r="Y157" s="148" t="n">
        <f aca="false">W157-X157</f>
        <v>0</v>
      </c>
      <c r="Z157" s="149" t="e">
        <f aca="false">Y157/W157</f>
        <v>#DIV/0!</v>
      </c>
      <c r="AA157" s="297"/>
      <c r="AB157" s="151"/>
      <c r="AC157" s="151"/>
      <c r="AD157" s="151"/>
      <c r="AE157" s="151"/>
      <c r="AF157" s="151"/>
      <c r="AG157" s="151"/>
    </row>
    <row r="158" customFormat="false" ht="30" hidden="false" customHeight="true" outlineLevel="0" collapsed="false">
      <c r="A158" s="152" t="s">
        <v>80</v>
      </c>
      <c r="B158" s="282" t="n">
        <v>43902</v>
      </c>
      <c r="C158" s="181" t="s">
        <v>313</v>
      </c>
      <c r="D158" s="275" t="s">
        <v>279</v>
      </c>
      <c r="E158" s="276"/>
      <c r="F158" s="156"/>
      <c r="G158" s="157" t="n">
        <f aca="false">E158*F158</f>
        <v>0</v>
      </c>
      <c r="H158" s="276"/>
      <c r="I158" s="156"/>
      <c r="J158" s="157" t="n">
        <f aca="false">H158*I158</f>
        <v>0</v>
      </c>
      <c r="K158" s="155"/>
      <c r="L158" s="156"/>
      <c r="M158" s="157" t="n">
        <f aca="false">K158*L158</f>
        <v>0</v>
      </c>
      <c r="N158" s="155"/>
      <c r="O158" s="156"/>
      <c r="P158" s="157" t="n">
        <f aca="false">N158*O158</f>
        <v>0</v>
      </c>
      <c r="Q158" s="155"/>
      <c r="R158" s="156"/>
      <c r="S158" s="157" t="n">
        <f aca="false">Q158*R158</f>
        <v>0</v>
      </c>
      <c r="T158" s="155"/>
      <c r="U158" s="156"/>
      <c r="V158" s="251" t="n">
        <f aca="false">T158*U158</f>
        <v>0</v>
      </c>
      <c r="W158" s="283" t="n">
        <f aca="false">G158+M158+S158</f>
        <v>0</v>
      </c>
      <c r="X158" s="148" t="n">
        <f aca="false">J158+P158+V158</f>
        <v>0</v>
      </c>
      <c r="Y158" s="148" t="n">
        <f aca="false">W158-X158</f>
        <v>0</v>
      </c>
      <c r="Z158" s="149" t="e">
        <f aca="false">Y158/W158</f>
        <v>#DIV/0!</v>
      </c>
      <c r="AA158" s="298"/>
      <c r="AB158" s="151"/>
      <c r="AC158" s="151"/>
      <c r="AD158" s="151"/>
      <c r="AE158" s="151"/>
      <c r="AF158" s="151"/>
      <c r="AG158" s="151"/>
    </row>
    <row r="159" customFormat="false" ht="30" hidden="false" customHeight="true" outlineLevel="0" collapsed="false">
      <c r="A159" s="152" t="s">
        <v>80</v>
      </c>
      <c r="B159" s="282" t="n">
        <v>43933</v>
      </c>
      <c r="C159" s="250" t="s">
        <v>314</v>
      </c>
      <c r="D159" s="286"/>
      <c r="E159" s="276"/>
      <c r="F159" s="156" t="n">
        <v>0.22</v>
      </c>
      <c r="G159" s="157" t="n">
        <f aca="false">E159*F159</f>
        <v>0</v>
      </c>
      <c r="H159" s="276"/>
      <c r="I159" s="156" t="n">
        <v>0.22</v>
      </c>
      <c r="J159" s="157" t="n">
        <f aca="false">H159*I159</f>
        <v>0</v>
      </c>
      <c r="K159" s="155"/>
      <c r="L159" s="156" t="n">
        <v>0.22</v>
      </c>
      <c r="M159" s="157" t="n">
        <f aca="false">K159*L159</f>
        <v>0</v>
      </c>
      <c r="N159" s="155"/>
      <c r="O159" s="156" t="n">
        <v>0.22</v>
      </c>
      <c r="P159" s="157" t="n">
        <f aca="false">N159*O159</f>
        <v>0</v>
      </c>
      <c r="Q159" s="155"/>
      <c r="R159" s="156" t="n">
        <v>0.22</v>
      </c>
      <c r="S159" s="157" t="n">
        <f aca="false">Q159*R159</f>
        <v>0</v>
      </c>
      <c r="T159" s="155"/>
      <c r="U159" s="156" t="n">
        <v>0.22</v>
      </c>
      <c r="V159" s="251" t="n">
        <f aca="false">T159*U159</f>
        <v>0</v>
      </c>
      <c r="W159" s="252" t="n">
        <f aca="false">G159+M159+S159</f>
        <v>0</v>
      </c>
      <c r="X159" s="253" t="n">
        <f aca="false">J159+P159+V159</f>
        <v>0</v>
      </c>
      <c r="Y159" s="253" t="n">
        <f aca="false">W159-X159</f>
        <v>0</v>
      </c>
      <c r="Z159" s="254" t="e">
        <f aca="false">Y159/W159</f>
        <v>#DIV/0!</v>
      </c>
      <c r="AA159" s="172"/>
      <c r="AB159" s="7"/>
      <c r="AC159" s="7"/>
      <c r="AD159" s="7"/>
      <c r="AE159" s="7"/>
      <c r="AF159" s="7"/>
      <c r="AG159" s="7"/>
    </row>
    <row r="160" customFormat="false" ht="30" hidden="false" customHeight="true" outlineLevel="0" collapsed="false">
      <c r="A160" s="183" t="s">
        <v>315</v>
      </c>
      <c r="B160" s="184"/>
      <c r="C160" s="185"/>
      <c r="D160" s="299"/>
      <c r="E160" s="190" t="n">
        <f aca="false">SUM(E156:E158)</f>
        <v>0</v>
      </c>
      <c r="F160" s="204"/>
      <c r="G160" s="189" t="n">
        <f aca="false">SUM(G156:G159)</f>
        <v>0</v>
      </c>
      <c r="H160" s="190" t="n">
        <f aca="false">SUM(H156:H158)</f>
        <v>0</v>
      </c>
      <c r="I160" s="204"/>
      <c r="J160" s="189" t="n">
        <f aca="false">SUM(J156:J159)</f>
        <v>0</v>
      </c>
      <c r="K160" s="205" t="n">
        <f aca="false">SUM(K156:K158)</f>
        <v>0</v>
      </c>
      <c r="L160" s="204"/>
      <c r="M160" s="189" t="n">
        <f aca="false">SUM(M156:M159)</f>
        <v>0</v>
      </c>
      <c r="N160" s="205" t="n">
        <f aca="false">SUM(N156:N158)</f>
        <v>0</v>
      </c>
      <c r="O160" s="204"/>
      <c r="P160" s="189" t="n">
        <f aca="false">SUM(P156:P159)</f>
        <v>0</v>
      </c>
      <c r="Q160" s="205" t="n">
        <f aca="false">SUM(Q156:Q158)</f>
        <v>0</v>
      </c>
      <c r="R160" s="204"/>
      <c r="S160" s="189" t="n">
        <f aca="false">SUM(S156:S159)</f>
        <v>0</v>
      </c>
      <c r="T160" s="205" t="n">
        <f aca="false">SUM(T156:T158)</f>
        <v>0</v>
      </c>
      <c r="U160" s="204"/>
      <c r="V160" s="191" t="n">
        <f aca="false">SUM(V156:V159)</f>
        <v>0</v>
      </c>
      <c r="W160" s="239" t="n">
        <f aca="false">SUM(W156:W159)</f>
        <v>0</v>
      </c>
      <c r="X160" s="240" t="n">
        <f aca="false">SUM(X156:X159)</f>
        <v>0</v>
      </c>
      <c r="Y160" s="240" t="n">
        <f aca="false">W160-X160</f>
        <v>0</v>
      </c>
      <c r="Z160" s="240" t="e">
        <f aca="false">Y160/W160</f>
        <v>#DIV/0!</v>
      </c>
      <c r="AA160" s="241"/>
      <c r="AB160" s="7"/>
      <c r="AC160" s="7"/>
      <c r="AD160" s="7"/>
      <c r="AE160" s="7"/>
      <c r="AF160" s="7"/>
      <c r="AG160" s="7"/>
    </row>
    <row r="161" customFormat="false" ht="30" hidden="false" customHeight="true" outlineLevel="0" collapsed="false">
      <c r="A161" s="221" t="s">
        <v>75</v>
      </c>
      <c r="B161" s="123" t="n">
        <v>13</v>
      </c>
      <c r="C161" s="124" t="s">
        <v>316</v>
      </c>
      <c r="D161" s="125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242"/>
      <c r="X161" s="242"/>
      <c r="Y161" s="199"/>
      <c r="Z161" s="242"/>
      <c r="AA161" s="243"/>
      <c r="AB161" s="7"/>
      <c r="AC161" s="7"/>
      <c r="AD161" s="7"/>
      <c r="AE161" s="7"/>
      <c r="AF161" s="7"/>
      <c r="AG161" s="7"/>
    </row>
    <row r="162" customFormat="false" ht="30" hidden="false" customHeight="true" outlineLevel="0" collapsed="false">
      <c r="A162" s="129" t="s">
        <v>77</v>
      </c>
      <c r="B162" s="130" t="s">
        <v>317</v>
      </c>
      <c r="C162" s="300" t="s">
        <v>318</v>
      </c>
      <c r="D162" s="161"/>
      <c r="E162" s="162" t="n">
        <f aca="false">SUM(E163:E165)</f>
        <v>8</v>
      </c>
      <c r="F162" s="163"/>
      <c r="G162" s="164" t="n">
        <f aca="false">SUM(G163:G166)</f>
        <v>116000</v>
      </c>
      <c r="H162" s="162" t="n">
        <f aca="false">SUM(H163:H165)</f>
        <v>8</v>
      </c>
      <c r="I162" s="163"/>
      <c r="J162" s="164" t="n">
        <f aca="false">SUM(J163:J166)</f>
        <v>116000</v>
      </c>
      <c r="K162" s="162" t="n">
        <f aca="false">SUM(K163:K165)</f>
        <v>0</v>
      </c>
      <c r="L162" s="163"/>
      <c r="M162" s="164" t="n">
        <f aca="false">SUM(M163:M166)</f>
        <v>0</v>
      </c>
      <c r="N162" s="162" t="n">
        <f aca="false">SUM(N163:N165)</f>
        <v>0</v>
      </c>
      <c r="O162" s="163"/>
      <c r="P162" s="164" t="n">
        <f aca="false">SUM(P163:P166)</f>
        <v>0</v>
      </c>
      <c r="Q162" s="162" t="n">
        <f aca="false">SUM(Q163:Q165)</f>
        <v>0</v>
      </c>
      <c r="R162" s="163"/>
      <c r="S162" s="164" t="n">
        <f aca="false">SUM(S163:S166)</f>
        <v>0</v>
      </c>
      <c r="T162" s="162" t="n">
        <f aca="false">SUM(T163:T165)</f>
        <v>0</v>
      </c>
      <c r="U162" s="163"/>
      <c r="V162" s="301" t="n">
        <f aca="false">SUM(V163:V166)</f>
        <v>0</v>
      </c>
      <c r="W162" s="302" t="n">
        <f aca="false">SUM(W163:W166)</f>
        <v>116000</v>
      </c>
      <c r="X162" s="164" t="n">
        <f aca="false">SUM(X163:X166)</f>
        <v>116000</v>
      </c>
      <c r="Y162" s="164" t="n">
        <f aca="false">W162-X162</f>
        <v>0</v>
      </c>
      <c r="Z162" s="164" t="n">
        <f aca="false">Y162/W162</f>
        <v>0</v>
      </c>
      <c r="AA162" s="166"/>
      <c r="AB162" s="139"/>
      <c r="AC162" s="139"/>
      <c r="AD162" s="139"/>
      <c r="AE162" s="139"/>
      <c r="AF162" s="139"/>
      <c r="AG162" s="139"/>
    </row>
    <row r="163" customFormat="false" ht="30" hidden="false" customHeight="true" outlineLevel="0" collapsed="false">
      <c r="A163" s="140" t="s">
        <v>80</v>
      </c>
      <c r="B163" s="141" t="s">
        <v>319</v>
      </c>
      <c r="C163" s="303" t="s">
        <v>320</v>
      </c>
      <c r="D163" s="143" t="s">
        <v>151</v>
      </c>
      <c r="E163" s="144" t="n">
        <v>4</v>
      </c>
      <c r="F163" s="145" t="n">
        <v>14000</v>
      </c>
      <c r="G163" s="146" t="n">
        <f aca="false">E163*F163</f>
        <v>56000</v>
      </c>
      <c r="H163" s="144" t="n">
        <v>4</v>
      </c>
      <c r="I163" s="145" t="n">
        <v>14000</v>
      </c>
      <c r="J163" s="146" t="n">
        <f aca="false">H163*I163</f>
        <v>56000</v>
      </c>
      <c r="K163" s="144"/>
      <c r="L163" s="145"/>
      <c r="M163" s="146" t="n">
        <f aca="false">K163*L163</f>
        <v>0</v>
      </c>
      <c r="N163" s="144"/>
      <c r="O163" s="145"/>
      <c r="P163" s="146" t="n">
        <f aca="false">N163*O163</f>
        <v>0</v>
      </c>
      <c r="Q163" s="144"/>
      <c r="R163" s="145"/>
      <c r="S163" s="146" t="n">
        <f aca="false">Q163*R163</f>
        <v>0</v>
      </c>
      <c r="T163" s="144"/>
      <c r="U163" s="145"/>
      <c r="V163" s="244" t="n">
        <f aca="false">T163*U163</f>
        <v>0</v>
      </c>
      <c r="W163" s="249" t="n">
        <f aca="false">G163+M163+S163</f>
        <v>56000</v>
      </c>
      <c r="X163" s="148" t="n">
        <f aca="false">J163+P163+V163</f>
        <v>56000</v>
      </c>
      <c r="Y163" s="148" t="n">
        <f aca="false">W163-X163</f>
        <v>0</v>
      </c>
      <c r="Z163" s="149" t="n">
        <f aca="false">Y163/W163</f>
        <v>0</v>
      </c>
      <c r="AA163" s="150"/>
      <c r="AB163" s="151"/>
      <c r="AC163" s="151"/>
      <c r="AD163" s="151"/>
      <c r="AE163" s="151"/>
      <c r="AF163" s="151"/>
      <c r="AG163" s="151"/>
    </row>
    <row r="164" customFormat="false" ht="30" hidden="false" customHeight="true" outlineLevel="0" collapsed="false">
      <c r="A164" s="140" t="s">
        <v>80</v>
      </c>
      <c r="B164" s="141" t="s">
        <v>321</v>
      </c>
      <c r="C164" s="304" t="s">
        <v>322</v>
      </c>
      <c r="D164" s="143" t="s">
        <v>151</v>
      </c>
      <c r="E164" s="144" t="n">
        <v>4</v>
      </c>
      <c r="F164" s="145" t="n">
        <v>15000</v>
      </c>
      <c r="G164" s="146" t="n">
        <f aca="false">E164*F164</f>
        <v>60000</v>
      </c>
      <c r="H164" s="144" t="n">
        <v>4</v>
      </c>
      <c r="I164" s="145" t="n">
        <v>15000</v>
      </c>
      <c r="J164" s="146" t="n">
        <f aca="false">H164*I164</f>
        <v>60000</v>
      </c>
      <c r="K164" s="144"/>
      <c r="L164" s="145"/>
      <c r="M164" s="146" t="n">
        <f aca="false">K164*L164</f>
        <v>0</v>
      </c>
      <c r="N164" s="144"/>
      <c r="O164" s="145"/>
      <c r="P164" s="146" t="n">
        <f aca="false">N164*O164</f>
        <v>0</v>
      </c>
      <c r="Q164" s="144"/>
      <c r="R164" s="145"/>
      <c r="S164" s="146" t="n">
        <f aca="false">Q164*R164</f>
        <v>0</v>
      </c>
      <c r="T164" s="144"/>
      <c r="U164" s="145"/>
      <c r="V164" s="244" t="n">
        <f aca="false">T164*U164</f>
        <v>0</v>
      </c>
      <c r="W164" s="249" t="n">
        <f aca="false">G164+M164+S164</f>
        <v>60000</v>
      </c>
      <c r="X164" s="148" t="n">
        <f aca="false">J164+P164+V164</f>
        <v>60000</v>
      </c>
      <c r="Y164" s="148" t="n">
        <f aca="false">W164-X164</f>
        <v>0</v>
      </c>
      <c r="Z164" s="149" t="n">
        <f aca="false">Y164/W164</f>
        <v>0</v>
      </c>
      <c r="AA164" s="150"/>
      <c r="AB164" s="151"/>
      <c r="AC164" s="151"/>
      <c r="AD164" s="151"/>
      <c r="AE164" s="151"/>
      <c r="AF164" s="151"/>
      <c r="AG164" s="151"/>
    </row>
    <row r="165" customFormat="false" ht="30" hidden="false" customHeight="true" outlineLevel="0" collapsed="false">
      <c r="A165" s="140" t="s">
        <v>80</v>
      </c>
      <c r="B165" s="141" t="s">
        <v>323</v>
      </c>
      <c r="C165" s="304" t="s">
        <v>324</v>
      </c>
      <c r="D165" s="143" t="s">
        <v>151</v>
      </c>
      <c r="E165" s="144"/>
      <c r="F165" s="145"/>
      <c r="G165" s="146" t="n">
        <f aca="false">E165*F165</f>
        <v>0</v>
      </c>
      <c r="H165" s="144"/>
      <c r="I165" s="145"/>
      <c r="J165" s="146" t="n">
        <f aca="false">H165*I165</f>
        <v>0</v>
      </c>
      <c r="K165" s="144"/>
      <c r="L165" s="145"/>
      <c r="M165" s="146" t="n">
        <f aca="false">K165*L165</f>
        <v>0</v>
      </c>
      <c r="N165" s="144"/>
      <c r="O165" s="145"/>
      <c r="P165" s="146" t="n">
        <f aca="false">N165*O165</f>
        <v>0</v>
      </c>
      <c r="Q165" s="144"/>
      <c r="R165" s="145"/>
      <c r="S165" s="146" t="n">
        <f aca="false">Q165*R165</f>
        <v>0</v>
      </c>
      <c r="T165" s="144"/>
      <c r="U165" s="145"/>
      <c r="V165" s="244" t="n">
        <f aca="false">T165*U165</f>
        <v>0</v>
      </c>
      <c r="W165" s="249" t="n">
        <f aca="false">G165+M165+S165</f>
        <v>0</v>
      </c>
      <c r="X165" s="148" t="n">
        <f aca="false">J165+P165+V165</f>
        <v>0</v>
      </c>
      <c r="Y165" s="148" t="n">
        <f aca="false">W165-X165</f>
        <v>0</v>
      </c>
      <c r="Z165" s="149" t="e">
        <f aca="false">Y165/W165</f>
        <v>#DIV/0!</v>
      </c>
      <c r="AA165" s="150"/>
      <c r="AB165" s="151"/>
      <c r="AC165" s="151"/>
      <c r="AD165" s="151"/>
      <c r="AE165" s="151"/>
      <c r="AF165" s="151"/>
      <c r="AG165" s="151"/>
    </row>
    <row r="166" customFormat="false" ht="30" hidden="false" customHeight="true" outlineLevel="0" collapsed="false">
      <c r="A166" s="167" t="s">
        <v>80</v>
      </c>
      <c r="B166" s="173" t="s">
        <v>325</v>
      </c>
      <c r="C166" s="304" t="s">
        <v>326</v>
      </c>
      <c r="D166" s="168"/>
      <c r="E166" s="169"/>
      <c r="F166" s="170" t="n">
        <v>0.22</v>
      </c>
      <c r="G166" s="171" t="n">
        <f aca="false">E166*F166</f>
        <v>0</v>
      </c>
      <c r="H166" s="169"/>
      <c r="I166" s="170" t="n">
        <v>0.22</v>
      </c>
      <c r="J166" s="171" t="n">
        <f aca="false">H166*I166</f>
        <v>0</v>
      </c>
      <c r="K166" s="169"/>
      <c r="L166" s="170" t="n">
        <v>0.22</v>
      </c>
      <c r="M166" s="171" t="n">
        <f aca="false">K166*L166</f>
        <v>0</v>
      </c>
      <c r="N166" s="169"/>
      <c r="O166" s="170" t="n">
        <v>0.22</v>
      </c>
      <c r="P166" s="171" t="n">
        <f aca="false">N166*O166</f>
        <v>0</v>
      </c>
      <c r="Q166" s="169"/>
      <c r="R166" s="170" t="n">
        <v>0.22</v>
      </c>
      <c r="S166" s="171" t="n">
        <f aca="false">Q166*R166</f>
        <v>0</v>
      </c>
      <c r="T166" s="169"/>
      <c r="U166" s="170" t="n">
        <v>0.22</v>
      </c>
      <c r="V166" s="305" t="n">
        <f aca="false">T166*U166</f>
        <v>0</v>
      </c>
      <c r="W166" s="252" t="n">
        <f aca="false">G166+M166+S166</f>
        <v>0</v>
      </c>
      <c r="X166" s="253" t="n">
        <f aca="false">J166+P166+V166</f>
        <v>0</v>
      </c>
      <c r="Y166" s="253" t="n">
        <f aca="false">W166-X166</f>
        <v>0</v>
      </c>
      <c r="Z166" s="254" t="e">
        <f aca="false">Y166/W166</f>
        <v>#DIV/0!</v>
      </c>
      <c r="AA166" s="172"/>
      <c r="AB166" s="151"/>
      <c r="AC166" s="151"/>
      <c r="AD166" s="151"/>
      <c r="AE166" s="151"/>
      <c r="AF166" s="151"/>
      <c r="AG166" s="151"/>
    </row>
    <row r="167" customFormat="false" ht="30" hidden="false" customHeight="true" outlineLevel="0" collapsed="false">
      <c r="A167" s="306" t="s">
        <v>77</v>
      </c>
      <c r="B167" s="307" t="s">
        <v>317</v>
      </c>
      <c r="C167" s="235" t="s">
        <v>327</v>
      </c>
      <c r="D167" s="132"/>
      <c r="E167" s="133" t="n">
        <f aca="false">SUM(E168:E170)</f>
        <v>0</v>
      </c>
      <c r="F167" s="134"/>
      <c r="G167" s="135" t="n">
        <f aca="false">SUM(G168:G171)</f>
        <v>0</v>
      </c>
      <c r="H167" s="133" t="n">
        <f aca="false">SUM(H168:H170)</f>
        <v>0</v>
      </c>
      <c r="I167" s="134"/>
      <c r="J167" s="135" t="n">
        <f aca="false">SUM(J168:J171)</f>
        <v>0</v>
      </c>
      <c r="K167" s="133" t="n">
        <f aca="false">SUM(K168:K170)</f>
        <v>0</v>
      </c>
      <c r="L167" s="134"/>
      <c r="M167" s="135" t="n">
        <f aca="false">SUM(M168:M171)</f>
        <v>0</v>
      </c>
      <c r="N167" s="133" t="n">
        <f aca="false">SUM(N168:N170)</f>
        <v>0</v>
      </c>
      <c r="O167" s="134"/>
      <c r="P167" s="135" t="n">
        <f aca="false">SUM(P168:P171)</f>
        <v>0</v>
      </c>
      <c r="Q167" s="133" t="n">
        <f aca="false">SUM(Q168:Q170)</f>
        <v>0</v>
      </c>
      <c r="R167" s="134"/>
      <c r="S167" s="135" t="n">
        <f aca="false">SUM(S168:S171)</f>
        <v>0</v>
      </c>
      <c r="T167" s="133" t="n">
        <f aca="false">SUM(T168:T170)</f>
        <v>0</v>
      </c>
      <c r="U167" s="134"/>
      <c r="V167" s="135" t="n">
        <f aca="false">SUM(V168:V171)</f>
        <v>0</v>
      </c>
      <c r="W167" s="135" t="n">
        <f aca="false">SUM(W168:W171)</f>
        <v>0</v>
      </c>
      <c r="X167" s="135" t="n">
        <f aca="false">SUM(X168:X171)</f>
        <v>0</v>
      </c>
      <c r="Y167" s="135" t="n">
        <f aca="false">W167-X167</f>
        <v>0</v>
      </c>
      <c r="Z167" s="135" t="e">
        <f aca="false">Y167/W167</f>
        <v>#DIV/0!</v>
      </c>
      <c r="AA167" s="135"/>
      <c r="AB167" s="139"/>
      <c r="AC167" s="139"/>
      <c r="AD167" s="139"/>
      <c r="AE167" s="139"/>
      <c r="AF167" s="139"/>
      <c r="AG167" s="139"/>
    </row>
    <row r="168" customFormat="false" ht="30" hidden="false" customHeight="true" outlineLevel="0" collapsed="false">
      <c r="A168" s="140" t="s">
        <v>80</v>
      </c>
      <c r="B168" s="141" t="s">
        <v>328</v>
      </c>
      <c r="C168" s="142" t="s">
        <v>329</v>
      </c>
      <c r="D168" s="143"/>
      <c r="E168" s="144"/>
      <c r="F168" s="145"/>
      <c r="G168" s="146" t="n">
        <f aca="false">E168*F168</f>
        <v>0</v>
      </c>
      <c r="H168" s="144"/>
      <c r="I168" s="145"/>
      <c r="J168" s="146" t="n">
        <f aca="false">H168*I168</f>
        <v>0</v>
      </c>
      <c r="K168" s="144"/>
      <c r="L168" s="145"/>
      <c r="M168" s="146" t="n">
        <f aca="false">K168*L168</f>
        <v>0</v>
      </c>
      <c r="N168" s="144"/>
      <c r="O168" s="145"/>
      <c r="P168" s="146" t="n">
        <f aca="false">N168*O168</f>
        <v>0</v>
      </c>
      <c r="Q168" s="144"/>
      <c r="R168" s="145"/>
      <c r="S168" s="146" t="n">
        <f aca="false">Q168*R168</f>
        <v>0</v>
      </c>
      <c r="T168" s="144"/>
      <c r="U168" s="145"/>
      <c r="V168" s="146" t="n">
        <f aca="false">T168*U168</f>
        <v>0</v>
      </c>
      <c r="W168" s="147" t="n">
        <f aca="false">G168+M168+S168</f>
        <v>0</v>
      </c>
      <c r="X168" s="148" t="n">
        <f aca="false">J168+P168+V168</f>
        <v>0</v>
      </c>
      <c r="Y168" s="148" t="n">
        <f aca="false">W168-X168</f>
        <v>0</v>
      </c>
      <c r="Z168" s="149" t="e">
        <f aca="false">Y168/W168</f>
        <v>#DIV/0!</v>
      </c>
      <c r="AA168" s="150"/>
      <c r="AB168" s="151"/>
      <c r="AC168" s="151"/>
      <c r="AD168" s="151"/>
      <c r="AE168" s="151"/>
      <c r="AF168" s="151"/>
      <c r="AG168" s="151"/>
    </row>
    <row r="169" customFormat="false" ht="30" hidden="false" customHeight="true" outlineLevel="0" collapsed="false">
      <c r="A169" s="140" t="s">
        <v>80</v>
      </c>
      <c r="B169" s="141" t="s">
        <v>330</v>
      </c>
      <c r="C169" s="142" t="s">
        <v>329</v>
      </c>
      <c r="D169" s="143"/>
      <c r="E169" s="144"/>
      <c r="F169" s="145"/>
      <c r="G169" s="146" t="n">
        <f aca="false">E169*F169</f>
        <v>0</v>
      </c>
      <c r="H169" s="144"/>
      <c r="I169" s="145"/>
      <c r="J169" s="146" t="n">
        <f aca="false">H169*I169</f>
        <v>0</v>
      </c>
      <c r="K169" s="144"/>
      <c r="L169" s="145"/>
      <c r="M169" s="146" t="n">
        <f aca="false">K169*L169</f>
        <v>0</v>
      </c>
      <c r="N169" s="144"/>
      <c r="O169" s="145"/>
      <c r="P169" s="146" t="n">
        <f aca="false">N169*O169</f>
        <v>0</v>
      </c>
      <c r="Q169" s="144"/>
      <c r="R169" s="145"/>
      <c r="S169" s="146" t="n">
        <f aca="false">Q169*R169</f>
        <v>0</v>
      </c>
      <c r="T169" s="144"/>
      <c r="U169" s="145"/>
      <c r="V169" s="146" t="n">
        <f aca="false">T169*U169</f>
        <v>0</v>
      </c>
      <c r="W169" s="147" t="n">
        <f aca="false">G169+M169+S169</f>
        <v>0</v>
      </c>
      <c r="X169" s="148" t="n">
        <f aca="false">J169+P169+V169</f>
        <v>0</v>
      </c>
      <c r="Y169" s="148" t="n">
        <f aca="false">W169-X169</f>
        <v>0</v>
      </c>
      <c r="Z169" s="149" t="e">
        <f aca="false">Y169/W169</f>
        <v>#DIV/0!</v>
      </c>
      <c r="AA169" s="150"/>
      <c r="AB169" s="151"/>
      <c r="AC169" s="151"/>
      <c r="AD169" s="151"/>
      <c r="AE169" s="151"/>
      <c r="AF169" s="151"/>
      <c r="AG169" s="151"/>
    </row>
    <row r="170" customFormat="false" ht="30" hidden="false" customHeight="true" outlineLevel="0" collapsed="false">
      <c r="A170" s="152" t="s">
        <v>80</v>
      </c>
      <c r="B170" s="153" t="s">
        <v>331</v>
      </c>
      <c r="C170" s="142" t="s">
        <v>329</v>
      </c>
      <c r="D170" s="154"/>
      <c r="E170" s="155"/>
      <c r="F170" s="156"/>
      <c r="G170" s="157" t="n">
        <f aca="false">E170*F170</f>
        <v>0</v>
      </c>
      <c r="H170" s="155"/>
      <c r="I170" s="156"/>
      <c r="J170" s="157" t="n">
        <f aca="false">H170*I170</f>
        <v>0</v>
      </c>
      <c r="K170" s="155"/>
      <c r="L170" s="156"/>
      <c r="M170" s="157" t="n">
        <f aca="false">K170*L170</f>
        <v>0</v>
      </c>
      <c r="N170" s="155"/>
      <c r="O170" s="156"/>
      <c r="P170" s="157" t="n">
        <f aca="false">N170*O170</f>
        <v>0</v>
      </c>
      <c r="Q170" s="155"/>
      <c r="R170" s="156"/>
      <c r="S170" s="157" t="n">
        <f aca="false">Q170*R170</f>
        <v>0</v>
      </c>
      <c r="T170" s="155"/>
      <c r="U170" s="156"/>
      <c r="V170" s="157" t="n">
        <f aca="false">T170*U170</f>
        <v>0</v>
      </c>
      <c r="W170" s="158" t="n">
        <f aca="false">G170+M170+S170</f>
        <v>0</v>
      </c>
      <c r="X170" s="148" t="n">
        <f aca="false">J170+P170+V170</f>
        <v>0</v>
      </c>
      <c r="Y170" s="148" t="n">
        <f aca="false">W170-X170</f>
        <v>0</v>
      </c>
      <c r="Z170" s="149" t="e">
        <f aca="false">Y170/W170</f>
        <v>#DIV/0!</v>
      </c>
      <c r="AA170" s="159"/>
      <c r="AB170" s="151"/>
      <c r="AC170" s="151"/>
      <c r="AD170" s="151"/>
      <c r="AE170" s="151"/>
      <c r="AF170" s="151"/>
      <c r="AG170" s="151"/>
    </row>
    <row r="171" customFormat="false" ht="30" hidden="false" customHeight="true" outlineLevel="0" collapsed="false">
      <c r="A171" s="152" t="s">
        <v>80</v>
      </c>
      <c r="B171" s="153" t="s">
        <v>332</v>
      </c>
      <c r="C171" s="203" t="s">
        <v>333</v>
      </c>
      <c r="D171" s="168"/>
      <c r="E171" s="155"/>
      <c r="F171" s="156" t="n">
        <v>0.22</v>
      </c>
      <c r="G171" s="157" t="n">
        <f aca="false">E171*F171</f>
        <v>0</v>
      </c>
      <c r="H171" s="155"/>
      <c r="I171" s="156" t="n">
        <v>0.22</v>
      </c>
      <c r="J171" s="157" t="n">
        <f aca="false">H171*I171</f>
        <v>0</v>
      </c>
      <c r="K171" s="155"/>
      <c r="L171" s="156" t="n">
        <v>0.22</v>
      </c>
      <c r="M171" s="157" t="n">
        <f aca="false">K171*L171</f>
        <v>0</v>
      </c>
      <c r="N171" s="155"/>
      <c r="O171" s="156" t="n">
        <v>0.22</v>
      </c>
      <c r="P171" s="157" t="n">
        <f aca="false">N171*O171</f>
        <v>0</v>
      </c>
      <c r="Q171" s="155"/>
      <c r="R171" s="156" t="n">
        <v>0.22</v>
      </c>
      <c r="S171" s="157" t="n">
        <f aca="false">Q171*R171</f>
        <v>0</v>
      </c>
      <c r="T171" s="155"/>
      <c r="U171" s="156" t="n">
        <v>0.22</v>
      </c>
      <c r="V171" s="157" t="n">
        <f aca="false">T171*U171</f>
        <v>0</v>
      </c>
      <c r="W171" s="158" t="n">
        <f aca="false">G171+M171+S171</f>
        <v>0</v>
      </c>
      <c r="X171" s="148" t="n">
        <f aca="false">J171+P171+V171</f>
        <v>0</v>
      </c>
      <c r="Y171" s="148" t="n">
        <f aca="false">W171-X171</f>
        <v>0</v>
      </c>
      <c r="Z171" s="149" t="e">
        <f aca="false">Y171/W171</f>
        <v>#DIV/0!</v>
      </c>
      <c r="AA171" s="172"/>
      <c r="AB171" s="151"/>
      <c r="AC171" s="151"/>
      <c r="AD171" s="151"/>
      <c r="AE171" s="151"/>
      <c r="AF171" s="151"/>
      <c r="AG171" s="151"/>
    </row>
    <row r="172" customFormat="false" ht="30" hidden="false" customHeight="true" outlineLevel="0" collapsed="false">
      <c r="A172" s="129" t="s">
        <v>77</v>
      </c>
      <c r="B172" s="130" t="s">
        <v>334</v>
      </c>
      <c r="C172" s="235" t="s">
        <v>335</v>
      </c>
      <c r="D172" s="161"/>
      <c r="E172" s="162" t="n">
        <f aca="false">SUM(E173:E175)</f>
        <v>0</v>
      </c>
      <c r="F172" s="163"/>
      <c r="G172" s="164" t="n">
        <f aca="false">SUM(G173:G175)</f>
        <v>0</v>
      </c>
      <c r="H172" s="162" t="n">
        <f aca="false">SUM(H173:H175)</f>
        <v>0</v>
      </c>
      <c r="I172" s="163"/>
      <c r="J172" s="164" t="n">
        <f aca="false">SUM(J173:J175)</f>
        <v>0</v>
      </c>
      <c r="K172" s="162" t="n">
        <f aca="false">SUM(K173:K175)</f>
        <v>0</v>
      </c>
      <c r="L172" s="163"/>
      <c r="M172" s="164" t="n">
        <f aca="false">SUM(M173:M175)</f>
        <v>0</v>
      </c>
      <c r="N172" s="162" t="n">
        <f aca="false">SUM(N173:N175)</f>
        <v>0</v>
      </c>
      <c r="O172" s="163"/>
      <c r="P172" s="164" t="n">
        <f aca="false">SUM(P173:P175)</f>
        <v>0</v>
      </c>
      <c r="Q172" s="162" t="n">
        <f aca="false">SUM(Q173:Q175)</f>
        <v>0</v>
      </c>
      <c r="R172" s="163"/>
      <c r="S172" s="164" t="n">
        <f aca="false">SUM(S173:S175)</f>
        <v>0</v>
      </c>
      <c r="T172" s="162" t="n">
        <f aca="false">SUM(T173:T175)</f>
        <v>0</v>
      </c>
      <c r="U172" s="163"/>
      <c r="V172" s="164" t="n">
        <f aca="false">SUM(V173:V175)</f>
        <v>0</v>
      </c>
      <c r="W172" s="164" t="n">
        <f aca="false">SUM(W173:W175)</f>
        <v>0</v>
      </c>
      <c r="X172" s="164" t="n">
        <f aca="false">SUM(X173:X175)</f>
        <v>0</v>
      </c>
      <c r="Y172" s="164" t="n">
        <f aca="false">W172-X172</f>
        <v>0</v>
      </c>
      <c r="Z172" s="164" t="e">
        <f aca="false">Y172/W172</f>
        <v>#DIV/0!</v>
      </c>
      <c r="AA172" s="308"/>
      <c r="AB172" s="139"/>
      <c r="AC172" s="139"/>
      <c r="AD172" s="139"/>
      <c r="AE172" s="139"/>
      <c r="AF172" s="139"/>
      <c r="AG172" s="139"/>
    </row>
    <row r="173" customFormat="false" ht="30" hidden="false" customHeight="true" outlineLevel="0" collapsed="false">
      <c r="A173" s="140" t="s">
        <v>80</v>
      </c>
      <c r="B173" s="141" t="s">
        <v>336</v>
      </c>
      <c r="C173" s="142" t="s">
        <v>337</v>
      </c>
      <c r="D173" s="143"/>
      <c r="E173" s="144"/>
      <c r="F173" s="145"/>
      <c r="G173" s="146" t="n">
        <f aca="false">E173*F173</f>
        <v>0</v>
      </c>
      <c r="H173" s="144"/>
      <c r="I173" s="145"/>
      <c r="J173" s="146" t="n">
        <f aca="false">H173*I173</f>
        <v>0</v>
      </c>
      <c r="K173" s="144"/>
      <c r="L173" s="145"/>
      <c r="M173" s="146" t="n">
        <f aca="false">K173*L173</f>
        <v>0</v>
      </c>
      <c r="N173" s="144"/>
      <c r="O173" s="145"/>
      <c r="P173" s="146" t="n">
        <f aca="false">N173*O173</f>
        <v>0</v>
      </c>
      <c r="Q173" s="144"/>
      <c r="R173" s="145"/>
      <c r="S173" s="146" t="n">
        <f aca="false">Q173*R173</f>
        <v>0</v>
      </c>
      <c r="T173" s="144"/>
      <c r="U173" s="145"/>
      <c r="V173" s="146" t="n">
        <f aca="false">T173*U173</f>
        <v>0</v>
      </c>
      <c r="W173" s="147" t="n">
        <f aca="false">G173+M173+S173</f>
        <v>0</v>
      </c>
      <c r="X173" s="148" t="n">
        <f aca="false">J173+P173+V173</f>
        <v>0</v>
      </c>
      <c r="Y173" s="148" t="n">
        <f aca="false">W173-X173</f>
        <v>0</v>
      </c>
      <c r="Z173" s="149" t="e">
        <f aca="false">Y173/W173</f>
        <v>#DIV/0!</v>
      </c>
      <c r="AA173" s="297"/>
      <c r="AB173" s="151"/>
      <c r="AC173" s="151"/>
      <c r="AD173" s="151"/>
      <c r="AE173" s="151"/>
      <c r="AF173" s="151"/>
      <c r="AG173" s="151"/>
    </row>
    <row r="174" customFormat="false" ht="30" hidden="false" customHeight="true" outlineLevel="0" collapsed="false">
      <c r="A174" s="140" t="s">
        <v>80</v>
      </c>
      <c r="B174" s="141" t="s">
        <v>338</v>
      </c>
      <c r="C174" s="142" t="s">
        <v>337</v>
      </c>
      <c r="D174" s="143"/>
      <c r="E174" s="144"/>
      <c r="F174" s="145"/>
      <c r="G174" s="146" t="n">
        <f aca="false">E174*F174</f>
        <v>0</v>
      </c>
      <c r="H174" s="144"/>
      <c r="I174" s="145"/>
      <c r="J174" s="146" t="n">
        <f aca="false">H174*I174</f>
        <v>0</v>
      </c>
      <c r="K174" s="144"/>
      <c r="L174" s="145"/>
      <c r="M174" s="146" t="n">
        <f aca="false">K174*L174</f>
        <v>0</v>
      </c>
      <c r="N174" s="144"/>
      <c r="O174" s="145"/>
      <c r="P174" s="146" t="n">
        <f aca="false">N174*O174</f>
        <v>0</v>
      </c>
      <c r="Q174" s="144"/>
      <c r="R174" s="145"/>
      <c r="S174" s="146" t="n">
        <f aca="false">Q174*R174</f>
        <v>0</v>
      </c>
      <c r="T174" s="144"/>
      <c r="U174" s="145"/>
      <c r="V174" s="146" t="n">
        <f aca="false">T174*U174</f>
        <v>0</v>
      </c>
      <c r="W174" s="147" t="n">
        <f aca="false">G174+M174+S174</f>
        <v>0</v>
      </c>
      <c r="X174" s="148" t="n">
        <f aca="false">J174+P174+V174</f>
        <v>0</v>
      </c>
      <c r="Y174" s="148" t="n">
        <f aca="false">W174-X174</f>
        <v>0</v>
      </c>
      <c r="Z174" s="149" t="e">
        <f aca="false">Y174/W174</f>
        <v>#DIV/0!</v>
      </c>
      <c r="AA174" s="297"/>
      <c r="AB174" s="151"/>
      <c r="AC174" s="151"/>
      <c r="AD174" s="151"/>
      <c r="AE174" s="151"/>
      <c r="AF174" s="151"/>
      <c r="AG174" s="151"/>
    </row>
    <row r="175" customFormat="false" ht="30" hidden="false" customHeight="true" outlineLevel="0" collapsed="false">
      <c r="A175" s="152" t="s">
        <v>80</v>
      </c>
      <c r="B175" s="153" t="s">
        <v>339</v>
      </c>
      <c r="C175" s="181" t="s">
        <v>337</v>
      </c>
      <c r="D175" s="154"/>
      <c r="E175" s="155"/>
      <c r="F175" s="156"/>
      <c r="G175" s="157" t="n">
        <f aca="false">E175*F175</f>
        <v>0</v>
      </c>
      <c r="H175" s="155"/>
      <c r="I175" s="156"/>
      <c r="J175" s="157" t="n">
        <f aca="false">H175*I175</f>
        <v>0</v>
      </c>
      <c r="K175" s="155"/>
      <c r="L175" s="156"/>
      <c r="M175" s="157" t="n">
        <f aca="false">K175*L175</f>
        <v>0</v>
      </c>
      <c r="N175" s="155"/>
      <c r="O175" s="156"/>
      <c r="P175" s="157" t="n">
        <f aca="false">N175*O175</f>
        <v>0</v>
      </c>
      <c r="Q175" s="155"/>
      <c r="R175" s="156"/>
      <c r="S175" s="157" t="n">
        <f aca="false">Q175*R175</f>
        <v>0</v>
      </c>
      <c r="T175" s="155"/>
      <c r="U175" s="156"/>
      <c r="V175" s="157" t="n">
        <f aca="false">T175*U175</f>
        <v>0</v>
      </c>
      <c r="W175" s="158" t="n">
        <f aca="false">G175+M175+S175</f>
        <v>0</v>
      </c>
      <c r="X175" s="148" t="n">
        <f aca="false">J175+P175+V175</f>
        <v>0</v>
      </c>
      <c r="Y175" s="148" t="n">
        <f aca="false">W175-X175</f>
        <v>0</v>
      </c>
      <c r="Z175" s="149" t="e">
        <f aca="false">Y175/W175</f>
        <v>#DIV/0!</v>
      </c>
      <c r="AA175" s="298"/>
      <c r="AB175" s="151"/>
      <c r="AC175" s="151"/>
      <c r="AD175" s="151"/>
      <c r="AE175" s="151"/>
      <c r="AF175" s="151"/>
      <c r="AG175" s="151"/>
    </row>
    <row r="176" customFormat="false" ht="30" hidden="false" customHeight="true" outlineLevel="0" collapsed="false">
      <c r="A176" s="129" t="s">
        <v>77</v>
      </c>
      <c r="B176" s="130" t="s">
        <v>340</v>
      </c>
      <c r="C176" s="235" t="s">
        <v>316</v>
      </c>
      <c r="D176" s="161"/>
      <c r="E176" s="162" t="n">
        <f aca="false">SUM(E177:E194)</f>
        <v>103.5</v>
      </c>
      <c r="F176" s="163"/>
      <c r="G176" s="164" t="n">
        <f aca="false">SUM(G177:G195)</f>
        <v>579271</v>
      </c>
      <c r="H176" s="162" t="n">
        <f aca="false">SUM(H177:H194)</f>
        <v>100.5</v>
      </c>
      <c r="I176" s="163"/>
      <c r="J176" s="164" t="n">
        <f aca="false">SUM(J177:J195)</f>
        <v>578671</v>
      </c>
      <c r="K176" s="162" t="n">
        <f aca="false">SUM(K177:K195)</f>
        <v>0</v>
      </c>
      <c r="L176" s="163"/>
      <c r="M176" s="164" t="n">
        <f aca="false">SUM(M177:M194)</f>
        <v>0</v>
      </c>
      <c r="N176" s="162" t="n">
        <f aca="false">SUM(N177:N195)</f>
        <v>0</v>
      </c>
      <c r="O176" s="163"/>
      <c r="P176" s="164" t="n">
        <f aca="false">SUM(P177:P195)</f>
        <v>0</v>
      </c>
      <c r="Q176" s="162" t="n">
        <f aca="false">SUM(Q177:Q194)</f>
        <v>0</v>
      </c>
      <c r="R176" s="163"/>
      <c r="S176" s="164" t="n">
        <f aca="false">SUM(S177:S194)</f>
        <v>0</v>
      </c>
      <c r="T176" s="162" t="n">
        <f aca="false">SUM(T177:T194)</f>
        <v>0</v>
      </c>
      <c r="U176" s="163"/>
      <c r="V176" s="164" t="n">
        <f aca="false">SUM(V177:V194)</f>
        <v>0</v>
      </c>
      <c r="W176" s="164" t="n">
        <f aca="false">SUM(W177:W195)</f>
        <v>579271</v>
      </c>
      <c r="X176" s="164" t="n">
        <f aca="false">SUM(X177:X195)</f>
        <v>578671</v>
      </c>
      <c r="Y176" s="164" t="n">
        <f aca="false">W176-X176</f>
        <v>600</v>
      </c>
      <c r="Z176" s="164" t="n">
        <f aca="false">Y176/W176</f>
        <v>0.00103578463275393</v>
      </c>
      <c r="AA176" s="308"/>
      <c r="AB176" s="139"/>
      <c r="AC176" s="139"/>
      <c r="AD176" s="139"/>
      <c r="AE176" s="139"/>
      <c r="AF176" s="139"/>
      <c r="AG176" s="139"/>
    </row>
    <row r="177" customFormat="false" ht="30" hidden="false" customHeight="true" outlineLevel="0" collapsed="false">
      <c r="A177" s="140" t="s">
        <v>80</v>
      </c>
      <c r="B177" s="141" t="s">
        <v>341</v>
      </c>
      <c r="C177" s="142" t="s">
        <v>342</v>
      </c>
      <c r="D177" s="143"/>
      <c r="E177" s="144"/>
      <c r="F177" s="145"/>
      <c r="G177" s="146" t="n">
        <f aca="false">E177*F177</f>
        <v>0</v>
      </c>
      <c r="H177" s="144"/>
      <c r="I177" s="145"/>
      <c r="J177" s="146" t="n">
        <f aca="false">H177*I177</f>
        <v>0</v>
      </c>
      <c r="K177" s="144"/>
      <c r="L177" s="145"/>
      <c r="M177" s="146" t="n">
        <f aca="false">K177*L177</f>
        <v>0</v>
      </c>
      <c r="N177" s="144"/>
      <c r="O177" s="145"/>
      <c r="P177" s="146" t="n">
        <f aca="false">N177*O177</f>
        <v>0</v>
      </c>
      <c r="Q177" s="144"/>
      <c r="R177" s="145"/>
      <c r="S177" s="146" t="n">
        <f aca="false">Q177*R177</f>
        <v>0</v>
      </c>
      <c r="T177" s="144"/>
      <c r="U177" s="145"/>
      <c r="V177" s="146" t="n">
        <f aca="false">T177*U177</f>
        <v>0</v>
      </c>
      <c r="W177" s="147" t="n">
        <f aca="false">G177+M177+S177</f>
        <v>0</v>
      </c>
      <c r="X177" s="148" t="n">
        <f aca="false">J177+P177+V177</f>
        <v>0</v>
      </c>
      <c r="Y177" s="148" t="n">
        <f aca="false">W177-X177</f>
        <v>0</v>
      </c>
      <c r="Z177" s="149" t="e">
        <f aca="false">Y177/W177</f>
        <v>#DIV/0!</v>
      </c>
      <c r="AA177" s="297"/>
      <c r="AB177" s="151"/>
      <c r="AC177" s="151"/>
      <c r="AD177" s="151"/>
      <c r="AE177" s="151"/>
      <c r="AF177" s="151"/>
      <c r="AG177" s="151"/>
    </row>
    <row r="178" customFormat="false" ht="30" hidden="false" customHeight="true" outlineLevel="0" collapsed="false">
      <c r="A178" s="140" t="s">
        <v>80</v>
      </c>
      <c r="B178" s="141" t="s">
        <v>343</v>
      </c>
      <c r="C178" s="142" t="s">
        <v>344</v>
      </c>
      <c r="D178" s="143"/>
      <c r="E178" s="144"/>
      <c r="F178" s="145"/>
      <c r="G178" s="146" t="n">
        <f aca="false">E178*F178</f>
        <v>0</v>
      </c>
      <c r="H178" s="144"/>
      <c r="I178" s="145"/>
      <c r="J178" s="146" t="n">
        <f aca="false">H178*I178</f>
        <v>0</v>
      </c>
      <c r="K178" s="144"/>
      <c r="L178" s="145"/>
      <c r="M178" s="146" t="n">
        <f aca="false">K178*L178</f>
        <v>0</v>
      </c>
      <c r="N178" s="144"/>
      <c r="O178" s="145"/>
      <c r="P178" s="146" t="n">
        <f aca="false">N178*O178</f>
        <v>0</v>
      </c>
      <c r="Q178" s="144"/>
      <c r="R178" s="145"/>
      <c r="S178" s="146" t="n">
        <f aca="false">Q178*R178</f>
        <v>0</v>
      </c>
      <c r="T178" s="144"/>
      <c r="U178" s="145"/>
      <c r="V178" s="146" t="n">
        <f aca="false">T178*U178</f>
        <v>0</v>
      </c>
      <c r="W178" s="158" t="n">
        <f aca="false">G178+M178+S178</f>
        <v>0</v>
      </c>
      <c r="X178" s="148" t="n">
        <f aca="false">J178+P178+V178</f>
        <v>0</v>
      </c>
      <c r="Y178" s="148" t="n">
        <f aca="false">W178-X178</f>
        <v>0</v>
      </c>
      <c r="Z178" s="149" t="e">
        <f aca="false">Y178/W178</f>
        <v>#DIV/0!</v>
      </c>
      <c r="AA178" s="297"/>
      <c r="AB178" s="151"/>
      <c r="AC178" s="151"/>
      <c r="AD178" s="151"/>
      <c r="AE178" s="151"/>
      <c r="AF178" s="151"/>
      <c r="AG178" s="151"/>
    </row>
    <row r="179" customFormat="false" ht="38.8" hidden="false" customHeight="false" outlineLevel="0" collapsed="false">
      <c r="A179" s="140" t="s">
        <v>80</v>
      </c>
      <c r="B179" s="141" t="s">
        <v>345</v>
      </c>
      <c r="C179" s="142" t="s">
        <v>346</v>
      </c>
      <c r="D179" s="143" t="s">
        <v>83</v>
      </c>
      <c r="E179" s="144" t="n">
        <v>4</v>
      </c>
      <c r="F179" s="145" t="n">
        <v>50</v>
      </c>
      <c r="G179" s="146" t="n">
        <f aca="false">E179*F179</f>
        <v>200</v>
      </c>
      <c r="H179" s="144" t="n">
        <v>4</v>
      </c>
      <c r="I179" s="145" t="n">
        <v>50</v>
      </c>
      <c r="J179" s="146" t="n">
        <f aca="false">H179*I179</f>
        <v>200</v>
      </c>
      <c r="K179" s="144"/>
      <c r="L179" s="145"/>
      <c r="M179" s="146" t="n">
        <f aca="false">K179*L179</f>
        <v>0</v>
      </c>
      <c r="N179" s="144"/>
      <c r="O179" s="145"/>
      <c r="P179" s="146" t="n">
        <f aca="false">N179*O179</f>
        <v>0</v>
      </c>
      <c r="Q179" s="144"/>
      <c r="R179" s="145"/>
      <c r="S179" s="146" t="n">
        <f aca="false">Q179*R179</f>
        <v>0</v>
      </c>
      <c r="T179" s="144"/>
      <c r="U179" s="145"/>
      <c r="V179" s="146" t="n">
        <f aca="false">T179*U179</f>
        <v>0</v>
      </c>
      <c r="W179" s="158" t="n">
        <f aca="false">G179+M179+S179</f>
        <v>200</v>
      </c>
      <c r="X179" s="148" t="n">
        <f aca="false">J179+P179+V179</f>
        <v>200</v>
      </c>
      <c r="Y179" s="148" t="n">
        <f aca="false">W179-X179</f>
        <v>0</v>
      </c>
      <c r="Z179" s="149" t="n">
        <f aca="false">Y179/W179</f>
        <v>0</v>
      </c>
      <c r="AA179" s="297" t="s">
        <v>347</v>
      </c>
      <c r="AB179" s="151"/>
      <c r="AC179" s="151"/>
      <c r="AD179" s="151"/>
      <c r="AE179" s="151"/>
      <c r="AF179" s="151"/>
      <c r="AG179" s="151"/>
    </row>
    <row r="180" customFormat="false" ht="30" hidden="false" customHeight="true" outlineLevel="0" collapsed="false">
      <c r="A180" s="140" t="s">
        <v>80</v>
      </c>
      <c r="B180" s="141" t="s">
        <v>348</v>
      </c>
      <c r="C180" s="142" t="s">
        <v>349</v>
      </c>
      <c r="D180" s="143"/>
      <c r="E180" s="144"/>
      <c r="F180" s="145"/>
      <c r="G180" s="146" t="n">
        <f aca="false">E180*F180</f>
        <v>0</v>
      </c>
      <c r="H180" s="144"/>
      <c r="I180" s="145"/>
      <c r="J180" s="146" t="n">
        <f aca="false">H180*I180</f>
        <v>0</v>
      </c>
      <c r="K180" s="144"/>
      <c r="L180" s="145"/>
      <c r="M180" s="146" t="n">
        <f aca="false">K180*L180</f>
        <v>0</v>
      </c>
      <c r="N180" s="144"/>
      <c r="O180" s="145"/>
      <c r="P180" s="146" t="n">
        <f aca="false">N180*O180</f>
        <v>0</v>
      </c>
      <c r="Q180" s="144"/>
      <c r="R180" s="145"/>
      <c r="S180" s="146" t="n">
        <f aca="false">Q180*R180</f>
        <v>0</v>
      </c>
      <c r="T180" s="144"/>
      <c r="U180" s="145"/>
      <c r="V180" s="146" t="n">
        <f aca="false">T180*U180</f>
        <v>0</v>
      </c>
      <c r="W180" s="158" t="n">
        <f aca="false">G180+M180+S180</f>
        <v>0</v>
      </c>
      <c r="X180" s="148" t="n">
        <f aca="false">J180+P180+V180</f>
        <v>0</v>
      </c>
      <c r="Y180" s="148" t="n">
        <f aca="false">W180-X180</f>
        <v>0</v>
      </c>
      <c r="Z180" s="149" t="e">
        <f aca="false">Y180/W180</f>
        <v>#DIV/0!</v>
      </c>
      <c r="AA180" s="297"/>
      <c r="AB180" s="151"/>
      <c r="AC180" s="151"/>
      <c r="AD180" s="151"/>
      <c r="AE180" s="151"/>
      <c r="AF180" s="151"/>
      <c r="AG180" s="151"/>
    </row>
    <row r="181" customFormat="false" ht="30" hidden="false" customHeight="true" outlineLevel="0" collapsed="false">
      <c r="A181" s="140" t="s">
        <v>80</v>
      </c>
      <c r="B181" s="141" t="s">
        <v>350</v>
      </c>
      <c r="C181" s="142" t="s">
        <v>351</v>
      </c>
      <c r="D181" s="143" t="s">
        <v>151</v>
      </c>
      <c r="E181" s="144" t="n">
        <v>3</v>
      </c>
      <c r="F181" s="145" t="n">
        <v>200</v>
      </c>
      <c r="G181" s="146" t="n">
        <f aca="false">E181*F181</f>
        <v>600</v>
      </c>
      <c r="H181" s="144"/>
      <c r="I181" s="145"/>
      <c r="J181" s="146" t="n">
        <f aca="false">H181*I181</f>
        <v>0</v>
      </c>
      <c r="K181" s="144"/>
      <c r="L181" s="145"/>
      <c r="M181" s="146" t="n">
        <f aca="false">K181*L181</f>
        <v>0</v>
      </c>
      <c r="N181" s="144"/>
      <c r="O181" s="145"/>
      <c r="P181" s="146" t="n">
        <f aca="false">N181*O181</f>
        <v>0</v>
      </c>
      <c r="Q181" s="144"/>
      <c r="R181" s="145"/>
      <c r="S181" s="146" t="n">
        <f aca="false">Q181*R181</f>
        <v>0</v>
      </c>
      <c r="T181" s="144"/>
      <c r="U181" s="145"/>
      <c r="V181" s="146" t="n">
        <f aca="false">T181*U181</f>
        <v>0</v>
      </c>
      <c r="W181" s="158" t="n">
        <f aca="false">G181+M181+S181</f>
        <v>600</v>
      </c>
      <c r="X181" s="148" t="n">
        <f aca="false">J181+P181+V181</f>
        <v>0</v>
      </c>
      <c r="Y181" s="148" t="n">
        <f aca="false">W181-X181</f>
        <v>600</v>
      </c>
      <c r="Z181" s="149" t="n">
        <f aca="false">Y181/W181</f>
        <v>1</v>
      </c>
      <c r="AA181" s="297"/>
      <c r="AB181" s="151"/>
      <c r="AC181" s="151"/>
      <c r="AD181" s="151"/>
      <c r="AE181" s="151"/>
      <c r="AF181" s="151"/>
      <c r="AG181" s="151"/>
    </row>
    <row r="182" customFormat="false" ht="30" hidden="false" customHeight="true" outlineLevel="0" collapsed="false">
      <c r="A182" s="140" t="s">
        <v>80</v>
      </c>
      <c r="B182" s="141" t="s">
        <v>352</v>
      </c>
      <c r="C182" s="237" t="s">
        <v>353</v>
      </c>
      <c r="D182" s="143" t="s">
        <v>354</v>
      </c>
      <c r="E182" s="144" t="n">
        <v>24</v>
      </c>
      <c r="F182" s="145" t="n">
        <v>1320</v>
      </c>
      <c r="G182" s="146" t="n">
        <f aca="false">E182*F182</f>
        <v>31680</v>
      </c>
      <c r="H182" s="144" t="n">
        <v>24</v>
      </c>
      <c r="I182" s="145" t="n">
        <v>1320</v>
      </c>
      <c r="J182" s="146" t="n">
        <f aca="false">H182*I182</f>
        <v>31680</v>
      </c>
      <c r="K182" s="144"/>
      <c r="L182" s="145"/>
      <c r="M182" s="146" t="n">
        <f aca="false">K182*L182</f>
        <v>0</v>
      </c>
      <c r="N182" s="144"/>
      <c r="O182" s="145"/>
      <c r="P182" s="146" t="n">
        <f aca="false">N182*O182</f>
        <v>0</v>
      </c>
      <c r="Q182" s="144"/>
      <c r="R182" s="145"/>
      <c r="S182" s="146" t="n">
        <f aca="false">Q182*R182</f>
        <v>0</v>
      </c>
      <c r="T182" s="144"/>
      <c r="U182" s="145"/>
      <c r="V182" s="146" t="n">
        <f aca="false">T182*U182</f>
        <v>0</v>
      </c>
      <c r="W182" s="158" t="n">
        <f aca="false">G182+M182+S182</f>
        <v>31680</v>
      </c>
      <c r="X182" s="148" t="n">
        <f aca="false">J182+P182+V182</f>
        <v>31680</v>
      </c>
      <c r="Y182" s="148" t="n">
        <f aca="false">W182-X182</f>
        <v>0</v>
      </c>
      <c r="Z182" s="149" t="n">
        <f aca="false">Y182/W182</f>
        <v>0</v>
      </c>
      <c r="AA182" s="297"/>
      <c r="AB182" s="151"/>
      <c r="AC182" s="151"/>
      <c r="AD182" s="151"/>
      <c r="AE182" s="151"/>
      <c r="AF182" s="151"/>
      <c r="AG182" s="151"/>
    </row>
    <row r="183" customFormat="false" ht="30" hidden="false" customHeight="true" outlineLevel="0" collapsed="false">
      <c r="A183" s="152" t="s">
        <v>80</v>
      </c>
      <c r="B183" s="153" t="s">
        <v>355</v>
      </c>
      <c r="C183" s="237" t="s">
        <v>356</v>
      </c>
      <c r="D183" s="154" t="s">
        <v>354</v>
      </c>
      <c r="E183" s="155" t="n">
        <v>12</v>
      </c>
      <c r="F183" s="156" t="n">
        <v>2800</v>
      </c>
      <c r="G183" s="157" t="n">
        <f aca="false">E183*F183</f>
        <v>33600</v>
      </c>
      <c r="H183" s="155" t="n">
        <v>12</v>
      </c>
      <c r="I183" s="156" t="n">
        <v>2800</v>
      </c>
      <c r="J183" s="157" t="n">
        <f aca="false">H183*I183</f>
        <v>33600</v>
      </c>
      <c r="K183" s="155"/>
      <c r="L183" s="156"/>
      <c r="M183" s="157" t="n">
        <f aca="false">K183*L183</f>
        <v>0</v>
      </c>
      <c r="N183" s="155"/>
      <c r="O183" s="156"/>
      <c r="P183" s="157" t="n">
        <f aca="false">N183*O183</f>
        <v>0</v>
      </c>
      <c r="Q183" s="155"/>
      <c r="R183" s="156"/>
      <c r="S183" s="157" t="n">
        <f aca="false">Q183*R183</f>
        <v>0</v>
      </c>
      <c r="T183" s="155"/>
      <c r="U183" s="156"/>
      <c r="V183" s="157" t="n">
        <f aca="false">T183*U183</f>
        <v>0</v>
      </c>
      <c r="W183" s="158" t="n">
        <f aca="false">G183+M183+S183</f>
        <v>33600</v>
      </c>
      <c r="X183" s="148" t="n">
        <f aca="false">J183+P183+V183</f>
        <v>33600</v>
      </c>
      <c r="Y183" s="148" t="n">
        <f aca="false">W183-X183</f>
        <v>0</v>
      </c>
      <c r="Z183" s="149" t="n">
        <f aca="false">Y183/W183</f>
        <v>0</v>
      </c>
      <c r="AA183" s="298"/>
      <c r="AB183" s="151"/>
      <c r="AC183" s="151"/>
      <c r="AD183" s="151"/>
      <c r="AE183" s="151"/>
      <c r="AF183" s="151"/>
      <c r="AG183" s="151"/>
    </row>
    <row r="184" customFormat="false" ht="30" hidden="false" customHeight="true" outlineLevel="0" collapsed="false">
      <c r="A184" s="152" t="s">
        <v>80</v>
      </c>
      <c r="B184" s="153" t="s">
        <v>357</v>
      </c>
      <c r="C184" s="181" t="s">
        <v>358</v>
      </c>
      <c r="D184" s="154" t="s">
        <v>120</v>
      </c>
      <c r="E184" s="155" t="n">
        <v>10</v>
      </c>
      <c r="F184" s="156" t="n">
        <v>600</v>
      </c>
      <c r="G184" s="157" t="n">
        <f aca="false">E184*F184</f>
        <v>6000</v>
      </c>
      <c r="H184" s="155" t="n">
        <v>10</v>
      </c>
      <c r="I184" s="156" t="n">
        <v>600</v>
      </c>
      <c r="J184" s="157" t="n">
        <f aca="false">H184*I184</f>
        <v>6000</v>
      </c>
      <c r="K184" s="155"/>
      <c r="L184" s="156"/>
      <c r="M184" s="157" t="n">
        <f aca="false">K184*L184</f>
        <v>0</v>
      </c>
      <c r="N184" s="155"/>
      <c r="O184" s="156"/>
      <c r="P184" s="157" t="n">
        <f aca="false">N184*O184</f>
        <v>0</v>
      </c>
      <c r="Q184" s="155"/>
      <c r="R184" s="156"/>
      <c r="S184" s="157" t="n">
        <f aca="false">Q184*R184</f>
        <v>0</v>
      </c>
      <c r="T184" s="155"/>
      <c r="U184" s="156"/>
      <c r="V184" s="157" t="n">
        <f aca="false">T184*U184</f>
        <v>0</v>
      </c>
      <c r="W184" s="158" t="n">
        <f aca="false">G184+M184+S184</f>
        <v>6000</v>
      </c>
      <c r="X184" s="148" t="n">
        <f aca="false">J184+P184+V184</f>
        <v>6000</v>
      </c>
      <c r="Y184" s="148" t="n">
        <f aca="false">W184-X184</f>
        <v>0</v>
      </c>
      <c r="Z184" s="149" t="n">
        <f aca="false">Y184/W184</f>
        <v>0</v>
      </c>
      <c r="AA184" s="298"/>
      <c r="AB184" s="151"/>
      <c r="AC184" s="151"/>
      <c r="AD184" s="151"/>
      <c r="AE184" s="151"/>
      <c r="AF184" s="151"/>
      <c r="AG184" s="151"/>
    </row>
    <row r="185" customFormat="false" ht="30" hidden="false" customHeight="true" outlineLevel="0" collapsed="false">
      <c r="A185" s="152" t="s">
        <v>80</v>
      </c>
      <c r="B185" s="153" t="s">
        <v>359</v>
      </c>
      <c r="C185" s="181" t="s">
        <v>360</v>
      </c>
      <c r="D185" s="154" t="s">
        <v>120</v>
      </c>
      <c r="E185" s="155" t="n">
        <v>12</v>
      </c>
      <c r="F185" s="156" t="n">
        <v>3150</v>
      </c>
      <c r="G185" s="157" t="n">
        <f aca="false">E185*F185</f>
        <v>37800</v>
      </c>
      <c r="H185" s="155" t="n">
        <v>12</v>
      </c>
      <c r="I185" s="156" t="n">
        <v>3150</v>
      </c>
      <c r="J185" s="157" t="n">
        <f aca="false">H185*I185</f>
        <v>37800</v>
      </c>
      <c r="K185" s="155"/>
      <c r="L185" s="156"/>
      <c r="M185" s="157" t="n">
        <f aca="false">K185*L185</f>
        <v>0</v>
      </c>
      <c r="N185" s="155"/>
      <c r="O185" s="156"/>
      <c r="P185" s="157" t="n">
        <f aca="false">N185*O185</f>
        <v>0</v>
      </c>
      <c r="Q185" s="155"/>
      <c r="R185" s="156"/>
      <c r="S185" s="157" t="n">
        <f aca="false">Q185*R185</f>
        <v>0</v>
      </c>
      <c r="T185" s="155"/>
      <c r="U185" s="156"/>
      <c r="V185" s="157" t="n">
        <f aca="false">T185*U185</f>
        <v>0</v>
      </c>
      <c r="W185" s="158" t="n">
        <f aca="false">G185+M185+S185</f>
        <v>37800</v>
      </c>
      <c r="X185" s="148" t="n">
        <f aca="false">J185+P185+V185</f>
        <v>37800</v>
      </c>
      <c r="Y185" s="148" t="n">
        <f aca="false">W185-X185</f>
        <v>0</v>
      </c>
      <c r="Z185" s="149" t="n">
        <f aca="false">Y185/W185</f>
        <v>0</v>
      </c>
      <c r="AA185" s="298"/>
      <c r="AB185" s="151"/>
      <c r="AC185" s="151"/>
      <c r="AD185" s="151"/>
      <c r="AE185" s="151"/>
      <c r="AF185" s="151"/>
      <c r="AG185" s="151"/>
    </row>
    <row r="186" customFormat="false" ht="30" hidden="false" customHeight="true" outlineLevel="0" collapsed="false">
      <c r="A186" s="152" t="s">
        <v>80</v>
      </c>
      <c r="B186" s="153" t="s">
        <v>361</v>
      </c>
      <c r="C186" s="181" t="s">
        <v>362</v>
      </c>
      <c r="D186" s="154" t="s">
        <v>120</v>
      </c>
      <c r="E186" s="155" t="n">
        <v>13</v>
      </c>
      <c r="F186" s="156" t="n">
        <v>14400</v>
      </c>
      <c r="G186" s="157" t="n">
        <f aca="false">E186*F186</f>
        <v>187200</v>
      </c>
      <c r="H186" s="155" t="n">
        <v>13</v>
      </c>
      <c r="I186" s="156" t="n">
        <v>14400</v>
      </c>
      <c r="J186" s="157" t="n">
        <f aca="false">H186*I186</f>
        <v>187200</v>
      </c>
      <c r="K186" s="155"/>
      <c r="L186" s="156"/>
      <c r="M186" s="157" t="n">
        <f aca="false">K186*L186</f>
        <v>0</v>
      </c>
      <c r="N186" s="155"/>
      <c r="O186" s="156"/>
      <c r="P186" s="157" t="n">
        <f aca="false">N186*O186</f>
        <v>0</v>
      </c>
      <c r="Q186" s="155"/>
      <c r="R186" s="156"/>
      <c r="S186" s="157" t="n">
        <f aca="false">Q186*R186</f>
        <v>0</v>
      </c>
      <c r="T186" s="155"/>
      <c r="U186" s="156"/>
      <c r="V186" s="157" t="n">
        <f aca="false">T186*U186</f>
        <v>0</v>
      </c>
      <c r="W186" s="158" t="n">
        <f aca="false">G186+M186+S186</f>
        <v>187200</v>
      </c>
      <c r="X186" s="148" t="n">
        <f aca="false">J186+P186+V186</f>
        <v>187200</v>
      </c>
      <c r="Y186" s="148" t="n">
        <f aca="false">W186-X186</f>
        <v>0</v>
      </c>
      <c r="Z186" s="149" t="n">
        <f aca="false">Y186/W186</f>
        <v>0</v>
      </c>
      <c r="AA186" s="298"/>
      <c r="AB186" s="151"/>
      <c r="AC186" s="151"/>
      <c r="AD186" s="151"/>
      <c r="AE186" s="151"/>
      <c r="AF186" s="151"/>
      <c r="AG186" s="151"/>
    </row>
    <row r="187" customFormat="false" ht="30" hidden="false" customHeight="true" outlineLevel="0" collapsed="false">
      <c r="A187" s="152" t="s">
        <v>80</v>
      </c>
      <c r="B187" s="153" t="s">
        <v>363</v>
      </c>
      <c r="C187" s="142" t="s">
        <v>364</v>
      </c>
      <c r="D187" s="154" t="s">
        <v>83</v>
      </c>
      <c r="E187" s="155" t="n">
        <v>3.5</v>
      </c>
      <c r="F187" s="156" t="n">
        <v>16000</v>
      </c>
      <c r="G187" s="157" t="n">
        <f aca="false">E187*F187</f>
        <v>56000</v>
      </c>
      <c r="H187" s="155" t="n">
        <v>3.5</v>
      </c>
      <c r="I187" s="156" t="n">
        <v>16000</v>
      </c>
      <c r="J187" s="157" t="n">
        <f aca="false">H187*I187</f>
        <v>56000</v>
      </c>
      <c r="K187" s="155"/>
      <c r="L187" s="156"/>
      <c r="M187" s="157" t="n">
        <f aca="false">K187*L187</f>
        <v>0</v>
      </c>
      <c r="N187" s="155"/>
      <c r="O187" s="156"/>
      <c r="P187" s="157" t="n">
        <f aca="false">N187*O187</f>
        <v>0</v>
      </c>
      <c r="Q187" s="155"/>
      <c r="R187" s="156"/>
      <c r="S187" s="157" t="n">
        <f aca="false">Q187*R187</f>
        <v>0</v>
      </c>
      <c r="T187" s="155"/>
      <c r="U187" s="156"/>
      <c r="V187" s="157" t="n">
        <f aca="false">T187*U187</f>
        <v>0</v>
      </c>
      <c r="W187" s="158" t="n">
        <f aca="false">G187+M187+S187</f>
        <v>56000</v>
      </c>
      <c r="X187" s="148" t="n">
        <f aca="false">J187+P187+V187</f>
        <v>56000</v>
      </c>
      <c r="Y187" s="148" t="n">
        <f aca="false">W187-X187</f>
        <v>0</v>
      </c>
      <c r="Z187" s="149" t="n">
        <f aca="false">Y187/W187</f>
        <v>0</v>
      </c>
      <c r="AA187" s="298"/>
      <c r="AB187" s="151"/>
      <c r="AC187" s="151"/>
      <c r="AD187" s="151"/>
      <c r="AE187" s="151"/>
      <c r="AF187" s="151"/>
      <c r="AG187" s="151"/>
    </row>
    <row r="188" customFormat="false" ht="30" hidden="false" customHeight="true" outlineLevel="0" collapsed="false">
      <c r="A188" s="152" t="s">
        <v>80</v>
      </c>
      <c r="B188" s="153" t="s">
        <v>365</v>
      </c>
      <c r="C188" s="142" t="s">
        <v>366</v>
      </c>
      <c r="D188" s="154" t="s">
        <v>83</v>
      </c>
      <c r="E188" s="155" t="n">
        <v>3.5</v>
      </c>
      <c r="F188" s="156" t="n">
        <v>12500</v>
      </c>
      <c r="G188" s="157" t="n">
        <f aca="false">E188*F188</f>
        <v>43750</v>
      </c>
      <c r="H188" s="155" t="n">
        <v>3.5</v>
      </c>
      <c r="I188" s="156" t="n">
        <v>12500</v>
      </c>
      <c r="J188" s="157" t="n">
        <f aca="false">H188*I188</f>
        <v>43750</v>
      </c>
      <c r="K188" s="155"/>
      <c r="L188" s="156"/>
      <c r="M188" s="157" t="n">
        <f aca="false">K188*L188</f>
        <v>0</v>
      </c>
      <c r="N188" s="155"/>
      <c r="O188" s="156"/>
      <c r="P188" s="157" t="n">
        <f aca="false">N188*O188</f>
        <v>0</v>
      </c>
      <c r="Q188" s="155"/>
      <c r="R188" s="156"/>
      <c r="S188" s="157" t="n">
        <f aca="false">Q188*R188</f>
        <v>0</v>
      </c>
      <c r="T188" s="155"/>
      <c r="U188" s="156"/>
      <c r="V188" s="157" t="n">
        <f aca="false">T188*U188</f>
        <v>0</v>
      </c>
      <c r="W188" s="158" t="n">
        <f aca="false">G188+M188+S188</f>
        <v>43750</v>
      </c>
      <c r="X188" s="148" t="n">
        <f aca="false">J188+P188+V188</f>
        <v>43750</v>
      </c>
      <c r="Y188" s="148" t="n">
        <f aca="false">W188-X188</f>
        <v>0</v>
      </c>
      <c r="Z188" s="149" t="n">
        <f aca="false">Y188/W188</f>
        <v>0</v>
      </c>
      <c r="AA188" s="298"/>
      <c r="AB188" s="151"/>
      <c r="AC188" s="151"/>
      <c r="AD188" s="151"/>
      <c r="AE188" s="151"/>
      <c r="AF188" s="151"/>
      <c r="AG188" s="151"/>
    </row>
    <row r="189" customFormat="false" ht="30" hidden="false" customHeight="true" outlineLevel="0" collapsed="false">
      <c r="A189" s="152" t="s">
        <v>80</v>
      </c>
      <c r="B189" s="153" t="s">
        <v>367</v>
      </c>
      <c r="C189" s="142" t="s">
        <v>368</v>
      </c>
      <c r="D189" s="154" t="s">
        <v>83</v>
      </c>
      <c r="E189" s="155" t="n">
        <v>3</v>
      </c>
      <c r="F189" s="156" t="n">
        <v>6850</v>
      </c>
      <c r="G189" s="157" t="n">
        <f aca="false">E189*F189</f>
        <v>20550</v>
      </c>
      <c r="H189" s="155" t="n">
        <v>3</v>
      </c>
      <c r="I189" s="156" t="n">
        <v>6850</v>
      </c>
      <c r="J189" s="157" t="n">
        <f aca="false">H189*I189</f>
        <v>20550</v>
      </c>
      <c r="K189" s="155"/>
      <c r="L189" s="156"/>
      <c r="M189" s="157" t="n">
        <f aca="false">K189*L189</f>
        <v>0</v>
      </c>
      <c r="N189" s="155"/>
      <c r="O189" s="156"/>
      <c r="P189" s="157" t="n">
        <f aca="false">N189*O189</f>
        <v>0</v>
      </c>
      <c r="Q189" s="155"/>
      <c r="R189" s="156"/>
      <c r="S189" s="157" t="n">
        <f aca="false">Q189*R189</f>
        <v>0</v>
      </c>
      <c r="T189" s="155"/>
      <c r="U189" s="156"/>
      <c r="V189" s="157" t="n">
        <f aca="false">T189*U189</f>
        <v>0</v>
      </c>
      <c r="W189" s="158" t="n">
        <f aca="false">G189+M189+S189</f>
        <v>20550</v>
      </c>
      <c r="X189" s="148" t="n">
        <f aca="false">J189+P189+V189</f>
        <v>20550</v>
      </c>
      <c r="Y189" s="148" t="n">
        <f aca="false">W189-X189</f>
        <v>0</v>
      </c>
      <c r="Z189" s="149" t="n">
        <f aca="false">Y189/W189</f>
        <v>0</v>
      </c>
      <c r="AA189" s="298"/>
      <c r="AB189" s="151"/>
      <c r="AC189" s="151"/>
      <c r="AD189" s="151"/>
      <c r="AE189" s="151"/>
      <c r="AF189" s="151"/>
      <c r="AG189" s="151"/>
    </row>
    <row r="190" customFormat="false" ht="30" hidden="false" customHeight="true" outlineLevel="0" collapsed="false">
      <c r="A190" s="152" t="s">
        <v>80</v>
      </c>
      <c r="B190" s="153" t="s">
        <v>369</v>
      </c>
      <c r="C190" s="142" t="s">
        <v>370</v>
      </c>
      <c r="D190" s="154" t="s">
        <v>83</v>
      </c>
      <c r="E190" s="155" t="n">
        <v>3.5</v>
      </c>
      <c r="F190" s="156" t="n">
        <v>6500</v>
      </c>
      <c r="G190" s="157" t="n">
        <f aca="false">E190*F190</f>
        <v>22750</v>
      </c>
      <c r="H190" s="155" t="n">
        <v>3.5</v>
      </c>
      <c r="I190" s="156" t="n">
        <v>6500</v>
      </c>
      <c r="J190" s="157" t="n">
        <f aca="false">H190*I190</f>
        <v>22750</v>
      </c>
      <c r="K190" s="155"/>
      <c r="L190" s="156"/>
      <c r="M190" s="157" t="n">
        <f aca="false">K190*L190</f>
        <v>0</v>
      </c>
      <c r="N190" s="155"/>
      <c r="O190" s="156"/>
      <c r="P190" s="157" t="n">
        <f aca="false">N190*O190</f>
        <v>0</v>
      </c>
      <c r="Q190" s="155"/>
      <c r="R190" s="156"/>
      <c r="S190" s="157" t="n">
        <f aca="false">Q190*R190</f>
        <v>0</v>
      </c>
      <c r="T190" s="155"/>
      <c r="U190" s="156"/>
      <c r="V190" s="157" t="n">
        <f aca="false">T190*U190</f>
        <v>0</v>
      </c>
      <c r="W190" s="158" t="n">
        <f aca="false">G190+M190+S190</f>
        <v>22750</v>
      </c>
      <c r="X190" s="148" t="n">
        <f aca="false">J190+P190+V190</f>
        <v>22750</v>
      </c>
      <c r="Y190" s="148" t="n">
        <f aca="false">W190-X190</f>
        <v>0</v>
      </c>
      <c r="Z190" s="149" t="n">
        <f aca="false">Y190/W190</f>
        <v>0</v>
      </c>
      <c r="AA190" s="298"/>
      <c r="AB190" s="151"/>
      <c r="AC190" s="151"/>
      <c r="AD190" s="151"/>
      <c r="AE190" s="151"/>
      <c r="AF190" s="151"/>
      <c r="AG190" s="151"/>
    </row>
    <row r="191" customFormat="false" ht="30" hidden="false" customHeight="true" outlineLevel="0" collapsed="false">
      <c r="A191" s="152" t="s">
        <v>80</v>
      </c>
      <c r="B191" s="153" t="s">
        <v>371</v>
      </c>
      <c r="C191" s="142" t="s">
        <v>372</v>
      </c>
      <c r="D191" s="154" t="s">
        <v>83</v>
      </c>
      <c r="E191" s="155" t="n">
        <v>3</v>
      </c>
      <c r="F191" s="156" t="n">
        <v>12000</v>
      </c>
      <c r="G191" s="157" t="n">
        <f aca="false">E191*F191</f>
        <v>36000</v>
      </c>
      <c r="H191" s="155" t="n">
        <v>3</v>
      </c>
      <c r="I191" s="156" t="n">
        <v>12000</v>
      </c>
      <c r="J191" s="157" t="n">
        <f aca="false">H191*I191</f>
        <v>36000</v>
      </c>
      <c r="K191" s="155"/>
      <c r="L191" s="156"/>
      <c r="M191" s="157" t="n">
        <f aca="false">K191*L191</f>
        <v>0</v>
      </c>
      <c r="N191" s="155"/>
      <c r="O191" s="156"/>
      <c r="P191" s="157" t="n">
        <f aca="false">N191*O191</f>
        <v>0</v>
      </c>
      <c r="Q191" s="155"/>
      <c r="R191" s="156"/>
      <c r="S191" s="157" t="n">
        <f aca="false">Q191*R191</f>
        <v>0</v>
      </c>
      <c r="T191" s="155"/>
      <c r="U191" s="156"/>
      <c r="V191" s="157" t="n">
        <f aca="false">T191*U191</f>
        <v>0</v>
      </c>
      <c r="W191" s="158" t="n">
        <f aca="false">G191+M191+S191</f>
        <v>36000</v>
      </c>
      <c r="X191" s="148" t="n">
        <f aca="false">J191+P191+V191</f>
        <v>36000</v>
      </c>
      <c r="Y191" s="148" t="n">
        <f aca="false">W191-X191</f>
        <v>0</v>
      </c>
      <c r="Z191" s="149" t="n">
        <f aca="false">Y191/W191</f>
        <v>0</v>
      </c>
      <c r="AA191" s="298"/>
      <c r="AB191" s="151"/>
      <c r="AC191" s="151"/>
      <c r="AD191" s="151"/>
      <c r="AE191" s="151"/>
      <c r="AF191" s="151"/>
      <c r="AG191" s="151"/>
    </row>
    <row r="192" customFormat="false" ht="30" hidden="false" customHeight="true" outlineLevel="0" collapsed="false">
      <c r="A192" s="152" t="s">
        <v>80</v>
      </c>
      <c r="B192" s="153" t="s">
        <v>373</v>
      </c>
      <c r="C192" s="142" t="s">
        <v>374</v>
      </c>
      <c r="D192" s="154" t="s">
        <v>83</v>
      </c>
      <c r="E192" s="155" t="n">
        <v>3</v>
      </c>
      <c r="F192" s="156" t="n">
        <v>6000</v>
      </c>
      <c r="G192" s="157" t="n">
        <f aca="false">E192*F192</f>
        <v>18000</v>
      </c>
      <c r="H192" s="155" t="n">
        <v>3</v>
      </c>
      <c r="I192" s="156" t="n">
        <v>6000</v>
      </c>
      <c r="J192" s="157" t="n">
        <f aca="false">H192*I192</f>
        <v>18000</v>
      </c>
      <c r="K192" s="155"/>
      <c r="L192" s="156"/>
      <c r="M192" s="157" t="n">
        <f aca="false">K192*L192</f>
        <v>0</v>
      </c>
      <c r="N192" s="155"/>
      <c r="O192" s="156"/>
      <c r="P192" s="157" t="n">
        <f aca="false">N192*O192</f>
        <v>0</v>
      </c>
      <c r="Q192" s="155"/>
      <c r="R192" s="156"/>
      <c r="S192" s="157" t="n">
        <f aca="false">Q192*R192</f>
        <v>0</v>
      </c>
      <c r="T192" s="155"/>
      <c r="U192" s="156"/>
      <c r="V192" s="157" t="n">
        <f aca="false">T192*U192</f>
        <v>0</v>
      </c>
      <c r="W192" s="158" t="n">
        <f aca="false">G192+M192+S192</f>
        <v>18000</v>
      </c>
      <c r="X192" s="148" t="n">
        <f aca="false">J192+P192+V192</f>
        <v>18000</v>
      </c>
      <c r="Y192" s="148" t="n">
        <f aca="false">W192-X192</f>
        <v>0</v>
      </c>
      <c r="Z192" s="149" t="n">
        <f aca="false">Y192/W192</f>
        <v>0</v>
      </c>
      <c r="AA192" s="298"/>
      <c r="AB192" s="151"/>
      <c r="AC192" s="151"/>
      <c r="AD192" s="151"/>
      <c r="AE192" s="151"/>
      <c r="AF192" s="151"/>
      <c r="AG192" s="151"/>
    </row>
    <row r="193" customFormat="false" ht="30" hidden="false" customHeight="true" outlineLevel="0" collapsed="false">
      <c r="A193" s="152" t="s">
        <v>80</v>
      </c>
      <c r="B193" s="153" t="s">
        <v>375</v>
      </c>
      <c r="C193" s="142" t="s">
        <v>376</v>
      </c>
      <c r="D193" s="154" t="s">
        <v>83</v>
      </c>
      <c r="E193" s="155" t="n">
        <v>3</v>
      </c>
      <c r="F193" s="156" t="n">
        <v>5750</v>
      </c>
      <c r="G193" s="157" t="n">
        <f aca="false">E193*F193</f>
        <v>17250</v>
      </c>
      <c r="H193" s="155" t="n">
        <v>3</v>
      </c>
      <c r="I193" s="156" t="n">
        <v>5750</v>
      </c>
      <c r="J193" s="157" t="n">
        <f aca="false">H193*I193</f>
        <v>17250</v>
      </c>
      <c r="K193" s="155"/>
      <c r="L193" s="156"/>
      <c r="M193" s="157" t="n">
        <f aca="false">K193*L193</f>
        <v>0</v>
      </c>
      <c r="N193" s="155"/>
      <c r="O193" s="156"/>
      <c r="P193" s="157" t="n">
        <f aca="false">N193*O193</f>
        <v>0</v>
      </c>
      <c r="Q193" s="155"/>
      <c r="R193" s="156"/>
      <c r="S193" s="157" t="n">
        <f aca="false">Q193*R193</f>
        <v>0</v>
      </c>
      <c r="T193" s="155"/>
      <c r="U193" s="156"/>
      <c r="V193" s="157" t="n">
        <f aca="false">T193*U193</f>
        <v>0</v>
      </c>
      <c r="W193" s="158" t="n">
        <f aca="false">G193+M193+S193</f>
        <v>17250</v>
      </c>
      <c r="X193" s="148" t="n">
        <f aca="false">J193+P193+V193</f>
        <v>17250</v>
      </c>
      <c r="Y193" s="148" t="n">
        <f aca="false">W193-X193</f>
        <v>0</v>
      </c>
      <c r="Z193" s="149" t="n">
        <f aca="false">Y193/W193</f>
        <v>0</v>
      </c>
      <c r="AA193" s="298"/>
      <c r="AB193" s="151"/>
      <c r="AC193" s="151"/>
      <c r="AD193" s="151"/>
      <c r="AE193" s="151"/>
      <c r="AF193" s="151"/>
      <c r="AG193" s="151"/>
    </row>
    <row r="194" customFormat="false" ht="30" hidden="false" customHeight="true" outlineLevel="0" collapsed="false">
      <c r="A194" s="152" t="s">
        <v>80</v>
      </c>
      <c r="B194" s="153" t="s">
        <v>377</v>
      </c>
      <c r="C194" s="142" t="s">
        <v>378</v>
      </c>
      <c r="D194" s="154" t="s">
        <v>83</v>
      </c>
      <c r="E194" s="155" t="n">
        <v>3</v>
      </c>
      <c r="F194" s="156" t="n">
        <v>6750</v>
      </c>
      <c r="G194" s="157" t="n">
        <f aca="false">E194*F194</f>
        <v>20250</v>
      </c>
      <c r="H194" s="155" t="n">
        <v>3</v>
      </c>
      <c r="I194" s="156" t="n">
        <v>6750</v>
      </c>
      <c r="J194" s="157" t="n">
        <f aca="false">H194*I194</f>
        <v>20250</v>
      </c>
      <c r="K194" s="155"/>
      <c r="L194" s="156"/>
      <c r="M194" s="157" t="n">
        <f aca="false">K194*L194</f>
        <v>0</v>
      </c>
      <c r="N194" s="155"/>
      <c r="O194" s="156"/>
      <c r="P194" s="157" t="n">
        <f aca="false">N194*O194</f>
        <v>0</v>
      </c>
      <c r="Q194" s="155"/>
      <c r="R194" s="156"/>
      <c r="S194" s="157" t="n">
        <f aca="false">Q194*R194</f>
        <v>0</v>
      </c>
      <c r="T194" s="155"/>
      <c r="U194" s="156"/>
      <c r="V194" s="157" t="n">
        <f aca="false">T194*U194</f>
        <v>0</v>
      </c>
      <c r="W194" s="158" t="n">
        <f aca="false">G194+M194+S194</f>
        <v>20250</v>
      </c>
      <c r="X194" s="148" t="n">
        <f aca="false">J194+P194+V194</f>
        <v>20250</v>
      </c>
      <c r="Y194" s="148" t="n">
        <f aca="false">W194-X194</f>
        <v>0</v>
      </c>
      <c r="Z194" s="149" t="n">
        <f aca="false">Y194/W194</f>
        <v>0</v>
      </c>
      <c r="AA194" s="298"/>
      <c r="AB194" s="151"/>
      <c r="AC194" s="151"/>
      <c r="AD194" s="151"/>
      <c r="AE194" s="151"/>
      <c r="AF194" s="151"/>
      <c r="AG194" s="151"/>
    </row>
    <row r="195" customFormat="false" ht="30" hidden="false" customHeight="true" outlineLevel="0" collapsed="false">
      <c r="A195" s="152" t="s">
        <v>80</v>
      </c>
      <c r="B195" s="153" t="s">
        <v>379</v>
      </c>
      <c r="C195" s="203" t="s">
        <v>380</v>
      </c>
      <c r="D195" s="168"/>
      <c r="E195" s="155" t="n">
        <f aca="false">G187+G189+G190+G191+G193+G194+G188</f>
        <v>216550</v>
      </c>
      <c r="F195" s="156" t="n">
        <v>0.22</v>
      </c>
      <c r="G195" s="157" t="n">
        <f aca="false">E195*F195</f>
        <v>47641</v>
      </c>
      <c r="H195" s="155" t="n">
        <f aca="false">J187+J188+J189+J190+J191+J193+J194</f>
        <v>216550</v>
      </c>
      <c r="I195" s="156" t="n">
        <v>0.22</v>
      </c>
      <c r="J195" s="157" t="n">
        <f aca="false">H195*I195</f>
        <v>47641</v>
      </c>
      <c r="K195" s="155"/>
      <c r="L195" s="156" t="n">
        <v>0.22</v>
      </c>
      <c r="M195" s="157" t="n">
        <f aca="false">K195*L195</f>
        <v>0</v>
      </c>
      <c r="N195" s="155"/>
      <c r="O195" s="156" t="n">
        <v>0.22</v>
      </c>
      <c r="P195" s="157" t="n">
        <f aca="false">N195*O195</f>
        <v>0</v>
      </c>
      <c r="Q195" s="155"/>
      <c r="R195" s="156" t="n">
        <v>0.22</v>
      </c>
      <c r="S195" s="157" t="n">
        <f aca="false">Q195*R195</f>
        <v>0</v>
      </c>
      <c r="T195" s="155"/>
      <c r="U195" s="156" t="n">
        <v>0.22</v>
      </c>
      <c r="V195" s="157" t="n">
        <f aca="false">T195*U195</f>
        <v>0</v>
      </c>
      <c r="W195" s="158" t="n">
        <f aca="false">G195+M195+S195</f>
        <v>47641</v>
      </c>
      <c r="X195" s="148" t="n">
        <f aca="false">J195+P195+V195</f>
        <v>47641</v>
      </c>
      <c r="Y195" s="148" t="n">
        <f aca="false">W195-X195</f>
        <v>0</v>
      </c>
      <c r="Z195" s="149" t="n">
        <f aca="false">Y195/W195</f>
        <v>0</v>
      </c>
      <c r="AA195" s="172"/>
      <c r="AB195" s="7"/>
      <c r="AC195" s="7"/>
      <c r="AD195" s="7"/>
      <c r="AE195" s="7"/>
      <c r="AF195" s="7"/>
      <c r="AG195" s="7"/>
    </row>
    <row r="196" customFormat="false" ht="30" hidden="false" customHeight="true" outlineLevel="0" collapsed="false">
      <c r="A196" s="309" t="s">
        <v>381</v>
      </c>
      <c r="B196" s="310"/>
      <c r="C196" s="311"/>
      <c r="D196" s="312"/>
      <c r="E196" s="190" t="n">
        <f aca="false">E176+E172+E167+E162</f>
        <v>111.5</v>
      </c>
      <c r="F196" s="204"/>
      <c r="G196" s="313" t="n">
        <f aca="false">G176+G172+G167+G162</f>
        <v>695271</v>
      </c>
      <c r="H196" s="190" t="n">
        <f aca="false">H176+H172+H167+H162</f>
        <v>108.5</v>
      </c>
      <c r="I196" s="204"/>
      <c r="J196" s="313" t="n">
        <f aca="false">J176+J172+J167+J162</f>
        <v>694671</v>
      </c>
      <c r="K196" s="190" t="n">
        <f aca="false">K176+K172+K167+K162</f>
        <v>0</v>
      </c>
      <c r="L196" s="204"/>
      <c r="M196" s="313" t="n">
        <f aca="false">M176+M172+M167+M162</f>
        <v>0</v>
      </c>
      <c r="N196" s="190" t="n">
        <f aca="false">N176+N172+N167+N162</f>
        <v>0</v>
      </c>
      <c r="O196" s="204"/>
      <c r="P196" s="313" t="n">
        <f aca="false">P176+P172+P167+P162</f>
        <v>0</v>
      </c>
      <c r="Q196" s="190" t="n">
        <f aca="false">Q176+Q172+Q167+Q162</f>
        <v>0</v>
      </c>
      <c r="R196" s="204"/>
      <c r="S196" s="313" t="n">
        <f aca="false">S176+S172+S167+S162</f>
        <v>0</v>
      </c>
      <c r="T196" s="190" t="n">
        <f aca="false">T176+T172+T167+T162</f>
        <v>0</v>
      </c>
      <c r="U196" s="204"/>
      <c r="V196" s="313" t="n">
        <f aca="false">V176+V172+V167+V162</f>
        <v>0</v>
      </c>
      <c r="W196" s="240" t="n">
        <f aca="false">W176+W162+W172+W167</f>
        <v>695271</v>
      </c>
      <c r="X196" s="240" t="n">
        <f aca="false">X176+X162+X172+X167</f>
        <v>694671</v>
      </c>
      <c r="Y196" s="240" t="n">
        <f aca="false">W196-X196</f>
        <v>600</v>
      </c>
      <c r="Z196" s="240" t="n">
        <f aca="false">Y196/W196</f>
        <v>0.00086297285518884</v>
      </c>
      <c r="AA196" s="241"/>
      <c r="AB196" s="7"/>
      <c r="AC196" s="7"/>
      <c r="AD196" s="7"/>
      <c r="AE196" s="7"/>
      <c r="AF196" s="7"/>
      <c r="AG196" s="7"/>
    </row>
    <row r="197" customFormat="false" ht="30" hidden="false" customHeight="true" outlineLevel="0" collapsed="false">
      <c r="A197" s="314" t="s">
        <v>382</v>
      </c>
      <c r="B197" s="315"/>
      <c r="C197" s="316"/>
      <c r="D197" s="317"/>
      <c r="E197" s="318"/>
      <c r="F197" s="319"/>
      <c r="G197" s="320" t="n">
        <f aca="false">G33+G47+G56+G86+G100+G114+G127+G135+G143+G150+G154+G160+G196</f>
        <v>1951030</v>
      </c>
      <c r="H197" s="318"/>
      <c r="I197" s="319"/>
      <c r="J197" s="320" t="n">
        <f aca="false">J33+J47+J56+J86+J100+J114+J127+J135+J143+J150+J154+J160+J196</f>
        <v>1948430</v>
      </c>
      <c r="K197" s="318"/>
      <c r="L197" s="319"/>
      <c r="M197" s="320" t="n">
        <f aca="false">M33+M47+M56+M86+M100+M114+M127+M135+M143+M150+M154+M160+M196</f>
        <v>800000</v>
      </c>
      <c r="N197" s="318"/>
      <c r="O197" s="319"/>
      <c r="P197" s="320" t="n">
        <f aca="false">P33+P47+P56+P86+P100+P114+P127+P135+P143+P150+P154+P160+P196</f>
        <v>806131.2</v>
      </c>
      <c r="Q197" s="318"/>
      <c r="R197" s="319"/>
      <c r="S197" s="320" t="n">
        <f aca="false">S33+S47+S56+S86+S100+S114+S127+S135+S143+S150+S154+S160+S196</f>
        <v>0</v>
      </c>
      <c r="T197" s="318"/>
      <c r="U197" s="319"/>
      <c r="V197" s="320" t="n">
        <f aca="false">V33+V47+V56+V86+V100+V114+V127+V135+V143+V150+V154+V160+V196</f>
        <v>0</v>
      </c>
      <c r="W197" s="320" t="n">
        <f aca="false">W33+W47+W56+W86+W100+W114+W127+W135+W143+W150+W154+W160+W196</f>
        <v>2751030</v>
      </c>
      <c r="X197" s="320" t="n">
        <f aca="false">X33+X47+X56+X86+X100+X114+X127+X135+X143+X150+X154+X160+X196</f>
        <v>2754561.2</v>
      </c>
      <c r="Y197" s="320" t="n">
        <f aca="false">Y33+Y47+Y56+Y86+Y100+Y114+Y127+Y135+Y143+Y150+Y154+Y160+Y196</f>
        <v>-3531.19999999995</v>
      </c>
      <c r="Z197" s="321" t="n">
        <f aca="false">Y197/W197</f>
        <v>-0.0012835919637372</v>
      </c>
      <c r="AA197" s="322"/>
      <c r="AB197" s="7"/>
      <c r="AC197" s="7"/>
      <c r="AD197" s="7"/>
      <c r="AE197" s="7"/>
      <c r="AF197" s="7"/>
      <c r="AG197" s="7"/>
    </row>
    <row r="198" customFormat="false" ht="15" hidden="false" customHeight="true" outlineLevel="0" collapsed="false">
      <c r="A198" s="323"/>
      <c r="B198" s="323"/>
      <c r="C198" s="323"/>
      <c r="D198" s="8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324"/>
      <c r="X198" s="324"/>
      <c r="Y198" s="324"/>
      <c r="Z198" s="324"/>
      <c r="AA198" s="97"/>
      <c r="AB198" s="7"/>
      <c r="AC198" s="7"/>
      <c r="AD198" s="7"/>
      <c r="AE198" s="7"/>
      <c r="AF198" s="7"/>
      <c r="AG198" s="7"/>
    </row>
    <row r="199" customFormat="false" ht="30" hidden="false" customHeight="true" outlineLevel="0" collapsed="false">
      <c r="A199" s="325" t="s">
        <v>383</v>
      </c>
      <c r="B199" s="325"/>
      <c r="C199" s="325"/>
      <c r="D199" s="326"/>
      <c r="E199" s="318"/>
      <c r="F199" s="319"/>
      <c r="G199" s="327" t="n">
        <f aca="false">Фінансування!C27-'Кошторис  витрат'!G197</f>
        <v>0</v>
      </c>
      <c r="H199" s="318"/>
      <c r="I199" s="319"/>
      <c r="J199" s="327" t="n">
        <f aca="false">Фінансування!C28-'Кошторис  витрат'!J197</f>
        <v>0</v>
      </c>
      <c r="K199" s="318"/>
      <c r="L199" s="319"/>
      <c r="M199" s="327" t="n">
        <f aca="false">Фінансування!D27-'Кошторис  витрат'!M197</f>
        <v>0</v>
      </c>
      <c r="N199" s="318"/>
      <c r="O199" s="319"/>
      <c r="P199" s="327" t="n">
        <f aca="false">Фінансування!D28-'Кошторис  витрат'!P197</f>
        <v>0</v>
      </c>
      <c r="Q199" s="318"/>
      <c r="R199" s="319"/>
      <c r="S199" s="327" t="n">
        <f aca="false">Фінансування!L27-'Кошторис  витрат'!S197</f>
        <v>0</v>
      </c>
      <c r="T199" s="318"/>
      <c r="U199" s="319"/>
      <c r="V199" s="327" t="n">
        <f aca="false">Фінансування!L28-'Кошторис  витрат'!V197</f>
        <v>0</v>
      </c>
      <c r="W199" s="328" t="n">
        <f aca="false">Фінансування!N27-'Кошторис  витрат'!W197</f>
        <v>0</v>
      </c>
      <c r="X199" s="328" t="n">
        <f aca="false">Фінансування!N28-'Кошторис  витрат'!X197</f>
        <v>0</v>
      </c>
      <c r="Y199" s="328"/>
      <c r="Z199" s="328"/>
      <c r="AA199" s="329"/>
      <c r="AB199" s="7"/>
      <c r="AC199" s="7"/>
      <c r="AD199" s="7"/>
      <c r="AE199" s="7"/>
      <c r="AF199" s="7"/>
      <c r="AG199" s="7"/>
    </row>
    <row r="200" customFormat="false" ht="15.75" hidden="false" customHeight="true" outlineLevel="0" collapsed="false">
      <c r="A200" s="2"/>
      <c r="B200" s="330"/>
      <c r="C200" s="3"/>
      <c r="D200" s="331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80"/>
      <c r="X200" s="80"/>
      <c r="Y200" s="80"/>
      <c r="Z200" s="80"/>
      <c r="AA200" s="81"/>
      <c r="AB200" s="2"/>
      <c r="AC200" s="2"/>
      <c r="AD200" s="2"/>
      <c r="AE200" s="2"/>
      <c r="AF200" s="2"/>
      <c r="AG200" s="2"/>
    </row>
    <row r="201" customFormat="false" ht="15.75" hidden="false" customHeight="true" outlineLevel="0" collapsed="false">
      <c r="A201" s="2"/>
      <c r="B201" s="330"/>
      <c r="C201" s="3"/>
      <c r="D201" s="331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80"/>
      <c r="X201" s="80"/>
      <c r="Y201" s="80"/>
      <c r="Z201" s="80"/>
      <c r="AA201" s="81"/>
      <c r="AB201" s="2"/>
      <c r="AC201" s="2"/>
      <c r="AD201" s="2"/>
      <c r="AE201" s="2"/>
      <c r="AF201" s="2"/>
      <c r="AG201" s="2"/>
    </row>
    <row r="202" customFormat="false" ht="15.75" hidden="false" customHeight="true" outlineLevel="0" collapsed="false">
      <c r="A202" s="2"/>
      <c r="B202" s="330"/>
      <c r="C202" s="3"/>
      <c r="D202" s="331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80"/>
      <c r="X202" s="80"/>
      <c r="Y202" s="80"/>
      <c r="Z202" s="80"/>
      <c r="AA202" s="81"/>
      <c r="AB202" s="2"/>
      <c r="AC202" s="2"/>
      <c r="AD202" s="2"/>
      <c r="AE202" s="2"/>
      <c r="AF202" s="2"/>
      <c r="AG202" s="2"/>
    </row>
    <row r="203" customFormat="false" ht="15.75" hidden="false" customHeight="true" outlineLevel="0" collapsed="false">
      <c r="A203" s="332"/>
      <c r="B203" s="333"/>
      <c r="C203" s="334"/>
      <c r="D203" s="331"/>
      <c r="E203" s="335"/>
      <c r="F203" s="335"/>
      <c r="G203" s="79"/>
      <c r="H203" s="335"/>
      <c r="I203" s="335"/>
      <c r="J203" s="79"/>
      <c r="K203" s="336"/>
      <c r="L203" s="332"/>
      <c r="M203" s="335"/>
      <c r="N203" s="336"/>
      <c r="O203" s="332"/>
      <c r="P203" s="335"/>
      <c r="Q203" s="79"/>
      <c r="R203" s="79"/>
      <c r="S203" s="79"/>
      <c r="T203" s="79"/>
      <c r="U203" s="79"/>
      <c r="V203" s="79"/>
      <c r="W203" s="80"/>
      <c r="X203" s="80"/>
      <c r="Y203" s="80"/>
      <c r="Z203" s="80"/>
      <c r="AA203" s="81"/>
      <c r="AB203" s="2"/>
      <c r="AC203" s="3"/>
      <c r="AD203" s="2"/>
      <c r="AE203" s="2"/>
      <c r="AF203" s="2"/>
      <c r="AG203" s="2"/>
    </row>
    <row r="204" customFormat="false" ht="15.75" hidden="false" customHeight="true" outlineLevel="0" collapsed="false">
      <c r="A204" s="337"/>
      <c r="B204" s="338"/>
      <c r="C204" s="339" t="s">
        <v>384</v>
      </c>
      <c r="D204" s="340"/>
      <c r="E204" s="341"/>
      <c r="F204" s="342" t="s">
        <v>385</v>
      </c>
      <c r="G204" s="341"/>
      <c r="H204" s="341"/>
      <c r="I204" s="342" t="s">
        <v>385</v>
      </c>
      <c r="J204" s="341"/>
      <c r="K204" s="343"/>
      <c r="L204" s="344" t="s">
        <v>386</v>
      </c>
      <c r="M204" s="341"/>
      <c r="N204" s="343"/>
      <c r="O204" s="344" t="s">
        <v>386</v>
      </c>
      <c r="P204" s="341"/>
      <c r="Q204" s="341"/>
      <c r="R204" s="341"/>
      <c r="S204" s="341"/>
      <c r="T204" s="341"/>
      <c r="U204" s="341"/>
      <c r="V204" s="341"/>
      <c r="W204" s="345"/>
      <c r="X204" s="345"/>
      <c r="Y204" s="345"/>
      <c r="Z204" s="345"/>
      <c r="AA204" s="346"/>
      <c r="AB204" s="347"/>
      <c r="AC204" s="337"/>
      <c r="AD204" s="347"/>
      <c r="AE204" s="347"/>
      <c r="AF204" s="347"/>
      <c r="AG204" s="347"/>
    </row>
  </sheetData>
  <mergeCells count="25"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E54:G55"/>
    <mergeCell ref="H54:J55"/>
    <mergeCell ref="A100:D100"/>
    <mergeCell ref="A154:D154"/>
    <mergeCell ref="A198:C198"/>
    <mergeCell ref="A199:C199"/>
  </mergeCells>
  <printOptions headings="false" gridLines="false" gridLinesSet="true" horizontalCentered="false" verticalCentered="false"/>
  <pageMargins left="0" right="0" top="0.35416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  <dc:description/>
  <dc:language>uk-UA</dc:language>
  <cp:lastModifiedBy/>
  <cp:lastPrinted>2020-11-14T14:30:01Z</cp:lastPrinted>
  <dcterms:modified xsi:type="dcterms:W3CDTF">2021-10-29T18:30:52Z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