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Звіт" sheetId="1" r:id="rId1"/>
  </sheets>
  <definedNames>
    <definedName name="_xlnm._FilterDatabase" localSheetId="0" hidden="1">Звіт!$A$23:$L$23</definedName>
  </definedNames>
  <calcPr calcId="152511"/>
</workbook>
</file>

<file path=xl/calcChain.xml><?xml version="1.0" encoding="utf-8"?>
<calcChain xmlns="http://schemas.openxmlformats.org/spreadsheetml/2006/main">
  <c r="K41" i="1" l="1"/>
  <c r="G34" i="1"/>
  <c r="G33" i="1"/>
  <c r="K38" i="1"/>
  <c r="J38" i="1"/>
  <c r="G39" i="1"/>
  <c r="G38" i="1"/>
  <c r="G37" i="1"/>
  <c r="J37" i="1"/>
  <c r="G32" i="1"/>
  <c r="G31" i="1"/>
  <c r="G30" i="1"/>
  <c r="K30" i="1" s="1"/>
  <c r="G40" i="1"/>
  <c r="G36" i="1"/>
  <c r="G29" i="1"/>
  <c r="G28" i="1"/>
  <c r="G27" i="1"/>
  <c r="G26" i="1"/>
  <c r="G25" i="1"/>
  <c r="K37" i="1" l="1"/>
  <c r="K29" i="1"/>
  <c r="K28" i="1"/>
  <c r="K27" i="1"/>
  <c r="K26" i="1"/>
  <c r="K25" i="1"/>
  <c r="G24" i="1"/>
  <c r="J36" i="1"/>
  <c r="K36" i="1" s="1"/>
  <c r="J35" i="1"/>
  <c r="K35" i="1" s="1"/>
  <c r="J34" i="1"/>
  <c r="K34" i="1" s="1"/>
  <c r="J31" i="1"/>
  <c r="K31" i="1" s="1"/>
  <c r="J32" i="1"/>
  <c r="K32" i="1" s="1"/>
  <c r="J33" i="1"/>
  <c r="K33" i="1" s="1"/>
  <c r="J40" i="1"/>
  <c r="J46" i="1" l="1"/>
  <c r="K46" i="1" s="1"/>
  <c r="K24" i="1"/>
  <c r="K40" i="1"/>
  <c r="K39" i="1"/>
  <c r="K42" i="1"/>
  <c r="K43" i="1"/>
  <c r="K44" i="1"/>
  <c r="K45" i="1"/>
  <c r="G46" i="1" l="1"/>
</calcChain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<sst xmlns="http://schemas.openxmlformats.org/spreadsheetml/2006/main" count="135" uniqueCount="67">
  <si>
    <t>до Договору про надання гранту (стипендії)</t>
  </si>
  <si>
    <t>ЗВІТ</t>
  </si>
  <si>
    <t>про надходження та використання коштів для реалізації проекту</t>
  </si>
  <si>
    <t>Назва програми:</t>
  </si>
  <si>
    <t>СТИПЕНДІЇ</t>
  </si>
  <si>
    <t>ЛОТ:</t>
  </si>
  <si>
    <t>Назва проекту: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</si>
  <si>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</si>
  <si>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</si>
  <si>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</si>
  <si>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</si>
  <si>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</si>
  <si>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</si>
  <si>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</si>
  <si>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</si>
  <si>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</si>
  <si>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</si>
  <si>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</si>
  <si>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</si>
  <si>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</si>
  <si>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</si>
  <si>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</si>
  <si>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</si>
  <si>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квиток</t>
  </si>
  <si>
    <t>2</t>
  </si>
  <si>
    <t>доба</t>
  </si>
  <si>
    <t>3</t>
  </si>
  <si>
    <t>Харчування та інші власні потреби</t>
  </si>
  <si>
    <t>4</t>
  </si>
  <si>
    <t>послуга</t>
  </si>
  <si>
    <t>5</t>
  </si>
  <si>
    <t>6</t>
  </si>
  <si>
    <t>Витратні матеріали
(вказати найменування матеріалу)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</si>
  <si>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</si>
  <si>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</si>
  <si>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</si>
  <si>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</si>
  <si>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</si>
  <si>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</si>
  <si>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</si>
  <si>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</si>
  <si>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</si>
  <si>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>Вартість проїзду (Київ - Черкаси)</t>
  </si>
  <si>
    <t>Вартість проїзду (Чигирин - Черкаси)</t>
  </si>
  <si>
    <t>Вартість проживання (Київ)</t>
  </si>
  <si>
    <t>Вартість проїзду (Запоріжжя-Київ)</t>
  </si>
  <si>
    <t>Вартість проїзду (Черкаси – Чигирин )</t>
  </si>
  <si>
    <t>Вартість проїзду (Черкаси - Одеса)</t>
  </si>
  <si>
    <t>Вартість проїзду (Одеса - Херсон)</t>
  </si>
  <si>
    <t>Вартість проїзду (Херсон - Запоріжжя)</t>
  </si>
  <si>
    <t>Вартість проїзду (Запоріжжя-Дніпро)</t>
  </si>
  <si>
    <t>Вартість проїзду (Дніпро- Новомосковськ)</t>
  </si>
  <si>
    <t>Вартість проїзду (Новомосковськ - Дніпро)</t>
  </si>
  <si>
    <t>Вартість проїзду (Дніпро- Запоріжжя)</t>
  </si>
  <si>
    <t>Вартість проживання (одеса)</t>
  </si>
  <si>
    <t>Вартість проживання (Херсон)</t>
  </si>
  <si>
    <t xml:space="preserve">Прізвище, ім'я та по батькові Заявника: </t>
  </si>
  <si>
    <t>Третяченко Олександр Сергійович</t>
  </si>
  <si>
    <t>Стипендія для проведення досліджень сучасного стану експозицій з історії запорозького козацтва у музеях України</t>
  </si>
  <si>
    <t>Вартість проїзду (бензин для запуску двигуна, на весі відрізки маршруту)</t>
  </si>
  <si>
    <r>
      <t xml:space="preserve">за період з </t>
    </r>
    <r>
      <rPr>
        <b/>
        <u/>
        <sz val="12"/>
        <color rgb="FF000000"/>
        <rFont val="Arial"/>
        <family val="2"/>
        <charset val="204"/>
      </rPr>
      <t>10.09.2020</t>
    </r>
    <r>
      <rPr>
        <b/>
        <sz val="12"/>
        <color rgb="FF000000"/>
        <rFont val="Arial"/>
      </rPr>
      <t xml:space="preserve"> по </t>
    </r>
    <r>
      <rPr>
        <b/>
        <u/>
        <sz val="12"/>
        <color rgb="FF000000"/>
        <rFont val="Arial"/>
        <family val="2"/>
        <charset val="204"/>
      </rPr>
      <t>30.10.2020</t>
    </r>
  </si>
  <si>
    <t>Вартість проживання (Черкаси)</t>
  </si>
  <si>
    <t>Фактична ночівля в м. Чигирин</t>
  </si>
  <si>
    <t>планувався проїзд громадським транспортом, а здійснювався на власному авто. (Запоріжжя - Дніпро - Чигирин - Черкаси - Київ - Запоріжжя)</t>
  </si>
  <si>
    <t>планувався проїзд громадським транспортом, а здійснювався на власному авто. (Запоріжжя - Херсон - Одеса -Запоріжжя)</t>
  </si>
  <si>
    <t>Додаток № 2</t>
  </si>
  <si>
    <t>№ 3SCH1-8630 від 10 вересня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</si>
</sst>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  <family val="2"/>
    </font>
    <font>
      <sz val="8"/>
      <color theme="1"/>
      <name val="Arial"/>
      <family val="2"/>
      <charset val="204"/>
    </font>
    <font>
      <b/>
      <u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5" fillId="0" borderId="31" xfId="0" applyNumberFormat="1" applyFont="1" applyBorder="1" applyAlignment="1">
      <alignment horizontal="center" vertical="top" wrapText="1"/>
    </xf>
    <xf numFmtId="164" fontId="5" fillId="0" borderId="32" xfId="0" applyNumberFormat="1" applyFont="1" applyBorder="1" applyAlignment="1">
      <alignment horizontal="center" vertical="top" wrapText="1"/>
    </xf>
    <xf numFmtId="164" fontId="5" fillId="0" borderId="33" xfId="0" applyNumberFormat="1" applyFont="1" applyBorder="1" applyAlignment="1">
      <alignment horizontal="center" vertical="top" wrapText="1"/>
    </xf>
    <xf numFmtId="164" fontId="5" fillId="0" borderId="34" xfId="0" applyNumberFormat="1" applyFont="1" applyBorder="1" applyAlignment="1">
      <alignment horizontal="right" vertical="top" wrapText="1"/>
    </xf>
    <xf numFmtId="164" fontId="10" fillId="0" borderId="35" xfId="0" applyNumberFormat="1" applyFont="1" applyBorder="1" applyAlignment="1">
      <alignment horizontal="right" vertical="top" wrapText="1"/>
    </xf>
    <xf numFmtId="164" fontId="5" fillId="0" borderId="36" xfId="0" applyNumberFormat="1" applyFont="1" applyBorder="1" applyAlignment="1">
      <alignment horizontal="center" vertical="top" wrapText="1"/>
    </xf>
    <xf numFmtId="164" fontId="5" fillId="0" borderId="37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right" vertical="top" wrapText="1"/>
    </xf>
    <xf numFmtId="164" fontId="10" fillId="0" borderId="39" xfId="0" applyNumberFormat="1" applyFont="1" applyBorder="1" applyAlignment="1">
      <alignment horizontal="right" vertical="top" wrapText="1"/>
    </xf>
    <xf numFmtId="164" fontId="5" fillId="0" borderId="40" xfId="0" applyNumberFormat="1" applyFont="1" applyBorder="1" applyAlignment="1">
      <alignment horizontal="right" vertical="top" wrapText="1"/>
    </xf>
    <xf numFmtId="164" fontId="5" fillId="0" borderId="30" xfId="0" applyNumberFormat="1" applyFont="1" applyBorder="1" applyAlignment="1">
      <alignment horizontal="center" vertical="top" wrapText="1"/>
    </xf>
    <xf numFmtId="164" fontId="5" fillId="0" borderId="30" xfId="0" applyNumberFormat="1" applyFont="1" applyBorder="1" applyAlignment="1">
      <alignment horizontal="right" vertical="top" wrapText="1"/>
    </xf>
    <xf numFmtId="164" fontId="10" fillId="0" borderId="30" xfId="0" applyNumberFormat="1" applyFont="1" applyBorder="1" applyAlignment="1">
      <alignment horizontal="right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21" xfId="0" applyNumberFormat="1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center" vertical="center"/>
    </xf>
    <xf numFmtId="164" fontId="22" fillId="0" borderId="19" xfId="0" applyNumberFormat="1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1012"/>
  <sheetViews>
    <sheetView tabSelected="1" topLeftCell="A43" zoomScale="85" zoomScaleNormal="85" workbookViewId="0">
      <selection activeCell="K7" sqref="K7"/>
    </sheetView>
  </sheetViews>
  <sheetFormatPr defaultColWidth="12.625" defaultRowHeight="15" customHeight="1" x14ac:dyDescent="0.2"/>
  <cols>
    <col min="1" max="1" width="10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0" width="18.125" customWidth="1"/>
    <col min="11" max="11" width="11.75" customWidth="1"/>
    <col min="12" max="12" width="43.87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65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0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66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77" t="s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77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79" t="s">
        <v>60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80" t="s">
        <v>3</v>
      </c>
      <c r="B14" s="78"/>
      <c r="C14" s="78"/>
      <c r="D14" s="5" t="s">
        <v>4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80" t="s">
        <v>5</v>
      </c>
      <c r="B15" s="78"/>
      <c r="C15" s="78"/>
      <c r="D15" s="5" t="s">
        <v>4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81" t="s">
        <v>56</v>
      </c>
      <c r="B16" s="78"/>
      <c r="C16" s="78"/>
      <c r="D16" s="96" t="s">
        <v>57</v>
      </c>
      <c r="E16" s="96"/>
      <c r="F16" s="96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82" t="s">
        <v>6</v>
      </c>
      <c r="B17" s="78"/>
      <c r="C17" s="78"/>
      <c r="D17" s="97" t="s">
        <v>58</v>
      </c>
      <c r="E17" s="97"/>
      <c r="F17" s="97"/>
      <c r="G17" s="97"/>
      <c r="H17" s="97"/>
      <c r="I17" s="97"/>
      <c r="J17" s="9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5">
      <c r="A18" s="89" t="s">
        <v>7</v>
      </c>
      <c r="B18" s="90"/>
      <c r="C18" s="74">
        <v>8909.94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2"/>
      <c r="B20" s="13"/>
      <c r="C20" s="14"/>
      <c r="D20" s="15"/>
      <c r="E20" s="15"/>
      <c r="F20" s="15"/>
      <c r="G20" s="15"/>
      <c r="H20" s="15"/>
      <c r="I20" s="15"/>
      <c r="J20" s="15"/>
      <c r="K20" s="16"/>
      <c r="L20" s="1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5">
      <c r="A21" s="91" t="s">
        <v>8</v>
      </c>
      <c r="B21" s="91" t="s">
        <v>9</v>
      </c>
      <c r="C21" s="91" t="s">
        <v>10</v>
      </c>
      <c r="D21" s="92" t="s">
        <v>11</v>
      </c>
      <c r="E21" s="93" t="s">
        <v>12</v>
      </c>
      <c r="F21" s="94"/>
      <c r="G21" s="95"/>
      <c r="H21" s="93" t="s">
        <v>13</v>
      </c>
      <c r="I21" s="94"/>
      <c r="J21" s="95"/>
      <c r="K21" s="83" t="s">
        <v>14</v>
      </c>
      <c r="L21" s="85" t="s">
        <v>15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1.25" customHeight="1" x14ac:dyDescent="0.25">
      <c r="A22" s="84"/>
      <c r="B22" s="84"/>
      <c r="C22" s="84"/>
      <c r="D22" s="86"/>
      <c r="E22" s="19" t="s">
        <v>16</v>
      </c>
      <c r="F22" s="20" t="s">
        <v>17</v>
      </c>
      <c r="G22" s="21" t="s">
        <v>18</v>
      </c>
      <c r="H22" s="19" t="s">
        <v>16</v>
      </c>
      <c r="I22" s="20" t="s">
        <v>17</v>
      </c>
      <c r="J22" s="21" t="s">
        <v>19</v>
      </c>
      <c r="K22" s="84"/>
      <c r="L22" s="8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thickBot="1" x14ac:dyDescent="0.3">
      <c r="A23" s="22" t="s">
        <v>20</v>
      </c>
      <c r="B23" s="23">
        <v>1</v>
      </c>
      <c r="C23" s="23">
        <v>2</v>
      </c>
      <c r="D23" s="24">
        <v>3</v>
      </c>
      <c r="E23" s="25">
        <v>4</v>
      </c>
      <c r="F23" s="26">
        <v>5</v>
      </c>
      <c r="G23" s="24">
        <v>6</v>
      </c>
      <c r="H23" s="25">
        <v>7</v>
      </c>
      <c r="I23" s="26">
        <v>8</v>
      </c>
      <c r="J23" s="24">
        <v>9</v>
      </c>
      <c r="K23" s="27">
        <v>10</v>
      </c>
      <c r="L23" s="28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5.25" customHeight="1" x14ac:dyDescent="0.2">
      <c r="A24" s="29" t="s">
        <v>21</v>
      </c>
      <c r="B24" s="30" t="s">
        <v>22</v>
      </c>
      <c r="C24" s="72" t="s">
        <v>59</v>
      </c>
      <c r="D24" s="32" t="s">
        <v>23</v>
      </c>
      <c r="E24" s="33">
        <v>1</v>
      </c>
      <c r="F24" s="71">
        <v>350</v>
      </c>
      <c r="G24" s="35">
        <f t="shared" ref="G24:G34" si="0">E24*F24</f>
        <v>350</v>
      </c>
      <c r="H24" s="33">
        <v>1</v>
      </c>
      <c r="I24" s="34">
        <v>495</v>
      </c>
      <c r="J24" s="34">
        <v>495</v>
      </c>
      <c r="K24" s="36">
        <f t="shared" ref="K24:K35" si="1">G24-J24</f>
        <v>-145</v>
      </c>
      <c r="L24" s="73" t="s">
        <v>63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5.25" customHeight="1" x14ac:dyDescent="0.2">
      <c r="A25" s="29" t="s">
        <v>21</v>
      </c>
      <c r="B25" s="30" t="s">
        <v>22</v>
      </c>
      <c r="C25" s="72" t="s">
        <v>45</v>
      </c>
      <c r="D25" s="32" t="s">
        <v>23</v>
      </c>
      <c r="E25" s="33">
        <v>1</v>
      </c>
      <c r="F25" s="71">
        <v>300</v>
      </c>
      <c r="G25" s="35">
        <f t="shared" si="0"/>
        <v>300</v>
      </c>
      <c r="H25" s="33">
        <v>1</v>
      </c>
      <c r="I25" s="34">
        <v>469.87</v>
      </c>
      <c r="J25" s="34">
        <v>469.87</v>
      </c>
      <c r="K25" s="36">
        <f t="shared" si="1"/>
        <v>-169.87</v>
      </c>
      <c r="L25" s="73" t="s">
        <v>63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6" customHeight="1" x14ac:dyDescent="0.2">
      <c r="A26" s="29" t="s">
        <v>21</v>
      </c>
      <c r="B26" s="30" t="s">
        <v>22</v>
      </c>
      <c r="C26" s="72" t="s">
        <v>42</v>
      </c>
      <c r="D26" s="32" t="s">
        <v>23</v>
      </c>
      <c r="E26" s="33">
        <v>1</v>
      </c>
      <c r="F26" s="71">
        <v>71.47</v>
      </c>
      <c r="G26" s="35">
        <f t="shared" si="0"/>
        <v>71.47</v>
      </c>
      <c r="H26" s="33">
        <v>1</v>
      </c>
      <c r="I26" s="34">
        <v>211.63</v>
      </c>
      <c r="J26" s="34">
        <v>211.63</v>
      </c>
      <c r="K26" s="36">
        <f t="shared" si="1"/>
        <v>-140.16</v>
      </c>
      <c r="L26" s="73" t="s">
        <v>63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">
      <c r="A27" s="29" t="s">
        <v>21</v>
      </c>
      <c r="B27" s="30" t="s">
        <v>22</v>
      </c>
      <c r="C27" s="72" t="s">
        <v>46</v>
      </c>
      <c r="D27" s="32" t="s">
        <v>23</v>
      </c>
      <c r="E27" s="33">
        <v>1</v>
      </c>
      <c r="F27" s="71">
        <v>71.47</v>
      </c>
      <c r="G27" s="35">
        <f t="shared" si="0"/>
        <v>71.47</v>
      </c>
      <c r="H27" s="33">
        <v>1</v>
      </c>
      <c r="I27" s="34">
        <v>316.39</v>
      </c>
      <c r="J27" s="34">
        <v>316.39</v>
      </c>
      <c r="K27" s="36">
        <f t="shared" si="1"/>
        <v>-244.92</v>
      </c>
      <c r="L27" s="73" t="s">
        <v>63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6" customHeight="1" x14ac:dyDescent="0.2">
      <c r="A28" s="29" t="s">
        <v>21</v>
      </c>
      <c r="B28" s="30" t="s">
        <v>22</v>
      </c>
      <c r="C28" s="72" t="s">
        <v>43</v>
      </c>
      <c r="D28" s="32" t="s">
        <v>23</v>
      </c>
      <c r="E28" s="33">
        <v>1</v>
      </c>
      <c r="F28" s="71">
        <v>327</v>
      </c>
      <c r="G28" s="35">
        <f t="shared" si="0"/>
        <v>327</v>
      </c>
      <c r="H28" s="33">
        <v>1</v>
      </c>
      <c r="I28" s="34">
        <v>411.2</v>
      </c>
      <c r="J28" s="34">
        <v>411.2</v>
      </c>
      <c r="K28" s="36">
        <f t="shared" si="1"/>
        <v>-84.199999999999989</v>
      </c>
      <c r="L28" s="73" t="s">
        <v>63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6" customHeight="1" x14ac:dyDescent="0.2">
      <c r="A29" s="29" t="s">
        <v>21</v>
      </c>
      <c r="B29" s="30" t="s">
        <v>22</v>
      </c>
      <c r="C29" s="72" t="s">
        <v>47</v>
      </c>
      <c r="D29" s="32" t="s">
        <v>23</v>
      </c>
      <c r="E29" s="33">
        <v>1</v>
      </c>
      <c r="F29" s="71">
        <v>450</v>
      </c>
      <c r="G29" s="35">
        <f t="shared" si="0"/>
        <v>450</v>
      </c>
      <c r="H29" s="33">
        <v>1</v>
      </c>
      <c r="I29" s="34">
        <v>285.05</v>
      </c>
      <c r="J29" s="34">
        <v>285.05</v>
      </c>
      <c r="K29" s="36">
        <f t="shared" si="1"/>
        <v>164.95</v>
      </c>
      <c r="L29" s="73" t="s">
        <v>63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5.25" customHeight="1" x14ac:dyDescent="0.2">
      <c r="A30" s="29" t="s">
        <v>21</v>
      </c>
      <c r="B30" s="30" t="s">
        <v>22</v>
      </c>
      <c r="C30" s="72" t="s">
        <v>48</v>
      </c>
      <c r="D30" s="32" t="s">
        <v>23</v>
      </c>
      <c r="E30" s="33">
        <v>1</v>
      </c>
      <c r="F30" s="71">
        <v>450</v>
      </c>
      <c r="G30" s="35">
        <f t="shared" si="0"/>
        <v>450</v>
      </c>
      <c r="H30" s="33">
        <v>1</v>
      </c>
      <c r="I30" s="34">
        <v>428.75</v>
      </c>
      <c r="J30" s="34">
        <v>428.75</v>
      </c>
      <c r="K30" s="36">
        <f t="shared" si="1"/>
        <v>21.25</v>
      </c>
      <c r="L30" s="73" t="s">
        <v>63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29" t="s">
        <v>21</v>
      </c>
      <c r="B31" s="30" t="s">
        <v>22</v>
      </c>
      <c r="C31" s="72" t="s">
        <v>49</v>
      </c>
      <c r="D31" s="32" t="s">
        <v>23</v>
      </c>
      <c r="E31" s="33">
        <v>1</v>
      </c>
      <c r="F31" s="71">
        <v>150</v>
      </c>
      <c r="G31" s="35">
        <f t="shared" si="0"/>
        <v>150</v>
      </c>
      <c r="H31" s="33">
        <v>1</v>
      </c>
      <c r="I31" s="34">
        <v>524.54999999999995</v>
      </c>
      <c r="J31" s="35">
        <f>H31*I31</f>
        <v>524.54999999999995</v>
      </c>
      <c r="K31" s="36">
        <f t="shared" si="1"/>
        <v>-374.54999999999995</v>
      </c>
      <c r="L31" s="73" t="s">
        <v>64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29" t="s">
        <v>21</v>
      </c>
      <c r="B32" s="30" t="s">
        <v>22</v>
      </c>
      <c r="C32" s="72" t="s">
        <v>50</v>
      </c>
      <c r="D32" s="32" t="s">
        <v>23</v>
      </c>
      <c r="E32" s="33">
        <v>1</v>
      </c>
      <c r="F32" s="71">
        <v>50</v>
      </c>
      <c r="G32" s="35">
        <f t="shared" si="0"/>
        <v>50</v>
      </c>
      <c r="H32" s="33">
        <v>1</v>
      </c>
      <c r="I32" s="34">
        <v>441.12</v>
      </c>
      <c r="J32" s="35">
        <f>H32*I32</f>
        <v>441.12</v>
      </c>
      <c r="K32" s="36">
        <f t="shared" ref="K32" si="2">G32-J32</f>
        <v>-391.12</v>
      </c>
      <c r="L32" s="73" t="s">
        <v>64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29" t="s">
        <v>21</v>
      </c>
      <c r="B33" s="30" t="s">
        <v>22</v>
      </c>
      <c r="C33" s="72" t="s">
        <v>51</v>
      </c>
      <c r="D33" s="32" t="s">
        <v>23</v>
      </c>
      <c r="E33" s="33">
        <v>1</v>
      </c>
      <c r="F33" s="71">
        <v>50</v>
      </c>
      <c r="G33" s="35">
        <f t="shared" si="0"/>
        <v>50</v>
      </c>
      <c r="H33" s="33">
        <v>1</v>
      </c>
      <c r="I33" s="34">
        <v>461.18</v>
      </c>
      <c r="J33" s="35">
        <f>H33*I33</f>
        <v>461.18</v>
      </c>
      <c r="K33" s="36">
        <f t="shared" si="1"/>
        <v>-411.18</v>
      </c>
      <c r="L33" s="73" t="s">
        <v>64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">
      <c r="A34" s="29" t="s">
        <v>21</v>
      </c>
      <c r="B34" s="30" t="s">
        <v>22</v>
      </c>
      <c r="C34" s="72" t="s">
        <v>52</v>
      </c>
      <c r="D34" s="32" t="s">
        <v>23</v>
      </c>
      <c r="E34" s="33">
        <v>1</v>
      </c>
      <c r="F34" s="71">
        <v>150</v>
      </c>
      <c r="G34" s="35">
        <f t="shared" si="0"/>
        <v>150</v>
      </c>
      <c r="H34" s="33">
        <v>1</v>
      </c>
      <c r="I34" s="34">
        <v>279.8</v>
      </c>
      <c r="J34" s="35">
        <f>H34*I34</f>
        <v>279.8</v>
      </c>
      <c r="K34" s="36">
        <f t="shared" si="1"/>
        <v>-129.80000000000001</v>
      </c>
      <c r="L34" s="73" t="s">
        <v>64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">
      <c r="A35" s="29" t="s">
        <v>21</v>
      </c>
      <c r="B35" s="30" t="s">
        <v>22</v>
      </c>
      <c r="C35" s="72" t="s">
        <v>53</v>
      </c>
      <c r="D35" s="32" t="s">
        <v>23</v>
      </c>
      <c r="E35" s="33"/>
      <c r="F35" s="34"/>
      <c r="G35" s="35">
        <v>0</v>
      </c>
      <c r="H35" s="33">
        <v>1</v>
      </c>
      <c r="I35" s="34">
        <v>225.03</v>
      </c>
      <c r="J35" s="35">
        <f>H35*I35</f>
        <v>225.03</v>
      </c>
      <c r="K35" s="36">
        <f t="shared" si="1"/>
        <v>-225.03</v>
      </c>
      <c r="L35" s="73" t="s">
        <v>64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">
      <c r="A36" s="29" t="s">
        <v>21</v>
      </c>
      <c r="B36" s="30" t="s">
        <v>24</v>
      </c>
      <c r="C36" s="75" t="s">
        <v>61</v>
      </c>
      <c r="D36" s="32" t="s">
        <v>25</v>
      </c>
      <c r="E36" s="33">
        <v>1</v>
      </c>
      <c r="F36" s="34">
        <v>800</v>
      </c>
      <c r="G36" s="35">
        <f t="shared" ref="G36:G39" si="3">E36*F36</f>
        <v>800</v>
      </c>
      <c r="H36" s="33">
        <v>1</v>
      </c>
      <c r="I36" s="34">
        <v>600</v>
      </c>
      <c r="J36" s="35">
        <f t="shared" ref="J36" si="4">H36*I36</f>
        <v>600</v>
      </c>
      <c r="K36" s="36">
        <f t="shared" ref="K36" si="5">G36-J36</f>
        <v>200</v>
      </c>
      <c r="L36" s="76" t="s">
        <v>62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">
      <c r="A37" s="29" t="s">
        <v>21</v>
      </c>
      <c r="B37" s="30" t="s">
        <v>24</v>
      </c>
      <c r="C37" s="75" t="s">
        <v>44</v>
      </c>
      <c r="D37" s="32" t="s">
        <v>25</v>
      </c>
      <c r="E37" s="59">
        <v>1</v>
      </c>
      <c r="F37" s="34">
        <v>800</v>
      </c>
      <c r="G37" s="61">
        <f t="shared" si="3"/>
        <v>800</v>
      </c>
      <c r="H37" s="59">
        <v>1</v>
      </c>
      <c r="I37" s="60">
        <v>473</v>
      </c>
      <c r="J37" s="61">
        <f t="shared" ref="J37:J38" si="6">H37*I37</f>
        <v>473</v>
      </c>
      <c r="K37" s="62">
        <f t="shared" ref="K37:K38" si="7">G37-J37</f>
        <v>327</v>
      </c>
      <c r="L37" s="3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">
      <c r="A38" s="29" t="s">
        <v>21</v>
      </c>
      <c r="B38" s="30" t="s">
        <v>26</v>
      </c>
      <c r="C38" s="31" t="s">
        <v>54</v>
      </c>
      <c r="D38" s="58" t="s">
        <v>25</v>
      </c>
      <c r="E38" s="59">
        <v>1</v>
      </c>
      <c r="F38" s="34">
        <v>800</v>
      </c>
      <c r="G38" s="67">
        <f t="shared" si="3"/>
        <v>800</v>
      </c>
      <c r="H38" s="68">
        <v>1</v>
      </c>
      <c r="I38" s="68">
        <v>432</v>
      </c>
      <c r="J38" s="69">
        <f t="shared" si="6"/>
        <v>432</v>
      </c>
      <c r="K38" s="70">
        <f t="shared" si="7"/>
        <v>368</v>
      </c>
      <c r="L38" s="3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4.25" customHeight="1" x14ac:dyDescent="0.2">
      <c r="A39" s="29" t="s">
        <v>21</v>
      </c>
      <c r="B39" s="30" t="s">
        <v>28</v>
      </c>
      <c r="C39" s="31" t="s">
        <v>55</v>
      </c>
      <c r="D39" s="32" t="s">
        <v>25</v>
      </c>
      <c r="E39" s="59">
        <v>1</v>
      </c>
      <c r="F39" s="34">
        <v>800</v>
      </c>
      <c r="G39" s="67">
        <f t="shared" si="3"/>
        <v>800</v>
      </c>
      <c r="H39" s="68">
        <v>1</v>
      </c>
      <c r="I39" s="68">
        <v>0</v>
      </c>
      <c r="J39" s="69">
        <v>0</v>
      </c>
      <c r="K39" s="70">
        <f t="shared" ref="K39:K45" si="8">G39-J39</f>
        <v>800</v>
      </c>
      <c r="L39" s="3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2">
      <c r="A40" s="29" t="s">
        <v>21</v>
      </c>
      <c r="B40" s="30" t="s">
        <v>30</v>
      </c>
      <c r="C40" s="31" t="s">
        <v>27</v>
      </c>
      <c r="D40" s="32" t="s">
        <v>25</v>
      </c>
      <c r="E40" s="33">
        <v>7</v>
      </c>
      <c r="F40" s="34">
        <v>470</v>
      </c>
      <c r="G40" s="35">
        <f>E40*F40</f>
        <v>3290</v>
      </c>
      <c r="H40" s="63">
        <v>7</v>
      </c>
      <c r="I40" s="64">
        <v>407.91</v>
      </c>
      <c r="J40" s="65">
        <f>H40*I40</f>
        <v>2855.3700000000003</v>
      </c>
      <c r="K40" s="66">
        <f>G40-J40</f>
        <v>434.62999999999965</v>
      </c>
      <c r="L40" s="3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2">
      <c r="A41" s="29" t="s">
        <v>21</v>
      </c>
      <c r="B41" s="30" t="s">
        <v>31</v>
      </c>
      <c r="C41" s="31" t="s">
        <v>32</v>
      </c>
      <c r="D41" s="32" t="s">
        <v>25</v>
      </c>
      <c r="E41" s="33"/>
      <c r="F41" s="34"/>
      <c r="G41" s="35">
        <v>0</v>
      </c>
      <c r="H41" s="33"/>
      <c r="I41" s="34"/>
      <c r="J41" s="35">
        <v>0</v>
      </c>
      <c r="K41" s="36">
        <f t="shared" si="8"/>
        <v>0</v>
      </c>
      <c r="L41" s="3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2">
      <c r="A42" s="29" t="s">
        <v>21</v>
      </c>
      <c r="B42" s="30" t="s">
        <v>33</v>
      </c>
      <c r="C42" s="31" t="s">
        <v>34</v>
      </c>
      <c r="D42" s="32" t="s">
        <v>29</v>
      </c>
      <c r="E42" s="33"/>
      <c r="F42" s="34"/>
      <c r="G42" s="35">
        <v>0</v>
      </c>
      <c r="H42" s="33"/>
      <c r="I42" s="34"/>
      <c r="J42" s="35">
        <v>0</v>
      </c>
      <c r="K42" s="36">
        <f t="shared" si="8"/>
        <v>0</v>
      </c>
      <c r="L42" s="3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customHeight="1" x14ac:dyDescent="0.2">
      <c r="A43" s="29" t="s">
        <v>21</v>
      </c>
      <c r="B43" s="30" t="s">
        <v>35</v>
      </c>
      <c r="C43" s="31" t="s">
        <v>34</v>
      </c>
      <c r="D43" s="32" t="s">
        <v>29</v>
      </c>
      <c r="E43" s="33"/>
      <c r="F43" s="34"/>
      <c r="G43" s="35">
        <v>0</v>
      </c>
      <c r="H43" s="33"/>
      <c r="I43" s="34"/>
      <c r="J43" s="35">
        <v>0</v>
      </c>
      <c r="K43" s="36">
        <f t="shared" si="8"/>
        <v>0</v>
      </c>
      <c r="L43" s="3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2">
      <c r="A44" s="29" t="s">
        <v>21</v>
      </c>
      <c r="B44" s="30" t="s">
        <v>36</v>
      </c>
      <c r="C44" s="31" t="s">
        <v>34</v>
      </c>
      <c r="D44" s="32" t="s">
        <v>29</v>
      </c>
      <c r="E44" s="33"/>
      <c r="F44" s="34"/>
      <c r="G44" s="35">
        <v>0</v>
      </c>
      <c r="H44" s="33"/>
      <c r="I44" s="34"/>
      <c r="J44" s="35">
        <v>0</v>
      </c>
      <c r="K44" s="36">
        <f t="shared" si="8"/>
        <v>0</v>
      </c>
      <c r="L44" s="3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x14ac:dyDescent="0.2">
      <c r="A45" s="38" t="s">
        <v>21</v>
      </c>
      <c r="B45" s="39" t="s">
        <v>37</v>
      </c>
      <c r="C45" s="40" t="s">
        <v>34</v>
      </c>
      <c r="D45" s="32" t="s">
        <v>29</v>
      </c>
      <c r="E45" s="33"/>
      <c r="F45" s="34"/>
      <c r="G45" s="35">
        <v>0</v>
      </c>
      <c r="H45" s="33"/>
      <c r="I45" s="34"/>
      <c r="J45" s="35">
        <v>0</v>
      </c>
      <c r="K45" s="36">
        <f t="shared" si="8"/>
        <v>0</v>
      </c>
      <c r="L45" s="3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41" t="s">
        <v>38</v>
      </c>
      <c r="B46" s="42"/>
      <c r="C46" s="43"/>
      <c r="D46" s="44"/>
      <c r="E46" s="45"/>
      <c r="F46" s="46"/>
      <c r="G46" s="47">
        <f>SUM(G24:G45)</f>
        <v>8909.94</v>
      </c>
      <c r="H46" s="45"/>
      <c r="I46" s="46"/>
      <c r="J46" s="47">
        <f>SUM(J24:J45)</f>
        <v>8909.9399999999987</v>
      </c>
      <c r="K46" s="48">
        <f>SUM(G46-J46)</f>
        <v>1.8189894035458565E-12</v>
      </c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5">
      <c r="A47" s="51"/>
      <c r="B47" s="52"/>
      <c r="C47" s="51"/>
      <c r="D47" s="51"/>
      <c r="E47" s="51"/>
      <c r="F47" s="51"/>
      <c r="G47" s="51"/>
      <c r="H47" s="51"/>
      <c r="I47" s="51"/>
      <c r="J47" s="51"/>
      <c r="K47" s="53"/>
      <c r="L47" s="5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54" t="s">
        <v>39</v>
      </c>
      <c r="D48" s="55"/>
      <c r="E48" s="55"/>
      <c r="F48" s="51"/>
      <c r="G48" s="55"/>
      <c r="H48" s="55"/>
      <c r="I48" s="51"/>
      <c r="J48" s="55"/>
      <c r="K48" s="12"/>
      <c r="L48" s="5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5">
      <c r="A49" s="9"/>
      <c r="B49" s="9"/>
      <c r="C49" s="9"/>
      <c r="D49" s="87" t="s">
        <v>40</v>
      </c>
      <c r="E49" s="88"/>
      <c r="F49" s="56"/>
      <c r="G49" s="87" t="s">
        <v>41</v>
      </c>
      <c r="H49" s="88"/>
      <c r="I49" s="88"/>
      <c r="J49" s="88"/>
      <c r="K49" s="12"/>
      <c r="L49" s="5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51"/>
      <c r="B50" s="52"/>
      <c r="C50" s="51"/>
      <c r="D50" s="51"/>
      <c r="E50" s="51"/>
      <c r="F50" s="51"/>
      <c r="G50" s="51"/>
      <c r="H50" s="51"/>
      <c r="I50" s="51"/>
      <c r="J50" s="51"/>
      <c r="K50" s="12"/>
      <c r="L50" s="5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51"/>
      <c r="B51" s="52"/>
      <c r="C51" s="51"/>
      <c r="D51" s="51"/>
      <c r="E51" s="51"/>
      <c r="F51" s="51"/>
      <c r="G51" s="51"/>
      <c r="H51" s="51"/>
      <c r="I51" s="51"/>
      <c r="J51" s="51"/>
      <c r="K51" s="12"/>
      <c r="L51" s="5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51"/>
      <c r="B52" s="52"/>
      <c r="C52" s="51"/>
      <c r="D52" s="51"/>
      <c r="E52" s="51"/>
      <c r="F52" s="51"/>
      <c r="G52" s="51"/>
      <c r="H52" s="51"/>
      <c r="I52" s="51"/>
      <c r="J52" s="51"/>
      <c r="K52" s="12"/>
      <c r="L52" s="5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51"/>
      <c r="B53" s="52"/>
      <c r="C53" s="51"/>
      <c r="D53" s="51"/>
      <c r="E53" s="51"/>
      <c r="F53" s="51"/>
      <c r="G53" s="51"/>
      <c r="H53" s="51"/>
      <c r="I53" s="51"/>
      <c r="J53" s="51"/>
      <c r="K53" s="12"/>
      <c r="L53" s="5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51"/>
      <c r="B54" s="52"/>
      <c r="C54" s="51"/>
      <c r="D54" s="51"/>
      <c r="E54" s="51"/>
      <c r="F54" s="51"/>
      <c r="G54" s="51"/>
      <c r="H54" s="51"/>
      <c r="I54" s="51"/>
      <c r="J54" s="51"/>
      <c r="K54" s="12"/>
      <c r="L54" s="5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5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5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5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5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5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5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5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5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5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5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5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5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5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5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5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5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5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5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5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5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5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5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5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5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5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5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5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57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5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5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57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57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57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57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57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5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5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57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57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57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5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5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57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57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57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57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57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5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57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5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5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5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5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5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5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5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5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5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5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5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5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5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5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5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5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5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57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5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5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5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5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5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5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5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5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5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5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5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5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5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5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5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5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5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5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5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5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5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5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5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5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5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5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5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5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5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5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5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5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5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57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5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57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57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57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5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57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57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57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5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5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5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57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57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5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5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5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57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5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57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57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5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57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57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57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57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57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57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57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57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57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57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57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5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5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57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5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5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57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57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57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57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57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57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57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57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57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5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57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57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57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57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57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57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57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57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57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57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57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57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57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5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57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5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5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57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57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57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57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57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57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57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57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57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57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57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57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57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5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57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57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57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57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5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5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57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57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57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57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57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57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5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57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57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57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57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57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57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57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57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57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57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57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57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57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57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57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57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57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57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57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57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57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57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57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57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57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57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57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57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57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57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57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57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57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57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57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57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57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57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57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57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57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57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57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57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57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57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57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57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57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57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57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57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57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57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57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57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57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57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57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57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57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57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57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57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57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57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57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57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57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57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57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57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57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57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57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57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57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57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57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57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57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57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57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57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57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57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57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57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57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57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57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57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57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57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57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57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57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57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57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57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57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57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57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57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57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57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57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57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57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57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57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57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57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57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57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57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57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57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57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57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57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57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57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57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57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57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57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57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57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57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57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57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57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57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57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57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57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57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57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57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57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57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57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57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57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57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57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57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57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57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57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57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57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57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57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57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57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57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57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57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57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57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57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57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57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57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57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57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57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57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57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57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57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57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57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57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57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57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57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57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57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57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57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57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57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57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57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57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57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57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57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57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57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57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57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57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57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57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57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57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57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57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57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57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57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57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57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57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57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57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57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57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57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57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57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57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57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57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57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57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57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57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57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57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57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57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57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57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57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57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57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57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57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57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57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57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57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57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57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57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57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57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5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57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57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57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57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57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57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57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57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57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57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57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57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57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57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57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57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57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57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57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57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57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57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57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57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57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57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57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57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57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57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57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57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57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57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57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57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57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57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57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57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57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57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57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57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57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57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57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57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57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57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57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57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57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57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57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57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57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57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57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57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57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57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57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57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57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57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57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57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57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57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57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57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57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57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57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57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57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57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57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57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57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57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57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57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57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57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57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57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57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57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57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57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57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57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57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57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57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57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57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57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57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57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57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57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57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57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57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57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57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57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57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57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57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57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57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57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57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57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57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57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57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57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57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57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57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57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57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57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57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57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57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57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57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57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57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57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57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57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57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57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57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57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57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57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57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57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57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57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57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57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57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57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57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57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57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57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57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57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57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57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57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57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57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57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57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57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57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57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57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57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57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57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57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57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57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57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57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57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57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57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57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57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57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57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57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57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57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57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57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57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57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57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57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57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57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57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57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57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57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57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57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57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57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57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57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57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57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57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57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57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57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57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57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57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57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57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57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57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57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57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57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57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57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57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57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57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57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57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57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57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57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57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57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57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57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57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57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57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57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57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57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57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57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57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57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57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57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57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57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57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57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57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57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57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57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57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57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57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57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57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57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57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57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57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57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57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57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57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57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57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57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57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57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57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57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57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57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57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57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57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57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57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57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57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57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57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57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57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57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57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57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57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57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57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57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57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57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57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57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57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57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57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57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57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57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57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57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57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57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57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57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57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57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57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57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57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57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57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57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57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57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57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57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57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57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57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57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57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57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57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57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57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57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57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57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57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57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57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57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57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57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57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57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57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57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57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57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57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57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57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57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57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57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57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57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57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57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57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57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57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57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57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57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57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57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57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57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57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57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57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57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57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57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57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57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57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57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57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57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57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57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57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57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57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57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57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57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57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57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57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57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57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57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57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57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57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57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57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57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57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57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57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57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57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57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57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57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57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57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57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57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57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57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57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57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57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57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57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57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57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57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57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57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57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57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57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57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57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57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57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57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57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57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57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57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57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57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57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57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57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57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57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57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57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57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57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57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57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57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57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57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57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57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57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57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57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57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57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57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57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57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57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57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57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57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57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57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57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57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57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57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57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57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57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57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57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57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57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57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57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57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57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57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57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57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57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57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57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57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57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57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57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57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57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57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57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57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57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57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57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57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57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57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 x14ac:dyDescent="0.25">
      <c r="A1001" s="9"/>
      <c r="B1001" s="57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 x14ac:dyDescent="0.25">
      <c r="A1002" s="9"/>
      <c r="B1002" s="57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 x14ac:dyDescent="0.25">
      <c r="A1003" s="9"/>
      <c r="B1003" s="57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 x14ac:dyDescent="0.25">
      <c r="A1004" s="9"/>
      <c r="B1004" s="57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 x14ac:dyDescent="0.25">
      <c r="A1005" s="9"/>
      <c r="B1005" s="57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 x14ac:dyDescent="0.25">
      <c r="A1006" s="9"/>
      <c r="B1006" s="57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 x14ac:dyDescent="0.25">
      <c r="A1007" s="9"/>
      <c r="B1007" s="57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 x14ac:dyDescent="0.25">
      <c r="A1008" s="9"/>
      <c r="B1008" s="57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 x14ac:dyDescent="0.25">
      <c r="A1009" s="9"/>
      <c r="B1009" s="57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 x14ac:dyDescent="0.25">
      <c r="A1010" s="9"/>
      <c r="B1010" s="57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 x14ac:dyDescent="0.25">
      <c r="A1011" s="9"/>
      <c r="B1011" s="57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 x14ac:dyDescent="0.25">
      <c r="A1012" s="9"/>
      <c r="B1012" s="57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</sheetData>
  <autoFilter ref="A23:L23"/>
  <mergeCells count="20">
    <mergeCell ref="A16:C16"/>
    <mergeCell ref="A17:C17"/>
    <mergeCell ref="K21:K22"/>
    <mergeCell ref="L21:L22"/>
    <mergeCell ref="D49:E49"/>
    <mergeCell ref="G49:J49"/>
    <mergeCell ref="A18:B18"/>
    <mergeCell ref="A21:A22"/>
    <mergeCell ref="B21:B22"/>
    <mergeCell ref="C21:C22"/>
    <mergeCell ref="D21:D22"/>
    <mergeCell ref="E21:G21"/>
    <mergeCell ref="H21:J21"/>
    <mergeCell ref="D16:F16"/>
    <mergeCell ref="D17:J17"/>
    <mergeCell ref="A10:L10"/>
    <mergeCell ref="A11:L11"/>
    <mergeCell ref="A12:L12"/>
    <mergeCell ref="A14:C14"/>
    <mergeCell ref="A15:C15"/>
  </mergeCells>
  <printOptions horizontalCentered="1" verticalCentered="1"/>
  <pageMargins left="0.25" right="0.25" top="0.75" bottom="0.75" header="0.3" footer="0.3"/>
  <pageSetup paperSize="9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2020-12-02T13:50:16Z</cp:lastPrinted>
  <dcterms:created xsi:type="dcterms:W3CDTF">2020-10-28T11:41:49Z</dcterms:created>
  <dcterms:modified xsi:type="dcterms:W3CDTF">2020-12-31T11:22:28Z</dcterms:modified>
</cp:coreProperties>
</file>