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127"/>
  <workbookPr checkCompatibility="1" autoCompressPictures="0"/>
  <bookViews>
    <workbookView xWindow="840" yWindow="0" windowWidth="25600" windowHeight="16060"/>
  </bookViews>
  <sheets>
    <sheet name="Звіт" sheetId="1" r:id="rId1"/>
  </sheets>
  <definedNames>
    <definedName name="_xlnm._FilterDatabase" localSheetId="0" hidden="1">Звіт!$A$23:$L$23</definedName>
    <definedName name="_xlnm.Print_Area" localSheetId="0">Звіт!$A$1:$K$34,Звіт!$M$33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2" i="1"/>
  <c r="K32" i="1"/>
  <c r="G31" i="1"/>
  <c r="G30" i="1"/>
  <c r="G29" i="1"/>
  <c r="G28" i="1"/>
  <c r="J28" i="1"/>
  <c r="K28" i="1"/>
  <c r="G27" i="1"/>
  <c r="G26" i="1"/>
  <c r="G25" i="1"/>
  <c r="J25" i="1"/>
  <c r="K25" i="1"/>
  <c r="G24" i="1"/>
  <c r="J24" i="1"/>
  <c r="K24" i="1"/>
  <c r="J33" i="1"/>
  <c r="J32" i="1"/>
  <c r="J31" i="1"/>
  <c r="K31" i="1"/>
  <c r="J30" i="1"/>
  <c r="K30" i="1"/>
  <c r="J29" i="1"/>
  <c r="J27" i="1"/>
  <c r="J26" i="1"/>
  <c r="J34" i="1"/>
  <c r="K29" i="1"/>
  <c r="K27" i="1"/>
  <c r="K33" i="1"/>
  <c r="K34" i="1"/>
  <c r="G34" i="1"/>
  <c r="K26" i="1"/>
</calcChain>
</file>

<file path=xl/comments1.xml><?xml version="1.0" encoding="utf-8"?>
<comments xmlns="http://schemas.openxmlformats.org/spreadsheetml/2006/main">
  <authors>
    <author>user</author>
  </authors>
  <commentList>
    <comment ref="C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Запитувана сума стипендії від УКФ</t>
        </r>
      </text>
    </comment>
  </commentList>
</comments>
</file>

<file path=xl/sharedStrings.xml><?xml version="1.0" encoding="utf-8"?>
<sst xmlns="http://schemas.openxmlformats.org/spreadsheetml/2006/main" count="73" uniqueCount="57">
  <si>
    <t>Найменування витрат</t>
  </si>
  <si>
    <t>Стаття:</t>
  </si>
  <si>
    <t>Стовпці:</t>
  </si>
  <si>
    <t>ПРИМІТКИ</t>
  </si>
  <si>
    <t>№</t>
  </si>
  <si>
    <t>8</t>
  </si>
  <si>
    <t>10</t>
  </si>
  <si>
    <t>3</t>
  </si>
  <si>
    <t>4</t>
  </si>
  <si>
    <t>5</t>
  </si>
  <si>
    <t>6</t>
  </si>
  <si>
    <t>7</t>
  </si>
  <si>
    <t>9</t>
  </si>
  <si>
    <t>1</t>
  </si>
  <si>
    <t>Відповідальна особа:</t>
  </si>
  <si>
    <t>2</t>
  </si>
  <si>
    <t>(підпис)</t>
  </si>
  <si>
    <t>до Договору про надання гранту (стипендії)</t>
  </si>
  <si>
    <t>квиток</t>
  </si>
  <si>
    <t>послуга</t>
  </si>
  <si>
    <t>Кількість/
Період</t>
  </si>
  <si>
    <t>Вартість за
одиницю, 
грн</t>
  </si>
  <si>
    <t>Одиниця 
виміру</t>
  </si>
  <si>
    <t xml:space="preserve">Розділ: 
Стаття: </t>
  </si>
  <si>
    <t>ЗВІТ</t>
  </si>
  <si>
    <t>ЛОТ:</t>
  </si>
  <si>
    <t>Планові витрати за рахунок гранту (стипендії) УКФ</t>
  </si>
  <si>
    <t>Фактичні витрати за рахунок гранту (стипендії) УКФ</t>
  </si>
  <si>
    <t>доба</t>
  </si>
  <si>
    <t>Загальна сума, 
грн (=ст.7*ст.8)</t>
  </si>
  <si>
    <t>Загальна сума, 
грн (=ст.4*ст.5)</t>
  </si>
  <si>
    <t>Різниця 
бюджету, грн
 (=ст.6-ст.9)</t>
  </si>
  <si>
    <t>Назва програми:</t>
  </si>
  <si>
    <t>СТИПЕНДІЇ</t>
  </si>
  <si>
    <t>про надходження та використання коштів для реалізації проекту</t>
  </si>
  <si>
    <t>(Прізвище та ініціали)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</si>
  <si>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</si>
  <si>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Харчування та інші власні потреби</t>
  </si>
  <si>
    <t>Надходження від УКФ:</t>
  </si>
  <si>
    <t xml:space="preserve">Загальна сума витрат: </t>
  </si>
  <si>
    <t>Прізвище, ім'я та по батькові Заявника: Чепелик Оксана Вікторівна</t>
  </si>
  <si>
    <t xml:space="preserve">Назва проекту: Стипендія для участі в резиденції ZK/U для митців-дослідників "міста" і реалізації проекту "Колайдер" у Берліні.  </t>
  </si>
  <si>
    <t xml:space="preserve"> Чепелик О. В.</t>
  </si>
  <si>
    <t>Вартість проїзду  (Київ-Маріуполь-Київ, Київ-Луцьк-Київ, Київ-Ужгород-Київ)</t>
  </si>
  <si>
    <t>Вартість проживання (Маріуполь, Луцьк, Ужгород)</t>
  </si>
  <si>
    <t>Вартість навчання 
(деталізувати: 3 місяці, Sensorama Academy, менторський курс Розробка віртуальних виставок)</t>
  </si>
  <si>
    <t>Витратні матеріали
(носії інформації - вінчестер, флеш-накопичувачі)</t>
  </si>
  <si>
    <t>Переклад 
(послуги перекладу на англійську мову)</t>
  </si>
  <si>
    <t>Послуги комп'ютерної обробки, монтажу
(аудіо-візуальний монтаж)</t>
  </si>
  <si>
    <t>Дизайнерські послуги, верстка, програмування (веб-дизайн, програмування, обробка матеріалів для наповнення сайту)</t>
  </si>
  <si>
    <r>
      <rPr>
        <sz val="9"/>
        <rFont val="Arial"/>
      </rPr>
      <t>Матеріал для для створення і сканування просторової структури (</t>
    </r>
    <r>
      <rPr>
        <sz val="8"/>
        <rFont val="Arial"/>
      </rPr>
      <t>Антимоскітна сітка в рулонах,</t>
    </r>
    <r>
      <rPr>
        <sz val="9"/>
        <rFont val="Arial"/>
      </rPr>
      <t xml:space="preserve"> </t>
    </r>
    <r>
      <rPr>
        <sz val="8"/>
        <rFont val="Arial"/>
      </rPr>
      <t>50 м,</t>
    </r>
    <r>
      <rPr>
        <sz val="9"/>
        <rFont val="Arial"/>
      </rPr>
      <t xml:space="preserve"> труба металопластикова</t>
    </r>
    <r>
      <rPr>
        <sz val="8"/>
        <rFont val="Arial"/>
      </rPr>
      <t xml:space="preserve"> в тубі 100 м)</t>
    </r>
  </si>
  <si>
    <r>
      <t>за період з _</t>
    </r>
    <r>
      <rPr>
        <b/>
        <u/>
        <sz val="12"/>
        <color rgb="FF000000"/>
        <rFont val="Arial"/>
      </rPr>
      <t>5 серпня 2020</t>
    </r>
    <r>
      <rPr>
        <b/>
        <sz val="12"/>
        <color rgb="FF000000"/>
        <rFont val="Arial"/>
        <family val="2"/>
        <charset val="204"/>
      </rPr>
      <t xml:space="preserve">____________ по </t>
    </r>
    <r>
      <rPr>
        <b/>
        <u/>
        <sz val="12"/>
        <color rgb="FF000000"/>
        <rFont val="Arial"/>
      </rPr>
      <t>30 жовтня 2020</t>
    </r>
    <r>
      <rPr>
        <b/>
        <sz val="12"/>
        <color rgb="FF000000"/>
        <rFont val="Arial"/>
        <family val="2"/>
        <charset val="204"/>
      </rPr>
      <t>___________</t>
    </r>
  </si>
  <si>
    <r>
      <t xml:space="preserve">№ </t>
    </r>
    <r>
      <rPr>
        <u/>
        <sz val="11"/>
        <color theme="1"/>
        <rFont val="Calibri"/>
        <scheme val="minor"/>
      </rPr>
      <t>3SCH1-0618</t>
    </r>
    <r>
      <rPr>
        <sz val="11"/>
        <color theme="1"/>
        <rFont val="Calibri"/>
        <family val="2"/>
        <charset val="204"/>
        <scheme val="minor"/>
      </rPr>
      <t xml:space="preserve">  від _</t>
    </r>
    <r>
      <rPr>
        <u/>
        <sz val="11"/>
        <color theme="1"/>
        <rFont val="Calibri"/>
        <scheme val="minor"/>
      </rPr>
      <t>5 серпня</t>
    </r>
    <r>
      <rPr>
        <sz val="11"/>
        <color theme="1"/>
        <rFont val="Calibri"/>
        <family val="2"/>
        <charset val="204"/>
        <scheme val="minor"/>
      </rPr>
      <t>_2020 року</t>
    </r>
  </si>
  <si>
    <r>
      <t>Додаток № _</t>
    </r>
    <r>
      <rPr>
        <u/>
        <sz val="11"/>
        <color theme="1"/>
        <rFont val="Calibri"/>
        <scheme val="minor"/>
      </rPr>
      <t>4</t>
    </r>
    <r>
      <rPr>
        <sz val="11"/>
        <color theme="1"/>
        <rFont val="Calibri"/>
        <family val="2"/>
        <charset val="204"/>
        <scheme val="minor"/>
      </rPr>
      <t>_</t>
    </r>
  </si>
  <si>
    <t>стор</t>
  </si>
  <si>
    <t>шт</t>
  </si>
  <si>
    <t>місяців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</si>
</sst>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_-* #,##0.00&quot;₴&quot;_-;\-* #,##0.00&quot;₴&quot;_-;_-* &quot;-&quot;??&quot;₴&quot;_-;_-@_-"/>
    <numFmt numFmtId="165" formatCode="&quot;$&quot;#,##0"/>
    <numFmt numFmtId="166" formatCode="_(&quot;$&quot;* #,##0.00_);_(&quot;$&quot;* \(#,##0.00\);_(&quot;$&quot;* &quot;-&quot;??_);_(@_)"/>
    <numFmt numFmtId="167" formatCode="_(&quot;$&quot;* #,##0_);_(&quot;$&quot;* \(#,##0\);_(&quot;$&quot;* &quot;-&quot;??_);_(@_)"/>
    <numFmt numFmtId="168" formatCode="_-* #,##0.00\ _₴_-;\-* #,##0.00\ _₴_-;_-* &quot;-&quot;??\ _₴_-;_-@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name val="Arial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vertAlign val="subscript"/>
      <sz val="10"/>
      <name val="Arial"/>
      <family val="2"/>
    </font>
    <font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b/>
      <sz val="12"/>
      <color theme="1"/>
      <name val="Arial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color theme="1"/>
      <name val="Arial"/>
      <family val="2"/>
      <charset val="204"/>
    </font>
    <font>
      <sz val="9"/>
      <name val="Arial"/>
    </font>
    <font>
      <sz val="8"/>
      <name val="Arial"/>
    </font>
    <font>
      <b/>
      <u/>
      <sz val="12"/>
      <color rgb="FF000000"/>
      <name val="Arial"/>
    </font>
    <font>
      <u/>
      <sz val="11"/>
      <color theme="1"/>
      <name val="Calibri"/>
      <scheme val="minor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0" fontId="0" fillId="0" borderId="0" xfId="0" applyAlignment="1">
      <alignment vertical="top" wrapText="1"/>
    </xf>
    <xf numFmtId="0" fontId="3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2" applyFont="1" applyFill="1" applyBorder="1" applyAlignment="1">
      <alignment horizontal="center" wrapText="1"/>
    </xf>
    <xf numFmtId="167" fontId="6" fillId="0" borderId="0" xfId="1" applyNumberFormat="1" applyFont="1" applyFill="1" applyBorder="1" applyAlignment="1">
      <alignment wrapText="1"/>
    </xf>
    <xf numFmtId="0" fontId="2" fillId="0" borderId="18" xfId="2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2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vertical="center" wrapText="1"/>
    </xf>
    <xf numFmtId="0" fontId="5" fillId="3" borderId="3" xfId="2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168" fontId="0" fillId="4" borderId="7" xfId="0" applyNumberFormat="1" applyFill="1" applyBorder="1"/>
    <xf numFmtId="43" fontId="5" fillId="0" borderId="16" xfId="4" applyFont="1" applyFill="1" applyBorder="1" applyAlignment="1">
      <alignment vertical="center" wrapText="1"/>
    </xf>
    <xf numFmtId="49" fontId="5" fillId="0" borderId="16" xfId="4" applyNumberFormat="1" applyFont="1" applyFill="1" applyBorder="1" applyAlignment="1">
      <alignment horizontal="center" vertical="center" wrapText="1"/>
    </xf>
    <xf numFmtId="43" fontId="2" fillId="0" borderId="16" xfId="4" applyFont="1" applyFill="1" applyBorder="1" applyAlignment="1">
      <alignment vertical="center" wrapText="1"/>
    </xf>
    <xf numFmtId="43" fontId="2" fillId="0" borderId="16" xfId="4" applyFont="1" applyFill="1" applyBorder="1" applyAlignment="1">
      <alignment horizontal="center" vertical="center" wrapText="1"/>
    </xf>
    <xf numFmtId="168" fontId="21" fillId="0" borderId="28" xfId="0" applyNumberFormat="1" applyFont="1" applyBorder="1" applyAlignment="1">
      <alignment horizontal="center" vertical="center" wrapText="1"/>
    </xf>
    <xf numFmtId="168" fontId="21" fillId="0" borderId="29" xfId="0" applyNumberFormat="1" applyFont="1" applyBorder="1" applyAlignment="1">
      <alignment horizontal="center" vertical="center" wrapText="1"/>
    </xf>
    <xf numFmtId="168" fontId="21" fillId="0" borderId="30" xfId="0" applyNumberFormat="1" applyFont="1" applyBorder="1" applyAlignment="1">
      <alignment horizontal="right" vertical="center" wrapText="1"/>
    </xf>
    <xf numFmtId="43" fontId="2" fillId="0" borderId="11" xfId="4" applyFont="1" applyFill="1" applyBorder="1" applyAlignment="1">
      <alignment horizontal="center" vertical="center" wrapText="1"/>
    </xf>
    <xf numFmtId="43" fontId="2" fillId="0" borderId="7" xfId="4" applyFont="1" applyFill="1" applyBorder="1" applyAlignment="1">
      <alignment horizontal="center" vertical="center" wrapText="1"/>
    </xf>
    <xf numFmtId="43" fontId="2" fillId="0" borderId="12" xfId="4" applyFont="1" applyFill="1" applyBorder="1" applyAlignment="1">
      <alignment horizontal="right" vertical="center" wrapText="1"/>
    </xf>
    <xf numFmtId="43" fontId="11" fillId="0" borderId="16" xfId="4" applyFont="1" applyFill="1" applyBorder="1" applyAlignment="1">
      <alignment horizontal="right" vertical="center" wrapText="1"/>
    </xf>
    <xf numFmtId="0" fontId="2" fillId="0" borderId="20" xfId="2" applyFont="1" applyFill="1" applyBorder="1" applyAlignment="1">
      <alignment vertical="center" wrapText="1"/>
    </xf>
    <xf numFmtId="43" fontId="3" fillId="0" borderId="16" xfId="4" applyFont="1" applyFill="1" applyBorder="1" applyAlignment="1">
      <alignment vertical="center" wrapText="1"/>
    </xf>
    <xf numFmtId="43" fontId="5" fillId="0" borderId="6" xfId="4" applyFont="1" applyFill="1" applyBorder="1" applyAlignment="1">
      <alignment vertical="center" wrapText="1"/>
    </xf>
    <xf numFmtId="49" fontId="5" fillId="0" borderId="6" xfId="4" applyNumberFormat="1" applyFont="1" applyFill="1" applyBorder="1" applyAlignment="1">
      <alignment horizontal="center" vertical="center" wrapText="1"/>
    </xf>
    <xf numFmtId="43" fontId="2" fillId="0" borderId="6" xfId="4" applyFont="1" applyFill="1" applyBorder="1" applyAlignment="1">
      <alignment vertical="center" wrapText="1"/>
    </xf>
    <xf numFmtId="43" fontId="13" fillId="4" borderId="24" xfId="4" applyFont="1" applyFill="1" applyBorder="1" applyAlignment="1">
      <alignment vertical="center"/>
    </xf>
    <xf numFmtId="43" fontId="10" fillId="4" borderId="25" xfId="4" applyFont="1" applyFill="1" applyBorder="1" applyAlignment="1">
      <alignment horizontal="center" vertical="center"/>
    </xf>
    <xf numFmtId="43" fontId="10" fillId="4" borderId="23" xfId="4" applyFont="1" applyFill="1" applyBorder="1" applyAlignment="1">
      <alignment vertical="center"/>
    </xf>
    <xf numFmtId="43" fontId="10" fillId="4" borderId="6" xfId="4" applyFont="1" applyFill="1" applyBorder="1" applyAlignment="1">
      <alignment vertical="center"/>
    </xf>
    <xf numFmtId="43" fontId="10" fillId="4" borderId="13" xfId="4" applyFont="1" applyFill="1" applyBorder="1" applyAlignment="1">
      <alignment vertical="center"/>
    </xf>
    <xf numFmtId="43" fontId="10" fillId="4" borderId="14" xfId="4" applyFont="1" applyFill="1" applyBorder="1" applyAlignment="1">
      <alignment vertical="center"/>
    </xf>
    <xf numFmtId="43" fontId="10" fillId="4" borderId="15" xfId="4" applyFont="1" applyFill="1" applyBorder="1" applyAlignment="1">
      <alignment horizontal="right" vertical="center"/>
    </xf>
    <xf numFmtId="43" fontId="10" fillId="4" borderId="6" xfId="4" applyFont="1" applyFill="1" applyBorder="1" applyAlignment="1">
      <alignment horizontal="right" vertical="center"/>
    </xf>
    <xf numFmtId="0" fontId="10" fillId="4" borderId="21" xfId="2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65" fontId="5" fillId="2" borderId="22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19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2" borderId="27" xfId="0" applyNumberFormat="1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top" wrapText="1"/>
    </xf>
    <xf numFmtId="0" fontId="3" fillId="0" borderId="0" xfId="2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</cellXfs>
  <cellStyles count="5">
    <cellStyle name="Денежный" xfId="1" builtinId="4"/>
    <cellStyle name="Обычный" xfId="0" builtinId="0"/>
    <cellStyle name="Финансовый" xfId="4" builtinId="3"/>
    <cellStyle name="Currency 3" xfId="3"/>
    <cellStyle name="Normal 2" xfId="2"/>
  </cellStyles>
  <dxfs count="0"/>
  <tableStyles count="0" defaultTableStyle="TableStyleMedium2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153276</xdr:colOff>
      <xdr:row>0</xdr:row>
      <xdr:rowOff>131379</xdr:rowOff>
    </xdr:from>
    <xdr:to>
      <xdr:col>2</xdr:col>
      <xdr:colOff>2152370</xdr:colOff>
      <xdr:row>8</xdr:row>
      <xdr:rowOff>88352</xdr:rowOff>
    </xdr:to>
    <xdr:pic>
      <xdr:nvPicPr>
        <xdr:cNvPr id="2" name="Picture 4" descr="Mac SSD:Users:andrew:Desktop:logo.png">
          <a:extLst>
            <a:ext uri="{FF2B5EF4-FFF2-40B4-BE49-F238E27FC236}">
              <a16:creationId xmlns:a16="http://schemas.microsoft.com/office/drawing/2014/main" xmlns="" id="{9895BEE4-71E3-45AF-84BF-D895BE1A73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8535" y="2605689"/>
          <a:ext cx="1999094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L42"/>
  <sheetViews>
    <sheetView tabSelected="1" topLeftCell="F25" zoomScale="150" zoomScaleNormal="150" zoomScaleSheetLayoutView="40" zoomScalePageLayoutView="150" workbookViewId="0">
      <selection activeCell="I28" sqref="I28"/>
    </sheetView>
  </sheetViews>
  <sheetFormatPr baseColWidth="10" defaultColWidth="8.83203125" defaultRowHeight="14" x14ac:dyDescent="0"/>
  <cols>
    <col min="1" max="1" width="11.5" style="2" customWidth="1"/>
    <col min="2" max="2" width="6.6640625" style="16" customWidth="1"/>
    <col min="3" max="3" width="50.5" style="2" customWidth="1"/>
    <col min="4" max="4" width="12.6640625" style="2" customWidth="1"/>
    <col min="5" max="6" width="15.6640625" style="2" customWidth="1"/>
    <col min="7" max="7" width="20.6640625" style="2" customWidth="1"/>
    <col min="8" max="9" width="15.6640625" style="2" customWidth="1"/>
    <col min="10" max="11" width="20.6640625" style="2" customWidth="1"/>
    <col min="12" max="12" width="37.83203125" style="2" customWidth="1"/>
    <col min="13" max="16384" width="8.83203125" style="2"/>
  </cols>
  <sheetData>
    <row r="1" spans="1:12" s="30" customFormat="1" ht="15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30" customFormat="1" ht="15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30" customFormat="1" ht="15.75" customHeight="1">
      <c r="A3" s="33"/>
      <c r="B3" s="33"/>
      <c r="C3" s="33"/>
      <c r="D3" s="33"/>
      <c r="E3" s="33"/>
      <c r="F3" s="33"/>
      <c r="G3" s="33"/>
      <c r="H3" s="33"/>
      <c r="I3" s="33"/>
      <c r="J3" s="7" t="s">
        <v>53</v>
      </c>
      <c r="L3" s="33"/>
    </row>
    <row r="4" spans="1:12" s="30" customFormat="1" ht="15.75" customHeight="1">
      <c r="A4" s="33"/>
      <c r="B4" s="33"/>
      <c r="C4" s="33"/>
      <c r="D4" s="33"/>
      <c r="E4" s="33"/>
      <c r="F4" s="33"/>
      <c r="G4" s="33"/>
      <c r="H4" s="33"/>
      <c r="I4" s="33"/>
      <c r="J4" s="32" t="s">
        <v>17</v>
      </c>
      <c r="L4" s="33"/>
    </row>
    <row r="5" spans="1:12" s="30" customFormat="1" ht="15.75" customHeight="1">
      <c r="A5" s="33"/>
      <c r="B5" s="33"/>
      <c r="C5" s="33"/>
      <c r="D5" s="33"/>
      <c r="E5" s="33"/>
      <c r="F5" s="33"/>
      <c r="G5" s="33"/>
      <c r="H5" s="33"/>
      <c r="I5" s="33"/>
      <c r="J5" s="32" t="s">
        <v>52</v>
      </c>
      <c r="L5" s="33"/>
    </row>
    <row r="6" spans="1:12" s="30" customFormat="1" ht="15.7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L6" s="33"/>
    </row>
    <row r="7" spans="1:12" s="30" customFormat="1" ht="15.7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s="30" customFormat="1" ht="15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s="30" customFormat="1" ht="15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s="30" customFormat="1" ht="15.75" customHeight="1">
      <c r="A10" s="81" t="s">
        <v>24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spans="1:12" s="30" customFormat="1" ht="15.75" customHeight="1">
      <c r="A11" s="81" t="s">
        <v>34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</row>
    <row r="12" spans="1:12" s="30" customFormat="1" ht="15.75" customHeight="1">
      <c r="A12" s="81" t="s">
        <v>51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s="30" customFormat="1" ht="15.75" customHeight="1">
      <c r="A13" s="31"/>
      <c r="B13" s="31"/>
      <c r="C13" s="31"/>
      <c r="D13" s="31"/>
      <c r="E13" s="31"/>
      <c r="F13" s="31"/>
      <c r="G13" s="31"/>
      <c r="H13" s="33"/>
      <c r="I13" s="33"/>
      <c r="J13" s="33"/>
      <c r="K13" s="31"/>
      <c r="L13" s="31"/>
    </row>
    <row r="14" spans="1:12" s="30" customFormat="1" ht="15.75" customHeight="1">
      <c r="A14" s="82" t="s">
        <v>32</v>
      </c>
      <c r="B14" s="82"/>
      <c r="C14" s="82"/>
      <c r="D14" s="34" t="s">
        <v>33</v>
      </c>
      <c r="E14" s="35"/>
      <c r="F14" s="35"/>
      <c r="G14" s="35"/>
      <c r="H14" s="35"/>
      <c r="I14" s="35"/>
      <c r="J14" s="35"/>
      <c r="K14" s="35"/>
      <c r="L14" s="35"/>
    </row>
    <row r="15" spans="1:12" s="30" customFormat="1" ht="15.75" customHeight="1">
      <c r="A15" s="80" t="s">
        <v>25</v>
      </c>
      <c r="B15" s="80"/>
      <c r="C15" s="80"/>
      <c r="D15" s="34" t="s">
        <v>33</v>
      </c>
      <c r="E15" s="35"/>
      <c r="F15" s="35"/>
      <c r="G15" s="35"/>
      <c r="H15" s="35"/>
      <c r="I15" s="35"/>
      <c r="J15" s="35"/>
      <c r="K15" s="35"/>
      <c r="L15" s="35"/>
    </row>
    <row r="16" spans="1:12">
      <c r="A16" s="80" t="s">
        <v>40</v>
      </c>
      <c r="B16" s="80"/>
      <c r="C16" s="80"/>
      <c r="D16" s="36"/>
      <c r="E16" s="36"/>
      <c r="F16" s="36"/>
      <c r="G16" s="36"/>
      <c r="H16" s="36"/>
      <c r="I16" s="36"/>
      <c r="J16" s="36"/>
      <c r="K16" s="36"/>
      <c r="L16" s="37"/>
    </row>
    <row r="17" spans="1:12" s="30" customFormat="1" ht="24" customHeight="1">
      <c r="A17" s="83" t="s">
        <v>41</v>
      </c>
      <c r="B17" s="83"/>
      <c r="C17" s="83"/>
      <c r="D17" s="83"/>
      <c r="E17" s="83"/>
      <c r="F17" s="83"/>
      <c r="G17" s="83"/>
      <c r="H17" s="36"/>
      <c r="I17" s="36"/>
      <c r="J17" s="36"/>
      <c r="K17" s="38"/>
      <c r="L17" s="37"/>
    </row>
    <row r="18" spans="1:12" ht="32.25" customHeight="1">
      <c r="A18" s="79" t="s">
        <v>38</v>
      </c>
      <c r="B18" s="79"/>
      <c r="C18" s="40">
        <v>99570</v>
      </c>
      <c r="D18" s="36"/>
      <c r="E18" s="36"/>
      <c r="F18" s="36"/>
      <c r="G18" s="36"/>
      <c r="H18" s="36"/>
      <c r="I18" s="36"/>
      <c r="J18" s="36"/>
      <c r="K18" s="38"/>
      <c r="L18" s="37"/>
    </row>
    <row r="19" spans="1:12" ht="15.75" customHeight="1">
      <c r="A19" s="39"/>
      <c r="B19" s="39"/>
      <c r="C19" s="39"/>
      <c r="D19" s="36"/>
      <c r="E19" s="36"/>
      <c r="F19" s="36"/>
      <c r="G19" s="36"/>
      <c r="H19" s="36"/>
      <c r="I19" s="36"/>
      <c r="J19" s="36"/>
      <c r="K19" s="38"/>
      <c r="L19" s="37"/>
    </row>
    <row r="20" spans="1:12" ht="15" thickBot="1">
      <c r="A20" s="11"/>
      <c r="B20" s="3"/>
      <c r="C20" s="4"/>
      <c r="D20" s="9"/>
      <c r="E20" s="9"/>
      <c r="F20" s="9"/>
      <c r="G20" s="9"/>
      <c r="H20" s="9"/>
      <c r="I20" s="9"/>
      <c r="J20" s="9"/>
      <c r="K20" s="1"/>
      <c r="L20" s="10"/>
    </row>
    <row r="21" spans="1:12" s="17" customFormat="1" ht="71.25" customHeight="1">
      <c r="A21" s="74" t="s">
        <v>23</v>
      </c>
      <c r="B21" s="74" t="s">
        <v>4</v>
      </c>
      <c r="C21" s="74" t="s">
        <v>0</v>
      </c>
      <c r="D21" s="72" t="s">
        <v>22</v>
      </c>
      <c r="E21" s="76" t="s">
        <v>26</v>
      </c>
      <c r="F21" s="77"/>
      <c r="G21" s="78"/>
      <c r="H21" s="76" t="s">
        <v>27</v>
      </c>
      <c r="I21" s="77"/>
      <c r="J21" s="78"/>
      <c r="K21" s="67" t="s">
        <v>31</v>
      </c>
      <c r="L21" s="69" t="s">
        <v>3</v>
      </c>
    </row>
    <row r="22" spans="1:12" ht="41.25" customHeight="1" thickBot="1">
      <c r="A22" s="75"/>
      <c r="B22" s="75"/>
      <c r="C22" s="75"/>
      <c r="D22" s="73"/>
      <c r="E22" s="27" t="s">
        <v>20</v>
      </c>
      <c r="F22" s="22" t="s">
        <v>21</v>
      </c>
      <c r="G22" s="28" t="s">
        <v>30</v>
      </c>
      <c r="H22" s="27" t="s">
        <v>20</v>
      </c>
      <c r="I22" s="22" t="s">
        <v>21</v>
      </c>
      <c r="J22" s="28" t="s">
        <v>29</v>
      </c>
      <c r="K22" s="68"/>
      <c r="L22" s="70"/>
    </row>
    <row r="23" spans="1:12" ht="15" thickBot="1">
      <c r="A23" s="23" t="s">
        <v>2</v>
      </c>
      <c r="B23" s="24">
        <v>1</v>
      </c>
      <c r="C23" s="24">
        <v>2</v>
      </c>
      <c r="D23" s="26">
        <v>3</v>
      </c>
      <c r="E23" s="29">
        <v>4</v>
      </c>
      <c r="F23" s="25">
        <v>5</v>
      </c>
      <c r="G23" s="26">
        <v>6</v>
      </c>
      <c r="H23" s="29">
        <v>7</v>
      </c>
      <c r="I23" s="25">
        <v>8</v>
      </c>
      <c r="J23" s="26">
        <v>9</v>
      </c>
      <c r="K23" s="20">
        <v>10</v>
      </c>
      <c r="L23" s="21">
        <v>11</v>
      </c>
    </row>
    <row r="24" spans="1:12" s="30" customFormat="1" ht="34.5" customHeight="1">
      <c r="A24" s="41" t="s">
        <v>1</v>
      </c>
      <c r="B24" s="42" t="s">
        <v>13</v>
      </c>
      <c r="C24" s="43" t="s">
        <v>43</v>
      </c>
      <c r="D24" s="44" t="s">
        <v>18</v>
      </c>
      <c r="E24" s="45">
        <v>3</v>
      </c>
      <c r="F24" s="46">
        <v>1190</v>
      </c>
      <c r="G24" s="47">
        <f t="shared" ref="G24:G33" si="0">E24*F24</f>
        <v>3570</v>
      </c>
      <c r="H24" s="48">
        <v>6</v>
      </c>
      <c r="I24" s="49">
        <v>637.51</v>
      </c>
      <c r="J24" s="50">
        <f t="shared" ref="J24:J33" si="1">H24*I24</f>
        <v>3825.06</v>
      </c>
      <c r="K24" s="51">
        <f t="shared" ref="K24:K33" si="2">G24-J24</f>
        <v>-255.05999999999995</v>
      </c>
      <c r="L24" s="52"/>
    </row>
    <row r="25" spans="1:12" s="30" customFormat="1" ht="33" customHeight="1">
      <c r="A25" s="41" t="s">
        <v>1</v>
      </c>
      <c r="B25" s="42" t="s">
        <v>15</v>
      </c>
      <c r="C25" s="43" t="s">
        <v>44</v>
      </c>
      <c r="D25" s="44" t="s">
        <v>28</v>
      </c>
      <c r="E25" s="45">
        <v>11</v>
      </c>
      <c r="F25" s="46">
        <v>570</v>
      </c>
      <c r="G25" s="47">
        <f t="shared" si="0"/>
        <v>6270</v>
      </c>
      <c r="H25" s="48">
        <v>10</v>
      </c>
      <c r="I25" s="49">
        <v>565</v>
      </c>
      <c r="J25" s="50">
        <f t="shared" si="1"/>
        <v>5650</v>
      </c>
      <c r="K25" s="51">
        <f t="shared" si="2"/>
        <v>620</v>
      </c>
      <c r="L25" s="52"/>
    </row>
    <row r="26" spans="1:12" s="30" customFormat="1" ht="30" customHeight="1">
      <c r="A26" s="41" t="s">
        <v>1</v>
      </c>
      <c r="B26" s="42" t="s">
        <v>7</v>
      </c>
      <c r="C26" s="43" t="s">
        <v>37</v>
      </c>
      <c r="D26" s="44" t="s">
        <v>28</v>
      </c>
      <c r="E26" s="45">
        <v>19</v>
      </c>
      <c r="F26" s="46">
        <v>470</v>
      </c>
      <c r="G26" s="47">
        <f>E26*F26</f>
        <v>8930</v>
      </c>
      <c r="H26" s="48">
        <v>19</v>
      </c>
      <c r="I26" s="49">
        <v>470</v>
      </c>
      <c r="J26" s="50">
        <f t="shared" si="1"/>
        <v>8930</v>
      </c>
      <c r="K26" s="51">
        <f t="shared" si="2"/>
        <v>0</v>
      </c>
      <c r="L26" s="52"/>
    </row>
    <row r="27" spans="1:12" s="30" customFormat="1" ht="52.5" customHeight="1">
      <c r="A27" s="41" t="s">
        <v>1</v>
      </c>
      <c r="B27" s="42" t="s">
        <v>8</v>
      </c>
      <c r="C27" s="43" t="s">
        <v>45</v>
      </c>
      <c r="D27" s="44" t="s">
        <v>56</v>
      </c>
      <c r="E27" s="45">
        <v>3</v>
      </c>
      <c r="F27" s="46">
        <v>6690</v>
      </c>
      <c r="G27" s="47">
        <f>E27*F27</f>
        <v>20070</v>
      </c>
      <c r="H27" s="48">
        <v>3</v>
      </c>
      <c r="I27" s="49">
        <v>6691</v>
      </c>
      <c r="J27" s="50">
        <f t="shared" si="1"/>
        <v>20073</v>
      </c>
      <c r="K27" s="51">
        <f t="shared" si="2"/>
        <v>-3</v>
      </c>
      <c r="L27" s="52"/>
    </row>
    <row r="28" spans="1:12" s="30" customFormat="1" ht="45" customHeight="1">
      <c r="A28" s="41" t="s">
        <v>1</v>
      </c>
      <c r="B28" s="42" t="s">
        <v>9</v>
      </c>
      <c r="C28" s="43" t="s">
        <v>36</v>
      </c>
      <c r="D28" s="44" t="s">
        <v>19</v>
      </c>
      <c r="E28" s="45"/>
      <c r="F28" s="46"/>
      <c r="G28" s="47">
        <f t="shared" si="0"/>
        <v>0</v>
      </c>
      <c r="H28" s="48"/>
      <c r="I28" s="49"/>
      <c r="J28" s="50">
        <f>H28*I28</f>
        <v>0</v>
      </c>
      <c r="K28" s="51">
        <f t="shared" si="2"/>
        <v>0</v>
      </c>
      <c r="L28" s="52"/>
    </row>
    <row r="29" spans="1:12" s="30" customFormat="1" ht="30" customHeight="1">
      <c r="A29" s="41" t="s">
        <v>1</v>
      </c>
      <c r="B29" s="42" t="s">
        <v>10</v>
      </c>
      <c r="C29" s="43" t="s">
        <v>46</v>
      </c>
      <c r="D29" s="44" t="s">
        <v>55</v>
      </c>
      <c r="E29" s="45">
        <v>1</v>
      </c>
      <c r="F29" s="46">
        <v>3360</v>
      </c>
      <c r="G29" s="47">
        <f t="shared" si="0"/>
        <v>3360</v>
      </c>
      <c r="H29" s="48">
        <v>3</v>
      </c>
      <c r="I29" s="49">
        <v>1122.3340000000001</v>
      </c>
      <c r="J29" s="50">
        <f>H29*I29</f>
        <v>3367.0020000000004</v>
      </c>
      <c r="K29" s="51">
        <f t="shared" si="2"/>
        <v>-7.0020000000004075</v>
      </c>
      <c r="L29" s="52"/>
    </row>
    <row r="30" spans="1:12" s="30" customFormat="1" ht="43.5" customHeight="1">
      <c r="A30" s="53" t="s">
        <v>1</v>
      </c>
      <c r="B30" s="42" t="s">
        <v>11</v>
      </c>
      <c r="C30" s="43" t="s">
        <v>50</v>
      </c>
      <c r="D30" s="44" t="s">
        <v>55</v>
      </c>
      <c r="E30" s="45">
        <v>1</v>
      </c>
      <c r="F30" s="46">
        <v>1370</v>
      </c>
      <c r="G30" s="47">
        <f t="shared" si="0"/>
        <v>1370</v>
      </c>
      <c r="H30" s="48">
        <v>2</v>
      </c>
      <c r="I30" s="49">
        <v>737.5</v>
      </c>
      <c r="J30" s="50">
        <f t="shared" si="1"/>
        <v>1475</v>
      </c>
      <c r="K30" s="51">
        <f t="shared" si="2"/>
        <v>-105</v>
      </c>
      <c r="L30" s="52"/>
    </row>
    <row r="31" spans="1:12" s="30" customFormat="1" ht="41.25" customHeight="1">
      <c r="A31" s="41" t="s">
        <v>1</v>
      </c>
      <c r="B31" s="42" t="s">
        <v>5</v>
      </c>
      <c r="C31" s="43" t="s">
        <v>49</v>
      </c>
      <c r="D31" s="44" t="s">
        <v>19</v>
      </c>
      <c r="E31" s="45">
        <v>1</v>
      </c>
      <c r="F31" s="46">
        <v>30000</v>
      </c>
      <c r="G31" s="47">
        <f t="shared" si="0"/>
        <v>30000</v>
      </c>
      <c r="H31" s="48">
        <v>1</v>
      </c>
      <c r="I31" s="49">
        <v>30003</v>
      </c>
      <c r="J31" s="50">
        <f t="shared" si="1"/>
        <v>30003</v>
      </c>
      <c r="K31" s="51">
        <f t="shared" si="2"/>
        <v>-3</v>
      </c>
      <c r="L31" s="52"/>
    </row>
    <row r="32" spans="1:12" s="30" customFormat="1" ht="30" customHeight="1">
      <c r="A32" s="41" t="s">
        <v>1</v>
      </c>
      <c r="B32" s="42" t="s">
        <v>12</v>
      </c>
      <c r="C32" s="43" t="s">
        <v>48</v>
      </c>
      <c r="D32" s="44" t="s">
        <v>19</v>
      </c>
      <c r="E32" s="45">
        <v>1</v>
      </c>
      <c r="F32" s="46">
        <v>20000</v>
      </c>
      <c r="G32" s="47">
        <f t="shared" si="0"/>
        <v>20000</v>
      </c>
      <c r="H32" s="48">
        <v>1</v>
      </c>
      <c r="I32" s="49">
        <v>20006</v>
      </c>
      <c r="J32" s="50">
        <f t="shared" si="1"/>
        <v>20006</v>
      </c>
      <c r="K32" s="51">
        <f t="shared" si="2"/>
        <v>-6</v>
      </c>
      <c r="L32" s="52"/>
    </row>
    <row r="33" spans="1:12" s="30" customFormat="1" ht="30" customHeight="1" thickBot="1">
      <c r="A33" s="54" t="s">
        <v>1</v>
      </c>
      <c r="B33" s="55" t="s">
        <v>6</v>
      </c>
      <c r="C33" s="56" t="s">
        <v>47</v>
      </c>
      <c r="D33" s="44" t="s">
        <v>54</v>
      </c>
      <c r="E33" s="45">
        <v>40</v>
      </c>
      <c r="F33" s="46">
        <v>150</v>
      </c>
      <c r="G33" s="47">
        <f t="shared" si="0"/>
        <v>6000</v>
      </c>
      <c r="H33" s="48">
        <v>41.7</v>
      </c>
      <c r="I33" s="49">
        <v>150</v>
      </c>
      <c r="J33" s="50">
        <f t="shared" si="1"/>
        <v>6255</v>
      </c>
      <c r="K33" s="51">
        <f t="shared" si="2"/>
        <v>-255</v>
      </c>
      <c r="L33" s="52"/>
    </row>
    <row r="34" spans="1:12" s="66" customFormat="1" ht="16" thickBot="1">
      <c r="A34" s="57" t="s">
        <v>39</v>
      </c>
      <c r="B34" s="58"/>
      <c r="C34" s="59"/>
      <c r="D34" s="60"/>
      <c r="E34" s="61"/>
      <c r="F34" s="62"/>
      <c r="G34" s="63">
        <f>SUM(G24:G33)</f>
        <v>99570</v>
      </c>
      <c r="H34" s="61"/>
      <c r="I34" s="62"/>
      <c r="J34" s="63">
        <f>SUM(J24:J33)</f>
        <v>99584.062000000005</v>
      </c>
      <c r="K34" s="64">
        <f>SUM(K24:K33)</f>
        <v>-14.062000000000353</v>
      </c>
      <c r="L34" s="65"/>
    </row>
    <row r="35" spans="1:12">
      <c r="A35" s="5"/>
      <c r="B35" s="13"/>
      <c r="C35" s="5"/>
      <c r="D35" s="5"/>
      <c r="E35" s="5"/>
      <c r="F35" s="5"/>
      <c r="G35" s="5"/>
      <c r="H35" s="5"/>
      <c r="I35" s="5"/>
      <c r="J35" s="5"/>
      <c r="K35" s="14"/>
      <c r="L35" s="5"/>
    </row>
    <row r="36" spans="1:12">
      <c r="B36" s="12"/>
      <c r="C36" s="19" t="s">
        <v>14</v>
      </c>
      <c r="D36" s="15"/>
      <c r="E36" s="15"/>
      <c r="F36" s="6"/>
      <c r="G36" s="15"/>
      <c r="H36" s="15" t="s">
        <v>42</v>
      </c>
      <c r="I36" s="6"/>
      <c r="J36" s="15"/>
      <c r="K36" s="8"/>
      <c r="L36" s="6"/>
    </row>
    <row r="37" spans="1:12" ht="16">
      <c r="B37" s="2"/>
      <c r="D37" s="71" t="s">
        <v>16</v>
      </c>
      <c r="E37" s="71"/>
      <c r="F37" s="18"/>
      <c r="G37" s="71" t="s">
        <v>35</v>
      </c>
      <c r="H37" s="71"/>
      <c r="I37" s="71"/>
      <c r="J37" s="71"/>
      <c r="K37" s="8"/>
      <c r="L37" s="6"/>
    </row>
    <row r="38" spans="1:12">
      <c r="A38" s="6"/>
      <c r="B38" s="13"/>
      <c r="C38" s="6"/>
      <c r="D38" s="6"/>
      <c r="E38" s="6"/>
      <c r="F38" s="6"/>
      <c r="G38" s="6"/>
      <c r="H38" s="6"/>
      <c r="I38" s="6"/>
      <c r="J38" s="6"/>
      <c r="K38" s="8"/>
      <c r="L38" s="6"/>
    </row>
    <row r="39" spans="1:12">
      <c r="A39" s="6"/>
      <c r="B39" s="13"/>
      <c r="C39" s="6"/>
      <c r="D39" s="6"/>
      <c r="E39" s="6"/>
      <c r="F39" s="6"/>
      <c r="G39" s="6"/>
      <c r="H39" s="6"/>
      <c r="I39" s="6"/>
      <c r="J39" s="6"/>
      <c r="K39" s="8"/>
      <c r="L39" s="6"/>
    </row>
    <row r="40" spans="1:12">
      <c r="A40" s="6"/>
      <c r="B40" s="13"/>
      <c r="C40" s="6"/>
      <c r="D40" s="6"/>
      <c r="E40" s="6"/>
      <c r="F40" s="6"/>
      <c r="G40" s="6"/>
      <c r="H40" s="6"/>
      <c r="I40" s="6"/>
      <c r="J40" s="6"/>
      <c r="K40" s="8"/>
      <c r="L40" s="6"/>
    </row>
    <row r="41" spans="1:12">
      <c r="A41" s="6"/>
      <c r="B41" s="13"/>
      <c r="C41" s="6"/>
      <c r="D41" s="6"/>
      <c r="E41" s="6"/>
      <c r="F41" s="6"/>
      <c r="G41" s="6"/>
      <c r="H41" s="6"/>
      <c r="I41" s="6"/>
      <c r="J41" s="6"/>
      <c r="K41" s="8"/>
      <c r="L41" s="6"/>
    </row>
    <row r="42" spans="1:12">
      <c r="A42" s="6"/>
      <c r="B42" s="13"/>
      <c r="C42" s="6"/>
      <c r="D42" s="6"/>
      <c r="E42" s="6"/>
      <c r="F42" s="6"/>
      <c r="G42" s="6"/>
      <c r="H42" s="6"/>
      <c r="I42" s="6"/>
      <c r="J42" s="6"/>
      <c r="K42" s="8"/>
      <c r="L42" s="6"/>
    </row>
  </sheetData>
  <autoFilter ref="A23:L23"/>
  <mergeCells count="18">
    <mergeCell ref="A18:B18"/>
    <mergeCell ref="A15:C15"/>
    <mergeCell ref="A11:L11"/>
    <mergeCell ref="A14:C14"/>
    <mergeCell ref="A10:L10"/>
    <mergeCell ref="A16:C16"/>
    <mergeCell ref="A12:L12"/>
    <mergeCell ref="A17:G17"/>
    <mergeCell ref="A21:A22"/>
    <mergeCell ref="B21:B22"/>
    <mergeCell ref="C21:C22"/>
    <mergeCell ref="E21:G21"/>
    <mergeCell ref="H21:J21"/>
    <mergeCell ref="K21:K22"/>
    <mergeCell ref="L21:L22"/>
    <mergeCell ref="D37:E37"/>
    <mergeCell ref="G37:J37"/>
    <mergeCell ref="D21:D22"/>
  </mergeCells>
  <phoneticPr fontId="26" type="noConversion"/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63"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Yu_Zhukov</dc:creator>
  <cp:lastModifiedBy>MacBook Pro</cp:lastModifiedBy>
  <cp:lastPrinted>2020-11-28T18:23:33Z</cp:lastPrinted>
  <dcterms:created xsi:type="dcterms:W3CDTF">2018-09-12T18:44:37Z</dcterms:created>
  <dcterms:modified xsi:type="dcterms:W3CDTF">2021-02-08T20:34:12Z</dcterms:modified>
</cp:coreProperties>
</file>