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2\Desktop\Конкурс\Документи для звіту\"/>
    </mc:Choice>
  </mc:AlternateContent>
  <bookViews>
    <workbookView xWindow="0" yWindow="0" windowWidth="28770" windowHeight="10995"/>
  </bookViews>
  <sheets>
    <sheet name="Кошторис  витрат" sheetId="1" r:id="rId1"/>
  </sheets>
  <definedNames>
    <definedName name="_xlnm._FilterDatabase" localSheetId="0" hidden="1">'Кошторис  витрат'!$A$19:$T$19</definedName>
    <definedName name="_xlnm.Print_Area" localSheetId="0">'Кошторис  витрат'!$A$1:$U$82</definedName>
  </definedNames>
  <calcPr calcId="152511"/>
</workbook>
</file>

<file path=xl/calcChain.xml><?xml version="1.0" encoding="utf-8"?>
<calcChain xmlns="http://schemas.openxmlformats.org/spreadsheetml/2006/main">
  <c r="M26" i="1" l="1"/>
  <c r="Q21" i="1"/>
  <c r="R64" i="1"/>
  <c r="Q64" i="1"/>
  <c r="R48" i="1"/>
  <c r="P33" i="1"/>
  <c r="Q33" i="1"/>
  <c r="R33" i="1"/>
  <c r="S33" i="1"/>
  <c r="M33" i="1"/>
  <c r="S60" i="1"/>
  <c r="R60" i="1"/>
  <c r="Q60" i="1"/>
  <c r="S67" i="1"/>
  <c r="S66" i="1"/>
  <c r="Q66" i="1"/>
  <c r="G75" i="1" l="1"/>
  <c r="S61" i="1" l="1"/>
  <c r="R47" i="1"/>
  <c r="R45" i="1"/>
  <c r="P45" i="1"/>
  <c r="S73" i="1" l="1"/>
  <c r="S74" i="1" l="1"/>
  <c r="S68" i="1"/>
  <c r="S63" i="1"/>
  <c r="S62" i="1"/>
  <c r="S57" i="1"/>
  <c r="S56" i="1"/>
  <c r="S55" i="1"/>
  <c r="S52" i="1"/>
  <c r="S51" i="1"/>
  <c r="S50" i="1"/>
  <c r="S36" i="1"/>
  <c r="S64" i="1" l="1"/>
  <c r="S58" i="1"/>
  <c r="S53" i="1"/>
  <c r="P73" i="1"/>
  <c r="P74" i="1" s="1"/>
  <c r="P67" i="1"/>
  <c r="P68" i="1" s="1"/>
  <c r="P75" i="1" s="1"/>
  <c r="P63" i="1"/>
  <c r="P62" i="1"/>
  <c r="P61" i="1"/>
  <c r="P57" i="1"/>
  <c r="P56" i="1"/>
  <c r="P55" i="1"/>
  <c r="P52" i="1"/>
  <c r="P51" i="1"/>
  <c r="P50" i="1"/>
  <c r="P44" i="1"/>
  <c r="P48" i="1" s="1"/>
  <c r="P41" i="1"/>
  <c r="P40" i="1"/>
  <c r="P39" i="1"/>
  <c r="P36" i="1"/>
  <c r="P32" i="1"/>
  <c r="P31" i="1"/>
  <c r="R31" i="1" s="1"/>
  <c r="P30" i="1"/>
  <c r="P29" i="1"/>
  <c r="P28" i="1"/>
  <c r="P27" i="1"/>
  <c r="M73" i="1"/>
  <c r="M74" i="1" s="1"/>
  <c r="M67" i="1"/>
  <c r="M66" i="1"/>
  <c r="M63" i="1"/>
  <c r="M62" i="1"/>
  <c r="M61" i="1"/>
  <c r="M60" i="1"/>
  <c r="M57" i="1"/>
  <c r="M56" i="1"/>
  <c r="M55" i="1"/>
  <c r="M52" i="1"/>
  <c r="M51" i="1"/>
  <c r="M50" i="1"/>
  <c r="M46" i="1"/>
  <c r="M44" i="1"/>
  <c r="M41" i="1"/>
  <c r="M40" i="1"/>
  <c r="M39" i="1"/>
  <c r="M36" i="1"/>
  <c r="M32" i="1"/>
  <c r="M31" i="1"/>
  <c r="M30" i="1"/>
  <c r="M29" i="1"/>
  <c r="M28" i="1"/>
  <c r="M21" i="1" s="1"/>
  <c r="M22" i="1" s="1"/>
  <c r="M27" i="1"/>
  <c r="M58" i="1" l="1"/>
  <c r="P37" i="1"/>
  <c r="P53" i="1"/>
  <c r="M64" i="1"/>
  <c r="M68" i="1"/>
  <c r="M48" i="1"/>
  <c r="M75" i="1" s="1"/>
  <c r="S75" i="1" s="1"/>
  <c r="M53" i="1"/>
  <c r="P42" i="1"/>
  <c r="P64" i="1"/>
  <c r="M42" i="1"/>
  <c r="P58" i="1"/>
  <c r="M77" i="1" l="1"/>
  <c r="Q35" i="1"/>
  <c r="O21" i="1"/>
  <c r="P21" i="1" s="1"/>
  <c r="G31" i="1"/>
  <c r="Q31" i="1" s="1"/>
  <c r="S31" i="1" s="1"/>
  <c r="G32" i="1"/>
  <c r="Q32" i="1" s="1"/>
  <c r="P22" i="1" l="1"/>
  <c r="P77" i="1" s="1"/>
  <c r="R21" i="1"/>
  <c r="S21" i="1" s="1"/>
  <c r="G60" i="1"/>
  <c r="J62" i="1" l="1"/>
  <c r="J63" i="1"/>
  <c r="G62" i="1" l="1"/>
  <c r="G63" i="1"/>
  <c r="G29" i="1"/>
  <c r="Q29" i="1" s="1"/>
  <c r="G30" i="1"/>
  <c r="Q30" i="1" s="1"/>
  <c r="J29" i="1" l="1"/>
  <c r="R29" i="1" s="1"/>
  <c r="S29" i="1" s="1"/>
  <c r="J30" i="1"/>
  <c r="R30" i="1" s="1"/>
  <c r="S30" i="1" s="1"/>
  <c r="J73" i="1" l="1"/>
  <c r="J74" i="1" s="1"/>
  <c r="G73" i="1"/>
  <c r="G74" i="1" s="1"/>
  <c r="J67" i="1"/>
  <c r="G67" i="1"/>
  <c r="G66" i="1"/>
  <c r="J61" i="1"/>
  <c r="G61" i="1"/>
  <c r="J57" i="1"/>
  <c r="G57" i="1"/>
  <c r="J56" i="1"/>
  <c r="G56" i="1"/>
  <c r="J55" i="1"/>
  <c r="G55" i="1"/>
  <c r="J52" i="1"/>
  <c r="G52" i="1"/>
  <c r="J51" i="1"/>
  <c r="G51" i="1"/>
  <c r="J50" i="1"/>
  <c r="G50" i="1"/>
  <c r="G47" i="1"/>
  <c r="Q47" i="1" s="1"/>
  <c r="G46" i="1"/>
  <c r="G45" i="1"/>
  <c r="Q45" i="1" s="1"/>
  <c r="S45" i="1" s="1"/>
  <c r="J44" i="1"/>
  <c r="R44" i="1" s="1"/>
  <c r="G44" i="1"/>
  <c r="Q44" i="1" s="1"/>
  <c r="S44" i="1" s="1"/>
  <c r="J41" i="1"/>
  <c r="G41" i="1"/>
  <c r="J40" i="1"/>
  <c r="R40" i="1" s="1"/>
  <c r="G40" i="1"/>
  <c r="Q40" i="1" s="1"/>
  <c r="J39" i="1"/>
  <c r="R39" i="1" s="1"/>
  <c r="G39" i="1"/>
  <c r="Q39" i="1" s="1"/>
  <c r="J36" i="1"/>
  <c r="G36" i="1"/>
  <c r="J35" i="1"/>
  <c r="R35" i="1" s="1"/>
  <c r="G35" i="1"/>
  <c r="J32" i="1"/>
  <c r="R32" i="1" s="1"/>
  <c r="S32" i="1" s="1"/>
  <c r="J28" i="1"/>
  <c r="R28" i="1" s="1"/>
  <c r="G28" i="1"/>
  <c r="Q28" i="1" s="1"/>
  <c r="J27" i="1"/>
  <c r="R27" i="1" s="1"/>
  <c r="G27" i="1"/>
  <c r="Q27" i="1" s="1"/>
  <c r="S47" i="1" l="1"/>
  <c r="S48" i="1" s="1"/>
  <c r="Q48" i="1"/>
  <c r="S40" i="1"/>
  <c r="S27" i="1"/>
  <c r="S26" i="1" s="1"/>
  <c r="S35" i="1"/>
  <c r="S37" i="1" s="1"/>
  <c r="S39" i="1"/>
  <c r="S28" i="1"/>
  <c r="J21" i="1"/>
  <c r="F21" i="1"/>
  <c r="G21" i="1" s="1"/>
  <c r="G22" i="1" s="1"/>
  <c r="J42" i="1"/>
  <c r="J58" i="1"/>
  <c r="G53" i="1"/>
  <c r="G64" i="1"/>
  <c r="J53" i="1"/>
  <c r="G58" i="1"/>
  <c r="G68" i="1"/>
  <c r="J68" i="1"/>
  <c r="J64" i="1"/>
  <c r="J48" i="1"/>
  <c r="J37" i="1"/>
  <c r="G37" i="1"/>
  <c r="G42" i="1"/>
  <c r="G48" i="1"/>
  <c r="J75" i="1" l="1"/>
  <c r="S42" i="1"/>
  <c r="S22" i="1"/>
  <c r="J22" i="1"/>
  <c r="G77" i="1"/>
  <c r="S77" i="1" l="1"/>
  <c r="J77" i="1"/>
</calcChain>
</file>

<file path=xl/sharedStrings.xml><?xml version="1.0" encoding="utf-8"?>
<sst xmlns="http://schemas.openxmlformats.org/spreadsheetml/2006/main" count="205" uniqueCount="131">
  <si>
    <t>до Договору про надання гранту інституційної підтримки</t>
  </si>
  <si>
    <t>№ ____________ від "___" ___________________2020 року</t>
  </si>
  <si>
    <t>Розділ: 
Стаття: 
Пункт: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</si>
  <si>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</si>
  <si>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</si>
  <si>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</si>
  <si>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</si>
  <si>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</si>
  <si>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</si>
  <si>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</si>
  <si>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</si>
  <si>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</si>
  <si>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</si>
  <si>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</si>
  <si>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</si>
  <si>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</si>
  <si>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</si>
  <si>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</si>
  <si>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</si>
  <si>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Пункт</t>
  </si>
  <si>
    <t>1.1</t>
  </si>
  <si>
    <t>місяців</t>
  </si>
  <si>
    <t>2</t>
  </si>
  <si>
    <t>2.1</t>
  </si>
  <si>
    <t>2.2</t>
  </si>
  <si>
    <t>Всього по статті 2 "Соціальні внески"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</si>
  <si>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</si>
  <si>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</si>
  <si>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</si>
  <si>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</si>
  <si>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</si>
  <si>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</si>
  <si>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</si>
  <si>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</si>
  <si>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</si>
  <si>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</si>
  <si>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</si>
  <si>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</si>
  <si>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</si>
  <si>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</si>
  <si>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4.4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</si>
  <si>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</si>
  <si>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</si>
  <si>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</si>
  <si>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</si>
  <si>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</si>
  <si>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</si>
  <si>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</si>
  <si>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</si>
  <si>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</si>
  <si>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</si>
  <si>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</si>
  <si>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</si>
  <si>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</si>
  <si>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</si>
  <si>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</si>
  <si>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</si>
  <si>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</si>
  <si>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</si>
  <si>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</si>
  <si>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</si>
  <si>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</si>
  <si>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</si>
  <si>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</si>
  <si>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</si>
  <si>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</si>
  <si>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</si>
  <si>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</si>
  <si>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</si>
  <si>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</si>
  <si>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</si>
  <si>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</si>
  <si>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</si>
  <si>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</si>
  <si>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</si>
  <si>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</si>
  <si>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</si>
  <si>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</si>
  <si>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</si>
  <si>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</si>
  <si>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</si>
  <si>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</si>
  <si>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</si>
  <si>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Експлуатаційні витрати (обслуговування пожежної сигналізації, охоронні послуги, послуги прибирання)</t>
  </si>
  <si>
    <t>7.4</t>
  </si>
  <si>
    <t xml:space="preserve">Витрати пов"язані із страхування автобуса- повне КАСКО та ЦВ,тощо </t>
  </si>
  <si>
    <t>Повна назва організації Заявника: ТОВ ТУРИСТИЧНА КОМПАНІЯ "АПЕЛЬСН"</t>
  </si>
  <si>
    <t>Послуги моб зв'язку та стаціонарного зв"язку</t>
  </si>
  <si>
    <t>Середюк Діана Володимирівна ,            менеджер з туризму</t>
  </si>
  <si>
    <t>Турчин Юлія Сергіївна ,        менеджер з туризму</t>
  </si>
  <si>
    <t>Матійчик Андрій Васильович, директор</t>
  </si>
  <si>
    <t>Гошко Олександра Ярославівна , головний бухгалтер</t>
  </si>
  <si>
    <t>Договір оренди нежитлового  прим   площею 89.6 кв м. для  зберігання автобусів  , за адресою  м.Івано-Франківськ, вул Ботанічна ,28а</t>
  </si>
  <si>
    <t xml:space="preserve">Цахнів Вододимир Васильович , водій автобуса, </t>
  </si>
  <si>
    <t>Опалення , та обслуговування газової системи</t>
  </si>
  <si>
    <t>Офісне приміщення за адресою м.Івано-Франківськ, вул Лесі Українки, 7 , загальна площа 40 кв метрів</t>
  </si>
  <si>
    <t>Гол бух</t>
  </si>
  <si>
    <t>Гошко О.Я.</t>
  </si>
  <si>
    <t>послуга</t>
  </si>
  <si>
    <t>ЗВІТ</t>
  </si>
  <si>
    <t>Додаток № 4</t>
  </si>
  <si>
    <t>Планові витрати гранту інституційної підтримки УКФ (кредиторська заборгованість) з 12.03.20 року</t>
  </si>
  <si>
    <t>Фактичні витрати гранту інституційної підтримки УКФ (кредиторська заборгованість) з 12.03.2020 року</t>
  </si>
  <si>
    <t>ПРИМІТКИ</t>
  </si>
  <si>
    <t>Фактичні витрати гранту інституційної підтримки УКФ (заплановані витрати ) до 31.12.2020 року включно</t>
  </si>
  <si>
    <t>Загальна сума, 
грн (=5*6)</t>
  </si>
  <si>
    <t>Загальна сума, 
грн (=8*9)</t>
  </si>
  <si>
    <t>Загальна сума, 
грн (=11*12)</t>
  </si>
  <si>
    <t>планова сума грн (=6+10)</t>
  </si>
  <si>
    <t>фактична сума грн(=7+13)</t>
  </si>
  <si>
    <t>1.1.1</t>
  </si>
  <si>
    <t>1.1.2</t>
  </si>
  <si>
    <t>1.1.3</t>
  </si>
  <si>
    <t>1.1.4</t>
  </si>
  <si>
    <t>1.1.5</t>
  </si>
  <si>
    <t>1.1.6</t>
  </si>
  <si>
    <t>Оплата праці</t>
  </si>
  <si>
    <t xml:space="preserve"> Штатних працівників</t>
  </si>
  <si>
    <t>Підстаття</t>
  </si>
  <si>
    <t>Соціальні внески з оплати праці (нарахування ЄСВ)</t>
  </si>
  <si>
    <t>Штатні працівники</t>
  </si>
  <si>
    <t>Всього по статті 1 "Оплата праці"</t>
  </si>
  <si>
    <t>За договорм ЦПХ</t>
  </si>
  <si>
    <t>10</t>
  </si>
  <si>
    <t>10.1</t>
  </si>
  <si>
    <t>Всього по статті 10 "Аудиторські послуги"</t>
  </si>
  <si>
    <t>Інші витрати пов"язані з основною діяльністю організації</t>
  </si>
  <si>
    <t>про надходження та використання коштів для реалізації Проекту інституційної підтримки</t>
  </si>
  <si>
    <t>Планові витрати за рахунок  інституційної підтримки УКФ (заплановані витрати) до 31.12.2020 року включно</t>
  </si>
  <si>
    <t>Загальна сума витрат гранту інституційної підтримки УКФ</t>
  </si>
  <si>
    <t>різниця, грн (14-15)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</si>
</sst>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3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name val="Arial"/>
    </font>
    <font>
      <b/>
      <sz val="10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1"/>
      <color rgb="FF000000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9" tint="0.79998168889431442"/>
        <bgColor rgb="FFD8D8D8"/>
      </patternFill>
    </fill>
  </fills>
  <borders count="9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12" xfId="0" applyNumberFormat="1" applyFont="1" applyFill="1" applyBorder="1" applyAlignment="1">
      <alignment vertical="top"/>
    </xf>
    <xf numFmtId="4" fontId="8" fillId="4" borderId="13" xfId="0" applyNumberFormat="1" applyFont="1" applyFill="1" applyBorder="1" applyAlignment="1">
      <alignment horizontal="right" vertical="top"/>
    </xf>
    <xf numFmtId="0" fontId="5" fillId="4" borderId="33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4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6" xfId="0" applyNumberFormat="1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8" xfId="0" applyNumberFormat="1" applyFont="1" applyBorder="1" applyAlignment="1">
      <alignment horizontal="center" vertical="top" wrapText="1"/>
    </xf>
    <xf numFmtId="3" fontId="5" fillId="0" borderId="39" xfId="0" applyNumberFormat="1" applyFont="1" applyBorder="1" applyAlignment="1">
      <alignment horizontal="center" vertical="top" wrapText="1"/>
    </xf>
    <xf numFmtId="4" fontId="5" fillId="0" borderId="40" xfId="0" applyNumberFormat="1" applyFont="1" applyBorder="1" applyAlignment="1">
      <alignment horizontal="center" vertical="top" wrapText="1"/>
    </xf>
    <xf numFmtId="4" fontId="5" fillId="0" borderId="41" xfId="0" applyNumberFormat="1" applyFont="1" applyBorder="1" applyAlignment="1">
      <alignment horizontal="right" vertical="top" wrapText="1"/>
    </xf>
    <xf numFmtId="0" fontId="5" fillId="0" borderId="37" xfId="0" applyFont="1" applyBorder="1" applyAlignment="1">
      <alignment vertical="top" wrapText="1"/>
    </xf>
    <xf numFmtId="166" fontId="4" fillId="0" borderId="42" xfId="0" applyNumberFormat="1" applyFont="1" applyBorder="1" applyAlignment="1">
      <alignment vertical="top" wrapText="1"/>
    </xf>
    <xf numFmtId="49" fontId="4" fillId="0" borderId="27" xfId="0" applyNumberFormat="1" applyFont="1" applyBorder="1" applyAlignment="1">
      <alignment horizontal="center" vertical="top" wrapText="1"/>
    </xf>
    <xf numFmtId="166" fontId="4" fillId="0" borderId="43" xfId="0" applyNumberFormat="1" applyFont="1" applyBorder="1" applyAlignment="1">
      <alignment vertical="top" wrapText="1"/>
    </xf>
    <xf numFmtId="49" fontId="4" fillId="0" borderId="44" xfId="0" applyNumberFormat="1" applyFont="1" applyBorder="1" applyAlignment="1">
      <alignment horizontal="center" vertical="top" wrapText="1"/>
    </xf>
    <xf numFmtId="166" fontId="5" fillId="0" borderId="46" xfId="0" applyNumberFormat="1" applyFont="1" applyBorder="1" applyAlignment="1">
      <alignment horizontal="center" vertical="top" wrapText="1"/>
    </xf>
    <xf numFmtId="3" fontId="5" fillId="0" borderId="47" xfId="0" applyNumberFormat="1" applyFont="1" applyBorder="1" applyAlignment="1">
      <alignment horizontal="center" vertical="top" wrapText="1"/>
    </xf>
    <xf numFmtId="4" fontId="5" fillId="0" borderId="48" xfId="0" applyNumberFormat="1" applyFont="1" applyBorder="1" applyAlignment="1">
      <alignment horizontal="center" vertical="top" wrapText="1"/>
    </xf>
    <xf numFmtId="4" fontId="5" fillId="0" borderId="49" xfId="0" applyNumberFormat="1" applyFont="1" applyBorder="1" applyAlignment="1">
      <alignment horizontal="right" vertical="top" wrapText="1"/>
    </xf>
    <xf numFmtId="0" fontId="5" fillId="0" borderId="45" xfId="0" applyFont="1" applyBorder="1" applyAlignment="1">
      <alignment vertical="top" wrapText="1"/>
    </xf>
    <xf numFmtId="166" fontId="4" fillId="6" borderId="50" xfId="0" applyNumberFormat="1" applyFont="1" applyFill="1" applyBorder="1" applyAlignment="1">
      <alignment vertical="center"/>
    </xf>
    <xf numFmtId="49" fontId="4" fillId="6" borderId="51" xfId="0" applyNumberFormat="1" applyFont="1" applyFill="1" applyBorder="1" applyAlignment="1">
      <alignment horizontal="center" vertical="center"/>
    </xf>
    <xf numFmtId="166" fontId="5" fillId="6" borderId="52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0" xfId="0" applyNumberFormat="1" applyFont="1" applyFill="1" applyBorder="1" applyAlignment="1">
      <alignment horizontal="center" vertical="center" wrapText="1"/>
    </xf>
    <xf numFmtId="4" fontId="5" fillId="6" borderId="51" xfId="0" applyNumberFormat="1" applyFont="1" applyFill="1" applyBorder="1" applyAlignment="1">
      <alignment horizontal="center" vertical="center" wrapText="1"/>
    </xf>
    <xf numFmtId="4" fontId="5" fillId="6" borderId="52" xfId="0" applyNumberFormat="1" applyFont="1" applyFill="1" applyBorder="1" applyAlignment="1">
      <alignment horizontal="right" vertical="center" wrapText="1"/>
    </xf>
    <xf numFmtId="0" fontId="5" fillId="6" borderId="35" xfId="0" applyFont="1" applyFill="1" applyBorder="1" applyAlignment="1">
      <alignment vertical="center" wrapText="1"/>
    </xf>
    <xf numFmtId="167" fontId="5" fillId="0" borderId="53" xfId="0" applyNumberFormat="1" applyFont="1" applyBorder="1" applyAlignment="1">
      <alignment vertical="top" wrapText="1"/>
    </xf>
    <xf numFmtId="166" fontId="7" fillId="5" borderId="29" xfId="0" applyNumberFormat="1" applyFont="1" applyFill="1" applyBorder="1" applyAlignment="1">
      <alignment vertical="center" wrapText="1"/>
    </xf>
    <xf numFmtId="167" fontId="5" fillId="0" borderId="54" xfId="0" applyNumberFormat="1" applyFont="1" applyBorder="1" applyAlignment="1">
      <alignment vertical="top" wrapText="1"/>
    </xf>
    <xf numFmtId="167" fontId="5" fillId="0" borderId="25" xfId="0" applyNumberFormat="1" applyFont="1" applyBorder="1" applyAlignment="1">
      <alignment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166" fontId="7" fillId="6" borderId="50" xfId="0" applyNumberFormat="1" applyFont="1" applyFill="1" applyBorder="1" applyAlignment="1">
      <alignment vertical="center"/>
    </xf>
    <xf numFmtId="167" fontId="5" fillId="0" borderId="53" xfId="0" applyNumberFormat="1" applyFont="1" applyBorder="1" applyAlignment="1">
      <alignment horizontal="left" vertical="top" wrapText="1"/>
    </xf>
    <xf numFmtId="167" fontId="5" fillId="0" borderId="54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167" fontId="5" fillId="0" borderId="55" xfId="0" applyNumberFormat="1" applyFont="1" applyBorder="1" applyAlignment="1">
      <alignment vertical="top" wrapText="1"/>
    </xf>
    <xf numFmtId="166" fontId="11" fillId="4" borderId="50" xfId="0" applyNumberFormat="1" applyFont="1" applyFill="1" applyBorder="1" applyAlignment="1">
      <alignment vertical="top"/>
    </xf>
    <xf numFmtId="166" fontId="8" fillId="4" borderId="51" xfId="0" applyNumberFormat="1" applyFont="1" applyFill="1" applyBorder="1" applyAlignment="1">
      <alignment horizontal="center" vertical="top"/>
    </xf>
    <xf numFmtId="166" fontId="8" fillId="4" borderId="52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0" xfId="0" applyNumberFormat="1" applyFont="1" applyFill="1" applyBorder="1" applyAlignment="1">
      <alignment vertical="top"/>
    </xf>
    <xf numFmtId="4" fontId="8" fillId="4" borderId="51" xfId="0" applyNumberFormat="1" applyFont="1" applyFill="1" applyBorder="1" applyAlignment="1">
      <alignment vertical="top"/>
    </xf>
    <xf numFmtId="4" fontId="8" fillId="4" borderId="52" xfId="0" applyNumberFormat="1" applyFont="1" applyFill="1" applyBorder="1" applyAlignment="1">
      <alignment horizontal="right" vertical="top"/>
    </xf>
    <xf numFmtId="0" fontId="8" fillId="4" borderId="35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57" xfId="0" applyNumberFormat="1" applyFont="1" applyBorder="1" applyAlignment="1">
      <alignment wrapText="1"/>
    </xf>
    <xf numFmtId="3" fontId="5" fillId="0" borderId="57" xfId="0" applyNumberFormat="1" applyFont="1" applyBorder="1" applyAlignment="1">
      <alignment wrapText="1"/>
    </xf>
    <xf numFmtId="4" fontId="5" fillId="0" borderId="57" xfId="0" applyNumberFormat="1" applyFont="1" applyBorder="1" applyAlignment="1">
      <alignment wrapText="1"/>
    </xf>
    <xf numFmtId="4" fontId="5" fillId="0" borderId="57" xfId="0" applyNumberFormat="1" applyFont="1" applyBorder="1" applyAlignment="1">
      <alignment horizontal="right" vertical="top" wrapText="1"/>
    </xf>
    <xf numFmtId="0" fontId="5" fillId="0" borderId="58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60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wrapText="1"/>
    </xf>
    <xf numFmtId="4" fontId="4" fillId="4" borderId="51" xfId="0" applyNumberFormat="1" applyFont="1" applyFill="1" applyBorder="1" applyAlignment="1">
      <alignment horizontal="right" vertical="top" wrapText="1"/>
    </xf>
    <xf numFmtId="3" fontId="4" fillId="4" borderId="51" xfId="0" applyNumberFormat="1" applyFont="1" applyFill="1" applyBorder="1" applyAlignment="1">
      <alignment wrapText="1"/>
    </xf>
    <xf numFmtId="4" fontId="4" fillId="4" borderId="61" xfId="0" applyNumberFormat="1" applyFont="1" applyFill="1" applyBorder="1" applyAlignment="1">
      <alignment horizontal="right" vertical="top" wrapText="1"/>
    </xf>
    <xf numFmtId="0" fontId="4" fillId="4" borderId="35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4" fillId="0" borderId="0" xfId="0" applyFont="1"/>
    <xf numFmtId="3" fontId="15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0" fillId="0" borderId="0" xfId="0" applyFont="1" applyAlignment="1"/>
    <xf numFmtId="166" fontId="19" fillId="0" borderId="37" xfId="0" applyNumberFormat="1" applyFont="1" applyBorder="1" applyAlignment="1">
      <alignment vertical="top" wrapText="1"/>
    </xf>
    <xf numFmtId="0" fontId="19" fillId="0" borderId="37" xfId="0" applyFont="1" applyBorder="1" applyAlignment="1">
      <alignment vertical="top" wrapText="1"/>
    </xf>
    <xf numFmtId="166" fontId="19" fillId="0" borderId="66" xfId="0" applyNumberFormat="1" applyFont="1" applyBorder="1" applyAlignment="1">
      <alignment vertical="top" wrapText="1"/>
    </xf>
    <xf numFmtId="3" fontId="5" fillId="0" borderId="67" xfId="0" applyNumberFormat="1" applyFont="1" applyBorder="1" applyAlignment="1">
      <alignment horizontal="center" vertical="top" wrapText="1"/>
    </xf>
    <xf numFmtId="4" fontId="5" fillId="0" borderId="68" xfId="0" applyNumberFormat="1" applyFont="1" applyBorder="1" applyAlignment="1">
      <alignment horizontal="center" vertical="top" wrapText="1"/>
    </xf>
    <xf numFmtId="3" fontId="5" fillId="0" borderId="69" xfId="0" applyNumberFormat="1" applyFont="1" applyBorder="1" applyAlignment="1">
      <alignment horizontal="center" vertical="top" wrapText="1"/>
    </xf>
    <xf numFmtId="4" fontId="5" fillId="0" borderId="70" xfId="0" applyNumberFormat="1" applyFont="1" applyBorder="1" applyAlignment="1">
      <alignment horizontal="center" vertical="top" wrapText="1"/>
    </xf>
    <xf numFmtId="167" fontId="19" fillId="0" borderId="53" xfId="0" applyNumberFormat="1" applyFont="1" applyBorder="1" applyAlignment="1">
      <alignment vertical="top" wrapText="1"/>
    </xf>
    <xf numFmtId="167" fontId="20" fillId="0" borderId="55" xfId="0" applyNumberFormat="1" applyFont="1" applyBorder="1" applyAlignment="1">
      <alignment vertical="top" wrapText="1"/>
    </xf>
    <xf numFmtId="0" fontId="19" fillId="0" borderId="45" xfId="0" applyFont="1" applyBorder="1" applyAlignment="1">
      <alignment vertical="top" wrapText="1"/>
    </xf>
    <xf numFmtId="0" fontId="0" fillId="0" borderId="0" xfId="0" applyFont="1" applyAlignment="1"/>
    <xf numFmtId="166" fontId="21" fillId="5" borderId="29" xfId="0" applyNumberFormat="1" applyFont="1" applyFill="1" applyBorder="1" applyAlignment="1">
      <alignment vertical="center" wrapText="1"/>
    </xf>
    <xf numFmtId="166" fontId="5" fillId="0" borderId="66" xfId="0" applyNumberFormat="1" applyFont="1" applyBorder="1" applyAlignment="1">
      <alignment horizontal="center" vertical="top" wrapText="1"/>
    </xf>
    <xf numFmtId="4" fontId="5" fillId="0" borderId="72" xfId="0" applyNumberFormat="1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right" vertical="top" wrapText="1"/>
    </xf>
    <xf numFmtId="168" fontId="5" fillId="0" borderId="25" xfId="0" applyNumberFormat="1" applyFont="1" applyBorder="1" applyAlignment="1">
      <alignment horizontal="center" vertical="top" wrapText="1"/>
    </xf>
    <xf numFmtId="0" fontId="5" fillId="0" borderId="66" xfId="0" applyFont="1" applyBorder="1" applyAlignment="1">
      <alignment vertical="top" wrapText="1"/>
    </xf>
    <xf numFmtId="49" fontId="19" fillId="0" borderId="66" xfId="0" applyNumberFormat="1" applyFont="1" applyBorder="1" applyAlignment="1">
      <alignment vertical="top" wrapText="1"/>
    </xf>
    <xf numFmtId="49" fontId="22" fillId="0" borderId="27" xfId="0" applyNumberFormat="1" applyFont="1" applyBorder="1" applyAlignment="1">
      <alignment horizontal="center" vertical="top" wrapText="1"/>
    </xf>
    <xf numFmtId="4" fontId="5" fillId="7" borderId="40" xfId="0" applyNumberFormat="1" applyFont="1" applyFill="1" applyBorder="1" applyAlignment="1">
      <alignment horizontal="center" vertical="top" wrapText="1"/>
    </xf>
    <xf numFmtId="4" fontId="5" fillId="7" borderId="48" xfId="0" applyNumberFormat="1" applyFont="1" applyFill="1" applyBorder="1" applyAlignment="1">
      <alignment horizontal="center" vertical="top" wrapText="1"/>
    </xf>
    <xf numFmtId="4" fontId="5" fillId="7" borderId="25" xfId="0" applyNumberFormat="1" applyFont="1" applyFill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4" fontId="4" fillId="5" borderId="59" xfId="0" applyNumberFormat="1" applyFont="1" applyFill="1" applyBorder="1" applyAlignment="1">
      <alignment horizontal="right" vertical="center" wrapText="1"/>
    </xf>
    <xf numFmtId="3" fontId="22" fillId="2" borderId="1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3" fillId="0" borderId="0" xfId="0" applyFont="1" applyAlignment="1"/>
    <xf numFmtId="0" fontId="27" fillId="4" borderId="15" xfId="0" applyFont="1" applyFill="1" applyBorder="1" applyAlignment="1">
      <alignment vertical="top" wrapText="1"/>
    </xf>
    <xf numFmtId="3" fontId="22" fillId="2" borderId="11" xfId="0" applyNumberFormat="1" applyFont="1" applyFill="1" applyBorder="1" applyAlignment="1">
      <alignment horizontal="center" vertical="center" wrapText="1"/>
    </xf>
    <xf numFmtId="3" fontId="22" fillId="2" borderId="12" xfId="0" applyNumberFormat="1" applyFont="1" applyFill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top" wrapText="1"/>
    </xf>
    <xf numFmtId="3" fontId="4" fillId="5" borderId="59" xfId="0" applyNumberFormat="1" applyFont="1" applyFill="1" applyBorder="1" applyAlignment="1">
      <alignment horizontal="center" vertical="center" wrapText="1"/>
    </xf>
    <xf numFmtId="4" fontId="4" fillId="5" borderId="59" xfId="0" applyNumberFormat="1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vertical="center" wrapText="1"/>
    </xf>
    <xf numFmtId="3" fontId="4" fillId="5" borderId="75" xfId="0" applyNumberFormat="1" applyFont="1" applyFill="1" applyBorder="1" applyAlignment="1">
      <alignment horizontal="center" vertical="center" wrapText="1"/>
    </xf>
    <xf numFmtId="4" fontId="4" fillId="5" borderId="75" xfId="0" applyNumberFormat="1" applyFont="1" applyFill="1" applyBorder="1" applyAlignment="1">
      <alignment horizontal="center" vertical="center" wrapText="1"/>
    </xf>
    <xf numFmtId="4" fontId="4" fillId="5" borderId="75" xfId="0" applyNumberFormat="1" applyFont="1" applyFill="1" applyBorder="1" applyAlignment="1">
      <alignment horizontal="right" vertical="center" wrapText="1"/>
    </xf>
    <xf numFmtId="0" fontId="4" fillId="5" borderId="76" xfId="0" applyFont="1" applyFill="1" applyBorder="1" applyAlignment="1">
      <alignment vertical="center" wrapText="1"/>
    </xf>
    <xf numFmtId="166" fontId="22" fillId="5" borderId="56" xfId="0" applyNumberFormat="1" applyFont="1" applyFill="1" applyBorder="1" applyAlignment="1">
      <alignment vertical="center" wrapText="1"/>
    </xf>
    <xf numFmtId="166" fontId="22" fillId="5" borderId="75" xfId="0" applyNumberFormat="1" applyFont="1" applyFill="1" applyBorder="1" applyAlignment="1">
      <alignment vertical="center" wrapText="1"/>
    </xf>
    <xf numFmtId="166" fontId="22" fillId="5" borderId="77" xfId="0" applyNumberFormat="1" applyFont="1" applyFill="1" applyBorder="1" applyAlignment="1">
      <alignment vertical="center" wrapText="1"/>
    </xf>
    <xf numFmtId="49" fontId="22" fillId="5" borderId="74" xfId="0" applyNumberFormat="1" applyFont="1" applyFill="1" applyBorder="1" applyAlignment="1">
      <alignment horizontal="center" vertical="center" wrapText="1"/>
    </xf>
    <xf numFmtId="166" fontId="4" fillId="5" borderId="73" xfId="0" applyNumberFormat="1" applyFont="1" applyFill="1" applyBorder="1" applyAlignment="1">
      <alignment horizontal="center" vertical="center" wrapText="1"/>
    </xf>
    <xf numFmtId="166" fontId="4" fillId="5" borderId="78" xfId="0" applyNumberFormat="1" applyFont="1" applyFill="1" applyBorder="1" applyAlignment="1">
      <alignment horizontal="center" vertical="center" wrapText="1"/>
    </xf>
    <xf numFmtId="3" fontId="4" fillId="5" borderId="73" xfId="0" applyNumberFormat="1" applyFont="1" applyFill="1" applyBorder="1" applyAlignment="1">
      <alignment horizontal="center" vertical="center" wrapText="1"/>
    </xf>
    <xf numFmtId="4" fontId="4" fillId="5" borderId="73" xfId="0" applyNumberFormat="1" applyFont="1" applyFill="1" applyBorder="1" applyAlignment="1">
      <alignment horizontal="center" vertical="center" wrapText="1"/>
    </xf>
    <xf numFmtId="4" fontId="4" fillId="5" borderId="73" xfId="0" applyNumberFormat="1" applyFont="1" applyFill="1" applyBorder="1" applyAlignment="1">
      <alignment horizontal="right" vertical="center" wrapText="1"/>
    </xf>
    <xf numFmtId="3" fontId="4" fillId="5" borderId="79" xfId="0" applyNumberFormat="1" applyFont="1" applyFill="1" applyBorder="1" applyAlignment="1">
      <alignment horizontal="center" vertical="center" wrapText="1"/>
    </xf>
    <xf numFmtId="4" fontId="4" fillId="5" borderId="80" xfId="0" applyNumberFormat="1" applyFont="1" applyFill="1" applyBorder="1" applyAlignment="1">
      <alignment horizontal="right" vertical="center" wrapText="1"/>
    </xf>
    <xf numFmtId="4" fontId="4" fillId="5" borderId="80" xfId="0" applyNumberFormat="1" applyFont="1" applyFill="1" applyBorder="1" applyAlignment="1">
      <alignment horizontal="center" vertical="center" wrapText="1"/>
    </xf>
    <xf numFmtId="4" fontId="4" fillId="5" borderId="78" xfId="0" applyNumberFormat="1" applyFont="1" applyFill="1" applyBorder="1" applyAlignment="1">
      <alignment horizontal="right" vertical="center" wrapText="1"/>
    </xf>
    <xf numFmtId="49" fontId="19" fillId="0" borderId="82" xfId="0" applyNumberFormat="1" applyFont="1" applyBorder="1" applyAlignment="1">
      <alignment vertical="top" wrapText="1"/>
    </xf>
    <xf numFmtId="3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center" vertical="top" wrapText="1"/>
    </xf>
    <xf numFmtId="166" fontId="22" fillId="5" borderId="85" xfId="0" applyNumberFormat="1" applyFont="1" applyFill="1" applyBorder="1" applyAlignment="1">
      <alignment vertical="center" wrapText="1"/>
    </xf>
    <xf numFmtId="166" fontId="4" fillId="5" borderId="86" xfId="0" applyNumberFormat="1" applyFont="1" applyFill="1" applyBorder="1" applyAlignment="1">
      <alignment horizontal="center" vertical="center" wrapText="1"/>
    </xf>
    <xf numFmtId="3" fontId="4" fillId="5" borderId="87" xfId="0" applyNumberFormat="1" applyFont="1" applyFill="1" applyBorder="1" applyAlignment="1">
      <alignment horizontal="center" vertical="center" wrapText="1"/>
    </xf>
    <xf numFmtId="4" fontId="4" fillId="5" borderId="88" xfId="0" applyNumberFormat="1" applyFont="1" applyFill="1" applyBorder="1" applyAlignment="1">
      <alignment horizontal="center" vertical="center" wrapText="1"/>
    </xf>
    <xf numFmtId="4" fontId="4" fillId="5" borderId="86" xfId="0" applyNumberFormat="1" applyFont="1" applyFill="1" applyBorder="1" applyAlignment="1">
      <alignment horizontal="right" vertical="center" wrapText="1"/>
    </xf>
    <xf numFmtId="3" fontId="4" fillId="5" borderId="89" xfId="0" applyNumberFormat="1" applyFont="1" applyFill="1" applyBorder="1" applyAlignment="1">
      <alignment horizontal="center" vertical="center" wrapText="1"/>
    </xf>
    <xf numFmtId="4" fontId="4" fillId="5" borderId="89" xfId="0" applyNumberFormat="1" applyFont="1" applyFill="1" applyBorder="1" applyAlignment="1">
      <alignment horizontal="center" vertical="center" wrapText="1"/>
    </xf>
    <xf numFmtId="4" fontId="4" fillId="5" borderId="89" xfId="0" applyNumberFormat="1" applyFont="1" applyFill="1" applyBorder="1" applyAlignment="1">
      <alignment horizontal="right" vertical="center" wrapText="1"/>
    </xf>
    <xf numFmtId="0" fontId="4" fillId="5" borderId="64" xfId="0" applyFont="1" applyFill="1" applyBorder="1" applyAlignment="1">
      <alignment vertical="center" wrapText="1"/>
    </xf>
    <xf numFmtId="3" fontId="5" fillId="8" borderId="81" xfId="0" applyNumberFormat="1" applyFont="1" applyFill="1" applyBorder="1" applyAlignment="1">
      <alignment horizontal="center" vertical="top" wrapText="1"/>
    </xf>
    <xf numFmtId="4" fontId="5" fillId="8" borderId="81" xfId="0" applyNumberFormat="1" applyFont="1" applyFill="1" applyBorder="1" applyAlignment="1">
      <alignment horizontal="center" vertical="top" wrapText="1"/>
    </xf>
    <xf numFmtId="4" fontId="5" fillId="8" borderId="81" xfId="0" applyNumberFormat="1" applyFont="1" applyFill="1" applyBorder="1" applyAlignment="1">
      <alignment horizontal="right" vertical="top" wrapText="1"/>
    </xf>
    <xf numFmtId="0" fontId="19" fillId="8" borderId="81" xfId="0" applyFont="1" applyFill="1" applyBorder="1" applyAlignment="1">
      <alignment vertical="top" wrapText="1"/>
    </xf>
    <xf numFmtId="49" fontId="22" fillId="0" borderId="44" xfId="0" applyNumberFormat="1" applyFont="1" applyBorder="1" applyAlignment="1">
      <alignment horizontal="center" vertical="top" wrapText="1"/>
    </xf>
    <xf numFmtId="166" fontId="4" fillId="5" borderId="85" xfId="0" applyNumberFormat="1" applyFont="1" applyFill="1" applyBorder="1" applyAlignment="1">
      <alignment vertical="center" wrapText="1"/>
    </xf>
    <xf numFmtId="49" fontId="4" fillId="5" borderId="14" xfId="0" applyNumberFormat="1" applyFont="1" applyFill="1" applyBorder="1" applyAlignment="1">
      <alignment horizontal="center" vertical="center" wrapText="1"/>
    </xf>
    <xf numFmtId="166" fontId="4" fillId="0" borderId="91" xfId="0" applyNumberFormat="1" applyFont="1" applyBorder="1" applyAlignment="1">
      <alignment vertical="top" wrapText="1"/>
    </xf>
    <xf numFmtId="49" fontId="22" fillId="0" borderId="82" xfId="0" applyNumberFormat="1" applyFont="1" applyBorder="1" applyAlignment="1">
      <alignment horizontal="center" vertical="top" wrapText="1"/>
    </xf>
    <xf numFmtId="49" fontId="22" fillId="8" borderId="92" xfId="0" applyNumberFormat="1" applyFont="1" applyFill="1" applyBorder="1" applyAlignment="1">
      <alignment horizontal="center" vertical="top" wrapText="1"/>
    </xf>
    <xf numFmtId="166" fontId="5" fillId="8" borderId="90" xfId="0" applyNumberFormat="1" applyFont="1" applyFill="1" applyBorder="1" applyAlignment="1">
      <alignment horizontal="center" vertical="top" wrapText="1"/>
    </xf>
    <xf numFmtId="166" fontId="22" fillId="8" borderId="92" xfId="0" applyNumberFormat="1" applyFont="1" applyFill="1" applyBorder="1" applyAlignment="1">
      <alignment vertical="top" wrapText="1"/>
    </xf>
    <xf numFmtId="49" fontId="22" fillId="8" borderId="92" xfId="0" applyNumberFormat="1" applyFont="1" applyFill="1" applyBorder="1" applyAlignment="1">
      <alignment vertical="top" wrapText="1"/>
    </xf>
    <xf numFmtId="49" fontId="21" fillId="0" borderId="27" xfId="0" applyNumberFormat="1" applyFont="1" applyBorder="1" applyAlignment="1">
      <alignment horizontal="center" vertical="top" wrapText="1"/>
    </xf>
    <xf numFmtId="166" fontId="21" fillId="6" borderId="50" xfId="0" applyNumberFormat="1" applyFont="1" applyFill="1" applyBorder="1" applyAlignment="1">
      <alignment vertical="center"/>
    </xf>
    <xf numFmtId="0" fontId="5" fillId="9" borderId="58" xfId="0" applyFont="1" applyFill="1" applyBorder="1" applyAlignment="1">
      <alignment vertical="center" wrapText="1"/>
    </xf>
    <xf numFmtId="0" fontId="12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0" fillId="7" borderId="0" xfId="0" applyFont="1" applyFill="1" applyAlignment="1"/>
    <xf numFmtId="166" fontId="7" fillId="6" borderId="15" xfId="0" applyNumberFormat="1" applyFont="1" applyFill="1" applyBorder="1" applyAlignment="1">
      <alignment vertical="center"/>
    </xf>
    <xf numFmtId="49" fontId="4" fillId="6" borderId="16" xfId="0" applyNumberFormat="1" applyFont="1" applyFill="1" applyBorder="1" applyAlignment="1">
      <alignment horizontal="center" vertical="center"/>
    </xf>
    <xf numFmtId="166" fontId="5" fillId="6" borderId="17" xfId="0" applyNumberFormat="1" applyFont="1" applyFill="1" applyBorder="1" applyAlignment="1">
      <alignment vertical="center"/>
    </xf>
    <xf numFmtId="166" fontId="5" fillId="6" borderId="34" xfId="0" applyNumberFormat="1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 wrapText="1"/>
    </xf>
    <xf numFmtId="4" fontId="5" fillId="6" borderId="16" xfId="0" applyNumberFormat="1" applyFont="1" applyFill="1" applyBorder="1" applyAlignment="1">
      <alignment horizontal="center" vertical="center" wrapText="1"/>
    </xf>
    <xf numFmtId="4" fontId="5" fillId="6" borderId="17" xfId="0" applyNumberFormat="1" applyFont="1" applyFill="1" applyBorder="1" applyAlignment="1">
      <alignment horizontal="right" vertical="center" wrapText="1"/>
    </xf>
    <xf numFmtId="49" fontId="21" fillId="5" borderId="14" xfId="0" applyNumberFormat="1" applyFont="1" applyFill="1" applyBorder="1" applyAlignment="1">
      <alignment horizontal="center" vertical="center" wrapText="1"/>
    </xf>
    <xf numFmtId="166" fontId="7" fillId="5" borderId="85" xfId="0" applyNumberFormat="1" applyFont="1" applyFill="1" applyBorder="1" applyAlignment="1">
      <alignment vertical="center" wrapText="1"/>
    </xf>
    <xf numFmtId="166" fontId="4" fillId="5" borderId="89" xfId="0" applyNumberFormat="1" applyFont="1" applyFill="1" applyBorder="1" applyAlignment="1">
      <alignment horizontal="center" vertical="center" wrapText="1"/>
    </xf>
    <xf numFmtId="166" fontId="7" fillId="9" borderId="81" xfId="0" applyNumberFormat="1" applyFont="1" applyFill="1" applyBorder="1" applyAlignment="1">
      <alignment vertical="center"/>
    </xf>
    <xf numFmtId="49" fontId="4" fillId="9" borderId="81" xfId="0" applyNumberFormat="1" applyFont="1" applyFill="1" applyBorder="1" applyAlignment="1">
      <alignment horizontal="center" vertical="center"/>
    </xf>
    <xf numFmtId="166" fontId="5" fillId="9" borderId="81" xfId="0" applyNumberFormat="1" applyFont="1" applyFill="1" applyBorder="1" applyAlignment="1">
      <alignment vertical="center"/>
    </xf>
    <xf numFmtId="166" fontId="5" fillId="9" borderId="81" xfId="0" applyNumberFormat="1" applyFont="1" applyFill="1" applyBorder="1" applyAlignment="1">
      <alignment horizontal="center" vertical="center" wrapText="1"/>
    </xf>
    <xf numFmtId="3" fontId="5" fillId="9" borderId="81" xfId="0" applyNumberFormat="1" applyFont="1" applyFill="1" applyBorder="1" applyAlignment="1">
      <alignment horizontal="center" vertical="center" wrapText="1"/>
    </xf>
    <xf numFmtId="4" fontId="5" fillId="9" borderId="81" xfId="0" applyNumberFormat="1" applyFont="1" applyFill="1" applyBorder="1" applyAlignment="1">
      <alignment horizontal="center" vertical="center" wrapText="1"/>
    </xf>
    <xf numFmtId="4" fontId="5" fillId="9" borderId="81" xfId="0" applyNumberFormat="1" applyFont="1" applyFill="1" applyBorder="1" applyAlignment="1">
      <alignment horizontal="right" vertical="center" wrapText="1"/>
    </xf>
    <xf numFmtId="4" fontId="5" fillId="9" borderId="93" xfId="0" applyNumberFormat="1" applyFont="1" applyFill="1" applyBorder="1" applyAlignment="1">
      <alignment horizontal="right" vertical="center" wrapText="1"/>
    </xf>
    <xf numFmtId="3" fontId="4" fillId="5" borderId="81" xfId="0" applyNumberFormat="1" applyFont="1" applyFill="1" applyBorder="1" applyAlignment="1">
      <alignment horizontal="center" vertical="center" wrapText="1"/>
    </xf>
    <xf numFmtId="4" fontId="4" fillId="5" borderId="81" xfId="0" applyNumberFormat="1" applyFont="1" applyFill="1" applyBorder="1" applyAlignment="1">
      <alignment horizontal="center" vertical="center" wrapText="1"/>
    </xf>
    <xf numFmtId="4" fontId="4" fillId="5" borderId="81" xfId="0" applyNumberFormat="1" applyFont="1" applyFill="1" applyBorder="1" applyAlignment="1">
      <alignment horizontal="right" vertical="center" wrapText="1"/>
    </xf>
    <xf numFmtId="166" fontId="5" fillId="10" borderId="81" xfId="0" applyNumberFormat="1" applyFont="1" applyFill="1" applyBorder="1" applyAlignment="1">
      <alignment horizontal="center" vertical="center" wrapText="1"/>
    </xf>
    <xf numFmtId="3" fontId="5" fillId="10" borderId="81" xfId="0" applyNumberFormat="1" applyFont="1" applyFill="1" applyBorder="1" applyAlignment="1">
      <alignment horizontal="center" vertical="center" wrapText="1"/>
    </xf>
    <xf numFmtId="4" fontId="5" fillId="10" borderId="81" xfId="0" applyNumberFormat="1" applyFont="1" applyFill="1" applyBorder="1" applyAlignment="1">
      <alignment horizontal="center" vertical="center" wrapText="1"/>
    </xf>
    <xf numFmtId="4" fontId="5" fillId="10" borderId="81" xfId="0" applyNumberFormat="1" applyFont="1" applyFill="1" applyBorder="1" applyAlignment="1">
      <alignment horizontal="right" vertical="center" wrapText="1"/>
    </xf>
    <xf numFmtId="4" fontId="5" fillId="10" borderId="93" xfId="0" applyNumberFormat="1" applyFont="1" applyFill="1" applyBorder="1" applyAlignment="1">
      <alignment horizontal="right" vertical="center" wrapText="1"/>
    </xf>
    <xf numFmtId="0" fontId="5" fillId="10" borderId="58" xfId="0" applyFont="1" applyFill="1" applyBorder="1" applyAlignment="1">
      <alignment vertical="center" wrapText="1"/>
    </xf>
    <xf numFmtId="166" fontId="21" fillId="10" borderId="81" xfId="0" applyNumberFormat="1" applyFont="1" applyFill="1" applyBorder="1" applyAlignment="1">
      <alignment vertical="center"/>
    </xf>
    <xf numFmtId="49" fontId="22" fillId="10" borderId="81" xfId="0" applyNumberFormat="1" applyFont="1" applyFill="1" applyBorder="1" applyAlignment="1">
      <alignment horizontal="center" vertical="center"/>
    </xf>
    <xf numFmtId="166" fontId="22" fillId="10" borderId="81" xfId="0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horizontal="right" vertical="top"/>
    </xf>
    <xf numFmtId="3" fontId="5" fillId="6" borderId="52" xfId="0" applyNumberFormat="1" applyFont="1" applyFill="1" applyBorder="1" applyAlignment="1">
      <alignment horizontal="right" vertical="center" wrapText="1"/>
    </xf>
    <xf numFmtId="3" fontId="4" fillId="4" borderId="94" xfId="0" applyNumberFormat="1" applyFont="1" applyFill="1" applyBorder="1" applyAlignment="1">
      <alignment wrapText="1"/>
    </xf>
    <xf numFmtId="3" fontId="4" fillId="4" borderId="51" xfId="0" applyNumberFormat="1" applyFont="1" applyFill="1" applyBorder="1" applyAlignment="1">
      <alignment horizontal="right" vertical="top" wrapText="1"/>
    </xf>
    <xf numFmtId="3" fontId="4" fillId="4" borderId="61" xfId="0" applyNumberFormat="1" applyFont="1" applyFill="1" applyBorder="1" applyAlignment="1">
      <alignment horizontal="right" vertical="top" wrapText="1"/>
    </xf>
    <xf numFmtId="166" fontId="22" fillId="6" borderId="50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4" fillId="2" borderId="4" xfId="0" applyFont="1" applyFill="1" applyBorder="1" applyAlignment="1">
      <alignment horizontal="center" vertical="center" wrapText="1"/>
    </xf>
    <xf numFmtId="0" fontId="25" fillId="0" borderId="5" xfId="0" applyFont="1" applyBorder="1"/>
    <xf numFmtId="0" fontId="25" fillId="0" borderId="6" xfId="0" applyFont="1" applyBorder="1"/>
    <xf numFmtId="166" fontId="28" fillId="4" borderId="56" xfId="0" applyNumberFormat="1" applyFont="1" applyFill="1" applyBorder="1" applyAlignment="1">
      <alignment horizontal="left" wrapText="1"/>
    </xf>
    <xf numFmtId="0" fontId="29" fillId="0" borderId="57" xfId="0" applyFont="1" applyBorder="1"/>
    <xf numFmtId="0" fontId="29" fillId="0" borderId="59" xfId="0" applyFont="1" applyBorder="1"/>
    <xf numFmtId="3" fontId="5" fillId="0" borderId="63" xfId="0" applyNumberFormat="1" applyFont="1" applyBorder="1" applyAlignment="1">
      <alignment horizontal="center" wrapText="1"/>
    </xf>
    <xf numFmtId="0" fontId="6" fillId="0" borderId="63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164" fontId="7" fillId="2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166" fontId="5" fillId="0" borderId="56" xfId="0" applyNumberFormat="1" applyFont="1" applyBorder="1" applyAlignment="1">
      <alignment horizontal="center" wrapText="1"/>
    </xf>
    <xf numFmtId="0" fontId="6" fillId="0" borderId="57" xfId="0" applyFont="1" applyBorder="1"/>
    <xf numFmtId="0" fontId="22" fillId="2" borderId="4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48"/>
  <sheetViews>
    <sheetView tabSelected="1" view="pageBreakPreview" topLeftCell="A30" zoomScale="84" zoomScaleNormal="100" zoomScaleSheetLayoutView="84" workbookViewId="0">
      <selection activeCell="Q80" sqref="Q80"/>
    </sheetView>
  </sheetViews>
  <sheetFormatPr defaultColWidth="12.625" defaultRowHeight="15" customHeight="1" x14ac:dyDescent="0.2"/>
  <cols>
    <col min="1" max="1" width="8.75" customWidth="1"/>
    <col min="2" max="2" width="5.125" customWidth="1"/>
    <col min="3" max="3" width="22.5" customWidth="1"/>
    <col min="4" max="4" width="9.125" customWidth="1"/>
    <col min="5" max="5" width="11" customWidth="1"/>
    <col min="6" max="6" width="9.75" customWidth="1"/>
    <col min="7" max="7" width="13.875" customWidth="1"/>
    <col min="8" max="8" width="11" customWidth="1"/>
    <col min="9" max="9" width="13.25" customWidth="1"/>
    <col min="10" max="10" width="15.875" customWidth="1"/>
    <col min="11" max="11" width="11" style="163" customWidth="1"/>
    <col min="12" max="12" width="15.125" style="163" customWidth="1"/>
    <col min="13" max="13" width="16.875" style="163" customWidth="1"/>
    <col min="14" max="14" width="8.75" style="163" customWidth="1"/>
    <col min="15" max="15" width="13.75" style="163" customWidth="1"/>
    <col min="16" max="16" width="12" style="163" customWidth="1"/>
    <col min="17" max="17" width="11" style="163" customWidth="1"/>
    <col min="18" max="19" width="15.875" style="163" customWidth="1"/>
    <col min="20" max="20" width="13.125" customWidth="1"/>
    <col min="21" max="21" width="7" customWidth="1"/>
    <col min="22" max="26" width="6.75" customWidth="1"/>
  </cols>
  <sheetData>
    <row r="1" spans="1:26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3"/>
      <c r="R1" s="1"/>
      <c r="S1" s="1"/>
      <c r="T1" s="1"/>
      <c r="U1" s="1"/>
      <c r="V1" s="1"/>
    </row>
    <row r="2" spans="1:26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1"/>
      <c r="N2" s="3"/>
      <c r="O2" s="1"/>
      <c r="P2" s="1"/>
      <c r="Q2" s="3"/>
      <c r="R2" s="1"/>
      <c r="S2" s="1"/>
      <c r="T2" s="1"/>
      <c r="U2" s="1"/>
      <c r="V2" s="1"/>
    </row>
    <row r="3" spans="1:26" x14ac:dyDescent="0.25">
      <c r="A3" s="1"/>
      <c r="B3" s="2"/>
      <c r="C3" s="5"/>
      <c r="D3" s="1"/>
      <c r="E3" s="3"/>
      <c r="F3" s="1"/>
      <c r="G3" s="1"/>
      <c r="H3" s="3"/>
      <c r="I3" s="1"/>
      <c r="J3" s="4"/>
      <c r="K3" s="3"/>
      <c r="L3" s="1"/>
      <c r="M3" s="1"/>
      <c r="N3" s="3"/>
      <c r="O3" s="4" t="s">
        <v>100</v>
      </c>
      <c r="P3" s="1"/>
      <c r="Q3" s="1"/>
      <c r="R3" s="1"/>
      <c r="U3" s="1"/>
      <c r="V3" s="1"/>
    </row>
    <row r="4" spans="1:26" x14ac:dyDescent="0.25">
      <c r="A4" s="1"/>
      <c r="B4" s="2"/>
      <c r="C4" s="5"/>
      <c r="D4" s="1"/>
      <c r="E4" s="3"/>
      <c r="F4" s="1"/>
      <c r="G4" s="1"/>
      <c r="H4" s="3"/>
      <c r="I4" s="1"/>
      <c r="J4" s="5"/>
      <c r="K4" s="3"/>
      <c r="L4" s="1"/>
      <c r="M4" s="1"/>
      <c r="N4" s="3"/>
      <c r="O4" s="5" t="s">
        <v>0</v>
      </c>
      <c r="P4" s="1"/>
      <c r="Q4" s="1"/>
      <c r="R4" s="1"/>
      <c r="U4" s="1"/>
      <c r="V4" s="1"/>
    </row>
    <row r="5" spans="1:26" x14ac:dyDescent="0.25">
      <c r="A5" s="1"/>
      <c r="B5" s="2"/>
      <c r="C5" s="1"/>
      <c r="D5" s="1"/>
      <c r="E5" s="3"/>
      <c r="F5" s="1"/>
      <c r="G5" s="1"/>
      <c r="H5" s="3"/>
      <c r="I5" s="1"/>
      <c r="J5" s="5"/>
      <c r="K5" s="3"/>
      <c r="L5" s="1"/>
      <c r="M5" s="1"/>
      <c r="N5" s="3"/>
      <c r="O5" s="5" t="s">
        <v>1</v>
      </c>
      <c r="P5" s="1"/>
      <c r="Q5" s="1"/>
      <c r="R5" s="1"/>
      <c r="U5" s="1"/>
      <c r="V5" s="1"/>
    </row>
    <row r="6" spans="1:26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3"/>
      <c r="R6" s="1"/>
      <c r="S6" s="1"/>
      <c r="T6" s="1"/>
      <c r="U6" s="1"/>
      <c r="V6" s="1"/>
    </row>
    <row r="7" spans="1:26" ht="15.75" customHeight="1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3"/>
      <c r="R7" s="1"/>
      <c r="S7" s="1"/>
      <c r="T7" s="1"/>
      <c r="U7" s="1"/>
      <c r="V7" s="1"/>
    </row>
    <row r="8" spans="1:26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3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3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3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3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66"/>
      <c r="B12" s="163"/>
      <c r="C12" s="163"/>
      <c r="D12" s="163"/>
      <c r="E12" s="163"/>
      <c r="F12" s="163"/>
      <c r="G12" s="163"/>
      <c r="H12" s="163"/>
      <c r="I12" s="167" t="s">
        <v>99</v>
      </c>
      <c r="J12" s="163"/>
      <c r="T12" s="163"/>
      <c r="U12" s="6"/>
      <c r="V12" s="6"/>
      <c r="W12" s="6"/>
      <c r="X12" s="6"/>
      <c r="Y12" s="6"/>
      <c r="Z12" s="6"/>
    </row>
    <row r="13" spans="1:26" ht="15.75" customHeight="1" x14ac:dyDescent="0.2">
      <c r="A13" s="166"/>
      <c r="B13" s="163"/>
      <c r="C13" s="163"/>
      <c r="D13" s="163"/>
      <c r="E13" s="163"/>
      <c r="F13" s="163"/>
      <c r="G13" s="167" t="s">
        <v>127</v>
      </c>
      <c r="H13" s="163"/>
      <c r="I13" s="163"/>
      <c r="J13" s="163"/>
      <c r="T13" s="163"/>
      <c r="U13" s="6"/>
      <c r="V13" s="6"/>
      <c r="W13" s="6"/>
      <c r="X13" s="6"/>
      <c r="Y13" s="6"/>
      <c r="Z13" s="6"/>
    </row>
    <row r="14" spans="1:26" ht="15.75" customHeight="1" x14ac:dyDescent="0.2">
      <c r="A14" s="7"/>
      <c r="B14" s="7"/>
      <c r="C14" s="7"/>
      <c r="D14" s="7"/>
      <c r="E14" s="8"/>
      <c r="F14" s="7"/>
      <c r="G14" s="7"/>
      <c r="H14" s="8"/>
      <c r="I14" s="7"/>
      <c r="J14" s="7"/>
      <c r="K14" s="8"/>
      <c r="L14" s="162"/>
      <c r="M14" s="162"/>
      <c r="N14" s="8"/>
      <c r="O14" s="162"/>
      <c r="P14" s="162"/>
      <c r="Q14" s="8"/>
      <c r="R14" s="162"/>
      <c r="S14" s="162"/>
      <c r="T14" s="7"/>
      <c r="U14" s="6"/>
      <c r="V14" s="6"/>
      <c r="W14" s="6"/>
      <c r="X14" s="6"/>
      <c r="Y14" s="6"/>
      <c r="Z14" s="6"/>
    </row>
    <row r="15" spans="1:26" x14ac:dyDescent="0.25">
      <c r="A15" s="269" t="s">
        <v>86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1"/>
      <c r="V15" s="1"/>
      <c r="W15" s="1"/>
      <c r="X15" s="1"/>
      <c r="Y15" s="1"/>
      <c r="Z15" s="1"/>
    </row>
    <row r="16" spans="1:26" ht="15.75" thickBot="1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3"/>
      <c r="R16" s="12"/>
      <c r="S16" s="12"/>
      <c r="T16" s="14"/>
      <c r="U16" s="1"/>
      <c r="V16" s="1"/>
      <c r="W16" s="1"/>
      <c r="X16" s="1"/>
      <c r="Y16" s="1"/>
      <c r="Z16" s="1"/>
    </row>
    <row r="17" spans="1:26" ht="71.25" customHeight="1" x14ac:dyDescent="0.25">
      <c r="A17" s="271" t="s">
        <v>2</v>
      </c>
      <c r="B17" s="273" t="s">
        <v>3</v>
      </c>
      <c r="C17" s="273" t="s">
        <v>4</v>
      </c>
      <c r="D17" s="275" t="s">
        <v>5</v>
      </c>
      <c r="E17" s="279" t="s">
        <v>101</v>
      </c>
      <c r="F17" s="280"/>
      <c r="G17" s="281"/>
      <c r="H17" s="261" t="s">
        <v>102</v>
      </c>
      <c r="I17" s="262"/>
      <c r="J17" s="263"/>
      <c r="K17" s="286" t="s">
        <v>128</v>
      </c>
      <c r="L17" s="280"/>
      <c r="M17" s="281"/>
      <c r="N17" s="261" t="s">
        <v>104</v>
      </c>
      <c r="O17" s="262"/>
      <c r="P17" s="263"/>
      <c r="Q17" s="261" t="s">
        <v>129</v>
      </c>
      <c r="R17" s="262"/>
      <c r="S17" s="263"/>
      <c r="T17" s="277" t="s">
        <v>103</v>
      </c>
      <c r="U17" s="15"/>
      <c r="V17" s="15"/>
      <c r="W17" s="15"/>
      <c r="X17" s="15"/>
      <c r="Y17" s="15"/>
      <c r="Z17" s="15"/>
    </row>
    <row r="18" spans="1:26" ht="63" customHeight="1" thickBot="1" x14ac:dyDescent="0.3">
      <c r="A18" s="272"/>
      <c r="B18" s="274"/>
      <c r="C18" s="274"/>
      <c r="D18" s="276"/>
      <c r="E18" s="16" t="s">
        <v>6</v>
      </c>
      <c r="F18" s="17" t="s">
        <v>82</v>
      </c>
      <c r="G18" s="18" t="s">
        <v>7</v>
      </c>
      <c r="H18" s="16" t="s">
        <v>6</v>
      </c>
      <c r="I18" s="17" t="s">
        <v>82</v>
      </c>
      <c r="J18" s="165" t="s">
        <v>105</v>
      </c>
      <c r="K18" s="16" t="s">
        <v>6</v>
      </c>
      <c r="L18" s="17" t="s">
        <v>82</v>
      </c>
      <c r="M18" s="165" t="s">
        <v>106</v>
      </c>
      <c r="N18" s="16" t="s">
        <v>6</v>
      </c>
      <c r="O18" s="17" t="s">
        <v>82</v>
      </c>
      <c r="P18" s="165" t="s">
        <v>107</v>
      </c>
      <c r="Q18" s="169" t="s">
        <v>108</v>
      </c>
      <c r="R18" s="170" t="s">
        <v>109</v>
      </c>
      <c r="S18" s="165" t="s">
        <v>130</v>
      </c>
      <c r="T18" s="278"/>
      <c r="U18" s="1"/>
      <c r="V18" s="1"/>
      <c r="W18" s="1"/>
      <c r="X18" s="1"/>
      <c r="Y18" s="1"/>
      <c r="Z18" s="1"/>
    </row>
    <row r="19" spans="1:26" ht="15.75" thickBot="1" x14ac:dyDescent="0.3">
      <c r="A19" s="19" t="s">
        <v>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2">
        <v>14</v>
      </c>
      <c r="R19" s="23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</row>
    <row r="20" spans="1:26" ht="19.5" customHeight="1" x14ac:dyDescent="0.2">
      <c r="A20" s="25" t="s">
        <v>9</v>
      </c>
      <c r="B20" s="26" t="s">
        <v>10</v>
      </c>
      <c r="C20" s="27" t="s">
        <v>11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29"/>
      <c r="R20" s="30"/>
      <c r="S20" s="31"/>
      <c r="T20" s="32"/>
      <c r="U20" s="33"/>
      <c r="V20" s="33"/>
      <c r="W20" s="33"/>
      <c r="X20" s="33"/>
      <c r="Y20" s="33"/>
      <c r="Z20" s="33"/>
    </row>
    <row r="21" spans="1:26" ht="30" customHeight="1" thickBot="1" x14ac:dyDescent="0.25">
      <c r="A21" s="34" t="s">
        <v>12</v>
      </c>
      <c r="B21" s="35" t="s">
        <v>13</v>
      </c>
      <c r="C21" s="36" t="s">
        <v>14</v>
      </c>
      <c r="D21" s="37" t="s">
        <v>15</v>
      </c>
      <c r="E21" s="38">
        <v>0</v>
      </c>
      <c r="F21" s="39">
        <f>SUM(G27:G32,G35:G36,G39:G41,G44:G47,G50:G52,G55:G57,G60:G63,G66:G67,G73)</f>
        <v>0</v>
      </c>
      <c r="G21" s="40">
        <f>E21*F21</f>
        <v>0</v>
      </c>
      <c r="H21" s="38">
        <v>0</v>
      </c>
      <c r="I21" s="39"/>
      <c r="J21" s="40">
        <f>H21*I21</f>
        <v>0</v>
      </c>
      <c r="K21" s="38">
        <v>1</v>
      </c>
      <c r="L21" s="39">
        <v>253206</v>
      </c>
      <c r="M21" s="40">
        <f>K21*L21</f>
        <v>253206</v>
      </c>
      <c r="N21" s="38">
        <v>1</v>
      </c>
      <c r="O21" s="39">
        <f>SUM(P27:P32,P35:P36,P39:P41,P44:P47,P50:P52,P55:P57,P60:P63,P66:P67,P73)</f>
        <v>253099.25</v>
      </c>
      <c r="P21" s="40">
        <f>N21*O21</f>
        <v>253099.25</v>
      </c>
      <c r="Q21" s="38">
        <f>G21+M21</f>
        <v>253206</v>
      </c>
      <c r="R21" s="39">
        <f>J21+P21</f>
        <v>253099.25</v>
      </c>
      <c r="S21" s="40">
        <f>R21-Q21</f>
        <v>-106.75</v>
      </c>
      <c r="T21" s="41"/>
      <c r="U21" s="6"/>
      <c r="V21" s="6"/>
      <c r="W21" s="6"/>
      <c r="X21" s="6"/>
      <c r="Y21" s="6"/>
      <c r="Z21" s="6"/>
    </row>
    <row r="22" spans="1:26" ht="19.5" customHeight="1" thickBot="1" x14ac:dyDescent="0.25">
      <c r="A22" s="42" t="s">
        <v>16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 t="shared" ref="J22" si="0">SUM(J21)</f>
        <v>0</v>
      </c>
      <c r="K22" s="46"/>
      <c r="L22" s="47"/>
      <c r="M22" s="48">
        <f>SUM(M21)</f>
        <v>253206</v>
      </c>
      <c r="N22" s="46"/>
      <c r="O22" s="47"/>
      <c r="P22" s="48">
        <f t="shared" ref="P22" si="1">SUM(P21)</f>
        <v>253099.25</v>
      </c>
      <c r="Q22" s="46"/>
      <c r="R22" s="47"/>
      <c r="S22" s="48">
        <f t="shared" ref="S22" si="2">SUM(S21)</f>
        <v>-106.75</v>
      </c>
      <c r="T22" s="49"/>
      <c r="U22" s="4"/>
      <c r="V22" s="4"/>
      <c r="W22" s="4"/>
      <c r="X22" s="4"/>
      <c r="Y22" s="4"/>
      <c r="Z22" s="4"/>
    </row>
    <row r="23" spans="1:26" ht="12" customHeight="1" thickBot="1" x14ac:dyDescent="0.25">
      <c r="A23" s="282"/>
      <c r="B23" s="283"/>
      <c r="C23" s="28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1"/>
      <c r="R23" s="52"/>
      <c r="S23" s="53"/>
      <c r="T23" s="54"/>
      <c r="U23" s="4"/>
      <c r="V23" s="4"/>
      <c r="W23" s="4"/>
      <c r="X23" s="4"/>
      <c r="Y23" s="4"/>
      <c r="Z23" s="4"/>
    </row>
    <row r="24" spans="1:26" ht="19.5" customHeight="1" thickBot="1" x14ac:dyDescent="0.25">
      <c r="A24" s="168" t="s">
        <v>9</v>
      </c>
      <c r="B24" s="55" t="s">
        <v>17</v>
      </c>
      <c r="C24" s="56" t="s">
        <v>18</v>
      </c>
      <c r="D24" s="57"/>
      <c r="E24" s="58"/>
      <c r="F24" s="59"/>
      <c r="G24" s="60"/>
      <c r="H24" s="58"/>
      <c r="I24" s="59"/>
      <c r="J24" s="60"/>
      <c r="K24" s="58"/>
      <c r="L24" s="59"/>
      <c r="M24" s="60"/>
      <c r="N24" s="58"/>
      <c r="O24" s="59"/>
      <c r="P24" s="60"/>
      <c r="Q24" s="58"/>
      <c r="R24" s="59"/>
      <c r="S24" s="60"/>
      <c r="T24" s="61"/>
      <c r="U24" s="33"/>
      <c r="V24" s="33"/>
      <c r="W24" s="33"/>
      <c r="X24" s="33"/>
      <c r="Y24" s="33"/>
      <c r="Z24" s="33"/>
    </row>
    <row r="25" spans="1:26" ht="30" customHeight="1" thickBot="1" x14ac:dyDescent="0.25">
      <c r="A25" s="62" t="s">
        <v>12</v>
      </c>
      <c r="B25" s="63" t="s">
        <v>13</v>
      </c>
      <c r="C25" s="179" t="s">
        <v>116</v>
      </c>
      <c r="D25" s="183"/>
      <c r="E25" s="185"/>
      <c r="F25" s="186"/>
      <c r="G25" s="187"/>
      <c r="H25" s="185"/>
      <c r="I25" s="186"/>
      <c r="J25" s="187"/>
      <c r="K25" s="185"/>
      <c r="L25" s="186"/>
      <c r="M25" s="187"/>
      <c r="N25" s="172"/>
      <c r="O25" s="173"/>
      <c r="P25" s="164"/>
      <c r="Q25" s="172"/>
      <c r="R25" s="173"/>
      <c r="S25" s="164"/>
      <c r="T25" s="174"/>
      <c r="U25" s="69"/>
      <c r="V25" s="69"/>
      <c r="W25" s="69"/>
      <c r="X25" s="69"/>
      <c r="Y25" s="69"/>
      <c r="Z25" s="69"/>
    </row>
    <row r="26" spans="1:26" s="163" customFormat="1" ht="30" customHeight="1" thickBot="1" x14ac:dyDescent="0.25">
      <c r="A26" s="181" t="s">
        <v>118</v>
      </c>
      <c r="B26" s="182" t="s">
        <v>20</v>
      </c>
      <c r="C26" s="180" t="s">
        <v>117</v>
      </c>
      <c r="D26" s="184"/>
      <c r="E26" s="188"/>
      <c r="F26" s="190"/>
      <c r="G26" s="189"/>
      <c r="H26" s="188"/>
      <c r="I26" s="190"/>
      <c r="J26" s="189"/>
      <c r="K26" s="188"/>
      <c r="L26" s="190"/>
      <c r="M26" s="191">
        <f>M27+M28+M29+M30+M31+M32</f>
        <v>101600</v>
      </c>
      <c r="N26" s="175"/>
      <c r="O26" s="176"/>
      <c r="P26" s="177">
        <v>101600</v>
      </c>
      <c r="Q26" s="175"/>
      <c r="R26" s="176"/>
      <c r="S26" s="177">
        <f>S27+S28+S29+S30+S31+S32</f>
        <v>0</v>
      </c>
      <c r="T26" s="178"/>
      <c r="U26" s="69"/>
      <c r="V26" s="69"/>
      <c r="W26" s="69"/>
      <c r="X26" s="69"/>
      <c r="Y26" s="69"/>
      <c r="Z26" s="69"/>
    </row>
    <row r="27" spans="1:26" ht="50.25" customHeight="1" x14ac:dyDescent="0.2">
      <c r="A27" s="70" t="s">
        <v>19</v>
      </c>
      <c r="B27" s="171" t="s">
        <v>110</v>
      </c>
      <c r="C27" s="139" t="s">
        <v>90</v>
      </c>
      <c r="D27" s="72" t="s">
        <v>21</v>
      </c>
      <c r="E27" s="73"/>
      <c r="F27" s="74"/>
      <c r="G27" s="75">
        <f t="shared" ref="G27:G32" si="3">E27*F27</f>
        <v>0</v>
      </c>
      <c r="H27" s="73">
        <v>0</v>
      </c>
      <c r="I27" s="74"/>
      <c r="J27" s="75">
        <f t="shared" ref="J27:J32" si="4">H27*I27</f>
        <v>0</v>
      </c>
      <c r="K27" s="73">
        <v>4</v>
      </c>
      <c r="L27" s="74">
        <v>5300</v>
      </c>
      <c r="M27" s="75">
        <f t="shared" ref="M27:M32" si="5">K27*L27</f>
        <v>21200</v>
      </c>
      <c r="N27" s="73">
        <v>4</v>
      </c>
      <c r="O27" s="74">
        <v>5300</v>
      </c>
      <c r="P27" s="75">
        <f t="shared" ref="P27:P32" si="6">N27*O27</f>
        <v>21200</v>
      </c>
      <c r="Q27" s="73">
        <f>G27+M27</f>
        <v>21200</v>
      </c>
      <c r="R27" s="74">
        <f>J27+P27</f>
        <v>21200</v>
      </c>
      <c r="S27" s="75">
        <f>R27-Q27</f>
        <v>0</v>
      </c>
      <c r="T27" s="140"/>
      <c r="U27" s="4"/>
      <c r="V27" s="4"/>
      <c r="W27" s="4"/>
      <c r="X27" s="4"/>
      <c r="Y27" s="4"/>
      <c r="Z27" s="4"/>
    </row>
    <row r="28" spans="1:26" ht="53.25" customHeight="1" x14ac:dyDescent="0.2">
      <c r="A28" s="77" t="s">
        <v>19</v>
      </c>
      <c r="B28" s="157" t="s">
        <v>111</v>
      </c>
      <c r="C28" s="139" t="s">
        <v>91</v>
      </c>
      <c r="D28" s="72" t="s">
        <v>21</v>
      </c>
      <c r="E28" s="73"/>
      <c r="F28" s="74"/>
      <c r="G28" s="75">
        <f t="shared" si="3"/>
        <v>0</v>
      </c>
      <c r="H28" s="73">
        <v>0</v>
      </c>
      <c r="I28" s="74"/>
      <c r="J28" s="75">
        <f t="shared" si="4"/>
        <v>0</v>
      </c>
      <c r="K28" s="73">
        <v>4</v>
      </c>
      <c r="L28" s="74">
        <v>5300</v>
      </c>
      <c r="M28" s="75">
        <f t="shared" si="5"/>
        <v>21200</v>
      </c>
      <c r="N28" s="73">
        <v>4</v>
      </c>
      <c r="O28" s="74">
        <v>5300</v>
      </c>
      <c r="P28" s="75">
        <f t="shared" si="6"/>
        <v>21200</v>
      </c>
      <c r="Q28" s="73">
        <f t="shared" ref="Q28:Q32" si="7">G28+M28</f>
        <v>21200</v>
      </c>
      <c r="R28" s="74">
        <f t="shared" ref="R28:R32" si="8">J28+P28</f>
        <v>21200</v>
      </c>
      <c r="S28" s="75">
        <f t="shared" ref="S28:S32" si="9">R28-Q28</f>
        <v>0</v>
      </c>
      <c r="T28" s="140"/>
      <c r="U28" s="4"/>
      <c r="V28" s="4"/>
      <c r="W28" s="4"/>
      <c r="X28" s="4"/>
      <c r="Y28" s="4"/>
      <c r="Z28" s="4"/>
    </row>
    <row r="29" spans="1:26" s="138" customFormat="1" ht="42.75" customHeight="1" x14ac:dyDescent="0.2">
      <c r="A29" s="77" t="s">
        <v>19</v>
      </c>
      <c r="B29" s="157" t="s">
        <v>112</v>
      </c>
      <c r="C29" s="156" t="s">
        <v>88</v>
      </c>
      <c r="D29" s="72" t="s">
        <v>21</v>
      </c>
      <c r="E29" s="142"/>
      <c r="F29" s="143"/>
      <c r="G29" s="75">
        <f t="shared" si="3"/>
        <v>0</v>
      </c>
      <c r="H29" s="142">
        <v>0</v>
      </c>
      <c r="I29" s="143"/>
      <c r="J29" s="75">
        <f t="shared" si="4"/>
        <v>0</v>
      </c>
      <c r="K29" s="142">
        <v>4</v>
      </c>
      <c r="L29" s="143">
        <v>5200</v>
      </c>
      <c r="M29" s="75">
        <f t="shared" si="5"/>
        <v>20800</v>
      </c>
      <c r="N29" s="142">
        <v>4</v>
      </c>
      <c r="O29" s="143">
        <v>5200</v>
      </c>
      <c r="P29" s="75">
        <f t="shared" si="6"/>
        <v>20800</v>
      </c>
      <c r="Q29" s="73">
        <f t="shared" si="7"/>
        <v>20800</v>
      </c>
      <c r="R29" s="74">
        <f t="shared" si="8"/>
        <v>20800</v>
      </c>
      <c r="S29" s="75">
        <f t="shared" si="9"/>
        <v>0</v>
      </c>
      <c r="T29" s="140"/>
      <c r="U29" s="4"/>
      <c r="V29" s="4"/>
      <c r="W29" s="4"/>
      <c r="X29" s="4"/>
      <c r="Y29" s="4"/>
      <c r="Z29" s="4"/>
    </row>
    <row r="30" spans="1:26" s="138" customFormat="1" ht="42" customHeight="1" x14ac:dyDescent="0.2">
      <c r="A30" s="77" t="s">
        <v>19</v>
      </c>
      <c r="B30" s="157" t="s">
        <v>113</v>
      </c>
      <c r="C30" s="141" t="s">
        <v>89</v>
      </c>
      <c r="D30" s="72" t="s">
        <v>21</v>
      </c>
      <c r="E30" s="144"/>
      <c r="F30" s="145"/>
      <c r="G30" s="75">
        <f t="shared" si="3"/>
        <v>0</v>
      </c>
      <c r="H30" s="144">
        <v>0</v>
      </c>
      <c r="I30" s="145"/>
      <c r="J30" s="75">
        <f t="shared" si="4"/>
        <v>0</v>
      </c>
      <c r="K30" s="144">
        <v>4</v>
      </c>
      <c r="L30" s="145">
        <v>5200</v>
      </c>
      <c r="M30" s="75">
        <f t="shared" si="5"/>
        <v>20800</v>
      </c>
      <c r="N30" s="144">
        <v>4</v>
      </c>
      <c r="O30" s="145">
        <v>5200</v>
      </c>
      <c r="P30" s="75">
        <f t="shared" si="6"/>
        <v>20800</v>
      </c>
      <c r="Q30" s="73">
        <f t="shared" si="7"/>
        <v>20800</v>
      </c>
      <c r="R30" s="74">
        <f t="shared" si="8"/>
        <v>20800</v>
      </c>
      <c r="S30" s="75">
        <f t="shared" si="9"/>
        <v>0</v>
      </c>
      <c r="T30" s="140"/>
      <c r="U30" s="4"/>
      <c r="V30" s="4"/>
      <c r="W30" s="4"/>
      <c r="X30" s="4"/>
      <c r="Y30" s="4"/>
      <c r="Z30" s="4"/>
    </row>
    <row r="31" spans="1:26" s="149" customFormat="1" ht="45.75" customHeight="1" x14ac:dyDescent="0.2">
      <c r="A31" s="79" t="s">
        <v>19</v>
      </c>
      <c r="B31" s="208" t="s">
        <v>114</v>
      </c>
      <c r="C31" s="192" t="s">
        <v>93</v>
      </c>
      <c r="D31" s="151" t="s">
        <v>21</v>
      </c>
      <c r="E31" s="144"/>
      <c r="F31" s="145"/>
      <c r="G31" s="75">
        <f t="shared" si="3"/>
        <v>0</v>
      </c>
      <c r="H31" s="144">
        <v>0</v>
      </c>
      <c r="I31" s="152"/>
      <c r="J31" s="153">
        <v>0</v>
      </c>
      <c r="K31" s="144">
        <v>1</v>
      </c>
      <c r="L31" s="145">
        <v>2600</v>
      </c>
      <c r="M31" s="75">
        <f t="shared" si="5"/>
        <v>2600</v>
      </c>
      <c r="N31" s="144">
        <v>1</v>
      </c>
      <c r="O31" s="152">
        <v>2600</v>
      </c>
      <c r="P31" s="153">
        <f t="shared" si="6"/>
        <v>2600</v>
      </c>
      <c r="Q31" s="73">
        <f t="shared" si="7"/>
        <v>2600</v>
      </c>
      <c r="R31" s="74">
        <f t="shared" si="8"/>
        <v>2600</v>
      </c>
      <c r="S31" s="75">
        <f t="shared" si="9"/>
        <v>0</v>
      </c>
      <c r="T31" s="140"/>
      <c r="U31" s="4"/>
      <c r="V31" s="4"/>
      <c r="W31" s="4"/>
      <c r="X31" s="4"/>
      <c r="Y31" s="4"/>
      <c r="Z31" s="4"/>
    </row>
    <row r="32" spans="1:26" ht="53.25" customHeight="1" x14ac:dyDescent="0.2">
      <c r="A32" s="211" t="s">
        <v>19</v>
      </c>
      <c r="B32" s="212" t="s">
        <v>115</v>
      </c>
      <c r="C32" s="192" t="s">
        <v>93</v>
      </c>
      <c r="D32" s="81" t="s">
        <v>21</v>
      </c>
      <c r="E32" s="82"/>
      <c r="F32" s="83"/>
      <c r="G32" s="84">
        <f t="shared" si="3"/>
        <v>0</v>
      </c>
      <c r="H32" s="82">
        <v>0</v>
      </c>
      <c r="I32" s="83"/>
      <c r="J32" s="84">
        <f t="shared" si="4"/>
        <v>0</v>
      </c>
      <c r="K32" s="193">
        <v>3</v>
      </c>
      <c r="L32" s="194">
        <v>5000</v>
      </c>
      <c r="M32" s="84">
        <f t="shared" si="5"/>
        <v>15000</v>
      </c>
      <c r="N32" s="82">
        <v>3</v>
      </c>
      <c r="O32" s="83">
        <v>5000</v>
      </c>
      <c r="P32" s="84">
        <f t="shared" si="6"/>
        <v>15000</v>
      </c>
      <c r="Q32" s="73">
        <f t="shared" si="7"/>
        <v>15000</v>
      </c>
      <c r="R32" s="74">
        <f t="shared" si="8"/>
        <v>15000</v>
      </c>
      <c r="S32" s="75">
        <f t="shared" si="9"/>
        <v>0</v>
      </c>
      <c r="T32" s="148"/>
      <c r="U32" s="4"/>
      <c r="V32" s="4"/>
      <c r="W32" s="4"/>
      <c r="X32" s="4"/>
      <c r="Y32" s="4"/>
      <c r="Z32" s="4"/>
    </row>
    <row r="33" spans="1:26" s="163" customFormat="1" ht="29.25" customHeight="1" thickBot="1" x14ac:dyDescent="0.25">
      <c r="A33" s="215"/>
      <c r="B33" s="213"/>
      <c r="C33" s="216" t="s">
        <v>121</v>
      </c>
      <c r="D33" s="214"/>
      <c r="E33" s="204"/>
      <c r="F33" s="205"/>
      <c r="G33" s="206"/>
      <c r="H33" s="204"/>
      <c r="I33" s="205"/>
      <c r="J33" s="206"/>
      <c r="K33" s="204"/>
      <c r="L33" s="205"/>
      <c r="M33" s="206">
        <f>M27+M28+M29+M30+M31+M32</f>
        <v>101600</v>
      </c>
      <c r="N33" s="204"/>
      <c r="O33" s="205"/>
      <c r="P33" s="206">
        <f>P27+P28+P29+P30+P31+P32</f>
        <v>101600</v>
      </c>
      <c r="Q33" s="206">
        <f t="shared" ref="Q33:S33" si="10">SUM(Q26:Q32)</f>
        <v>101600</v>
      </c>
      <c r="R33" s="206">
        <f t="shared" si="10"/>
        <v>101600</v>
      </c>
      <c r="S33" s="206">
        <f t="shared" si="10"/>
        <v>0</v>
      </c>
      <c r="T33" s="207"/>
      <c r="U33" s="4"/>
      <c r="V33" s="4"/>
      <c r="W33" s="4"/>
      <c r="X33" s="4"/>
      <c r="Y33" s="4"/>
      <c r="Z33" s="4"/>
    </row>
    <row r="34" spans="1:26" ht="45.75" customHeight="1" thickBot="1" x14ac:dyDescent="0.25">
      <c r="A34" s="209" t="s">
        <v>12</v>
      </c>
      <c r="B34" s="210" t="s">
        <v>22</v>
      </c>
      <c r="C34" s="195" t="s">
        <v>119</v>
      </c>
      <c r="D34" s="196"/>
      <c r="E34" s="197"/>
      <c r="F34" s="198"/>
      <c r="G34" s="199"/>
      <c r="H34" s="200"/>
      <c r="I34" s="201"/>
      <c r="J34" s="199"/>
      <c r="K34" s="200"/>
      <c r="L34" s="201"/>
      <c r="M34" s="202"/>
      <c r="N34" s="200"/>
      <c r="O34" s="201"/>
      <c r="P34" s="202"/>
      <c r="Q34" s="200"/>
      <c r="R34" s="201"/>
      <c r="S34" s="202"/>
      <c r="T34" s="203"/>
      <c r="U34" s="69"/>
      <c r="V34" s="69"/>
      <c r="W34" s="69"/>
      <c r="X34" s="69"/>
      <c r="Y34" s="69"/>
      <c r="Z34" s="69"/>
    </row>
    <row r="35" spans="1:26" ht="30" customHeight="1" x14ac:dyDescent="0.2">
      <c r="A35" s="70" t="s">
        <v>19</v>
      </c>
      <c r="B35" s="71" t="s">
        <v>23</v>
      </c>
      <c r="C35" s="139" t="s">
        <v>120</v>
      </c>
      <c r="D35" s="72" t="s">
        <v>21</v>
      </c>
      <c r="E35" s="73"/>
      <c r="F35" s="74">
        <v>0.22</v>
      </c>
      <c r="G35" s="75">
        <f t="shared" ref="G35:G36" si="11">E35*F35</f>
        <v>0</v>
      </c>
      <c r="H35" s="73">
        <v>0</v>
      </c>
      <c r="I35" s="74">
        <v>0.22</v>
      </c>
      <c r="J35" s="75">
        <f t="shared" ref="J35:J36" si="12">H35*I35</f>
        <v>0</v>
      </c>
      <c r="K35" s="73">
        <v>4</v>
      </c>
      <c r="L35" s="74">
        <v>0.22</v>
      </c>
      <c r="M35" s="75">
        <v>22352</v>
      </c>
      <c r="N35" s="73">
        <v>4</v>
      </c>
      <c r="O35" s="74">
        <v>0.22</v>
      </c>
      <c r="P35" s="75">
        <v>26315.15</v>
      </c>
      <c r="Q35" s="73">
        <f>G35+M35</f>
        <v>22352</v>
      </c>
      <c r="R35" s="74">
        <f>J35+P35</f>
        <v>26315.15</v>
      </c>
      <c r="S35" s="75">
        <f>R35-Q35</f>
        <v>3963.1500000000015</v>
      </c>
      <c r="T35" s="140"/>
      <c r="U35" s="4"/>
      <c r="V35" s="4"/>
      <c r="W35" s="4"/>
      <c r="X35" s="4"/>
      <c r="Y35" s="4"/>
      <c r="Z35" s="4"/>
    </row>
    <row r="36" spans="1:26" ht="30" customHeight="1" thickBot="1" x14ac:dyDescent="0.25">
      <c r="A36" s="77" t="s">
        <v>19</v>
      </c>
      <c r="B36" s="78" t="s">
        <v>24</v>
      </c>
      <c r="C36" s="139" t="s">
        <v>122</v>
      </c>
      <c r="D36" s="72" t="s">
        <v>21</v>
      </c>
      <c r="E36" s="73"/>
      <c r="F36" s="74">
        <v>0.22</v>
      </c>
      <c r="G36" s="75">
        <f t="shared" si="11"/>
        <v>0</v>
      </c>
      <c r="H36" s="73">
        <v>0</v>
      </c>
      <c r="I36" s="74">
        <v>0.22</v>
      </c>
      <c r="J36" s="75">
        <f t="shared" si="12"/>
        <v>0</v>
      </c>
      <c r="K36" s="73"/>
      <c r="L36" s="74">
        <v>0.22</v>
      </c>
      <c r="M36" s="75">
        <f t="shared" ref="M36" si="13">K36*L36</f>
        <v>0</v>
      </c>
      <c r="N36" s="73">
        <v>0</v>
      </c>
      <c r="O36" s="74">
        <v>0.22</v>
      </c>
      <c r="P36" s="75">
        <f t="shared" ref="P36" si="14">N36*O36</f>
        <v>0</v>
      </c>
      <c r="Q36" s="73">
        <v>0</v>
      </c>
      <c r="R36" s="74">
        <v>0</v>
      </c>
      <c r="S36" s="75">
        <f t="shared" ref="S36" si="15">Q36*R36</f>
        <v>0</v>
      </c>
      <c r="T36" s="140"/>
      <c r="U36" s="4"/>
      <c r="V36" s="4"/>
      <c r="W36" s="4"/>
      <c r="X36" s="4"/>
      <c r="Y36" s="4"/>
      <c r="Z36" s="4"/>
    </row>
    <row r="37" spans="1:26" ht="30" customHeight="1" thickBot="1" x14ac:dyDescent="0.25">
      <c r="A37" s="258" t="s">
        <v>25</v>
      </c>
      <c r="B37" s="87"/>
      <c r="C37" s="88"/>
      <c r="D37" s="89"/>
      <c r="E37" s="90"/>
      <c r="F37" s="91"/>
      <c r="G37" s="92">
        <f>SUM(G35:G36)</f>
        <v>0</v>
      </c>
      <c r="H37" s="90"/>
      <c r="I37" s="91"/>
      <c r="J37" s="92">
        <f>SUM(J35:J36)</f>
        <v>0</v>
      </c>
      <c r="K37" s="90"/>
      <c r="L37" s="91"/>
      <c r="M37" s="92">
        <v>22352</v>
      </c>
      <c r="N37" s="90"/>
      <c r="O37" s="91"/>
      <c r="P37" s="92">
        <f>SUM(P35:P36)</f>
        <v>26315.15</v>
      </c>
      <c r="Q37" s="90">
        <v>22352</v>
      </c>
      <c r="R37" s="91">
        <v>26315.15</v>
      </c>
      <c r="S37" s="92">
        <f>SUM(S35:S36)</f>
        <v>3963.1500000000015</v>
      </c>
      <c r="T37" s="93"/>
      <c r="U37" s="6"/>
      <c r="V37" s="6"/>
      <c r="W37" s="6"/>
      <c r="X37" s="6"/>
      <c r="Y37" s="6"/>
      <c r="Z37" s="6"/>
    </row>
    <row r="38" spans="1:26" ht="30" customHeight="1" thickBot="1" x14ac:dyDescent="0.25">
      <c r="A38" s="62" t="s">
        <v>12</v>
      </c>
      <c r="B38" s="63" t="s">
        <v>26</v>
      </c>
      <c r="C38" s="62" t="s">
        <v>27</v>
      </c>
      <c r="D38" s="64"/>
      <c r="E38" s="65"/>
      <c r="F38" s="66"/>
      <c r="G38" s="67"/>
      <c r="H38" s="65"/>
      <c r="I38" s="66"/>
      <c r="J38" s="67"/>
      <c r="K38" s="65"/>
      <c r="L38" s="66"/>
      <c r="M38" s="67"/>
      <c r="N38" s="65"/>
      <c r="O38" s="66"/>
      <c r="P38" s="67"/>
      <c r="Q38" s="65"/>
      <c r="R38" s="66"/>
      <c r="S38" s="67"/>
      <c r="T38" s="68"/>
      <c r="U38" s="69"/>
      <c r="V38" s="69"/>
      <c r="W38" s="69"/>
      <c r="X38" s="69"/>
      <c r="Y38" s="69"/>
      <c r="Z38" s="69"/>
    </row>
    <row r="39" spans="1:26" ht="87" customHeight="1" x14ac:dyDescent="0.2">
      <c r="A39" s="70" t="s">
        <v>19</v>
      </c>
      <c r="B39" s="71" t="s">
        <v>28</v>
      </c>
      <c r="C39" s="146" t="s">
        <v>95</v>
      </c>
      <c r="D39" s="72" t="s">
        <v>21</v>
      </c>
      <c r="E39" s="73">
        <v>0</v>
      </c>
      <c r="F39" s="74"/>
      <c r="G39" s="75">
        <f t="shared" ref="G39:G41" si="16">E39*F39</f>
        <v>0</v>
      </c>
      <c r="H39" s="73">
        <v>0</v>
      </c>
      <c r="I39" s="74">
        <v>0</v>
      </c>
      <c r="J39" s="75">
        <f t="shared" ref="J39:J41" si="17">H39*I39</f>
        <v>0</v>
      </c>
      <c r="K39" s="73">
        <v>4</v>
      </c>
      <c r="L39" s="74">
        <v>21000</v>
      </c>
      <c r="M39" s="75">
        <f t="shared" ref="M39:M41" si="18">K39*L39</f>
        <v>84000</v>
      </c>
      <c r="N39" s="73">
        <v>4</v>
      </c>
      <c r="O39" s="74">
        <v>21000</v>
      </c>
      <c r="P39" s="75">
        <f t="shared" ref="P39:P41" si="19">N39*O39</f>
        <v>84000</v>
      </c>
      <c r="Q39" s="73">
        <f>G39+M39</f>
        <v>84000</v>
      </c>
      <c r="R39" s="74">
        <f>J39+P39</f>
        <v>84000</v>
      </c>
      <c r="S39" s="75">
        <f>R39-Q39</f>
        <v>0</v>
      </c>
      <c r="T39" s="140"/>
      <c r="U39" s="161"/>
      <c r="V39" s="4"/>
      <c r="W39" s="4"/>
      <c r="X39" s="4"/>
      <c r="Y39" s="4"/>
      <c r="Z39" s="4"/>
    </row>
    <row r="40" spans="1:26" ht="88.5" customHeight="1" x14ac:dyDescent="0.2">
      <c r="A40" s="77" t="s">
        <v>19</v>
      </c>
      <c r="B40" s="78" t="s">
        <v>30</v>
      </c>
      <c r="C40" s="146" t="s">
        <v>92</v>
      </c>
      <c r="D40" s="72" t="s">
        <v>21</v>
      </c>
      <c r="E40" s="73"/>
      <c r="F40" s="74"/>
      <c r="G40" s="75">
        <f t="shared" si="16"/>
        <v>0</v>
      </c>
      <c r="H40" s="73">
        <v>0</v>
      </c>
      <c r="I40" s="74">
        <v>0</v>
      </c>
      <c r="J40" s="75">
        <f t="shared" si="17"/>
        <v>0</v>
      </c>
      <c r="K40" s="73">
        <v>2</v>
      </c>
      <c r="L40" s="74">
        <v>4500</v>
      </c>
      <c r="M40" s="75">
        <f t="shared" si="18"/>
        <v>9000</v>
      </c>
      <c r="N40" s="73">
        <v>2</v>
      </c>
      <c r="O40" s="74">
        <v>4500</v>
      </c>
      <c r="P40" s="75">
        <f t="shared" si="19"/>
        <v>9000</v>
      </c>
      <c r="Q40" s="73">
        <f>G40+M40</f>
        <v>9000</v>
      </c>
      <c r="R40" s="74">
        <f>J40+P40</f>
        <v>9000</v>
      </c>
      <c r="S40" s="75">
        <f>R40-Q40</f>
        <v>0</v>
      </c>
      <c r="T40" s="140"/>
      <c r="U40" s="4"/>
      <c r="V40" s="4"/>
      <c r="W40" s="4"/>
      <c r="X40" s="4"/>
      <c r="Y40" s="4"/>
      <c r="Z40" s="4"/>
    </row>
    <row r="41" spans="1:26" ht="60.75" customHeight="1" thickBot="1" x14ac:dyDescent="0.25">
      <c r="A41" s="79" t="s">
        <v>19</v>
      </c>
      <c r="B41" s="80" t="s">
        <v>31</v>
      </c>
      <c r="C41" s="94" t="s">
        <v>29</v>
      </c>
      <c r="D41" s="81" t="s">
        <v>21</v>
      </c>
      <c r="E41" s="82"/>
      <c r="F41" s="83"/>
      <c r="G41" s="84">
        <f t="shared" si="16"/>
        <v>0</v>
      </c>
      <c r="H41" s="82"/>
      <c r="I41" s="83"/>
      <c r="J41" s="84">
        <f t="shared" si="17"/>
        <v>0</v>
      </c>
      <c r="K41" s="82"/>
      <c r="L41" s="83"/>
      <c r="M41" s="84">
        <f t="shared" si="18"/>
        <v>0</v>
      </c>
      <c r="N41" s="82"/>
      <c r="O41" s="83"/>
      <c r="P41" s="84">
        <f t="shared" si="19"/>
        <v>0</v>
      </c>
      <c r="Q41" s="82"/>
      <c r="R41" s="83"/>
      <c r="S41" s="84"/>
      <c r="T41" s="85"/>
      <c r="U41" s="4"/>
      <c r="V41" s="4"/>
      <c r="W41" s="4"/>
      <c r="X41" s="4"/>
      <c r="Y41" s="4"/>
      <c r="Z41" s="4"/>
    </row>
    <row r="42" spans="1:26" ht="30" customHeight="1" thickBot="1" x14ac:dyDescent="0.25">
      <c r="A42" s="86" t="s">
        <v>32</v>
      </c>
      <c r="B42" s="87"/>
      <c r="C42" s="88"/>
      <c r="D42" s="89"/>
      <c r="E42" s="90"/>
      <c r="F42" s="91"/>
      <c r="G42" s="92">
        <f>SUM(G39:G41)</f>
        <v>0</v>
      </c>
      <c r="H42" s="90"/>
      <c r="I42" s="91"/>
      <c r="J42" s="92">
        <f t="shared" ref="J42" si="20">SUM(J39:J41)</f>
        <v>0</v>
      </c>
      <c r="K42" s="90"/>
      <c r="L42" s="91"/>
      <c r="M42" s="92">
        <f>SUM(M39:M41)</f>
        <v>93000</v>
      </c>
      <c r="N42" s="90"/>
      <c r="O42" s="91"/>
      <c r="P42" s="92">
        <f t="shared" ref="P42" si="21">SUM(P39:P41)</f>
        <v>93000</v>
      </c>
      <c r="Q42" s="90">
        <v>93000</v>
      </c>
      <c r="R42" s="91">
        <v>93000</v>
      </c>
      <c r="S42" s="92">
        <f t="shared" ref="S42" si="22">SUM(S39:S41)</f>
        <v>0</v>
      </c>
      <c r="T42" s="93"/>
      <c r="U42" s="6"/>
      <c r="V42" s="6"/>
      <c r="W42" s="6"/>
      <c r="X42" s="6"/>
      <c r="Y42" s="6"/>
      <c r="Z42" s="6"/>
    </row>
    <row r="43" spans="1:26" ht="49.5" customHeight="1" thickBot="1" x14ac:dyDescent="0.25">
      <c r="A43" s="62" t="s">
        <v>12</v>
      </c>
      <c r="B43" s="63" t="s">
        <v>33</v>
      </c>
      <c r="C43" s="150" t="s">
        <v>34</v>
      </c>
      <c r="D43" s="64"/>
      <c r="E43" s="65"/>
      <c r="F43" s="66"/>
      <c r="G43" s="67"/>
      <c r="H43" s="65"/>
      <c r="I43" s="66"/>
      <c r="J43" s="67"/>
      <c r="K43" s="65"/>
      <c r="L43" s="66"/>
      <c r="M43" s="67"/>
      <c r="N43" s="65"/>
      <c r="O43" s="66"/>
      <c r="P43" s="67"/>
      <c r="Q43" s="65"/>
      <c r="R43" s="66"/>
      <c r="S43" s="67"/>
      <c r="T43" s="68"/>
      <c r="U43" s="69"/>
      <c r="V43" s="69"/>
      <c r="W43" s="69"/>
      <c r="X43" s="69"/>
      <c r="Y43" s="69"/>
      <c r="Z43" s="69"/>
    </row>
    <row r="44" spans="1:26" ht="29.25" customHeight="1" x14ac:dyDescent="0.2">
      <c r="A44" s="70" t="s">
        <v>19</v>
      </c>
      <c r="B44" s="71" t="s">
        <v>35</v>
      </c>
      <c r="C44" s="146" t="s">
        <v>36</v>
      </c>
      <c r="D44" s="72" t="s">
        <v>21</v>
      </c>
      <c r="E44" s="73"/>
      <c r="F44" s="74"/>
      <c r="G44" s="75">
        <f t="shared" ref="G44:G47" si="23">E44*F44</f>
        <v>0</v>
      </c>
      <c r="H44" s="73"/>
      <c r="I44" s="158"/>
      <c r="J44" s="75">
        <f t="shared" ref="J44" si="24">H44*I44</f>
        <v>0</v>
      </c>
      <c r="K44" s="73">
        <v>2</v>
      </c>
      <c r="L44" s="74">
        <v>355</v>
      </c>
      <c r="M44" s="75">
        <f t="shared" ref="M44:M46" si="25">K44*L44</f>
        <v>710</v>
      </c>
      <c r="N44" s="73"/>
      <c r="O44" s="158"/>
      <c r="P44" s="75">
        <f t="shared" ref="P44" si="26">N44*O44</f>
        <v>0</v>
      </c>
      <c r="Q44" s="73">
        <f>G44+M44</f>
        <v>710</v>
      </c>
      <c r="R44" s="158">
        <f>J44+P44</f>
        <v>0</v>
      </c>
      <c r="S44" s="75">
        <f>R44-Q44</f>
        <v>-710</v>
      </c>
      <c r="T44" s="140"/>
      <c r="U44" s="4"/>
      <c r="V44" s="4"/>
      <c r="W44" s="4"/>
      <c r="X44" s="4"/>
      <c r="Y44" s="4"/>
      <c r="Z44" s="4"/>
    </row>
    <row r="45" spans="1:26" ht="24.75" customHeight="1" x14ac:dyDescent="0.2">
      <c r="A45" s="77" t="s">
        <v>19</v>
      </c>
      <c r="B45" s="78" t="s">
        <v>37</v>
      </c>
      <c r="C45" s="96" t="s">
        <v>38</v>
      </c>
      <c r="D45" s="72" t="s">
        <v>21</v>
      </c>
      <c r="E45" s="82"/>
      <c r="F45" s="83"/>
      <c r="G45" s="75">
        <f t="shared" si="23"/>
        <v>0</v>
      </c>
      <c r="H45" s="82"/>
      <c r="I45" s="159"/>
      <c r="J45" s="75">
        <v>0</v>
      </c>
      <c r="K45" s="82">
        <v>3</v>
      </c>
      <c r="L45" s="83">
        <v>1159.33</v>
      </c>
      <c r="M45" s="75">
        <v>3478</v>
      </c>
      <c r="N45" s="82">
        <v>2</v>
      </c>
      <c r="O45" s="159">
        <v>3194.07</v>
      </c>
      <c r="P45" s="75">
        <f>O45</f>
        <v>3194.07</v>
      </c>
      <c r="Q45" s="82">
        <f>M45+G45</f>
        <v>3478</v>
      </c>
      <c r="R45" s="159">
        <f>P45</f>
        <v>3194.07</v>
      </c>
      <c r="S45" s="75">
        <f>R45-Q45</f>
        <v>-283.92999999999984</v>
      </c>
      <c r="T45" s="140"/>
      <c r="U45" s="4"/>
      <c r="V45" s="4"/>
      <c r="W45" s="4"/>
      <c r="X45" s="4"/>
      <c r="Y45" s="4"/>
      <c r="Z45" s="4"/>
    </row>
    <row r="46" spans="1:26" ht="30.75" customHeight="1" x14ac:dyDescent="0.2">
      <c r="A46" s="77" t="s">
        <v>19</v>
      </c>
      <c r="B46" s="78" t="s">
        <v>39</v>
      </c>
      <c r="C46" s="97" t="s">
        <v>94</v>
      </c>
      <c r="D46" s="72" t="s">
        <v>21</v>
      </c>
      <c r="E46" s="98"/>
      <c r="F46" s="99"/>
      <c r="G46" s="75">
        <f t="shared" si="23"/>
        <v>0</v>
      </c>
      <c r="H46" s="154"/>
      <c r="I46" s="160"/>
      <c r="J46" s="75">
        <v>0</v>
      </c>
      <c r="K46" s="98"/>
      <c r="L46" s="99"/>
      <c r="M46" s="75">
        <f t="shared" si="25"/>
        <v>0</v>
      </c>
      <c r="N46" s="154"/>
      <c r="O46" s="160"/>
      <c r="P46" s="75"/>
      <c r="Q46" s="154"/>
      <c r="R46" s="160"/>
      <c r="S46" s="75"/>
      <c r="T46" s="140"/>
      <c r="U46" s="4"/>
      <c r="V46" s="4"/>
      <c r="W46" s="4"/>
      <c r="X46" s="4"/>
      <c r="Y46" s="4"/>
      <c r="Z46" s="4"/>
    </row>
    <row r="47" spans="1:26" ht="76.5" customHeight="1" thickBot="1" x14ac:dyDescent="0.25">
      <c r="A47" s="79" t="s">
        <v>19</v>
      </c>
      <c r="B47" s="78" t="s">
        <v>40</v>
      </c>
      <c r="C47" s="147" t="s">
        <v>83</v>
      </c>
      <c r="D47" s="81" t="s">
        <v>21</v>
      </c>
      <c r="E47" s="82"/>
      <c r="F47" s="83"/>
      <c r="G47" s="84">
        <f t="shared" si="23"/>
        <v>0</v>
      </c>
      <c r="H47" s="82"/>
      <c r="I47" s="83"/>
      <c r="J47" s="84">
        <v>0</v>
      </c>
      <c r="K47" s="82">
        <v>4</v>
      </c>
      <c r="L47" s="83">
        <v>4992</v>
      </c>
      <c r="M47" s="84">
        <v>19168</v>
      </c>
      <c r="N47" s="82">
        <v>4</v>
      </c>
      <c r="O47" s="83">
        <v>4730.3999999999996</v>
      </c>
      <c r="P47" s="84">
        <v>18921.599999999999</v>
      </c>
      <c r="Q47" s="82">
        <f>G47+M47</f>
        <v>19168</v>
      </c>
      <c r="R47" s="83">
        <f>J47+P47</f>
        <v>18921.599999999999</v>
      </c>
      <c r="S47" s="84">
        <f>R47-Q47</f>
        <v>-246.40000000000146</v>
      </c>
      <c r="T47" s="148"/>
      <c r="U47" s="4"/>
      <c r="V47" s="4"/>
      <c r="W47" s="4"/>
      <c r="X47" s="4"/>
      <c r="Y47" s="4"/>
      <c r="Z47" s="4"/>
    </row>
    <row r="48" spans="1:26" ht="30" customHeight="1" thickBot="1" x14ac:dyDescent="0.25">
      <c r="A48" s="100" t="s">
        <v>41</v>
      </c>
      <c r="B48" s="87"/>
      <c r="C48" s="88"/>
      <c r="D48" s="89"/>
      <c r="E48" s="90"/>
      <c r="F48" s="91"/>
      <c r="G48" s="92">
        <f>SUM(G44:G47)</f>
        <v>0</v>
      </c>
      <c r="H48" s="90"/>
      <c r="I48" s="91"/>
      <c r="J48" s="92">
        <f t="shared" ref="J48" si="27">SUM(J44:J47)</f>
        <v>0</v>
      </c>
      <c r="K48" s="90"/>
      <c r="L48" s="91"/>
      <c r="M48" s="254">
        <f>SUM(M44:M47)</f>
        <v>23356</v>
      </c>
      <c r="N48" s="90"/>
      <c r="O48" s="91"/>
      <c r="P48" s="92">
        <f t="shared" ref="P48" si="28">SUM(P44:P47)</f>
        <v>22115.67</v>
      </c>
      <c r="Q48" s="90">
        <f>Q44+Q45+Q47</f>
        <v>23356</v>
      </c>
      <c r="R48" s="90">
        <f>R44+R45+R47</f>
        <v>22115.67</v>
      </c>
      <c r="S48" s="92">
        <f t="shared" ref="S48" si="29">SUM(S44:S47)</f>
        <v>-1240.3300000000013</v>
      </c>
      <c r="T48" s="93"/>
      <c r="U48" s="6"/>
      <c r="V48" s="6"/>
      <c r="W48" s="6"/>
      <c r="X48" s="6"/>
      <c r="Y48" s="6"/>
      <c r="Z48" s="6"/>
    </row>
    <row r="49" spans="1:26" ht="54.75" customHeight="1" thickBot="1" x14ac:dyDescent="0.25">
      <c r="A49" s="62" t="s">
        <v>12</v>
      </c>
      <c r="B49" s="63" t="s">
        <v>42</v>
      </c>
      <c r="C49" s="62" t="s">
        <v>43</v>
      </c>
      <c r="D49" s="64"/>
      <c r="E49" s="65"/>
      <c r="F49" s="66"/>
      <c r="G49" s="67"/>
      <c r="H49" s="65"/>
      <c r="I49" s="66"/>
      <c r="J49" s="67"/>
      <c r="K49" s="65"/>
      <c r="L49" s="66"/>
      <c r="M49" s="67"/>
      <c r="N49" s="65"/>
      <c r="O49" s="66"/>
      <c r="P49" s="67"/>
      <c r="Q49" s="65"/>
      <c r="R49" s="66"/>
      <c r="S49" s="67"/>
      <c r="T49" s="68"/>
      <c r="U49" s="69"/>
      <c r="V49" s="69"/>
      <c r="W49" s="69"/>
      <c r="X49" s="69"/>
      <c r="Y49" s="69"/>
      <c r="Z49" s="69"/>
    </row>
    <row r="50" spans="1:26" ht="42.75" customHeight="1" x14ac:dyDescent="0.2">
      <c r="A50" s="70" t="s">
        <v>19</v>
      </c>
      <c r="B50" s="71" t="s">
        <v>44</v>
      </c>
      <c r="C50" s="101" t="s">
        <v>45</v>
      </c>
      <c r="D50" s="72" t="s">
        <v>21</v>
      </c>
      <c r="E50" s="73"/>
      <c r="F50" s="74"/>
      <c r="G50" s="75">
        <f t="shared" ref="G50:G52" si="30">E50*F50</f>
        <v>0</v>
      </c>
      <c r="H50" s="73"/>
      <c r="I50" s="74"/>
      <c r="J50" s="75">
        <f t="shared" ref="J50:J52" si="31">H50*I50</f>
        <v>0</v>
      </c>
      <c r="K50" s="73"/>
      <c r="L50" s="74"/>
      <c r="M50" s="75">
        <f t="shared" ref="M50:M52" si="32">K50*L50</f>
        <v>0</v>
      </c>
      <c r="N50" s="73"/>
      <c r="O50" s="74"/>
      <c r="P50" s="75">
        <f t="shared" ref="P50:P52" si="33">N50*O50</f>
        <v>0</v>
      </c>
      <c r="Q50" s="73"/>
      <c r="R50" s="74"/>
      <c r="S50" s="75">
        <f t="shared" ref="S50:S52" si="34">Q50*R50</f>
        <v>0</v>
      </c>
      <c r="T50" s="76"/>
      <c r="U50" s="4"/>
      <c r="V50" s="4"/>
      <c r="W50" s="4"/>
      <c r="X50" s="4"/>
      <c r="Y50" s="4"/>
      <c r="Z50" s="4"/>
    </row>
    <row r="51" spans="1:26" ht="37.5" customHeight="1" x14ac:dyDescent="0.2">
      <c r="A51" s="77" t="s">
        <v>19</v>
      </c>
      <c r="B51" s="78" t="s">
        <v>46</v>
      </c>
      <c r="C51" s="101" t="s">
        <v>47</v>
      </c>
      <c r="D51" s="72" t="s">
        <v>21</v>
      </c>
      <c r="E51" s="73"/>
      <c r="F51" s="74"/>
      <c r="G51" s="75">
        <f t="shared" si="30"/>
        <v>0</v>
      </c>
      <c r="H51" s="73"/>
      <c r="I51" s="74"/>
      <c r="J51" s="75">
        <f t="shared" si="31"/>
        <v>0</v>
      </c>
      <c r="K51" s="73"/>
      <c r="L51" s="74"/>
      <c r="M51" s="75">
        <f t="shared" si="32"/>
        <v>0</v>
      </c>
      <c r="N51" s="73"/>
      <c r="O51" s="74"/>
      <c r="P51" s="75">
        <f t="shared" si="33"/>
        <v>0</v>
      </c>
      <c r="Q51" s="73"/>
      <c r="R51" s="74"/>
      <c r="S51" s="75">
        <f t="shared" si="34"/>
        <v>0</v>
      </c>
      <c r="T51" s="76"/>
      <c r="U51" s="4"/>
      <c r="V51" s="4"/>
      <c r="W51" s="4"/>
      <c r="X51" s="4"/>
      <c r="Y51" s="4"/>
      <c r="Z51" s="4"/>
    </row>
    <row r="52" spans="1:26" ht="39" customHeight="1" thickBot="1" x14ac:dyDescent="0.25">
      <c r="A52" s="79" t="s">
        <v>19</v>
      </c>
      <c r="B52" s="80" t="s">
        <v>48</v>
      </c>
      <c r="C52" s="102" t="s">
        <v>49</v>
      </c>
      <c r="D52" s="81" t="s">
        <v>21</v>
      </c>
      <c r="E52" s="82"/>
      <c r="F52" s="83"/>
      <c r="G52" s="84">
        <f t="shared" si="30"/>
        <v>0</v>
      </c>
      <c r="H52" s="82"/>
      <c r="I52" s="83"/>
      <c r="J52" s="84">
        <f t="shared" si="31"/>
        <v>0</v>
      </c>
      <c r="K52" s="82"/>
      <c r="L52" s="83"/>
      <c r="M52" s="84">
        <f t="shared" si="32"/>
        <v>0</v>
      </c>
      <c r="N52" s="82"/>
      <c r="O52" s="83"/>
      <c r="P52" s="84">
        <f t="shared" si="33"/>
        <v>0</v>
      </c>
      <c r="Q52" s="82"/>
      <c r="R52" s="83"/>
      <c r="S52" s="84">
        <f t="shared" si="34"/>
        <v>0</v>
      </c>
      <c r="T52" s="85"/>
      <c r="U52" s="4"/>
      <c r="V52" s="4"/>
      <c r="W52" s="4"/>
      <c r="X52" s="4"/>
      <c r="Y52" s="4"/>
      <c r="Z52" s="4"/>
    </row>
    <row r="53" spans="1:26" ht="30" customHeight="1" thickBot="1" x14ac:dyDescent="0.25">
      <c r="A53" s="86" t="s">
        <v>50</v>
      </c>
      <c r="B53" s="87"/>
      <c r="C53" s="88"/>
      <c r="D53" s="89"/>
      <c r="E53" s="90"/>
      <c r="F53" s="91"/>
      <c r="G53" s="92">
        <f>SUM(G50:G52)</f>
        <v>0</v>
      </c>
      <c r="H53" s="90"/>
      <c r="I53" s="91"/>
      <c r="J53" s="92">
        <f t="shared" ref="J53" si="35">SUM(J50:J52)</f>
        <v>0</v>
      </c>
      <c r="K53" s="90"/>
      <c r="L53" s="91"/>
      <c r="M53" s="92">
        <f>SUM(M50:M52)</f>
        <v>0</v>
      </c>
      <c r="N53" s="90"/>
      <c r="O53" s="91"/>
      <c r="P53" s="92">
        <f t="shared" ref="P53" si="36">SUM(P50:P52)</f>
        <v>0</v>
      </c>
      <c r="Q53" s="90"/>
      <c r="R53" s="91"/>
      <c r="S53" s="92">
        <f t="shared" ref="S53" si="37">SUM(S50:S52)</f>
        <v>0</v>
      </c>
      <c r="T53" s="93"/>
      <c r="U53" s="6"/>
      <c r="V53" s="6"/>
      <c r="W53" s="6"/>
      <c r="X53" s="6"/>
      <c r="Y53" s="6"/>
      <c r="Z53" s="6"/>
    </row>
    <row r="54" spans="1:26" ht="45" customHeight="1" thickBot="1" x14ac:dyDescent="0.25">
      <c r="A54" s="62" t="s">
        <v>12</v>
      </c>
      <c r="B54" s="63" t="s">
        <v>51</v>
      </c>
      <c r="C54" s="62" t="s">
        <v>52</v>
      </c>
      <c r="D54" s="64"/>
      <c r="E54" s="65"/>
      <c r="F54" s="66"/>
      <c r="G54" s="67"/>
      <c r="H54" s="65"/>
      <c r="I54" s="66"/>
      <c r="J54" s="67"/>
      <c r="K54" s="65"/>
      <c r="L54" s="66"/>
      <c r="M54" s="67"/>
      <c r="N54" s="65"/>
      <c r="O54" s="66"/>
      <c r="P54" s="67"/>
      <c r="Q54" s="65"/>
      <c r="R54" s="66"/>
      <c r="S54" s="67"/>
      <c r="T54" s="68"/>
      <c r="U54" s="69"/>
      <c r="V54" s="69"/>
      <c r="W54" s="69"/>
      <c r="X54" s="69"/>
      <c r="Y54" s="69"/>
      <c r="Z54" s="69"/>
    </row>
    <row r="55" spans="1:26" ht="30" customHeight="1" x14ac:dyDescent="0.2">
      <c r="A55" s="70" t="s">
        <v>19</v>
      </c>
      <c r="B55" s="71" t="s">
        <v>53</v>
      </c>
      <c r="C55" s="101" t="s">
        <v>54</v>
      </c>
      <c r="D55" s="72" t="s">
        <v>55</v>
      </c>
      <c r="E55" s="73"/>
      <c r="F55" s="74"/>
      <c r="G55" s="75">
        <f t="shared" ref="G55:G57" si="38">E55*F55</f>
        <v>0</v>
      </c>
      <c r="H55" s="73"/>
      <c r="I55" s="74"/>
      <c r="J55" s="75">
        <f t="shared" ref="J55:J57" si="39">H55*I55</f>
        <v>0</v>
      </c>
      <c r="K55" s="73"/>
      <c r="L55" s="74"/>
      <c r="M55" s="75">
        <f t="shared" ref="M55:M57" si="40">K55*L55</f>
        <v>0</v>
      </c>
      <c r="N55" s="73"/>
      <c r="O55" s="74"/>
      <c r="P55" s="75">
        <f t="shared" ref="P55:P57" si="41">N55*O55</f>
        <v>0</v>
      </c>
      <c r="Q55" s="73"/>
      <c r="R55" s="74"/>
      <c r="S55" s="75">
        <f t="shared" ref="S55:S57" si="42">Q55*R55</f>
        <v>0</v>
      </c>
      <c r="T55" s="76"/>
      <c r="U55" s="4"/>
      <c r="V55" s="4"/>
      <c r="W55" s="4"/>
      <c r="X55" s="4"/>
      <c r="Y55" s="4"/>
      <c r="Z55" s="4"/>
    </row>
    <row r="56" spans="1:26" ht="30" customHeight="1" x14ac:dyDescent="0.2">
      <c r="A56" s="77" t="s">
        <v>19</v>
      </c>
      <c r="B56" s="78" t="s">
        <v>56</v>
      </c>
      <c r="C56" s="101" t="s">
        <v>54</v>
      </c>
      <c r="D56" s="72" t="s">
        <v>55</v>
      </c>
      <c r="E56" s="73"/>
      <c r="F56" s="74"/>
      <c r="G56" s="75">
        <f t="shared" si="38"/>
        <v>0</v>
      </c>
      <c r="H56" s="73"/>
      <c r="I56" s="74"/>
      <c r="J56" s="75">
        <f t="shared" si="39"/>
        <v>0</v>
      </c>
      <c r="K56" s="73"/>
      <c r="L56" s="74"/>
      <c r="M56" s="75">
        <f t="shared" si="40"/>
        <v>0</v>
      </c>
      <c r="N56" s="73"/>
      <c r="O56" s="74"/>
      <c r="P56" s="75">
        <f t="shared" si="41"/>
        <v>0</v>
      </c>
      <c r="Q56" s="73"/>
      <c r="R56" s="74"/>
      <c r="S56" s="75">
        <f t="shared" si="42"/>
        <v>0</v>
      </c>
      <c r="T56" s="76"/>
      <c r="U56" s="4"/>
      <c r="V56" s="4"/>
      <c r="W56" s="4"/>
      <c r="X56" s="4"/>
      <c r="Y56" s="4"/>
      <c r="Z56" s="4"/>
    </row>
    <row r="57" spans="1:26" ht="30" customHeight="1" thickBot="1" x14ac:dyDescent="0.25">
      <c r="A57" s="79" t="s">
        <v>19</v>
      </c>
      <c r="B57" s="80" t="s">
        <v>57</v>
      </c>
      <c r="C57" s="102" t="s">
        <v>54</v>
      </c>
      <c r="D57" s="81" t="s">
        <v>55</v>
      </c>
      <c r="E57" s="82"/>
      <c r="F57" s="83"/>
      <c r="G57" s="84">
        <f t="shared" si="38"/>
        <v>0</v>
      </c>
      <c r="H57" s="82"/>
      <c r="I57" s="83"/>
      <c r="J57" s="84">
        <f t="shared" si="39"/>
        <v>0</v>
      </c>
      <c r="K57" s="82"/>
      <c r="L57" s="83"/>
      <c r="M57" s="84">
        <f t="shared" si="40"/>
        <v>0</v>
      </c>
      <c r="N57" s="82"/>
      <c r="O57" s="83"/>
      <c r="P57" s="84">
        <f t="shared" si="41"/>
        <v>0</v>
      </c>
      <c r="Q57" s="82"/>
      <c r="R57" s="83"/>
      <c r="S57" s="84">
        <f t="shared" si="42"/>
        <v>0</v>
      </c>
      <c r="T57" s="85"/>
      <c r="U57" s="4"/>
      <c r="V57" s="4"/>
      <c r="W57" s="4"/>
      <c r="X57" s="4"/>
      <c r="Y57" s="4"/>
      <c r="Z57" s="4"/>
    </row>
    <row r="58" spans="1:26" ht="30" customHeight="1" thickBot="1" x14ac:dyDescent="0.25">
      <c r="A58" s="86" t="s">
        <v>58</v>
      </c>
      <c r="B58" s="87"/>
      <c r="C58" s="88"/>
      <c r="D58" s="89"/>
      <c r="E58" s="90"/>
      <c r="F58" s="91"/>
      <c r="G58" s="92">
        <f>SUM(G55:G57)</f>
        <v>0</v>
      </c>
      <c r="H58" s="90"/>
      <c r="I58" s="91"/>
      <c r="J58" s="92">
        <f t="shared" ref="J58" si="43">SUM(J55:J57)</f>
        <v>0</v>
      </c>
      <c r="K58" s="90"/>
      <c r="L58" s="91"/>
      <c r="M58" s="92">
        <f>SUM(M55:M57)</f>
        <v>0</v>
      </c>
      <c r="N58" s="90"/>
      <c r="O58" s="91"/>
      <c r="P58" s="92">
        <f t="shared" ref="P58" si="44">SUM(P55:P57)</f>
        <v>0</v>
      </c>
      <c r="Q58" s="90"/>
      <c r="R58" s="91"/>
      <c r="S58" s="92">
        <f t="shared" ref="S58" si="45">SUM(S55:S57)</f>
        <v>0</v>
      </c>
      <c r="T58" s="93"/>
      <c r="U58" s="6"/>
      <c r="V58" s="6"/>
      <c r="W58" s="6"/>
      <c r="X58" s="6"/>
      <c r="Y58" s="6"/>
      <c r="Z58" s="6"/>
    </row>
    <row r="59" spans="1:26" ht="77.25" customHeight="1" thickBot="1" x14ac:dyDescent="0.25">
      <c r="A59" s="62" t="s">
        <v>12</v>
      </c>
      <c r="B59" s="63" t="s">
        <v>59</v>
      </c>
      <c r="C59" s="62" t="s">
        <v>60</v>
      </c>
      <c r="D59" s="64"/>
      <c r="E59" s="65"/>
      <c r="F59" s="66"/>
      <c r="G59" s="67"/>
      <c r="H59" s="65"/>
      <c r="I59" s="66"/>
      <c r="J59" s="67"/>
      <c r="K59" s="65"/>
      <c r="L59" s="66"/>
      <c r="M59" s="67"/>
      <c r="N59" s="65"/>
      <c r="O59" s="66"/>
      <c r="P59" s="67"/>
      <c r="Q59" s="65"/>
      <c r="R59" s="66"/>
      <c r="S59" s="67"/>
      <c r="T59" s="68"/>
      <c r="U59" s="69"/>
      <c r="V59" s="69"/>
      <c r="W59" s="69"/>
      <c r="X59" s="69"/>
      <c r="Y59" s="69"/>
      <c r="Z59" s="69"/>
    </row>
    <row r="60" spans="1:26" ht="59.25" customHeight="1" x14ac:dyDescent="0.2">
      <c r="A60" s="70" t="s">
        <v>19</v>
      </c>
      <c r="B60" s="71" t="s">
        <v>61</v>
      </c>
      <c r="C60" s="101" t="s">
        <v>87</v>
      </c>
      <c r="D60" s="72" t="s">
        <v>21</v>
      </c>
      <c r="E60" s="73">
        <v>0</v>
      </c>
      <c r="F60" s="74"/>
      <c r="G60" s="75">
        <f t="shared" ref="G60:G63" si="46">E60*F60</f>
        <v>0</v>
      </c>
      <c r="H60" s="73"/>
      <c r="I60" s="74"/>
      <c r="J60" s="75">
        <v>0</v>
      </c>
      <c r="K60" s="73">
        <v>3</v>
      </c>
      <c r="L60" s="74">
        <v>1035</v>
      </c>
      <c r="M60" s="75">
        <f t="shared" ref="M60:M63" si="47">K60*L60</f>
        <v>3105</v>
      </c>
      <c r="N60" s="73">
        <v>1</v>
      </c>
      <c r="O60" s="74">
        <v>895.33</v>
      </c>
      <c r="P60" s="75">
        <v>895.33</v>
      </c>
      <c r="Q60" s="73">
        <f>G60+M60</f>
        <v>3105</v>
      </c>
      <c r="R60" s="74">
        <f>J60+O60</f>
        <v>895.33</v>
      </c>
      <c r="S60" s="75">
        <f>R60-Q60</f>
        <v>-2209.67</v>
      </c>
      <c r="T60" s="76"/>
      <c r="U60" s="4"/>
      <c r="V60" s="4"/>
      <c r="W60" s="4"/>
      <c r="X60" s="4"/>
      <c r="Y60" s="4"/>
      <c r="Z60" s="4"/>
    </row>
    <row r="61" spans="1:26" ht="28.5" customHeight="1" x14ac:dyDescent="0.2">
      <c r="A61" s="77" t="s">
        <v>19</v>
      </c>
      <c r="B61" s="78" t="s">
        <v>62</v>
      </c>
      <c r="C61" s="101" t="s">
        <v>63</v>
      </c>
      <c r="D61" s="72" t="s">
        <v>21</v>
      </c>
      <c r="E61" s="73">
        <v>0</v>
      </c>
      <c r="F61" s="74"/>
      <c r="G61" s="75">
        <f t="shared" si="46"/>
        <v>0</v>
      </c>
      <c r="H61" s="73"/>
      <c r="I61" s="74"/>
      <c r="J61" s="75">
        <f>H61*I61</f>
        <v>0</v>
      </c>
      <c r="K61" s="73">
        <v>2</v>
      </c>
      <c r="L61" s="74">
        <v>250</v>
      </c>
      <c r="M61" s="75">
        <f t="shared" si="47"/>
        <v>500</v>
      </c>
      <c r="N61" s="73">
        <v>1</v>
      </c>
      <c r="O61" s="74">
        <v>250</v>
      </c>
      <c r="P61" s="75">
        <f>N61*O61</f>
        <v>250</v>
      </c>
      <c r="Q61" s="73">
        <v>500</v>
      </c>
      <c r="R61" s="74">
        <v>250</v>
      </c>
      <c r="S61" s="75">
        <f>R61-Q61</f>
        <v>-250</v>
      </c>
      <c r="T61" s="76"/>
      <c r="U61" s="4"/>
      <c r="V61" s="4"/>
      <c r="W61" s="4"/>
      <c r="X61" s="4"/>
      <c r="Y61" s="4"/>
      <c r="Z61" s="4"/>
    </row>
    <row r="62" spans="1:26" s="138" customFormat="1" ht="53.25" customHeight="1" x14ac:dyDescent="0.2">
      <c r="A62" s="77" t="s">
        <v>19</v>
      </c>
      <c r="B62" s="78" t="s">
        <v>64</v>
      </c>
      <c r="C62" s="102" t="s">
        <v>85</v>
      </c>
      <c r="D62" s="72" t="s">
        <v>21</v>
      </c>
      <c r="E62" s="142">
        <v>0</v>
      </c>
      <c r="F62" s="143"/>
      <c r="G62" s="75">
        <f t="shared" si="46"/>
        <v>0</v>
      </c>
      <c r="H62" s="142"/>
      <c r="I62" s="143"/>
      <c r="J62" s="75">
        <f t="shared" ref="J62:J63" si="48">H62*I62</f>
        <v>0</v>
      </c>
      <c r="K62" s="142">
        <v>0</v>
      </c>
      <c r="L62" s="143"/>
      <c r="M62" s="75">
        <f t="shared" si="47"/>
        <v>0</v>
      </c>
      <c r="N62" s="142"/>
      <c r="O62" s="143"/>
      <c r="P62" s="75">
        <f t="shared" ref="P62:P63" si="49">N62*O62</f>
        <v>0</v>
      </c>
      <c r="Q62" s="142"/>
      <c r="R62" s="143"/>
      <c r="S62" s="75">
        <f t="shared" ref="S62:S63" si="50">Q62*R62</f>
        <v>0</v>
      </c>
      <c r="T62" s="155"/>
      <c r="U62" s="4"/>
      <c r="V62" s="4"/>
      <c r="W62" s="4"/>
      <c r="X62" s="4"/>
      <c r="Y62" s="4"/>
      <c r="Z62" s="4"/>
    </row>
    <row r="63" spans="1:26" ht="47.25" customHeight="1" thickBot="1" x14ac:dyDescent="0.25">
      <c r="A63" s="79" t="s">
        <v>19</v>
      </c>
      <c r="B63" s="78" t="s">
        <v>84</v>
      </c>
      <c r="C63" s="102" t="s">
        <v>65</v>
      </c>
      <c r="D63" s="72" t="s">
        <v>21</v>
      </c>
      <c r="E63" s="82"/>
      <c r="F63" s="83"/>
      <c r="G63" s="75">
        <f t="shared" si="46"/>
        <v>0</v>
      </c>
      <c r="H63" s="82"/>
      <c r="I63" s="83"/>
      <c r="J63" s="75">
        <f t="shared" si="48"/>
        <v>0</v>
      </c>
      <c r="K63" s="82"/>
      <c r="L63" s="83"/>
      <c r="M63" s="75">
        <f t="shared" si="47"/>
        <v>0</v>
      </c>
      <c r="N63" s="82"/>
      <c r="O63" s="83"/>
      <c r="P63" s="75">
        <f t="shared" si="49"/>
        <v>0</v>
      </c>
      <c r="Q63" s="82"/>
      <c r="R63" s="83"/>
      <c r="S63" s="75">
        <f t="shared" si="50"/>
        <v>0</v>
      </c>
      <c r="T63" s="85"/>
      <c r="U63" s="4"/>
      <c r="V63" s="4"/>
      <c r="W63" s="4"/>
      <c r="X63" s="4"/>
      <c r="Y63" s="4"/>
      <c r="Z63" s="4"/>
    </row>
    <row r="64" spans="1:26" ht="30" customHeight="1" thickBot="1" x14ac:dyDescent="0.25">
      <c r="A64" s="86" t="s">
        <v>66</v>
      </c>
      <c r="B64" s="87"/>
      <c r="C64" s="88"/>
      <c r="D64" s="89"/>
      <c r="E64" s="90"/>
      <c r="F64" s="91"/>
      <c r="G64" s="92">
        <f>SUM(G60:G63)</f>
        <v>0</v>
      </c>
      <c r="H64" s="90"/>
      <c r="I64" s="91"/>
      <c r="J64" s="92">
        <f>SUM(J60:J63)</f>
        <v>0</v>
      </c>
      <c r="K64" s="90"/>
      <c r="L64" s="91"/>
      <c r="M64" s="92">
        <f>SUM(M60:M63)</f>
        <v>3605</v>
      </c>
      <c r="N64" s="90"/>
      <c r="O64" s="91"/>
      <c r="P64" s="92">
        <f>SUM(P60:P63)</f>
        <v>1145.33</v>
      </c>
      <c r="Q64" s="90">
        <f>Q60+Q61</f>
        <v>3605</v>
      </c>
      <c r="R64" s="90">
        <f>R60+R61</f>
        <v>1145.33</v>
      </c>
      <c r="S64" s="92">
        <f>SUM(S60:S63)</f>
        <v>-2459.67</v>
      </c>
      <c r="T64" s="93"/>
      <c r="U64" s="6"/>
      <c r="V64" s="6"/>
      <c r="W64" s="6"/>
      <c r="X64" s="6"/>
      <c r="Y64" s="6"/>
      <c r="Z64" s="6"/>
    </row>
    <row r="65" spans="1:26" ht="30" customHeight="1" thickBot="1" x14ac:dyDescent="0.25">
      <c r="A65" s="62" t="s">
        <v>12</v>
      </c>
      <c r="B65" s="63" t="s">
        <v>67</v>
      </c>
      <c r="C65" s="95" t="s">
        <v>68</v>
      </c>
      <c r="D65" s="64"/>
      <c r="E65" s="65"/>
      <c r="F65" s="66"/>
      <c r="G65" s="67"/>
      <c r="H65" s="65"/>
      <c r="I65" s="66"/>
      <c r="J65" s="67"/>
      <c r="K65" s="65"/>
      <c r="L65" s="66"/>
      <c r="M65" s="67"/>
      <c r="N65" s="65"/>
      <c r="O65" s="66"/>
      <c r="P65" s="67"/>
      <c r="Q65" s="65"/>
      <c r="R65" s="66"/>
      <c r="S65" s="67"/>
      <c r="T65" s="68"/>
      <c r="U65" s="69"/>
      <c r="V65" s="69"/>
      <c r="W65" s="69"/>
      <c r="X65" s="69"/>
      <c r="Y65" s="69"/>
      <c r="Z65" s="69"/>
    </row>
    <row r="66" spans="1:26" ht="54.75" customHeight="1" x14ac:dyDescent="0.2">
      <c r="A66" s="70" t="s">
        <v>19</v>
      </c>
      <c r="B66" s="71" t="s">
        <v>69</v>
      </c>
      <c r="C66" s="94" t="s">
        <v>70</v>
      </c>
      <c r="D66" s="72" t="s">
        <v>21</v>
      </c>
      <c r="E66" s="73"/>
      <c r="F66" s="74"/>
      <c r="G66" s="75">
        <f t="shared" ref="G66:G67" si="51">E66*F66</f>
        <v>0</v>
      </c>
      <c r="H66" s="73"/>
      <c r="I66" s="74"/>
      <c r="J66" s="75">
        <v>0</v>
      </c>
      <c r="K66" s="73">
        <v>4</v>
      </c>
      <c r="L66" s="74">
        <v>148.75</v>
      </c>
      <c r="M66" s="75">
        <f t="shared" ref="M66:M67" si="52">K66*L66</f>
        <v>595</v>
      </c>
      <c r="N66" s="73">
        <v>1</v>
      </c>
      <c r="O66" s="74">
        <v>501.94</v>
      </c>
      <c r="P66" s="75">
        <v>923.1</v>
      </c>
      <c r="Q66" s="73">
        <f>G66+M66</f>
        <v>595</v>
      </c>
      <c r="R66" s="74">
        <v>923.1</v>
      </c>
      <c r="S66" s="75">
        <f>R66-Q66</f>
        <v>328.1</v>
      </c>
      <c r="T66" s="140"/>
      <c r="U66" s="4"/>
      <c r="V66" s="4"/>
      <c r="W66" s="4"/>
      <c r="X66" s="4"/>
      <c r="Y66" s="4"/>
      <c r="Z66" s="4"/>
    </row>
    <row r="67" spans="1:26" ht="34.5" customHeight="1" thickBot="1" x14ac:dyDescent="0.25">
      <c r="A67" s="77" t="s">
        <v>19</v>
      </c>
      <c r="B67" s="78" t="s">
        <v>71</v>
      </c>
      <c r="C67" s="94" t="s">
        <v>72</v>
      </c>
      <c r="D67" s="72" t="s">
        <v>21</v>
      </c>
      <c r="E67" s="73"/>
      <c r="F67" s="74"/>
      <c r="G67" s="75">
        <f t="shared" si="51"/>
        <v>0</v>
      </c>
      <c r="H67" s="73"/>
      <c r="I67" s="74"/>
      <c r="J67" s="75">
        <f t="shared" ref="J67" si="53">H67*I67</f>
        <v>0</v>
      </c>
      <c r="K67" s="73">
        <v>2</v>
      </c>
      <c r="L67" s="74">
        <v>349</v>
      </c>
      <c r="M67" s="75">
        <f t="shared" si="52"/>
        <v>698</v>
      </c>
      <c r="N67" s="73">
        <v>2</v>
      </c>
      <c r="O67" s="74"/>
      <c r="P67" s="75">
        <f t="shared" ref="P67" si="54">N67*O67</f>
        <v>0</v>
      </c>
      <c r="Q67" s="73">
        <v>698</v>
      </c>
      <c r="R67" s="74"/>
      <c r="S67" s="75">
        <f>R67-Q67</f>
        <v>-698</v>
      </c>
      <c r="T67" s="140"/>
      <c r="U67" s="4"/>
      <c r="V67" s="4"/>
      <c r="W67" s="4"/>
      <c r="X67" s="4"/>
      <c r="Y67" s="4"/>
      <c r="Z67" s="4"/>
    </row>
    <row r="68" spans="1:26" ht="30" customHeight="1" thickBot="1" x14ac:dyDescent="0.25">
      <c r="A68" s="223" t="s">
        <v>73</v>
      </c>
      <c r="B68" s="224"/>
      <c r="C68" s="225"/>
      <c r="D68" s="226"/>
      <c r="E68" s="227"/>
      <c r="F68" s="228"/>
      <c r="G68" s="229">
        <f>SUM(G66:G67)</f>
        <v>0</v>
      </c>
      <c r="H68" s="227"/>
      <c r="I68" s="228"/>
      <c r="J68" s="229">
        <f t="shared" ref="J68" si="55">SUM(J66:J67)</f>
        <v>0</v>
      </c>
      <c r="K68" s="227"/>
      <c r="L68" s="228"/>
      <c r="M68" s="229">
        <f>SUM(M66:M67)</f>
        <v>1293</v>
      </c>
      <c r="N68" s="227"/>
      <c r="O68" s="228"/>
      <c r="P68" s="229">
        <f t="shared" ref="P68" si="56">SUM(P66:P67)</f>
        <v>923.1</v>
      </c>
      <c r="Q68" s="227"/>
      <c r="R68" s="228"/>
      <c r="S68" s="229">
        <f t="shared" ref="S68" si="57">SUM(S66:S67)</f>
        <v>-369.9</v>
      </c>
      <c r="T68" s="93"/>
      <c r="U68" s="103"/>
      <c r="V68" s="6"/>
      <c r="W68" s="6"/>
      <c r="X68" s="6"/>
      <c r="Y68" s="6"/>
      <c r="Z68" s="6"/>
    </row>
    <row r="69" spans="1:26" s="163" customFormat="1" ht="47.25" customHeight="1" thickBot="1" x14ac:dyDescent="0.25">
      <c r="A69" s="250" t="s">
        <v>12</v>
      </c>
      <c r="B69" s="251" t="s">
        <v>74</v>
      </c>
      <c r="C69" s="252" t="s">
        <v>126</v>
      </c>
      <c r="D69" s="244"/>
      <c r="E69" s="245"/>
      <c r="F69" s="246"/>
      <c r="G69" s="247"/>
      <c r="H69" s="245"/>
      <c r="I69" s="246"/>
      <c r="J69" s="248"/>
      <c r="K69" s="245"/>
      <c r="L69" s="246"/>
      <c r="M69" s="247"/>
      <c r="N69" s="245"/>
      <c r="O69" s="246"/>
      <c r="P69" s="247"/>
      <c r="Q69" s="245"/>
      <c r="R69" s="246"/>
      <c r="S69" s="247"/>
      <c r="T69" s="249"/>
      <c r="U69" s="103"/>
      <c r="V69" s="6"/>
      <c r="W69" s="6"/>
      <c r="X69" s="6"/>
      <c r="Y69" s="6"/>
      <c r="Z69" s="6"/>
    </row>
    <row r="70" spans="1:26" s="222" customFormat="1" ht="30" customHeight="1" thickBot="1" x14ac:dyDescent="0.25">
      <c r="A70" s="233"/>
      <c r="B70" s="234"/>
      <c r="C70" s="235"/>
      <c r="D70" s="236"/>
      <c r="E70" s="237"/>
      <c r="F70" s="238"/>
      <c r="G70" s="239"/>
      <c r="H70" s="237"/>
      <c r="I70" s="238"/>
      <c r="J70" s="240"/>
      <c r="K70" s="237"/>
      <c r="L70" s="238"/>
      <c r="M70" s="239"/>
      <c r="N70" s="237"/>
      <c r="O70" s="238"/>
      <c r="P70" s="239"/>
      <c r="Q70" s="237"/>
      <c r="R70" s="238"/>
      <c r="S70" s="239"/>
      <c r="T70" s="219"/>
      <c r="U70" s="220"/>
      <c r="V70" s="221"/>
      <c r="W70" s="221"/>
      <c r="X70" s="221"/>
      <c r="Y70" s="221"/>
      <c r="Z70" s="221"/>
    </row>
    <row r="71" spans="1:26" s="222" customFormat="1" ht="30" customHeight="1" thickBot="1" x14ac:dyDescent="0.25">
      <c r="A71" s="233"/>
      <c r="B71" s="234"/>
      <c r="C71" s="235"/>
      <c r="D71" s="236"/>
      <c r="E71" s="237"/>
      <c r="F71" s="238"/>
      <c r="G71" s="239"/>
      <c r="H71" s="237"/>
      <c r="I71" s="238"/>
      <c r="J71" s="240"/>
      <c r="K71" s="237"/>
      <c r="L71" s="238"/>
      <c r="M71" s="239"/>
      <c r="N71" s="237"/>
      <c r="O71" s="238"/>
      <c r="P71" s="239"/>
      <c r="Q71" s="237"/>
      <c r="R71" s="238"/>
      <c r="S71" s="239"/>
      <c r="T71" s="219"/>
      <c r="U71" s="220"/>
      <c r="V71" s="221"/>
      <c r="W71" s="221"/>
      <c r="X71" s="221"/>
      <c r="Y71" s="221"/>
      <c r="Z71" s="221"/>
    </row>
    <row r="72" spans="1:26" ht="30" customHeight="1" thickBot="1" x14ac:dyDescent="0.25">
      <c r="A72" s="209" t="s">
        <v>12</v>
      </c>
      <c r="B72" s="230" t="s">
        <v>123</v>
      </c>
      <c r="C72" s="231" t="s">
        <v>75</v>
      </c>
      <c r="D72" s="232"/>
      <c r="E72" s="200"/>
      <c r="F72" s="201"/>
      <c r="G72" s="202"/>
      <c r="H72" s="200"/>
      <c r="I72" s="201"/>
      <c r="J72" s="202"/>
      <c r="K72" s="241"/>
      <c r="L72" s="242"/>
      <c r="M72" s="243"/>
      <c r="N72" s="241"/>
      <c r="O72" s="242"/>
      <c r="P72" s="243"/>
      <c r="Q72" s="241"/>
      <c r="R72" s="242"/>
      <c r="S72" s="243"/>
      <c r="T72" s="68"/>
      <c r="U72" s="69"/>
      <c r="V72" s="69"/>
      <c r="W72" s="69"/>
      <c r="X72" s="69"/>
      <c r="Y72" s="69"/>
      <c r="Z72" s="69"/>
    </row>
    <row r="73" spans="1:26" ht="29.25" customHeight="1" thickBot="1" x14ac:dyDescent="0.25">
      <c r="A73" s="77" t="s">
        <v>19</v>
      </c>
      <c r="B73" s="217" t="s">
        <v>124</v>
      </c>
      <c r="C73" s="104" t="s">
        <v>75</v>
      </c>
      <c r="D73" s="72" t="s">
        <v>98</v>
      </c>
      <c r="E73" s="73"/>
      <c r="F73" s="74"/>
      <c r="G73" s="75">
        <f>E73*F73</f>
        <v>0</v>
      </c>
      <c r="H73" s="73"/>
      <c r="I73" s="74"/>
      <c r="J73" s="75">
        <f>H73*I73</f>
        <v>0</v>
      </c>
      <c r="K73" s="73">
        <v>1</v>
      </c>
      <c r="L73" s="74">
        <v>8000</v>
      </c>
      <c r="M73" s="75">
        <f>K73*L73</f>
        <v>8000</v>
      </c>
      <c r="N73" s="73">
        <v>1</v>
      </c>
      <c r="O73" s="74">
        <v>8000</v>
      </c>
      <c r="P73" s="75">
        <f>N73*O73</f>
        <v>8000</v>
      </c>
      <c r="Q73" s="73">
        <v>8000</v>
      </c>
      <c r="R73" s="74">
        <v>8000</v>
      </c>
      <c r="S73" s="75">
        <f>R73-Q73</f>
        <v>0</v>
      </c>
      <c r="T73" s="140"/>
      <c r="U73" s="103"/>
      <c r="V73" s="6"/>
      <c r="W73" s="6"/>
      <c r="X73" s="6"/>
      <c r="Y73" s="6"/>
      <c r="Z73" s="6"/>
    </row>
    <row r="74" spans="1:26" ht="30" customHeight="1" thickBot="1" x14ac:dyDescent="0.25">
      <c r="A74" s="218" t="s">
        <v>125</v>
      </c>
      <c r="B74" s="87"/>
      <c r="C74" s="88"/>
      <c r="D74" s="89"/>
      <c r="E74" s="90"/>
      <c r="F74" s="91"/>
      <c r="G74" s="92">
        <f>G73</f>
        <v>0</v>
      </c>
      <c r="H74" s="90"/>
      <c r="I74" s="91"/>
      <c r="J74" s="92">
        <f t="shared" ref="J74" si="58">J73</f>
        <v>0</v>
      </c>
      <c r="K74" s="90"/>
      <c r="L74" s="91"/>
      <c r="M74" s="92">
        <f>M73</f>
        <v>8000</v>
      </c>
      <c r="N74" s="90"/>
      <c r="O74" s="91"/>
      <c r="P74" s="92">
        <f t="shared" ref="P74" si="59">P73</f>
        <v>8000</v>
      </c>
      <c r="Q74" s="90">
        <v>8000</v>
      </c>
      <c r="R74" s="91">
        <v>8000</v>
      </c>
      <c r="S74" s="92">
        <f t="shared" ref="S74" si="60">S73</f>
        <v>0</v>
      </c>
      <c r="T74" s="93"/>
      <c r="U74" s="103"/>
      <c r="V74" s="6"/>
      <c r="W74" s="6"/>
      <c r="X74" s="6"/>
      <c r="Y74" s="6"/>
      <c r="Z74" s="6"/>
    </row>
    <row r="75" spans="1:26" ht="19.5" customHeight="1" thickBot="1" x14ac:dyDescent="0.25">
      <c r="A75" s="105" t="s">
        <v>76</v>
      </c>
      <c r="B75" s="106"/>
      <c r="C75" s="107"/>
      <c r="D75" s="108"/>
      <c r="E75" s="109"/>
      <c r="F75" s="110"/>
      <c r="G75" s="111">
        <f>G37+G42+G48+G53+G58+G64+G68+G74</f>
        <v>0</v>
      </c>
      <c r="H75" s="109"/>
      <c r="I75" s="110"/>
      <c r="J75" s="111">
        <f>J37+J42+J48+J53+J58+J64+J68+J74</f>
        <v>0</v>
      </c>
      <c r="K75" s="109"/>
      <c r="L75" s="110"/>
      <c r="M75" s="253">
        <f>M37+M42+M48+M53+M58+M64+M68+M74+M33</f>
        <v>253206</v>
      </c>
      <c r="N75" s="109"/>
      <c r="O75" s="110"/>
      <c r="P75" s="111">
        <f>P37+P42+P48+P53+P58+P64+P68+P74+P33</f>
        <v>253099.25</v>
      </c>
      <c r="Q75" s="109"/>
      <c r="R75" s="110"/>
      <c r="S75" s="111">
        <f>P75-M75</f>
        <v>-106.75</v>
      </c>
      <c r="T75" s="112"/>
      <c r="U75" s="113"/>
      <c r="V75" s="113"/>
      <c r="W75" s="113"/>
      <c r="X75" s="113"/>
      <c r="Y75" s="113"/>
      <c r="Z75" s="113"/>
    </row>
    <row r="76" spans="1:26" ht="15.75" customHeight="1" thickBot="1" x14ac:dyDescent="0.3">
      <c r="A76" s="284"/>
      <c r="B76" s="285"/>
      <c r="C76" s="285"/>
      <c r="D76" s="114"/>
      <c r="E76" s="115"/>
      <c r="F76" s="116"/>
      <c r="G76" s="117"/>
      <c r="H76" s="115"/>
      <c r="I76" s="116"/>
      <c r="J76" s="117"/>
      <c r="K76" s="115"/>
      <c r="L76" s="116"/>
      <c r="M76" s="117"/>
      <c r="N76" s="115"/>
      <c r="O76" s="116"/>
      <c r="P76" s="117"/>
      <c r="Q76" s="115"/>
      <c r="R76" s="116"/>
      <c r="S76" s="117"/>
      <c r="T76" s="118"/>
      <c r="U76" s="1"/>
      <c r="V76" s="1"/>
      <c r="W76" s="1"/>
      <c r="X76" s="1"/>
      <c r="Y76" s="1"/>
      <c r="Z76" s="1"/>
    </row>
    <row r="77" spans="1:26" ht="37.5" customHeight="1" thickBot="1" x14ac:dyDescent="0.3">
      <c r="A77" s="264" t="s">
        <v>77</v>
      </c>
      <c r="B77" s="265"/>
      <c r="C77" s="266"/>
      <c r="D77" s="119"/>
      <c r="E77" s="120"/>
      <c r="F77" s="121"/>
      <c r="G77" s="122">
        <f>G22-G75</f>
        <v>0</v>
      </c>
      <c r="H77" s="123"/>
      <c r="I77" s="121"/>
      <c r="J77" s="124">
        <f>J22-J75</f>
        <v>0</v>
      </c>
      <c r="K77" s="255"/>
      <c r="L77" s="121"/>
      <c r="M77" s="256">
        <f>M22-M75</f>
        <v>0</v>
      </c>
      <c r="N77" s="123"/>
      <c r="O77" s="121"/>
      <c r="P77" s="124">
        <f>P22-P75</f>
        <v>0</v>
      </c>
      <c r="Q77" s="123"/>
      <c r="R77" s="121"/>
      <c r="S77" s="257">
        <f>S22-S75</f>
        <v>0</v>
      </c>
      <c r="T77" s="125"/>
      <c r="U77" s="1"/>
      <c r="V77" s="1"/>
      <c r="W77" s="1"/>
      <c r="X77" s="1"/>
      <c r="Y77" s="1"/>
      <c r="Z77" s="1"/>
    </row>
    <row r="78" spans="1:26" ht="15.75" customHeight="1" x14ac:dyDescent="0.25">
      <c r="A78" s="126"/>
      <c r="B78" s="127"/>
      <c r="C78" s="126"/>
      <c r="D78" s="126"/>
      <c r="E78" s="51"/>
      <c r="F78" s="126"/>
      <c r="G78" s="126"/>
      <c r="H78" s="51"/>
      <c r="I78" s="126"/>
      <c r="J78" s="126"/>
      <c r="K78" s="51"/>
      <c r="L78" s="126"/>
      <c r="M78" s="126"/>
      <c r="N78" s="51"/>
      <c r="O78" s="126"/>
      <c r="P78" s="126"/>
      <c r="Q78" s="51"/>
      <c r="R78" s="126"/>
      <c r="S78" s="126"/>
      <c r="T78" s="126"/>
      <c r="U78" s="1"/>
      <c r="V78" s="1"/>
      <c r="W78" s="1"/>
      <c r="X78" s="1"/>
      <c r="Y78" s="1"/>
      <c r="Z78" s="1"/>
    </row>
    <row r="79" spans="1:26" ht="15.75" customHeight="1" x14ac:dyDescent="0.25">
      <c r="A79" s="126"/>
      <c r="B79" s="127"/>
      <c r="C79" s="126"/>
      <c r="D79" s="126"/>
      <c r="E79" s="51"/>
      <c r="F79" s="126"/>
      <c r="G79" s="126"/>
      <c r="H79" s="51"/>
      <c r="I79" s="126"/>
      <c r="J79" s="126"/>
      <c r="K79" s="51"/>
      <c r="L79" s="126"/>
      <c r="M79" s="126"/>
      <c r="N79" s="51"/>
      <c r="O79" s="126"/>
      <c r="P79" s="126"/>
      <c r="Q79" s="51"/>
      <c r="R79" s="126"/>
      <c r="S79" s="126"/>
      <c r="T79" s="126"/>
      <c r="U79" s="1"/>
      <c r="V79" s="1"/>
      <c r="W79" s="1"/>
      <c r="X79" s="1"/>
      <c r="Y79" s="1"/>
      <c r="Z79" s="1"/>
    </row>
    <row r="80" spans="1:26" ht="15.75" customHeight="1" x14ac:dyDescent="0.25">
      <c r="A80" s="126" t="s">
        <v>78</v>
      </c>
      <c r="B80" s="127"/>
      <c r="C80" s="128" t="s">
        <v>96</v>
      </c>
      <c r="D80" s="126"/>
      <c r="E80" s="129"/>
      <c r="F80" s="128"/>
      <c r="G80" s="126"/>
      <c r="H80" s="128" t="s">
        <v>97</v>
      </c>
      <c r="I80" s="128"/>
      <c r="J80" s="260"/>
      <c r="K80" s="259"/>
      <c r="L80" s="260"/>
      <c r="M80" s="126"/>
      <c r="N80" s="259"/>
      <c r="O80" s="260"/>
      <c r="P80" s="260"/>
      <c r="Q80" s="259"/>
      <c r="T80" s="126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30" t="s">
        <v>79</v>
      </c>
      <c r="D81" s="126"/>
      <c r="E81" s="267" t="s">
        <v>80</v>
      </c>
      <c r="F81" s="268"/>
      <c r="G81" s="126"/>
      <c r="H81" s="131" t="s">
        <v>81</v>
      </c>
      <c r="I81" s="126"/>
      <c r="J81" s="260"/>
      <c r="K81" s="287"/>
      <c r="L81" s="288"/>
      <c r="M81" s="126"/>
      <c r="N81" s="51"/>
      <c r="O81" s="131"/>
      <c r="P81" s="126"/>
      <c r="Q81" s="51"/>
      <c r="T81" s="126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32"/>
      <c r="D82" s="133"/>
      <c r="E82" s="134"/>
      <c r="F82" s="135"/>
      <c r="G82" s="136"/>
      <c r="H82" s="137"/>
      <c r="I82" s="135"/>
      <c r="J82" s="136"/>
      <c r="K82" s="134"/>
      <c r="L82" s="135"/>
      <c r="M82" s="136"/>
      <c r="N82" s="137"/>
      <c r="O82" s="135"/>
      <c r="P82" s="136"/>
      <c r="Q82" s="137"/>
      <c r="R82" s="135"/>
      <c r="S82" s="136"/>
      <c r="T82" s="126"/>
      <c r="U82" s="1"/>
      <c r="V82" s="1"/>
      <c r="W82" s="1"/>
      <c r="X82" s="1"/>
      <c r="Y82" s="1"/>
      <c r="Z82" s="1"/>
    </row>
    <row r="83" spans="1:26" ht="15.75" customHeight="1" x14ac:dyDescent="0.25">
      <c r="A83" s="126"/>
      <c r="B83" s="127"/>
      <c r="C83" s="126"/>
      <c r="D83" s="126"/>
      <c r="E83" s="51"/>
      <c r="F83" s="126"/>
      <c r="G83" s="126"/>
      <c r="H83" s="51"/>
      <c r="I83" s="126"/>
      <c r="J83" s="126"/>
      <c r="K83" s="51"/>
      <c r="L83" s="126"/>
      <c r="M83" s="126"/>
      <c r="N83" s="51"/>
      <c r="O83" s="126"/>
      <c r="P83" s="126"/>
      <c r="Q83" s="51"/>
      <c r="R83" s="126"/>
      <c r="S83" s="126"/>
      <c r="T83" s="126"/>
      <c r="U83" s="1"/>
      <c r="V83" s="1"/>
      <c r="W83" s="1"/>
      <c r="X83" s="1"/>
      <c r="Y83" s="1"/>
      <c r="Z83" s="1"/>
    </row>
    <row r="84" spans="1:26" ht="15.75" customHeight="1" x14ac:dyDescent="0.25">
      <c r="A84" s="126"/>
      <c r="B84" s="127"/>
      <c r="C84" s="126"/>
      <c r="D84" s="126"/>
      <c r="E84" s="51"/>
      <c r="F84" s="126"/>
      <c r="G84" s="126"/>
      <c r="H84" s="51"/>
      <c r="I84" s="126"/>
      <c r="J84" s="126"/>
      <c r="K84" s="51"/>
      <c r="L84" s="126"/>
      <c r="M84" s="126"/>
      <c r="N84" s="51"/>
      <c r="O84" s="126"/>
      <c r="P84" s="126"/>
      <c r="Q84" s="51"/>
      <c r="R84" s="126"/>
      <c r="S84" s="126"/>
      <c r="T84" s="126"/>
      <c r="U84" s="1"/>
      <c r="V84" s="1"/>
      <c r="W84" s="1"/>
      <c r="X84" s="1"/>
      <c r="Y84" s="1"/>
      <c r="Z84" s="1"/>
    </row>
    <row r="85" spans="1:26" ht="15.75" customHeight="1" x14ac:dyDescent="0.25">
      <c r="A85" s="126"/>
      <c r="B85" s="127"/>
      <c r="C85" s="126"/>
      <c r="D85" s="126"/>
      <c r="E85" s="51"/>
      <c r="F85" s="126"/>
      <c r="G85" s="126"/>
      <c r="H85" s="51"/>
      <c r="I85" s="126"/>
      <c r="J85" s="126"/>
      <c r="K85" s="51"/>
      <c r="L85" s="126"/>
      <c r="M85" s="126"/>
      <c r="N85" s="51"/>
      <c r="O85" s="126"/>
      <c r="P85" s="126"/>
      <c r="Q85" s="51"/>
      <c r="R85" s="126"/>
      <c r="S85" s="126"/>
      <c r="T85" s="126"/>
      <c r="U85" s="1"/>
      <c r="V85" s="1"/>
      <c r="W85" s="1"/>
      <c r="X85" s="1"/>
      <c r="Y85" s="1"/>
      <c r="Z85" s="1"/>
    </row>
    <row r="86" spans="1:26" ht="15.75" customHeight="1" x14ac:dyDescent="0.25">
      <c r="A86" s="126"/>
      <c r="B86" s="127"/>
      <c r="C86" s="126"/>
      <c r="D86" s="126"/>
      <c r="E86" s="51"/>
      <c r="F86" s="126"/>
      <c r="G86" s="126"/>
      <c r="H86" s="51"/>
      <c r="I86" s="126"/>
      <c r="J86" s="126"/>
      <c r="K86" s="51"/>
      <c r="L86" s="126"/>
      <c r="M86" s="126"/>
      <c r="N86" s="51"/>
      <c r="O86" s="126"/>
      <c r="P86" s="126"/>
      <c r="Q86" s="51"/>
      <c r="R86" s="126"/>
      <c r="S86" s="126"/>
      <c r="T86" s="126"/>
      <c r="U86" s="1"/>
      <c r="V86" s="1"/>
      <c r="W86" s="1"/>
      <c r="X86" s="1"/>
      <c r="Y86" s="1"/>
      <c r="Z86" s="1"/>
    </row>
    <row r="87" spans="1:26" ht="15.75" customHeight="1" x14ac:dyDescent="0.25">
      <c r="A87" s="126"/>
      <c r="B87" s="127"/>
      <c r="C87" s="126"/>
      <c r="D87" s="126"/>
      <c r="E87" s="51"/>
      <c r="F87" s="126"/>
      <c r="G87" s="126"/>
      <c r="H87" s="51"/>
      <c r="I87" s="126"/>
      <c r="J87" s="126"/>
      <c r="K87" s="51"/>
      <c r="L87" s="126"/>
      <c r="M87" s="126"/>
      <c r="N87" s="51"/>
      <c r="O87" s="126"/>
      <c r="P87" s="126"/>
      <c r="Q87" s="51"/>
      <c r="R87" s="126"/>
      <c r="S87" s="126"/>
      <c r="T87" s="126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1"/>
      <c r="D88" s="1"/>
      <c r="E88" s="3"/>
      <c r="F88" s="1"/>
      <c r="G88" s="1"/>
      <c r="H88" s="3"/>
      <c r="I88" s="1"/>
      <c r="J88" s="1"/>
      <c r="K88" s="3"/>
      <c r="L88" s="1"/>
      <c r="M88" s="1"/>
      <c r="N88" s="3"/>
      <c r="O88" s="1"/>
      <c r="P88" s="1"/>
      <c r="Q88" s="3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1"/>
      <c r="D89" s="1"/>
      <c r="E89" s="3"/>
      <c r="F89" s="1"/>
      <c r="G89" s="1"/>
      <c r="H89" s="3"/>
      <c r="I89" s="1"/>
      <c r="J89" s="1"/>
      <c r="K89" s="3"/>
      <c r="L89" s="1"/>
      <c r="M89" s="1"/>
      <c r="N89" s="3"/>
      <c r="O89" s="1"/>
      <c r="P89" s="1"/>
      <c r="Q89" s="3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1"/>
      <c r="D90" s="1"/>
      <c r="E90" s="3"/>
      <c r="F90" s="1"/>
      <c r="G90" s="1"/>
      <c r="H90" s="3"/>
      <c r="I90" s="1"/>
      <c r="J90" s="1"/>
      <c r="K90" s="3"/>
      <c r="L90" s="1"/>
      <c r="M90" s="1"/>
      <c r="N90" s="3"/>
      <c r="O90" s="1"/>
      <c r="P90" s="1"/>
      <c r="Q90" s="3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1"/>
      <c r="D91" s="1"/>
      <c r="E91" s="3"/>
      <c r="F91" s="1"/>
      <c r="G91" s="1"/>
      <c r="H91" s="3"/>
      <c r="I91" s="1"/>
      <c r="J91" s="1"/>
      <c r="K91" s="3"/>
      <c r="L91" s="1"/>
      <c r="M91" s="1"/>
      <c r="N91" s="3"/>
      <c r="O91" s="1"/>
      <c r="P91" s="1"/>
      <c r="Q91" s="3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3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3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3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3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3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3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3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3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3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3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3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3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3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3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3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3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3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3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3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3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3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3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3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3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3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3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3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3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3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3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3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3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3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3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3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3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3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3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3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3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3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3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3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3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3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3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3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3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3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3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3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3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3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3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3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3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3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3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3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3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3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3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3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3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3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3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3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3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3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3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3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3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3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3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3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3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3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3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3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3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3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3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3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3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3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3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3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3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3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3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3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3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3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3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3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3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3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3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3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3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3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3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3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3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3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3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3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3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3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3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3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3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3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3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3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3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3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3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3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3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3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3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3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3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3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3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3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3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3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3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3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3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3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3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3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3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3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3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3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3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3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3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3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3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3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3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3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3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3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3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3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3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3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3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3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3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3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3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3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3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3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3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3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3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3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3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3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3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3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3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3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3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3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3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3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3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3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3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3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3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3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3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3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3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3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3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3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3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3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3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3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3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3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3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3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3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3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3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3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3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3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3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3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3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3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3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3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3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3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3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3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3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3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3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3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3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3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3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3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3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3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3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3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3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3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3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3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3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3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3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3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3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3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3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3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3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3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3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3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3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3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3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3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3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3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3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3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3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3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3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3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3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3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3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3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3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3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3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3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3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3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3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3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3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3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3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3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3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3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3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3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3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3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3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3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3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3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3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3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3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3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3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3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3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3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3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3"/>
      <c r="L378" s="1"/>
      <c r="M378" s="1"/>
      <c r="N378" s="3"/>
      <c r="O378" s="1"/>
      <c r="P378" s="1"/>
      <c r="Q378" s="3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3"/>
      <c r="L379" s="1"/>
      <c r="M379" s="1"/>
      <c r="N379" s="3"/>
      <c r="O379" s="1"/>
      <c r="P379" s="1"/>
      <c r="Q379" s="3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3"/>
      <c r="L380" s="1"/>
      <c r="M380" s="1"/>
      <c r="N380" s="3"/>
      <c r="O380" s="1"/>
      <c r="P380" s="1"/>
      <c r="Q380" s="3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3"/>
      <c r="L381" s="1"/>
      <c r="M381" s="1"/>
      <c r="N381" s="3"/>
      <c r="O381" s="1"/>
      <c r="P381" s="1"/>
      <c r="Q381" s="3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3"/>
      <c r="L382" s="1"/>
      <c r="M382" s="1"/>
      <c r="N382" s="3"/>
      <c r="O382" s="1"/>
      <c r="P382" s="1"/>
      <c r="Q382" s="3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3"/>
      <c r="L383" s="1"/>
      <c r="M383" s="1"/>
      <c r="N383" s="3"/>
      <c r="O383" s="1"/>
      <c r="P383" s="1"/>
      <c r="Q383" s="3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3"/>
      <c r="L384" s="1"/>
      <c r="M384" s="1"/>
      <c r="N384" s="3"/>
      <c r="O384" s="1"/>
      <c r="P384" s="1"/>
      <c r="Q384" s="3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3"/>
      <c r="L385" s="1"/>
      <c r="M385" s="1"/>
      <c r="N385" s="3"/>
      <c r="O385" s="1"/>
      <c r="P385" s="1"/>
      <c r="Q385" s="3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3"/>
      <c r="F386" s="1"/>
      <c r="G386" s="1"/>
      <c r="H386" s="3"/>
      <c r="I386" s="1"/>
      <c r="J386" s="1"/>
      <c r="K386" s="3"/>
      <c r="L386" s="1"/>
      <c r="M386" s="1"/>
      <c r="N386" s="3"/>
      <c r="O386" s="1"/>
      <c r="P386" s="1"/>
      <c r="Q386" s="3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3"/>
      <c r="F387" s="1"/>
      <c r="G387" s="1"/>
      <c r="H387" s="3"/>
      <c r="I387" s="1"/>
      <c r="J387" s="1"/>
      <c r="K387" s="3"/>
      <c r="L387" s="1"/>
      <c r="M387" s="1"/>
      <c r="N387" s="3"/>
      <c r="O387" s="1"/>
      <c r="P387" s="1"/>
      <c r="Q387" s="3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3"/>
      <c r="F388" s="1"/>
      <c r="G388" s="1"/>
      <c r="H388" s="3"/>
      <c r="I388" s="1"/>
      <c r="J388" s="1"/>
      <c r="K388" s="3"/>
      <c r="L388" s="1"/>
      <c r="M388" s="1"/>
      <c r="N388" s="3"/>
      <c r="O388" s="1"/>
      <c r="P388" s="1"/>
      <c r="Q388" s="3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3"/>
      <c r="F389" s="1"/>
      <c r="G389" s="1"/>
      <c r="H389" s="3"/>
      <c r="I389" s="1"/>
      <c r="J389" s="1"/>
      <c r="K389" s="3"/>
      <c r="L389" s="1"/>
      <c r="M389" s="1"/>
      <c r="N389" s="3"/>
      <c r="O389" s="1"/>
      <c r="P389" s="1"/>
      <c r="Q389" s="3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3"/>
      <c r="F390" s="1"/>
      <c r="G390" s="1"/>
      <c r="H390" s="3"/>
      <c r="I390" s="1"/>
      <c r="J390" s="1"/>
      <c r="K390" s="3"/>
      <c r="L390" s="1"/>
      <c r="M390" s="1"/>
      <c r="N390" s="3"/>
      <c r="O390" s="1"/>
      <c r="P390" s="1"/>
      <c r="Q390" s="3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3"/>
      <c r="F391" s="1"/>
      <c r="G391" s="1"/>
      <c r="H391" s="3"/>
      <c r="I391" s="1"/>
      <c r="J391" s="1"/>
      <c r="K391" s="3"/>
      <c r="L391" s="1"/>
      <c r="M391" s="1"/>
      <c r="N391" s="3"/>
      <c r="O391" s="1"/>
      <c r="P391" s="1"/>
      <c r="Q391" s="3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3"/>
      <c r="F392" s="1"/>
      <c r="G392" s="1"/>
      <c r="H392" s="3"/>
      <c r="I392" s="1"/>
      <c r="J392" s="1"/>
      <c r="K392" s="3"/>
      <c r="L392" s="1"/>
      <c r="M392" s="1"/>
      <c r="N392" s="3"/>
      <c r="O392" s="1"/>
      <c r="P392" s="1"/>
      <c r="Q392" s="3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3"/>
      <c r="F393" s="1"/>
      <c r="G393" s="1"/>
      <c r="H393" s="3"/>
      <c r="I393" s="1"/>
      <c r="J393" s="1"/>
      <c r="K393" s="3"/>
      <c r="L393" s="1"/>
      <c r="M393" s="1"/>
      <c r="N393" s="3"/>
      <c r="O393" s="1"/>
      <c r="P393" s="1"/>
      <c r="Q393" s="3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3"/>
      <c r="F394" s="1"/>
      <c r="G394" s="1"/>
      <c r="H394" s="3"/>
      <c r="I394" s="1"/>
      <c r="J394" s="1"/>
      <c r="K394" s="3"/>
      <c r="L394" s="1"/>
      <c r="M394" s="1"/>
      <c r="N394" s="3"/>
      <c r="O394" s="1"/>
      <c r="P394" s="1"/>
      <c r="Q394" s="3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3"/>
      <c r="F395" s="1"/>
      <c r="G395" s="1"/>
      <c r="H395" s="3"/>
      <c r="I395" s="1"/>
      <c r="J395" s="1"/>
      <c r="K395" s="3"/>
      <c r="L395" s="1"/>
      <c r="M395" s="1"/>
      <c r="N395" s="3"/>
      <c r="O395" s="1"/>
      <c r="P395" s="1"/>
      <c r="Q395" s="3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3"/>
      <c r="F396" s="1"/>
      <c r="G396" s="1"/>
      <c r="H396" s="3"/>
      <c r="I396" s="1"/>
      <c r="J396" s="1"/>
      <c r="K396" s="3"/>
      <c r="L396" s="1"/>
      <c r="M396" s="1"/>
      <c r="N396" s="3"/>
      <c r="O396" s="1"/>
      <c r="P396" s="1"/>
      <c r="Q396" s="3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3"/>
      <c r="F397" s="1"/>
      <c r="G397" s="1"/>
      <c r="H397" s="3"/>
      <c r="I397" s="1"/>
      <c r="J397" s="1"/>
      <c r="K397" s="3"/>
      <c r="L397" s="1"/>
      <c r="M397" s="1"/>
      <c r="N397" s="3"/>
      <c r="O397" s="1"/>
      <c r="P397" s="1"/>
      <c r="Q397" s="3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3"/>
      <c r="F398" s="1"/>
      <c r="G398" s="1"/>
      <c r="H398" s="3"/>
      <c r="I398" s="1"/>
      <c r="J398" s="1"/>
      <c r="K398" s="3"/>
      <c r="L398" s="1"/>
      <c r="M398" s="1"/>
      <c r="N398" s="3"/>
      <c r="O398" s="1"/>
      <c r="P398" s="1"/>
      <c r="Q398" s="3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3"/>
      <c r="F399" s="1"/>
      <c r="G399" s="1"/>
      <c r="H399" s="3"/>
      <c r="I399" s="1"/>
      <c r="J399" s="1"/>
      <c r="K399" s="3"/>
      <c r="L399" s="1"/>
      <c r="M399" s="1"/>
      <c r="N399" s="3"/>
      <c r="O399" s="1"/>
      <c r="P399" s="1"/>
      <c r="Q399" s="3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3"/>
      <c r="F400" s="1"/>
      <c r="G400" s="1"/>
      <c r="H400" s="3"/>
      <c r="I400" s="1"/>
      <c r="J400" s="1"/>
      <c r="K400" s="3"/>
      <c r="L400" s="1"/>
      <c r="M400" s="1"/>
      <c r="N400" s="3"/>
      <c r="O400" s="1"/>
      <c r="P400" s="1"/>
      <c r="Q400" s="3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3"/>
      <c r="F401" s="1"/>
      <c r="G401" s="1"/>
      <c r="H401" s="3"/>
      <c r="I401" s="1"/>
      <c r="J401" s="1"/>
      <c r="K401" s="3"/>
      <c r="L401" s="1"/>
      <c r="M401" s="1"/>
      <c r="N401" s="3"/>
      <c r="O401" s="1"/>
      <c r="P401" s="1"/>
      <c r="Q401" s="3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3"/>
      <c r="F402" s="1"/>
      <c r="G402" s="1"/>
      <c r="H402" s="3"/>
      <c r="I402" s="1"/>
      <c r="J402" s="1"/>
      <c r="K402" s="3"/>
      <c r="L402" s="1"/>
      <c r="M402" s="1"/>
      <c r="N402" s="3"/>
      <c r="O402" s="1"/>
      <c r="P402" s="1"/>
      <c r="Q402" s="3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3"/>
      <c r="F403" s="1"/>
      <c r="G403" s="1"/>
      <c r="H403" s="3"/>
      <c r="I403" s="1"/>
      <c r="J403" s="1"/>
      <c r="K403" s="3"/>
      <c r="L403" s="1"/>
      <c r="M403" s="1"/>
      <c r="N403" s="3"/>
      <c r="O403" s="1"/>
      <c r="P403" s="1"/>
      <c r="Q403" s="3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3"/>
      <c r="F404" s="1"/>
      <c r="G404" s="1"/>
      <c r="H404" s="3"/>
      <c r="I404" s="1"/>
      <c r="J404" s="1"/>
      <c r="K404" s="3"/>
      <c r="L404" s="1"/>
      <c r="M404" s="1"/>
      <c r="N404" s="3"/>
      <c r="O404" s="1"/>
      <c r="P404" s="1"/>
      <c r="Q404" s="3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3"/>
      <c r="F405" s="1"/>
      <c r="G405" s="1"/>
      <c r="H405" s="3"/>
      <c r="I405" s="1"/>
      <c r="J405" s="1"/>
      <c r="K405" s="3"/>
      <c r="L405" s="1"/>
      <c r="M405" s="1"/>
      <c r="N405" s="3"/>
      <c r="O405" s="1"/>
      <c r="P405" s="1"/>
      <c r="Q405" s="3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3"/>
      <c r="F406" s="1"/>
      <c r="G406" s="1"/>
      <c r="H406" s="3"/>
      <c r="I406" s="1"/>
      <c r="J406" s="1"/>
      <c r="K406" s="3"/>
      <c r="L406" s="1"/>
      <c r="M406" s="1"/>
      <c r="N406" s="3"/>
      <c r="O406" s="1"/>
      <c r="P406" s="1"/>
      <c r="Q406" s="3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3"/>
      <c r="F407" s="1"/>
      <c r="G407" s="1"/>
      <c r="H407" s="3"/>
      <c r="I407" s="1"/>
      <c r="J407" s="1"/>
      <c r="K407" s="3"/>
      <c r="L407" s="1"/>
      <c r="M407" s="1"/>
      <c r="N407" s="3"/>
      <c r="O407" s="1"/>
      <c r="P407" s="1"/>
      <c r="Q407" s="3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3"/>
      <c r="F408" s="1"/>
      <c r="G408" s="1"/>
      <c r="H408" s="3"/>
      <c r="I408" s="1"/>
      <c r="J408" s="1"/>
      <c r="K408" s="3"/>
      <c r="L408" s="1"/>
      <c r="M408" s="1"/>
      <c r="N408" s="3"/>
      <c r="O408" s="1"/>
      <c r="P408" s="1"/>
      <c r="Q408" s="3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3"/>
      <c r="F409" s="1"/>
      <c r="G409" s="1"/>
      <c r="H409" s="3"/>
      <c r="I409" s="1"/>
      <c r="J409" s="1"/>
      <c r="K409" s="3"/>
      <c r="L409" s="1"/>
      <c r="M409" s="1"/>
      <c r="N409" s="3"/>
      <c r="O409" s="1"/>
      <c r="P409" s="1"/>
      <c r="Q409" s="3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3"/>
      <c r="F410" s="1"/>
      <c r="G410" s="1"/>
      <c r="H410" s="3"/>
      <c r="I410" s="1"/>
      <c r="J410" s="1"/>
      <c r="K410" s="3"/>
      <c r="L410" s="1"/>
      <c r="M410" s="1"/>
      <c r="N410" s="3"/>
      <c r="O410" s="1"/>
      <c r="P410" s="1"/>
      <c r="Q410" s="3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3"/>
      <c r="F411" s="1"/>
      <c r="G411" s="1"/>
      <c r="H411" s="3"/>
      <c r="I411" s="1"/>
      <c r="J411" s="1"/>
      <c r="K411" s="3"/>
      <c r="L411" s="1"/>
      <c r="M411" s="1"/>
      <c r="N411" s="3"/>
      <c r="O411" s="1"/>
      <c r="P411" s="1"/>
      <c r="Q411" s="3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3"/>
      <c r="F412" s="1"/>
      <c r="G412" s="1"/>
      <c r="H412" s="3"/>
      <c r="I412" s="1"/>
      <c r="J412" s="1"/>
      <c r="K412" s="3"/>
      <c r="L412" s="1"/>
      <c r="M412" s="1"/>
      <c r="N412" s="3"/>
      <c r="O412" s="1"/>
      <c r="P412" s="1"/>
      <c r="Q412" s="3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3"/>
      <c r="F413" s="1"/>
      <c r="G413" s="1"/>
      <c r="H413" s="3"/>
      <c r="I413" s="1"/>
      <c r="J413" s="1"/>
      <c r="K413" s="3"/>
      <c r="L413" s="1"/>
      <c r="M413" s="1"/>
      <c r="N413" s="3"/>
      <c r="O413" s="1"/>
      <c r="P413" s="1"/>
      <c r="Q413" s="3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3"/>
      <c r="F414" s="1"/>
      <c r="G414" s="1"/>
      <c r="H414" s="3"/>
      <c r="I414" s="1"/>
      <c r="J414" s="1"/>
      <c r="K414" s="3"/>
      <c r="L414" s="1"/>
      <c r="M414" s="1"/>
      <c r="N414" s="3"/>
      <c r="O414" s="1"/>
      <c r="P414" s="1"/>
      <c r="Q414" s="3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3"/>
      <c r="F415" s="1"/>
      <c r="G415" s="1"/>
      <c r="H415" s="3"/>
      <c r="I415" s="1"/>
      <c r="J415" s="1"/>
      <c r="K415" s="3"/>
      <c r="L415" s="1"/>
      <c r="M415" s="1"/>
      <c r="N415" s="3"/>
      <c r="O415" s="1"/>
      <c r="P415" s="1"/>
      <c r="Q415" s="3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3"/>
      <c r="F416" s="1"/>
      <c r="G416" s="1"/>
      <c r="H416" s="3"/>
      <c r="I416" s="1"/>
      <c r="J416" s="1"/>
      <c r="K416" s="3"/>
      <c r="L416" s="1"/>
      <c r="M416" s="1"/>
      <c r="N416" s="3"/>
      <c r="O416" s="1"/>
      <c r="P416" s="1"/>
      <c r="Q416" s="3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3"/>
      <c r="F417" s="1"/>
      <c r="G417" s="1"/>
      <c r="H417" s="3"/>
      <c r="I417" s="1"/>
      <c r="J417" s="1"/>
      <c r="K417" s="3"/>
      <c r="L417" s="1"/>
      <c r="M417" s="1"/>
      <c r="N417" s="3"/>
      <c r="O417" s="1"/>
      <c r="P417" s="1"/>
      <c r="Q417" s="3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3"/>
      <c r="F418" s="1"/>
      <c r="G418" s="1"/>
      <c r="H418" s="3"/>
      <c r="I418" s="1"/>
      <c r="J418" s="1"/>
      <c r="K418" s="3"/>
      <c r="L418" s="1"/>
      <c r="M418" s="1"/>
      <c r="N418" s="3"/>
      <c r="O418" s="1"/>
      <c r="P418" s="1"/>
      <c r="Q418" s="3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3"/>
      <c r="F419" s="1"/>
      <c r="G419" s="1"/>
      <c r="H419" s="3"/>
      <c r="I419" s="1"/>
      <c r="J419" s="1"/>
      <c r="K419" s="3"/>
      <c r="L419" s="1"/>
      <c r="M419" s="1"/>
      <c r="N419" s="3"/>
      <c r="O419" s="1"/>
      <c r="P419" s="1"/>
      <c r="Q419" s="3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3"/>
      <c r="F420" s="1"/>
      <c r="G420" s="1"/>
      <c r="H420" s="3"/>
      <c r="I420" s="1"/>
      <c r="J420" s="1"/>
      <c r="K420" s="3"/>
      <c r="L420" s="1"/>
      <c r="M420" s="1"/>
      <c r="N420" s="3"/>
      <c r="O420" s="1"/>
      <c r="P420" s="1"/>
      <c r="Q420" s="3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3"/>
      <c r="F421" s="1"/>
      <c r="G421" s="1"/>
      <c r="H421" s="3"/>
      <c r="I421" s="1"/>
      <c r="J421" s="1"/>
      <c r="K421" s="3"/>
      <c r="L421" s="1"/>
      <c r="M421" s="1"/>
      <c r="N421" s="3"/>
      <c r="O421" s="1"/>
      <c r="P421" s="1"/>
      <c r="Q421" s="3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3"/>
      <c r="F422" s="1"/>
      <c r="G422" s="1"/>
      <c r="H422" s="3"/>
      <c r="I422" s="1"/>
      <c r="J422" s="1"/>
      <c r="K422" s="3"/>
      <c r="L422" s="1"/>
      <c r="M422" s="1"/>
      <c r="N422" s="3"/>
      <c r="O422" s="1"/>
      <c r="P422" s="1"/>
      <c r="Q422" s="3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3"/>
      <c r="F423" s="1"/>
      <c r="G423" s="1"/>
      <c r="H423" s="3"/>
      <c r="I423" s="1"/>
      <c r="J423" s="1"/>
      <c r="K423" s="3"/>
      <c r="L423" s="1"/>
      <c r="M423" s="1"/>
      <c r="N423" s="3"/>
      <c r="O423" s="1"/>
      <c r="P423" s="1"/>
      <c r="Q423" s="3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3"/>
      <c r="F424" s="1"/>
      <c r="G424" s="1"/>
      <c r="H424" s="3"/>
      <c r="I424" s="1"/>
      <c r="J424" s="1"/>
      <c r="K424" s="3"/>
      <c r="L424" s="1"/>
      <c r="M424" s="1"/>
      <c r="N424" s="3"/>
      <c r="O424" s="1"/>
      <c r="P424" s="1"/>
      <c r="Q424" s="3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3"/>
      <c r="F425" s="1"/>
      <c r="G425" s="1"/>
      <c r="H425" s="3"/>
      <c r="I425" s="1"/>
      <c r="J425" s="1"/>
      <c r="K425" s="3"/>
      <c r="L425" s="1"/>
      <c r="M425" s="1"/>
      <c r="N425" s="3"/>
      <c r="O425" s="1"/>
      <c r="P425" s="1"/>
      <c r="Q425" s="3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3"/>
      <c r="F426" s="1"/>
      <c r="G426" s="1"/>
      <c r="H426" s="3"/>
      <c r="I426" s="1"/>
      <c r="J426" s="1"/>
      <c r="K426" s="3"/>
      <c r="L426" s="1"/>
      <c r="M426" s="1"/>
      <c r="N426" s="3"/>
      <c r="O426" s="1"/>
      <c r="P426" s="1"/>
      <c r="Q426" s="3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3"/>
      <c r="F427" s="1"/>
      <c r="G427" s="1"/>
      <c r="H427" s="3"/>
      <c r="I427" s="1"/>
      <c r="J427" s="1"/>
      <c r="K427" s="3"/>
      <c r="L427" s="1"/>
      <c r="M427" s="1"/>
      <c r="N427" s="3"/>
      <c r="O427" s="1"/>
      <c r="P427" s="1"/>
      <c r="Q427" s="3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3"/>
      <c r="F428" s="1"/>
      <c r="G428" s="1"/>
      <c r="H428" s="3"/>
      <c r="I428" s="1"/>
      <c r="J428" s="1"/>
      <c r="K428" s="3"/>
      <c r="L428" s="1"/>
      <c r="M428" s="1"/>
      <c r="N428" s="3"/>
      <c r="O428" s="1"/>
      <c r="P428" s="1"/>
      <c r="Q428" s="3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3"/>
      <c r="F429" s="1"/>
      <c r="G429" s="1"/>
      <c r="H429" s="3"/>
      <c r="I429" s="1"/>
      <c r="J429" s="1"/>
      <c r="K429" s="3"/>
      <c r="L429" s="1"/>
      <c r="M429" s="1"/>
      <c r="N429" s="3"/>
      <c r="O429" s="1"/>
      <c r="P429" s="1"/>
      <c r="Q429" s="3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3"/>
      <c r="F430" s="1"/>
      <c r="G430" s="1"/>
      <c r="H430" s="3"/>
      <c r="I430" s="1"/>
      <c r="J430" s="1"/>
      <c r="K430" s="3"/>
      <c r="L430" s="1"/>
      <c r="M430" s="1"/>
      <c r="N430" s="3"/>
      <c r="O430" s="1"/>
      <c r="P430" s="1"/>
      <c r="Q430" s="3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3"/>
      <c r="F431" s="1"/>
      <c r="G431" s="1"/>
      <c r="H431" s="3"/>
      <c r="I431" s="1"/>
      <c r="J431" s="1"/>
      <c r="K431" s="3"/>
      <c r="L431" s="1"/>
      <c r="M431" s="1"/>
      <c r="N431" s="3"/>
      <c r="O431" s="1"/>
      <c r="P431" s="1"/>
      <c r="Q431" s="3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3"/>
      <c r="F432" s="1"/>
      <c r="G432" s="1"/>
      <c r="H432" s="3"/>
      <c r="I432" s="1"/>
      <c r="J432" s="1"/>
      <c r="K432" s="3"/>
      <c r="L432" s="1"/>
      <c r="M432" s="1"/>
      <c r="N432" s="3"/>
      <c r="O432" s="1"/>
      <c r="P432" s="1"/>
      <c r="Q432" s="3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3"/>
      <c r="F433" s="1"/>
      <c r="G433" s="1"/>
      <c r="H433" s="3"/>
      <c r="I433" s="1"/>
      <c r="J433" s="1"/>
      <c r="K433" s="3"/>
      <c r="L433" s="1"/>
      <c r="M433" s="1"/>
      <c r="N433" s="3"/>
      <c r="O433" s="1"/>
      <c r="P433" s="1"/>
      <c r="Q433" s="3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3"/>
      <c r="F434" s="1"/>
      <c r="G434" s="1"/>
      <c r="H434" s="3"/>
      <c r="I434" s="1"/>
      <c r="J434" s="1"/>
      <c r="K434" s="3"/>
      <c r="L434" s="1"/>
      <c r="M434" s="1"/>
      <c r="N434" s="3"/>
      <c r="O434" s="1"/>
      <c r="P434" s="1"/>
      <c r="Q434" s="3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3"/>
      <c r="F435" s="1"/>
      <c r="G435" s="1"/>
      <c r="H435" s="3"/>
      <c r="I435" s="1"/>
      <c r="J435" s="1"/>
      <c r="K435" s="3"/>
      <c r="L435" s="1"/>
      <c r="M435" s="1"/>
      <c r="N435" s="3"/>
      <c r="O435" s="1"/>
      <c r="P435" s="1"/>
      <c r="Q435" s="3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3"/>
      <c r="F436" s="1"/>
      <c r="G436" s="1"/>
      <c r="H436" s="3"/>
      <c r="I436" s="1"/>
      <c r="J436" s="1"/>
      <c r="K436" s="3"/>
      <c r="L436" s="1"/>
      <c r="M436" s="1"/>
      <c r="N436" s="3"/>
      <c r="O436" s="1"/>
      <c r="P436" s="1"/>
      <c r="Q436" s="3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3"/>
      <c r="F437" s="1"/>
      <c r="G437" s="1"/>
      <c r="H437" s="3"/>
      <c r="I437" s="1"/>
      <c r="J437" s="1"/>
      <c r="K437" s="3"/>
      <c r="L437" s="1"/>
      <c r="M437" s="1"/>
      <c r="N437" s="3"/>
      <c r="O437" s="1"/>
      <c r="P437" s="1"/>
      <c r="Q437" s="3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3"/>
      <c r="F438" s="1"/>
      <c r="G438" s="1"/>
      <c r="H438" s="3"/>
      <c r="I438" s="1"/>
      <c r="J438" s="1"/>
      <c r="K438" s="3"/>
      <c r="L438" s="1"/>
      <c r="M438" s="1"/>
      <c r="N438" s="3"/>
      <c r="O438" s="1"/>
      <c r="P438" s="1"/>
      <c r="Q438" s="3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3"/>
      <c r="F439" s="1"/>
      <c r="G439" s="1"/>
      <c r="H439" s="3"/>
      <c r="I439" s="1"/>
      <c r="J439" s="1"/>
      <c r="K439" s="3"/>
      <c r="L439" s="1"/>
      <c r="M439" s="1"/>
      <c r="N439" s="3"/>
      <c r="O439" s="1"/>
      <c r="P439" s="1"/>
      <c r="Q439" s="3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3"/>
      <c r="F440" s="1"/>
      <c r="G440" s="1"/>
      <c r="H440" s="3"/>
      <c r="I440" s="1"/>
      <c r="J440" s="1"/>
      <c r="K440" s="3"/>
      <c r="L440" s="1"/>
      <c r="M440" s="1"/>
      <c r="N440" s="3"/>
      <c r="O440" s="1"/>
      <c r="P440" s="1"/>
      <c r="Q440" s="3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3"/>
      <c r="F441" s="1"/>
      <c r="G441" s="1"/>
      <c r="H441" s="3"/>
      <c r="I441" s="1"/>
      <c r="J441" s="1"/>
      <c r="K441" s="3"/>
      <c r="L441" s="1"/>
      <c r="M441" s="1"/>
      <c r="N441" s="3"/>
      <c r="O441" s="1"/>
      <c r="P441" s="1"/>
      <c r="Q441" s="3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3"/>
      <c r="F442" s="1"/>
      <c r="G442" s="1"/>
      <c r="H442" s="3"/>
      <c r="I442" s="1"/>
      <c r="J442" s="1"/>
      <c r="K442" s="3"/>
      <c r="L442" s="1"/>
      <c r="M442" s="1"/>
      <c r="N442" s="3"/>
      <c r="O442" s="1"/>
      <c r="P442" s="1"/>
      <c r="Q442" s="3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3"/>
      <c r="F443" s="1"/>
      <c r="G443" s="1"/>
      <c r="H443" s="3"/>
      <c r="I443" s="1"/>
      <c r="J443" s="1"/>
      <c r="K443" s="3"/>
      <c r="L443" s="1"/>
      <c r="M443" s="1"/>
      <c r="N443" s="3"/>
      <c r="O443" s="1"/>
      <c r="P443" s="1"/>
      <c r="Q443" s="3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3"/>
      <c r="F444" s="1"/>
      <c r="G444" s="1"/>
      <c r="H444" s="3"/>
      <c r="I444" s="1"/>
      <c r="J444" s="1"/>
      <c r="K444" s="3"/>
      <c r="L444" s="1"/>
      <c r="M444" s="1"/>
      <c r="N444" s="3"/>
      <c r="O444" s="1"/>
      <c r="P444" s="1"/>
      <c r="Q444" s="3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3"/>
      <c r="F445" s="1"/>
      <c r="G445" s="1"/>
      <c r="H445" s="3"/>
      <c r="I445" s="1"/>
      <c r="J445" s="1"/>
      <c r="K445" s="3"/>
      <c r="L445" s="1"/>
      <c r="M445" s="1"/>
      <c r="N445" s="3"/>
      <c r="O445" s="1"/>
      <c r="P445" s="1"/>
      <c r="Q445" s="3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3"/>
      <c r="F446" s="1"/>
      <c r="G446" s="1"/>
      <c r="H446" s="3"/>
      <c r="I446" s="1"/>
      <c r="J446" s="1"/>
      <c r="K446" s="3"/>
      <c r="L446" s="1"/>
      <c r="M446" s="1"/>
      <c r="N446" s="3"/>
      <c r="O446" s="1"/>
      <c r="P446" s="1"/>
      <c r="Q446" s="3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3"/>
      <c r="F447" s="1"/>
      <c r="G447" s="1"/>
      <c r="H447" s="3"/>
      <c r="I447" s="1"/>
      <c r="J447" s="1"/>
      <c r="K447" s="3"/>
      <c r="L447" s="1"/>
      <c r="M447" s="1"/>
      <c r="N447" s="3"/>
      <c r="O447" s="1"/>
      <c r="P447" s="1"/>
      <c r="Q447" s="3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3"/>
      <c r="F448" s="1"/>
      <c r="G448" s="1"/>
      <c r="H448" s="3"/>
      <c r="I448" s="1"/>
      <c r="J448" s="1"/>
      <c r="K448" s="3"/>
      <c r="L448" s="1"/>
      <c r="M448" s="1"/>
      <c r="N448" s="3"/>
      <c r="O448" s="1"/>
      <c r="P448" s="1"/>
      <c r="Q448" s="3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3"/>
      <c r="F449" s="1"/>
      <c r="G449" s="1"/>
      <c r="H449" s="3"/>
      <c r="I449" s="1"/>
      <c r="J449" s="1"/>
      <c r="K449" s="3"/>
      <c r="L449" s="1"/>
      <c r="M449" s="1"/>
      <c r="N449" s="3"/>
      <c r="O449" s="1"/>
      <c r="P449" s="1"/>
      <c r="Q449" s="3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3"/>
      <c r="F450" s="1"/>
      <c r="G450" s="1"/>
      <c r="H450" s="3"/>
      <c r="I450" s="1"/>
      <c r="J450" s="1"/>
      <c r="K450" s="3"/>
      <c r="L450" s="1"/>
      <c r="M450" s="1"/>
      <c r="N450" s="3"/>
      <c r="O450" s="1"/>
      <c r="P450" s="1"/>
      <c r="Q450" s="3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3"/>
      <c r="F451" s="1"/>
      <c r="G451" s="1"/>
      <c r="H451" s="3"/>
      <c r="I451" s="1"/>
      <c r="J451" s="1"/>
      <c r="K451" s="3"/>
      <c r="L451" s="1"/>
      <c r="M451" s="1"/>
      <c r="N451" s="3"/>
      <c r="O451" s="1"/>
      <c r="P451" s="1"/>
      <c r="Q451" s="3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3"/>
      <c r="F452" s="1"/>
      <c r="G452" s="1"/>
      <c r="H452" s="3"/>
      <c r="I452" s="1"/>
      <c r="J452" s="1"/>
      <c r="K452" s="3"/>
      <c r="L452" s="1"/>
      <c r="M452" s="1"/>
      <c r="N452" s="3"/>
      <c r="O452" s="1"/>
      <c r="P452" s="1"/>
      <c r="Q452" s="3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3"/>
      <c r="F453" s="1"/>
      <c r="G453" s="1"/>
      <c r="H453" s="3"/>
      <c r="I453" s="1"/>
      <c r="J453" s="1"/>
      <c r="K453" s="3"/>
      <c r="L453" s="1"/>
      <c r="M453" s="1"/>
      <c r="N453" s="3"/>
      <c r="O453" s="1"/>
      <c r="P453" s="1"/>
      <c r="Q453" s="3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3"/>
      <c r="F454" s="1"/>
      <c r="G454" s="1"/>
      <c r="H454" s="3"/>
      <c r="I454" s="1"/>
      <c r="J454" s="1"/>
      <c r="K454" s="3"/>
      <c r="L454" s="1"/>
      <c r="M454" s="1"/>
      <c r="N454" s="3"/>
      <c r="O454" s="1"/>
      <c r="P454" s="1"/>
      <c r="Q454" s="3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3"/>
      <c r="F455" s="1"/>
      <c r="G455" s="1"/>
      <c r="H455" s="3"/>
      <c r="I455" s="1"/>
      <c r="J455" s="1"/>
      <c r="K455" s="3"/>
      <c r="L455" s="1"/>
      <c r="M455" s="1"/>
      <c r="N455" s="3"/>
      <c r="O455" s="1"/>
      <c r="P455" s="1"/>
      <c r="Q455" s="3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3"/>
      <c r="F456" s="1"/>
      <c r="G456" s="1"/>
      <c r="H456" s="3"/>
      <c r="I456" s="1"/>
      <c r="J456" s="1"/>
      <c r="K456" s="3"/>
      <c r="L456" s="1"/>
      <c r="M456" s="1"/>
      <c r="N456" s="3"/>
      <c r="O456" s="1"/>
      <c r="P456" s="1"/>
      <c r="Q456" s="3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3"/>
      <c r="F457" s="1"/>
      <c r="G457" s="1"/>
      <c r="H457" s="3"/>
      <c r="I457" s="1"/>
      <c r="J457" s="1"/>
      <c r="K457" s="3"/>
      <c r="L457" s="1"/>
      <c r="M457" s="1"/>
      <c r="N457" s="3"/>
      <c r="O457" s="1"/>
      <c r="P457" s="1"/>
      <c r="Q457" s="3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3"/>
      <c r="F458" s="1"/>
      <c r="G458" s="1"/>
      <c r="H458" s="3"/>
      <c r="I458" s="1"/>
      <c r="J458" s="1"/>
      <c r="K458" s="3"/>
      <c r="L458" s="1"/>
      <c r="M458" s="1"/>
      <c r="N458" s="3"/>
      <c r="O458" s="1"/>
      <c r="P458" s="1"/>
      <c r="Q458" s="3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3"/>
      <c r="F459" s="1"/>
      <c r="G459" s="1"/>
      <c r="H459" s="3"/>
      <c r="I459" s="1"/>
      <c r="J459" s="1"/>
      <c r="K459" s="3"/>
      <c r="L459" s="1"/>
      <c r="M459" s="1"/>
      <c r="N459" s="3"/>
      <c r="O459" s="1"/>
      <c r="P459" s="1"/>
      <c r="Q459" s="3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3"/>
      <c r="F460" s="1"/>
      <c r="G460" s="1"/>
      <c r="H460" s="3"/>
      <c r="I460" s="1"/>
      <c r="J460" s="1"/>
      <c r="K460" s="3"/>
      <c r="L460" s="1"/>
      <c r="M460" s="1"/>
      <c r="N460" s="3"/>
      <c r="O460" s="1"/>
      <c r="P460" s="1"/>
      <c r="Q460" s="3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3"/>
      <c r="F461" s="1"/>
      <c r="G461" s="1"/>
      <c r="H461" s="3"/>
      <c r="I461" s="1"/>
      <c r="J461" s="1"/>
      <c r="K461" s="3"/>
      <c r="L461" s="1"/>
      <c r="M461" s="1"/>
      <c r="N461" s="3"/>
      <c r="O461" s="1"/>
      <c r="P461" s="1"/>
      <c r="Q461" s="3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3"/>
      <c r="F462" s="1"/>
      <c r="G462" s="1"/>
      <c r="H462" s="3"/>
      <c r="I462" s="1"/>
      <c r="J462" s="1"/>
      <c r="K462" s="3"/>
      <c r="L462" s="1"/>
      <c r="M462" s="1"/>
      <c r="N462" s="3"/>
      <c r="O462" s="1"/>
      <c r="P462" s="1"/>
      <c r="Q462" s="3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3"/>
      <c r="F463" s="1"/>
      <c r="G463" s="1"/>
      <c r="H463" s="3"/>
      <c r="I463" s="1"/>
      <c r="J463" s="1"/>
      <c r="K463" s="3"/>
      <c r="L463" s="1"/>
      <c r="M463" s="1"/>
      <c r="N463" s="3"/>
      <c r="O463" s="1"/>
      <c r="P463" s="1"/>
      <c r="Q463" s="3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3"/>
      <c r="F464" s="1"/>
      <c r="G464" s="1"/>
      <c r="H464" s="3"/>
      <c r="I464" s="1"/>
      <c r="J464" s="1"/>
      <c r="K464" s="3"/>
      <c r="L464" s="1"/>
      <c r="M464" s="1"/>
      <c r="N464" s="3"/>
      <c r="O464" s="1"/>
      <c r="P464" s="1"/>
      <c r="Q464" s="3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3"/>
      <c r="F465" s="1"/>
      <c r="G465" s="1"/>
      <c r="H465" s="3"/>
      <c r="I465" s="1"/>
      <c r="J465" s="1"/>
      <c r="K465" s="3"/>
      <c r="L465" s="1"/>
      <c r="M465" s="1"/>
      <c r="N465" s="3"/>
      <c r="O465" s="1"/>
      <c r="P465" s="1"/>
      <c r="Q465" s="3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3"/>
      <c r="F466" s="1"/>
      <c r="G466" s="1"/>
      <c r="H466" s="3"/>
      <c r="I466" s="1"/>
      <c r="J466" s="1"/>
      <c r="K466" s="3"/>
      <c r="L466" s="1"/>
      <c r="M466" s="1"/>
      <c r="N466" s="3"/>
      <c r="O466" s="1"/>
      <c r="P466" s="1"/>
      <c r="Q466" s="3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3"/>
      <c r="F467" s="1"/>
      <c r="G467" s="1"/>
      <c r="H467" s="3"/>
      <c r="I467" s="1"/>
      <c r="J467" s="1"/>
      <c r="K467" s="3"/>
      <c r="L467" s="1"/>
      <c r="M467" s="1"/>
      <c r="N467" s="3"/>
      <c r="O467" s="1"/>
      <c r="P467" s="1"/>
      <c r="Q467" s="3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3"/>
      <c r="F468" s="1"/>
      <c r="G468" s="1"/>
      <c r="H468" s="3"/>
      <c r="I468" s="1"/>
      <c r="J468" s="1"/>
      <c r="K468" s="3"/>
      <c r="L468" s="1"/>
      <c r="M468" s="1"/>
      <c r="N468" s="3"/>
      <c r="O468" s="1"/>
      <c r="P468" s="1"/>
      <c r="Q468" s="3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3"/>
      <c r="F469" s="1"/>
      <c r="G469" s="1"/>
      <c r="H469" s="3"/>
      <c r="I469" s="1"/>
      <c r="J469" s="1"/>
      <c r="K469" s="3"/>
      <c r="L469" s="1"/>
      <c r="M469" s="1"/>
      <c r="N469" s="3"/>
      <c r="O469" s="1"/>
      <c r="P469" s="1"/>
      <c r="Q469" s="3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3"/>
      <c r="F470" s="1"/>
      <c r="G470" s="1"/>
      <c r="H470" s="3"/>
      <c r="I470" s="1"/>
      <c r="J470" s="1"/>
      <c r="K470" s="3"/>
      <c r="L470" s="1"/>
      <c r="M470" s="1"/>
      <c r="N470" s="3"/>
      <c r="O470" s="1"/>
      <c r="P470" s="1"/>
      <c r="Q470" s="3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3"/>
      <c r="F471" s="1"/>
      <c r="G471" s="1"/>
      <c r="H471" s="3"/>
      <c r="I471" s="1"/>
      <c r="J471" s="1"/>
      <c r="K471" s="3"/>
      <c r="L471" s="1"/>
      <c r="M471" s="1"/>
      <c r="N471" s="3"/>
      <c r="O471" s="1"/>
      <c r="P471" s="1"/>
      <c r="Q471" s="3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3"/>
      <c r="F472" s="1"/>
      <c r="G472" s="1"/>
      <c r="H472" s="3"/>
      <c r="I472" s="1"/>
      <c r="J472" s="1"/>
      <c r="K472" s="3"/>
      <c r="L472" s="1"/>
      <c r="M472" s="1"/>
      <c r="N472" s="3"/>
      <c r="O472" s="1"/>
      <c r="P472" s="1"/>
      <c r="Q472" s="3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3"/>
      <c r="F473" s="1"/>
      <c r="G473" s="1"/>
      <c r="H473" s="3"/>
      <c r="I473" s="1"/>
      <c r="J473" s="1"/>
      <c r="K473" s="3"/>
      <c r="L473" s="1"/>
      <c r="M473" s="1"/>
      <c r="N473" s="3"/>
      <c r="O473" s="1"/>
      <c r="P473" s="1"/>
      <c r="Q473" s="3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3"/>
      <c r="F474" s="1"/>
      <c r="G474" s="1"/>
      <c r="H474" s="3"/>
      <c r="I474" s="1"/>
      <c r="J474" s="1"/>
      <c r="K474" s="3"/>
      <c r="L474" s="1"/>
      <c r="M474" s="1"/>
      <c r="N474" s="3"/>
      <c r="O474" s="1"/>
      <c r="P474" s="1"/>
      <c r="Q474" s="3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3"/>
      <c r="F475" s="1"/>
      <c r="G475" s="1"/>
      <c r="H475" s="3"/>
      <c r="I475" s="1"/>
      <c r="J475" s="1"/>
      <c r="K475" s="3"/>
      <c r="L475" s="1"/>
      <c r="M475" s="1"/>
      <c r="N475" s="3"/>
      <c r="O475" s="1"/>
      <c r="P475" s="1"/>
      <c r="Q475" s="3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3"/>
      <c r="F476" s="1"/>
      <c r="G476" s="1"/>
      <c r="H476" s="3"/>
      <c r="I476" s="1"/>
      <c r="J476" s="1"/>
      <c r="K476" s="3"/>
      <c r="L476" s="1"/>
      <c r="M476" s="1"/>
      <c r="N476" s="3"/>
      <c r="O476" s="1"/>
      <c r="P476" s="1"/>
      <c r="Q476" s="3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3"/>
      <c r="F477" s="1"/>
      <c r="G477" s="1"/>
      <c r="H477" s="3"/>
      <c r="I477" s="1"/>
      <c r="J477" s="1"/>
      <c r="K477" s="3"/>
      <c r="L477" s="1"/>
      <c r="M477" s="1"/>
      <c r="N477" s="3"/>
      <c r="O477" s="1"/>
      <c r="P477" s="1"/>
      <c r="Q477" s="3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3"/>
      <c r="F478" s="1"/>
      <c r="G478" s="1"/>
      <c r="H478" s="3"/>
      <c r="I478" s="1"/>
      <c r="J478" s="1"/>
      <c r="K478" s="3"/>
      <c r="L478" s="1"/>
      <c r="M478" s="1"/>
      <c r="N478" s="3"/>
      <c r="O478" s="1"/>
      <c r="P478" s="1"/>
      <c r="Q478" s="3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3"/>
      <c r="F479" s="1"/>
      <c r="G479" s="1"/>
      <c r="H479" s="3"/>
      <c r="I479" s="1"/>
      <c r="J479" s="1"/>
      <c r="K479" s="3"/>
      <c r="L479" s="1"/>
      <c r="M479" s="1"/>
      <c r="N479" s="3"/>
      <c r="O479" s="1"/>
      <c r="P479" s="1"/>
      <c r="Q479" s="3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3"/>
      <c r="F480" s="1"/>
      <c r="G480" s="1"/>
      <c r="H480" s="3"/>
      <c r="I480" s="1"/>
      <c r="J480" s="1"/>
      <c r="K480" s="3"/>
      <c r="L480" s="1"/>
      <c r="M480" s="1"/>
      <c r="N480" s="3"/>
      <c r="O480" s="1"/>
      <c r="P480" s="1"/>
      <c r="Q480" s="3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3"/>
      <c r="F481" s="1"/>
      <c r="G481" s="1"/>
      <c r="H481" s="3"/>
      <c r="I481" s="1"/>
      <c r="J481" s="1"/>
      <c r="K481" s="3"/>
      <c r="L481" s="1"/>
      <c r="M481" s="1"/>
      <c r="N481" s="3"/>
      <c r="O481" s="1"/>
      <c r="P481" s="1"/>
      <c r="Q481" s="3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3"/>
      <c r="F482" s="1"/>
      <c r="G482" s="1"/>
      <c r="H482" s="3"/>
      <c r="I482" s="1"/>
      <c r="J482" s="1"/>
      <c r="K482" s="3"/>
      <c r="L482" s="1"/>
      <c r="M482" s="1"/>
      <c r="N482" s="3"/>
      <c r="O482" s="1"/>
      <c r="P482" s="1"/>
      <c r="Q482" s="3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3"/>
      <c r="F483" s="1"/>
      <c r="G483" s="1"/>
      <c r="H483" s="3"/>
      <c r="I483" s="1"/>
      <c r="J483" s="1"/>
      <c r="K483" s="3"/>
      <c r="L483" s="1"/>
      <c r="M483" s="1"/>
      <c r="N483" s="3"/>
      <c r="O483" s="1"/>
      <c r="P483" s="1"/>
      <c r="Q483" s="3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3"/>
      <c r="F484" s="1"/>
      <c r="G484" s="1"/>
      <c r="H484" s="3"/>
      <c r="I484" s="1"/>
      <c r="J484" s="1"/>
      <c r="K484" s="3"/>
      <c r="L484" s="1"/>
      <c r="M484" s="1"/>
      <c r="N484" s="3"/>
      <c r="O484" s="1"/>
      <c r="P484" s="1"/>
      <c r="Q484" s="3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3"/>
      <c r="F485" s="1"/>
      <c r="G485" s="1"/>
      <c r="H485" s="3"/>
      <c r="I485" s="1"/>
      <c r="J485" s="1"/>
      <c r="K485" s="3"/>
      <c r="L485" s="1"/>
      <c r="M485" s="1"/>
      <c r="N485" s="3"/>
      <c r="O485" s="1"/>
      <c r="P485" s="1"/>
      <c r="Q485" s="3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3"/>
      <c r="F486" s="1"/>
      <c r="G486" s="1"/>
      <c r="H486" s="3"/>
      <c r="I486" s="1"/>
      <c r="J486" s="1"/>
      <c r="K486" s="3"/>
      <c r="L486" s="1"/>
      <c r="M486" s="1"/>
      <c r="N486" s="3"/>
      <c r="O486" s="1"/>
      <c r="P486" s="1"/>
      <c r="Q486" s="3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3"/>
      <c r="F487" s="1"/>
      <c r="G487" s="1"/>
      <c r="H487" s="3"/>
      <c r="I487" s="1"/>
      <c r="J487" s="1"/>
      <c r="K487" s="3"/>
      <c r="L487" s="1"/>
      <c r="M487" s="1"/>
      <c r="N487" s="3"/>
      <c r="O487" s="1"/>
      <c r="P487" s="1"/>
      <c r="Q487" s="3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3"/>
      <c r="F488" s="1"/>
      <c r="G488" s="1"/>
      <c r="H488" s="3"/>
      <c r="I488" s="1"/>
      <c r="J488" s="1"/>
      <c r="K488" s="3"/>
      <c r="L488" s="1"/>
      <c r="M488" s="1"/>
      <c r="N488" s="3"/>
      <c r="O488" s="1"/>
      <c r="P488" s="1"/>
      <c r="Q488" s="3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3"/>
      <c r="F489" s="1"/>
      <c r="G489" s="1"/>
      <c r="H489" s="3"/>
      <c r="I489" s="1"/>
      <c r="J489" s="1"/>
      <c r="K489" s="3"/>
      <c r="L489" s="1"/>
      <c r="M489" s="1"/>
      <c r="N489" s="3"/>
      <c r="O489" s="1"/>
      <c r="P489" s="1"/>
      <c r="Q489" s="3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3"/>
      <c r="F490" s="1"/>
      <c r="G490" s="1"/>
      <c r="H490" s="3"/>
      <c r="I490" s="1"/>
      <c r="J490" s="1"/>
      <c r="K490" s="3"/>
      <c r="L490" s="1"/>
      <c r="M490" s="1"/>
      <c r="N490" s="3"/>
      <c r="O490" s="1"/>
      <c r="P490" s="1"/>
      <c r="Q490" s="3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3"/>
      <c r="F491" s="1"/>
      <c r="G491" s="1"/>
      <c r="H491" s="3"/>
      <c r="I491" s="1"/>
      <c r="J491" s="1"/>
      <c r="K491" s="3"/>
      <c r="L491" s="1"/>
      <c r="M491" s="1"/>
      <c r="N491" s="3"/>
      <c r="O491" s="1"/>
      <c r="P491" s="1"/>
      <c r="Q491" s="3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3"/>
      <c r="F492" s="1"/>
      <c r="G492" s="1"/>
      <c r="H492" s="3"/>
      <c r="I492" s="1"/>
      <c r="J492" s="1"/>
      <c r="K492" s="3"/>
      <c r="L492" s="1"/>
      <c r="M492" s="1"/>
      <c r="N492" s="3"/>
      <c r="O492" s="1"/>
      <c r="P492" s="1"/>
      <c r="Q492" s="3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3"/>
      <c r="F493" s="1"/>
      <c r="G493" s="1"/>
      <c r="H493" s="3"/>
      <c r="I493" s="1"/>
      <c r="J493" s="1"/>
      <c r="K493" s="3"/>
      <c r="L493" s="1"/>
      <c r="M493" s="1"/>
      <c r="N493" s="3"/>
      <c r="O493" s="1"/>
      <c r="P493" s="1"/>
      <c r="Q493" s="3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3"/>
      <c r="F494" s="1"/>
      <c r="G494" s="1"/>
      <c r="H494" s="3"/>
      <c r="I494" s="1"/>
      <c r="J494" s="1"/>
      <c r="K494" s="3"/>
      <c r="L494" s="1"/>
      <c r="M494" s="1"/>
      <c r="N494" s="3"/>
      <c r="O494" s="1"/>
      <c r="P494" s="1"/>
      <c r="Q494" s="3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3"/>
      <c r="F495" s="1"/>
      <c r="G495" s="1"/>
      <c r="H495" s="3"/>
      <c r="I495" s="1"/>
      <c r="J495" s="1"/>
      <c r="K495" s="3"/>
      <c r="L495" s="1"/>
      <c r="M495" s="1"/>
      <c r="N495" s="3"/>
      <c r="O495" s="1"/>
      <c r="P495" s="1"/>
      <c r="Q495" s="3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3"/>
      <c r="F496" s="1"/>
      <c r="G496" s="1"/>
      <c r="H496" s="3"/>
      <c r="I496" s="1"/>
      <c r="J496" s="1"/>
      <c r="K496" s="3"/>
      <c r="L496" s="1"/>
      <c r="M496" s="1"/>
      <c r="N496" s="3"/>
      <c r="O496" s="1"/>
      <c r="P496" s="1"/>
      <c r="Q496" s="3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3"/>
      <c r="F497" s="1"/>
      <c r="G497" s="1"/>
      <c r="H497" s="3"/>
      <c r="I497" s="1"/>
      <c r="J497" s="1"/>
      <c r="K497" s="3"/>
      <c r="L497" s="1"/>
      <c r="M497" s="1"/>
      <c r="N497" s="3"/>
      <c r="O497" s="1"/>
      <c r="P497" s="1"/>
      <c r="Q497" s="3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3"/>
      <c r="F498" s="1"/>
      <c r="G498" s="1"/>
      <c r="H498" s="3"/>
      <c r="I498" s="1"/>
      <c r="J498" s="1"/>
      <c r="K498" s="3"/>
      <c r="L498" s="1"/>
      <c r="M498" s="1"/>
      <c r="N498" s="3"/>
      <c r="O498" s="1"/>
      <c r="P498" s="1"/>
      <c r="Q498" s="3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3"/>
      <c r="F499" s="1"/>
      <c r="G499" s="1"/>
      <c r="H499" s="3"/>
      <c r="I499" s="1"/>
      <c r="J499" s="1"/>
      <c r="K499" s="3"/>
      <c r="L499" s="1"/>
      <c r="M499" s="1"/>
      <c r="N499" s="3"/>
      <c r="O499" s="1"/>
      <c r="P499" s="1"/>
      <c r="Q499" s="3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3"/>
      <c r="F500" s="1"/>
      <c r="G500" s="1"/>
      <c r="H500" s="3"/>
      <c r="I500" s="1"/>
      <c r="J500" s="1"/>
      <c r="K500" s="3"/>
      <c r="L500" s="1"/>
      <c r="M500" s="1"/>
      <c r="N500" s="3"/>
      <c r="O500" s="1"/>
      <c r="P500" s="1"/>
      <c r="Q500" s="3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3"/>
      <c r="F501" s="1"/>
      <c r="G501" s="1"/>
      <c r="H501" s="3"/>
      <c r="I501" s="1"/>
      <c r="J501" s="1"/>
      <c r="K501" s="3"/>
      <c r="L501" s="1"/>
      <c r="M501" s="1"/>
      <c r="N501" s="3"/>
      <c r="O501" s="1"/>
      <c r="P501" s="1"/>
      <c r="Q501" s="3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3"/>
      <c r="F502" s="1"/>
      <c r="G502" s="1"/>
      <c r="H502" s="3"/>
      <c r="I502" s="1"/>
      <c r="J502" s="1"/>
      <c r="K502" s="3"/>
      <c r="L502" s="1"/>
      <c r="M502" s="1"/>
      <c r="N502" s="3"/>
      <c r="O502" s="1"/>
      <c r="P502" s="1"/>
      <c r="Q502" s="3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3"/>
      <c r="F503" s="1"/>
      <c r="G503" s="1"/>
      <c r="H503" s="3"/>
      <c r="I503" s="1"/>
      <c r="J503" s="1"/>
      <c r="K503" s="3"/>
      <c r="L503" s="1"/>
      <c r="M503" s="1"/>
      <c r="N503" s="3"/>
      <c r="O503" s="1"/>
      <c r="P503" s="1"/>
      <c r="Q503" s="3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3"/>
      <c r="F504" s="1"/>
      <c r="G504" s="1"/>
      <c r="H504" s="3"/>
      <c r="I504" s="1"/>
      <c r="J504" s="1"/>
      <c r="K504" s="3"/>
      <c r="L504" s="1"/>
      <c r="M504" s="1"/>
      <c r="N504" s="3"/>
      <c r="O504" s="1"/>
      <c r="P504" s="1"/>
      <c r="Q504" s="3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3"/>
      <c r="F505" s="1"/>
      <c r="G505" s="1"/>
      <c r="H505" s="3"/>
      <c r="I505" s="1"/>
      <c r="J505" s="1"/>
      <c r="K505" s="3"/>
      <c r="L505" s="1"/>
      <c r="M505" s="1"/>
      <c r="N505" s="3"/>
      <c r="O505" s="1"/>
      <c r="P505" s="1"/>
      <c r="Q505" s="3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3"/>
      <c r="F506" s="1"/>
      <c r="G506" s="1"/>
      <c r="H506" s="3"/>
      <c r="I506" s="1"/>
      <c r="J506" s="1"/>
      <c r="K506" s="3"/>
      <c r="L506" s="1"/>
      <c r="M506" s="1"/>
      <c r="N506" s="3"/>
      <c r="O506" s="1"/>
      <c r="P506" s="1"/>
      <c r="Q506" s="3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3"/>
      <c r="F507" s="1"/>
      <c r="G507" s="1"/>
      <c r="H507" s="3"/>
      <c r="I507" s="1"/>
      <c r="J507" s="1"/>
      <c r="K507" s="3"/>
      <c r="L507" s="1"/>
      <c r="M507" s="1"/>
      <c r="N507" s="3"/>
      <c r="O507" s="1"/>
      <c r="P507" s="1"/>
      <c r="Q507" s="3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3"/>
      <c r="F508" s="1"/>
      <c r="G508" s="1"/>
      <c r="H508" s="3"/>
      <c r="I508" s="1"/>
      <c r="J508" s="1"/>
      <c r="K508" s="3"/>
      <c r="L508" s="1"/>
      <c r="M508" s="1"/>
      <c r="N508" s="3"/>
      <c r="O508" s="1"/>
      <c r="P508" s="1"/>
      <c r="Q508" s="3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3"/>
      <c r="F509" s="1"/>
      <c r="G509" s="1"/>
      <c r="H509" s="3"/>
      <c r="I509" s="1"/>
      <c r="J509" s="1"/>
      <c r="K509" s="3"/>
      <c r="L509" s="1"/>
      <c r="M509" s="1"/>
      <c r="N509" s="3"/>
      <c r="O509" s="1"/>
      <c r="P509" s="1"/>
      <c r="Q509" s="3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3"/>
      <c r="F510" s="1"/>
      <c r="G510" s="1"/>
      <c r="H510" s="3"/>
      <c r="I510" s="1"/>
      <c r="J510" s="1"/>
      <c r="K510" s="3"/>
      <c r="L510" s="1"/>
      <c r="M510" s="1"/>
      <c r="N510" s="3"/>
      <c r="O510" s="1"/>
      <c r="P510" s="1"/>
      <c r="Q510" s="3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3"/>
      <c r="F511" s="1"/>
      <c r="G511" s="1"/>
      <c r="H511" s="3"/>
      <c r="I511" s="1"/>
      <c r="J511" s="1"/>
      <c r="K511" s="3"/>
      <c r="L511" s="1"/>
      <c r="M511" s="1"/>
      <c r="N511" s="3"/>
      <c r="O511" s="1"/>
      <c r="P511" s="1"/>
      <c r="Q511" s="3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3"/>
      <c r="F512" s="1"/>
      <c r="G512" s="1"/>
      <c r="H512" s="3"/>
      <c r="I512" s="1"/>
      <c r="J512" s="1"/>
      <c r="K512" s="3"/>
      <c r="L512" s="1"/>
      <c r="M512" s="1"/>
      <c r="N512" s="3"/>
      <c r="O512" s="1"/>
      <c r="P512" s="1"/>
      <c r="Q512" s="3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3"/>
      <c r="F513" s="1"/>
      <c r="G513" s="1"/>
      <c r="H513" s="3"/>
      <c r="I513" s="1"/>
      <c r="J513" s="1"/>
      <c r="K513" s="3"/>
      <c r="L513" s="1"/>
      <c r="M513" s="1"/>
      <c r="N513" s="3"/>
      <c r="O513" s="1"/>
      <c r="P513" s="1"/>
      <c r="Q513" s="3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3"/>
      <c r="F514" s="1"/>
      <c r="G514" s="1"/>
      <c r="H514" s="3"/>
      <c r="I514" s="1"/>
      <c r="J514" s="1"/>
      <c r="K514" s="3"/>
      <c r="L514" s="1"/>
      <c r="M514" s="1"/>
      <c r="N514" s="3"/>
      <c r="O514" s="1"/>
      <c r="P514" s="1"/>
      <c r="Q514" s="3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3"/>
      <c r="F515" s="1"/>
      <c r="G515" s="1"/>
      <c r="H515" s="3"/>
      <c r="I515" s="1"/>
      <c r="J515" s="1"/>
      <c r="K515" s="3"/>
      <c r="L515" s="1"/>
      <c r="M515" s="1"/>
      <c r="N515" s="3"/>
      <c r="O515" s="1"/>
      <c r="P515" s="1"/>
      <c r="Q515" s="3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3"/>
      <c r="F516" s="1"/>
      <c r="G516" s="1"/>
      <c r="H516" s="3"/>
      <c r="I516" s="1"/>
      <c r="J516" s="1"/>
      <c r="K516" s="3"/>
      <c r="L516" s="1"/>
      <c r="M516" s="1"/>
      <c r="N516" s="3"/>
      <c r="O516" s="1"/>
      <c r="P516" s="1"/>
      <c r="Q516" s="3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3"/>
      <c r="F517" s="1"/>
      <c r="G517" s="1"/>
      <c r="H517" s="3"/>
      <c r="I517" s="1"/>
      <c r="J517" s="1"/>
      <c r="K517" s="3"/>
      <c r="L517" s="1"/>
      <c r="M517" s="1"/>
      <c r="N517" s="3"/>
      <c r="O517" s="1"/>
      <c r="P517" s="1"/>
      <c r="Q517" s="3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3"/>
      <c r="F518" s="1"/>
      <c r="G518" s="1"/>
      <c r="H518" s="3"/>
      <c r="I518" s="1"/>
      <c r="J518" s="1"/>
      <c r="K518" s="3"/>
      <c r="L518" s="1"/>
      <c r="M518" s="1"/>
      <c r="N518" s="3"/>
      <c r="O518" s="1"/>
      <c r="P518" s="1"/>
      <c r="Q518" s="3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3"/>
      <c r="F519" s="1"/>
      <c r="G519" s="1"/>
      <c r="H519" s="3"/>
      <c r="I519" s="1"/>
      <c r="J519" s="1"/>
      <c r="K519" s="3"/>
      <c r="L519" s="1"/>
      <c r="M519" s="1"/>
      <c r="N519" s="3"/>
      <c r="O519" s="1"/>
      <c r="P519" s="1"/>
      <c r="Q519" s="3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3"/>
      <c r="F520" s="1"/>
      <c r="G520" s="1"/>
      <c r="H520" s="3"/>
      <c r="I520" s="1"/>
      <c r="J520" s="1"/>
      <c r="K520" s="3"/>
      <c r="L520" s="1"/>
      <c r="M520" s="1"/>
      <c r="N520" s="3"/>
      <c r="O520" s="1"/>
      <c r="P520" s="1"/>
      <c r="Q520" s="3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3"/>
      <c r="F521" s="1"/>
      <c r="G521" s="1"/>
      <c r="H521" s="3"/>
      <c r="I521" s="1"/>
      <c r="J521" s="1"/>
      <c r="K521" s="3"/>
      <c r="L521" s="1"/>
      <c r="M521" s="1"/>
      <c r="N521" s="3"/>
      <c r="O521" s="1"/>
      <c r="P521" s="1"/>
      <c r="Q521" s="3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3"/>
      <c r="F522" s="1"/>
      <c r="G522" s="1"/>
      <c r="H522" s="3"/>
      <c r="I522" s="1"/>
      <c r="J522" s="1"/>
      <c r="K522" s="3"/>
      <c r="L522" s="1"/>
      <c r="M522" s="1"/>
      <c r="N522" s="3"/>
      <c r="O522" s="1"/>
      <c r="P522" s="1"/>
      <c r="Q522" s="3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3"/>
      <c r="F523" s="1"/>
      <c r="G523" s="1"/>
      <c r="H523" s="3"/>
      <c r="I523" s="1"/>
      <c r="J523" s="1"/>
      <c r="K523" s="3"/>
      <c r="L523" s="1"/>
      <c r="M523" s="1"/>
      <c r="N523" s="3"/>
      <c r="O523" s="1"/>
      <c r="P523" s="1"/>
      <c r="Q523" s="3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3"/>
      <c r="F524" s="1"/>
      <c r="G524" s="1"/>
      <c r="H524" s="3"/>
      <c r="I524" s="1"/>
      <c r="J524" s="1"/>
      <c r="K524" s="3"/>
      <c r="L524" s="1"/>
      <c r="M524" s="1"/>
      <c r="N524" s="3"/>
      <c r="O524" s="1"/>
      <c r="P524" s="1"/>
      <c r="Q524" s="3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3"/>
      <c r="F525" s="1"/>
      <c r="G525" s="1"/>
      <c r="H525" s="3"/>
      <c r="I525" s="1"/>
      <c r="J525" s="1"/>
      <c r="K525" s="3"/>
      <c r="L525" s="1"/>
      <c r="M525" s="1"/>
      <c r="N525" s="3"/>
      <c r="O525" s="1"/>
      <c r="P525" s="1"/>
      <c r="Q525" s="3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3"/>
      <c r="F526" s="1"/>
      <c r="G526" s="1"/>
      <c r="H526" s="3"/>
      <c r="I526" s="1"/>
      <c r="J526" s="1"/>
      <c r="K526" s="3"/>
      <c r="L526" s="1"/>
      <c r="M526" s="1"/>
      <c r="N526" s="3"/>
      <c r="O526" s="1"/>
      <c r="P526" s="1"/>
      <c r="Q526" s="3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3"/>
      <c r="F527" s="1"/>
      <c r="G527" s="1"/>
      <c r="H527" s="3"/>
      <c r="I527" s="1"/>
      <c r="J527" s="1"/>
      <c r="K527" s="3"/>
      <c r="L527" s="1"/>
      <c r="M527" s="1"/>
      <c r="N527" s="3"/>
      <c r="O527" s="1"/>
      <c r="P527" s="1"/>
      <c r="Q527" s="3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3"/>
      <c r="F528" s="1"/>
      <c r="G528" s="1"/>
      <c r="H528" s="3"/>
      <c r="I528" s="1"/>
      <c r="J528" s="1"/>
      <c r="K528" s="3"/>
      <c r="L528" s="1"/>
      <c r="M528" s="1"/>
      <c r="N528" s="3"/>
      <c r="O528" s="1"/>
      <c r="P528" s="1"/>
      <c r="Q528" s="3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3"/>
      <c r="F529" s="1"/>
      <c r="G529" s="1"/>
      <c r="H529" s="3"/>
      <c r="I529" s="1"/>
      <c r="J529" s="1"/>
      <c r="K529" s="3"/>
      <c r="L529" s="1"/>
      <c r="M529" s="1"/>
      <c r="N529" s="3"/>
      <c r="O529" s="1"/>
      <c r="P529" s="1"/>
      <c r="Q529" s="3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3"/>
      <c r="F530" s="1"/>
      <c r="G530" s="1"/>
      <c r="H530" s="3"/>
      <c r="I530" s="1"/>
      <c r="J530" s="1"/>
      <c r="K530" s="3"/>
      <c r="L530" s="1"/>
      <c r="M530" s="1"/>
      <c r="N530" s="3"/>
      <c r="O530" s="1"/>
      <c r="P530" s="1"/>
      <c r="Q530" s="3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3"/>
      <c r="F531" s="1"/>
      <c r="G531" s="1"/>
      <c r="H531" s="3"/>
      <c r="I531" s="1"/>
      <c r="J531" s="1"/>
      <c r="K531" s="3"/>
      <c r="L531" s="1"/>
      <c r="M531" s="1"/>
      <c r="N531" s="3"/>
      <c r="O531" s="1"/>
      <c r="P531" s="1"/>
      <c r="Q531" s="3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3"/>
      <c r="F532" s="1"/>
      <c r="G532" s="1"/>
      <c r="H532" s="3"/>
      <c r="I532" s="1"/>
      <c r="J532" s="1"/>
      <c r="K532" s="3"/>
      <c r="L532" s="1"/>
      <c r="M532" s="1"/>
      <c r="N532" s="3"/>
      <c r="O532" s="1"/>
      <c r="P532" s="1"/>
      <c r="Q532" s="3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3"/>
      <c r="F533" s="1"/>
      <c r="G533" s="1"/>
      <c r="H533" s="3"/>
      <c r="I533" s="1"/>
      <c r="J533" s="1"/>
      <c r="K533" s="3"/>
      <c r="L533" s="1"/>
      <c r="M533" s="1"/>
      <c r="N533" s="3"/>
      <c r="O533" s="1"/>
      <c r="P533" s="1"/>
      <c r="Q533" s="3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3"/>
      <c r="F534" s="1"/>
      <c r="G534" s="1"/>
      <c r="H534" s="3"/>
      <c r="I534" s="1"/>
      <c r="J534" s="1"/>
      <c r="K534" s="3"/>
      <c r="L534" s="1"/>
      <c r="M534" s="1"/>
      <c r="N534" s="3"/>
      <c r="O534" s="1"/>
      <c r="P534" s="1"/>
      <c r="Q534" s="3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3"/>
      <c r="F535" s="1"/>
      <c r="G535" s="1"/>
      <c r="H535" s="3"/>
      <c r="I535" s="1"/>
      <c r="J535" s="1"/>
      <c r="K535" s="3"/>
      <c r="L535" s="1"/>
      <c r="M535" s="1"/>
      <c r="N535" s="3"/>
      <c r="O535" s="1"/>
      <c r="P535" s="1"/>
      <c r="Q535" s="3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3"/>
      <c r="F536" s="1"/>
      <c r="G536" s="1"/>
      <c r="H536" s="3"/>
      <c r="I536" s="1"/>
      <c r="J536" s="1"/>
      <c r="K536" s="3"/>
      <c r="L536" s="1"/>
      <c r="M536" s="1"/>
      <c r="N536" s="3"/>
      <c r="O536" s="1"/>
      <c r="P536" s="1"/>
      <c r="Q536" s="3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3"/>
      <c r="F537" s="1"/>
      <c r="G537" s="1"/>
      <c r="H537" s="3"/>
      <c r="I537" s="1"/>
      <c r="J537" s="1"/>
      <c r="K537" s="3"/>
      <c r="L537" s="1"/>
      <c r="M537" s="1"/>
      <c r="N537" s="3"/>
      <c r="O537" s="1"/>
      <c r="P537" s="1"/>
      <c r="Q537" s="3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3"/>
      <c r="F538" s="1"/>
      <c r="G538" s="1"/>
      <c r="H538" s="3"/>
      <c r="I538" s="1"/>
      <c r="J538" s="1"/>
      <c r="K538" s="3"/>
      <c r="L538" s="1"/>
      <c r="M538" s="1"/>
      <c r="N538" s="3"/>
      <c r="O538" s="1"/>
      <c r="P538" s="1"/>
      <c r="Q538" s="3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3"/>
      <c r="F539" s="1"/>
      <c r="G539" s="1"/>
      <c r="H539" s="3"/>
      <c r="I539" s="1"/>
      <c r="J539" s="1"/>
      <c r="K539" s="3"/>
      <c r="L539" s="1"/>
      <c r="M539" s="1"/>
      <c r="N539" s="3"/>
      <c r="O539" s="1"/>
      <c r="P539" s="1"/>
      <c r="Q539" s="3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3"/>
      <c r="F540" s="1"/>
      <c r="G540" s="1"/>
      <c r="H540" s="3"/>
      <c r="I540" s="1"/>
      <c r="J540" s="1"/>
      <c r="K540" s="3"/>
      <c r="L540" s="1"/>
      <c r="M540" s="1"/>
      <c r="N540" s="3"/>
      <c r="O540" s="1"/>
      <c r="P540" s="1"/>
      <c r="Q540" s="3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3"/>
      <c r="F541" s="1"/>
      <c r="G541" s="1"/>
      <c r="H541" s="3"/>
      <c r="I541" s="1"/>
      <c r="J541" s="1"/>
      <c r="K541" s="3"/>
      <c r="L541" s="1"/>
      <c r="M541" s="1"/>
      <c r="N541" s="3"/>
      <c r="O541" s="1"/>
      <c r="P541" s="1"/>
      <c r="Q541" s="3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3"/>
      <c r="F542" s="1"/>
      <c r="G542" s="1"/>
      <c r="H542" s="3"/>
      <c r="I542" s="1"/>
      <c r="J542" s="1"/>
      <c r="K542" s="3"/>
      <c r="L542" s="1"/>
      <c r="M542" s="1"/>
      <c r="N542" s="3"/>
      <c r="O542" s="1"/>
      <c r="P542" s="1"/>
      <c r="Q542" s="3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3"/>
      <c r="F543" s="1"/>
      <c r="G543" s="1"/>
      <c r="H543" s="3"/>
      <c r="I543" s="1"/>
      <c r="J543" s="1"/>
      <c r="K543" s="3"/>
      <c r="L543" s="1"/>
      <c r="M543" s="1"/>
      <c r="N543" s="3"/>
      <c r="O543" s="1"/>
      <c r="P543" s="1"/>
      <c r="Q543" s="3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3"/>
      <c r="F544" s="1"/>
      <c r="G544" s="1"/>
      <c r="H544" s="3"/>
      <c r="I544" s="1"/>
      <c r="J544" s="1"/>
      <c r="K544" s="3"/>
      <c r="L544" s="1"/>
      <c r="M544" s="1"/>
      <c r="N544" s="3"/>
      <c r="O544" s="1"/>
      <c r="P544" s="1"/>
      <c r="Q544" s="3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3"/>
      <c r="F545" s="1"/>
      <c r="G545" s="1"/>
      <c r="H545" s="3"/>
      <c r="I545" s="1"/>
      <c r="J545" s="1"/>
      <c r="K545" s="3"/>
      <c r="L545" s="1"/>
      <c r="M545" s="1"/>
      <c r="N545" s="3"/>
      <c r="O545" s="1"/>
      <c r="P545" s="1"/>
      <c r="Q545" s="3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3"/>
      <c r="F546" s="1"/>
      <c r="G546" s="1"/>
      <c r="H546" s="3"/>
      <c r="I546" s="1"/>
      <c r="J546" s="1"/>
      <c r="K546" s="3"/>
      <c r="L546" s="1"/>
      <c r="M546" s="1"/>
      <c r="N546" s="3"/>
      <c r="O546" s="1"/>
      <c r="P546" s="1"/>
      <c r="Q546" s="3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3"/>
      <c r="F547" s="1"/>
      <c r="G547" s="1"/>
      <c r="H547" s="3"/>
      <c r="I547" s="1"/>
      <c r="J547" s="1"/>
      <c r="K547" s="3"/>
      <c r="L547" s="1"/>
      <c r="M547" s="1"/>
      <c r="N547" s="3"/>
      <c r="O547" s="1"/>
      <c r="P547" s="1"/>
      <c r="Q547" s="3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3"/>
      <c r="F548" s="1"/>
      <c r="G548" s="1"/>
      <c r="H548" s="3"/>
      <c r="I548" s="1"/>
      <c r="J548" s="1"/>
      <c r="K548" s="3"/>
      <c r="L548" s="1"/>
      <c r="M548" s="1"/>
      <c r="N548" s="3"/>
      <c r="O548" s="1"/>
      <c r="P548" s="1"/>
      <c r="Q548" s="3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3"/>
      <c r="F549" s="1"/>
      <c r="G549" s="1"/>
      <c r="H549" s="3"/>
      <c r="I549" s="1"/>
      <c r="J549" s="1"/>
      <c r="K549" s="3"/>
      <c r="L549" s="1"/>
      <c r="M549" s="1"/>
      <c r="N549" s="3"/>
      <c r="O549" s="1"/>
      <c r="P549" s="1"/>
      <c r="Q549" s="3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3"/>
      <c r="F550" s="1"/>
      <c r="G550" s="1"/>
      <c r="H550" s="3"/>
      <c r="I550" s="1"/>
      <c r="J550" s="1"/>
      <c r="K550" s="3"/>
      <c r="L550" s="1"/>
      <c r="M550" s="1"/>
      <c r="N550" s="3"/>
      <c r="O550" s="1"/>
      <c r="P550" s="1"/>
      <c r="Q550" s="3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3"/>
      <c r="F551" s="1"/>
      <c r="G551" s="1"/>
      <c r="H551" s="3"/>
      <c r="I551" s="1"/>
      <c r="J551" s="1"/>
      <c r="K551" s="3"/>
      <c r="L551" s="1"/>
      <c r="M551" s="1"/>
      <c r="N551" s="3"/>
      <c r="O551" s="1"/>
      <c r="P551" s="1"/>
      <c r="Q551" s="3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3"/>
      <c r="F552" s="1"/>
      <c r="G552" s="1"/>
      <c r="H552" s="3"/>
      <c r="I552" s="1"/>
      <c r="J552" s="1"/>
      <c r="K552" s="3"/>
      <c r="L552" s="1"/>
      <c r="M552" s="1"/>
      <c r="N552" s="3"/>
      <c r="O552" s="1"/>
      <c r="P552" s="1"/>
      <c r="Q552" s="3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3"/>
      <c r="F553" s="1"/>
      <c r="G553" s="1"/>
      <c r="H553" s="3"/>
      <c r="I553" s="1"/>
      <c r="J553" s="1"/>
      <c r="K553" s="3"/>
      <c r="L553" s="1"/>
      <c r="M553" s="1"/>
      <c r="N553" s="3"/>
      <c r="O553" s="1"/>
      <c r="P553" s="1"/>
      <c r="Q553" s="3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3"/>
      <c r="F554" s="1"/>
      <c r="G554" s="1"/>
      <c r="H554" s="3"/>
      <c r="I554" s="1"/>
      <c r="J554" s="1"/>
      <c r="K554" s="3"/>
      <c r="L554" s="1"/>
      <c r="M554" s="1"/>
      <c r="N554" s="3"/>
      <c r="O554" s="1"/>
      <c r="P554" s="1"/>
      <c r="Q554" s="3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3"/>
      <c r="F555" s="1"/>
      <c r="G555" s="1"/>
      <c r="H555" s="3"/>
      <c r="I555" s="1"/>
      <c r="J555" s="1"/>
      <c r="K555" s="3"/>
      <c r="L555" s="1"/>
      <c r="M555" s="1"/>
      <c r="N555" s="3"/>
      <c r="O555" s="1"/>
      <c r="P555" s="1"/>
      <c r="Q555" s="3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3"/>
      <c r="F556" s="1"/>
      <c r="G556" s="1"/>
      <c r="H556" s="3"/>
      <c r="I556" s="1"/>
      <c r="J556" s="1"/>
      <c r="K556" s="3"/>
      <c r="L556" s="1"/>
      <c r="M556" s="1"/>
      <c r="N556" s="3"/>
      <c r="O556" s="1"/>
      <c r="P556" s="1"/>
      <c r="Q556" s="3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3"/>
      <c r="F557" s="1"/>
      <c r="G557" s="1"/>
      <c r="H557" s="3"/>
      <c r="I557" s="1"/>
      <c r="J557" s="1"/>
      <c r="K557" s="3"/>
      <c r="L557" s="1"/>
      <c r="M557" s="1"/>
      <c r="N557" s="3"/>
      <c r="O557" s="1"/>
      <c r="P557" s="1"/>
      <c r="Q557" s="3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3"/>
      <c r="F558" s="1"/>
      <c r="G558" s="1"/>
      <c r="H558" s="3"/>
      <c r="I558" s="1"/>
      <c r="J558" s="1"/>
      <c r="K558" s="3"/>
      <c r="L558" s="1"/>
      <c r="M558" s="1"/>
      <c r="N558" s="3"/>
      <c r="O558" s="1"/>
      <c r="P558" s="1"/>
      <c r="Q558" s="3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3"/>
      <c r="F559" s="1"/>
      <c r="G559" s="1"/>
      <c r="H559" s="3"/>
      <c r="I559" s="1"/>
      <c r="J559" s="1"/>
      <c r="K559" s="3"/>
      <c r="L559" s="1"/>
      <c r="M559" s="1"/>
      <c r="N559" s="3"/>
      <c r="O559" s="1"/>
      <c r="P559" s="1"/>
      <c r="Q559" s="3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3"/>
      <c r="F560" s="1"/>
      <c r="G560" s="1"/>
      <c r="H560" s="3"/>
      <c r="I560" s="1"/>
      <c r="J560" s="1"/>
      <c r="K560" s="3"/>
      <c r="L560" s="1"/>
      <c r="M560" s="1"/>
      <c r="N560" s="3"/>
      <c r="O560" s="1"/>
      <c r="P560" s="1"/>
      <c r="Q560" s="3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3"/>
      <c r="F561" s="1"/>
      <c r="G561" s="1"/>
      <c r="H561" s="3"/>
      <c r="I561" s="1"/>
      <c r="J561" s="1"/>
      <c r="K561" s="3"/>
      <c r="L561" s="1"/>
      <c r="M561" s="1"/>
      <c r="N561" s="3"/>
      <c r="O561" s="1"/>
      <c r="P561" s="1"/>
      <c r="Q561" s="3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3"/>
      <c r="F562" s="1"/>
      <c r="G562" s="1"/>
      <c r="H562" s="3"/>
      <c r="I562" s="1"/>
      <c r="J562" s="1"/>
      <c r="K562" s="3"/>
      <c r="L562" s="1"/>
      <c r="M562" s="1"/>
      <c r="N562" s="3"/>
      <c r="O562" s="1"/>
      <c r="P562" s="1"/>
      <c r="Q562" s="3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3"/>
      <c r="F563" s="1"/>
      <c r="G563" s="1"/>
      <c r="H563" s="3"/>
      <c r="I563" s="1"/>
      <c r="J563" s="1"/>
      <c r="K563" s="3"/>
      <c r="L563" s="1"/>
      <c r="M563" s="1"/>
      <c r="N563" s="3"/>
      <c r="O563" s="1"/>
      <c r="P563" s="1"/>
      <c r="Q563" s="3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3"/>
      <c r="F564" s="1"/>
      <c r="G564" s="1"/>
      <c r="H564" s="3"/>
      <c r="I564" s="1"/>
      <c r="J564" s="1"/>
      <c r="K564" s="3"/>
      <c r="L564" s="1"/>
      <c r="M564" s="1"/>
      <c r="N564" s="3"/>
      <c r="O564" s="1"/>
      <c r="P564" s="1"/>
      <c r="Q564" s="3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3"/>
      <c r="F565" s="1"/>
      <c r="G565" s="1"/>
      <c r="H565" s="3"/>
      <c r="I565" s="1"/>
      <c r="J565" s="1"/>
      <c r="K565" s="3"/>
      <c r="L565" s="1"/>
      <c r="M565" s="1"/>
      <c r="N565" s="3"/>
      <c r="O565" s="1"/>
      <c r="P565" s="1"/>
      <c r="Q565" s="3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3"/>
      <c r="F566" s="1"/>
      <c r="G566" s="1"/>
      <c r="H566" s="3"/>
      <c r="I566" s="1"/>
      <c r="J566" s="1"/>
      <c r="K566" s="3"/>
      <c r="L566" s="1"/>
      <c r="M566" s="1"/>
      <c r="N566" s="3"/>
      <c r="O566" s="1"/>
      <c r="P566" s="1"/>
      <c r="Q566" s="3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3"/>
      <c r="F567" s="1"/>
      <c r="G567" s="1"/>
      <c r="H567" s="3"/>
      <c r="I567" s="1"/>
      <c r="J567" s="1"/>
      <c r="K567" s="3"/>
      <c r="L567" s="1"/>
      <c r="M567" s="1"/>
      <c r="N567" s="3"/>
      <c r="O567" s="1"/>
      <c r="P567" s="1"/>
      <c r="Q567" s="3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3"/>
      <c r="F568" s="1"/>
      <c r="G568" s="1"/>
      <c r="H568" s="3"/>
      <c r="I568" s="1"/>
      <c r="J568" s="1"/>
      <c r="K568" s="3"/>
      <c r="L568" s="1"/>
      <c r="M568" s="1"/>
      <c r="N568" s="3"/>
      <c r="O568" s="1"/>
      <c r="P568" s="1"/>
      <c r="Q568" s="3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3"/>
      <c r="F569" s="1"/>
      <c r="G569" s="1"/>
      <c r="H569" s="3"/>
      <c r="I569" s="1"/>
      <c r="J569" s="1"/>
      <c r="K569" s="3"/>
      <c r="L569" s="1"/>
      <c r="M569" s="1"/>
      <c r="N569" s="3"/>
      <c r="O569" s="1"/>
      <c r="P569" s="1"/>
      <c r="Q569" s="3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3"/>
      <c r="F570" s="1"/>
      <c r="G570" s="1"/>
      <c r="H570" s="3"/>
      <c r="I570" s="1"/>
      <c r="J570" s="1"/>
      <c r="K570" s="3"/>
      <c r="L570" s="1"/>
      <c r="M570" s="1"/>
      <c r="N570" s="3"/>
      <c r="O570" s="1"/>
      <c r="P570" s="1"/>
      <c r="Q570" s="3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3"/>
      <c r="F571" s="1"/>
      <c r="G571" s="1"/>
      <c r="H571" s="3"/>
      <c r="I571" s="1"/>
      <c r="J571" s="1"/>
      <c r="K571" s="3"/>
      <c r="L571" s="1"/>
      <c r="M571" s="1"/>
      <c r="N571" s="3"/>
      <c r="O571" s="1"/>
      <c r="P571" s="1"/>
      <c r="Q571" s="3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3"/>
      <c r="F572" s="1"/>
      <c r="G572" s="1"/>
      <c r="H572" s="3"/>
      <c r="I572" s="1"/>
      <c r="J572" s="1"/>
      <c r="K572" s="3"/>
      <c r="L572" s="1"/>
      <c r="M572" s="1"/>
      <c r="N572" s="3"/>
      <c r="O572" s="1"/>
      <c r="P572" s="1"/>
      <c r="Q572" s="3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3"/>
      <c r="F573" s="1"/>
      <c r="G573" s="1"/>
      <c r="H573" s="3"/>
      <c r="I573" s="1"/>
      <c r="J573" s="1"/>
      <c r="K573" s="3"/>
      <c r="L573" s="1"/>
      <c r="M573" s="1"/>
      <c r="N573" s="3"/>
      <c r="O573" s="1"/>
      <c r="P573" s="1"/>
      <c r="Q573" s="3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3"/>
      <c r="F574" s="1"/>
      <c r="G574" s="1"/>
      <c r="H574" s="3"/>
      <c r="I574" s="1"/>
      <c r="J574" s="1"/>
      <c r="K574" s="3"/>
      <c r="L574" s="1"/>
      <c r="M574" s="1"/>
      <c r="N574" s="3"/>
      <c r="O574" s="1"/>
      <c r="P574" s="1"/>
      <c r="Q574" s="3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3"/>
      <c r="F575" s="1"/>
      <c r="G575" s="1"/>
      <c r="H575" s="3"/>
      <c r="I575" s="1"/>
      <c r="J575" s="1"/>
      <c r="K575" s="3"/>
      <c r="L575" s="1"/>
      <c r="M575" s="1"/>
      <c r="N575" s="3"/>
      <c r="O575" s="1"/>
      <c r="P575" s="1"/>
      <c r="Q575" s="3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3"/>
      <c r="F576" s="1"/>
      <c r="G576" s="1"/>
      <c r="H576" s="3"/>
      <c r="I576" s="1"/>
      <c r="J576" s="1"/>
      <c r="K576" s="3"/>
      <c r="L576" s="1"/>
      <c r="M576" s="1"/>
      <c r="N576" s="3"/>
      <c r="O576" s="1"/>
      <c r="P576" s="1"/>
      <c r="Q576" s="3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3"/>
      <c r="F577" s="1"/>
      <c r="G577" s="1"/>
      <c r="H577" s="3"/>
      <c r="I577" s="1"/>
      <c r="J577" s="1"/>
      <c r="K577" s="3"/>
      <c r="L577" s="1"/>
      <c r="M577" s="1"/>
      <c r="N577" s="3"/>
      <c r="O577" s="1"/>
      <c r="P577" s="1"/>
      <c r="Q577" s="3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3"/>
      <c r="F578" s="1"/>
      <c r="G578" s="1"/>
      <c r="H578" s="3"/>
      <c r="I578" s="1"/>
      <c r="J578" s="1"/>
      <c r="K578" s="3"/>
      <c r="L578" s="1"/>
      <c r="M578" s="1"/>
      <c r="N578" s="3"/>
      <c r="O578" s="1"/>
      <c r="P578" s="1"/>
      <c r="Q578" s="3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3"/>
      <c r="F579" s="1"/>
      <c r="G579" s="1"/>
      <c r="H579" s="3"/>
      <c r="I579" s="1"/>
      <c r="J579" s="1"/>
      <c r="K579" s="3"/>
      <c r="L579" s="1"/>
      <c r="M579" s="1"/>
      <c r="N579" s="3"/>
      <c r="O579" s="1"/>
      <c r="P579" s="1"/>
      <c r="Q579" s="3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3"/>
      <c r="F580" s="1"/>
      <c r="G580" s="1"/>
      <c r="H580" s="3"/>
      <c r="I580" s="1"/>
      <c r="J580" s="1"/>
      <c r="K580" s="3"/>
      <c r="L580" s="1"/>
      <c r="M580" s="1"/>
      <c r="N580" s="3"/>
      <c r="O580" s="1"/>
      <c r="P580" s="1"/>
      <c r="Q580" s="3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3"/>
      <c r="F581" s="1"/>
      <c r="G581" s="1"/>
      <c r="H581" s="3"/>
      <c r="I581" s="1"/>
      <c r="J581" s="1"/>
      <c r="K581" s="3"/>
      <c r="L581" s="1"/>
      <c r="M581" s="1"/>
      <c r="N581" s="3"/>
      <c r="O581" s="1"/>
      <c r="P581" s="1"/>
      <c r="Q581" s="3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3"/>
      <c r="F582" s="1"/>
      <c r="G582" s="1"/>
      <c r="H582" s="3"/>
      <c r="I582" s="1"/>
      <c r="J582" s="1"/>
      <c r="K582" s="3"/>
      <c r="L582" s="1"/>
      <c r="M582" s="1"/>
      <c r="N582" s="3"/>
      <c r="O582" s="1"/>
      <c r="P582" s="1"/>
      <c r="Q582" s="3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3"/>
      <c r="F583" s="1"/>
      <c r="G583" s="1"/>
      <c r="H583" s="3"/>
      <c r="I583" s="1"/>
      <c r="J583" s="1"/>
      <c r="K583" s="3"/>
      <c r="L583" s="1"/>
      <c r="M583" s="1"/>
      <c r="N583" s="3"/>
      <c r="O583" s="1"/>
      <c r="P583" s="1"/>
      <c r="Q583" s="3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3"/>
      <c r="F584" s="1"/>
      <c r="G584" s="1"/>
      <c r="H584" s="3"/>
      <c r="I584" s="1"/>
      <c r="J584" s="1"/>
      <c r="K584" s="3"/>
      <c r="L584" s="1"/>
      <c r="M584" s="1"/>
      <c r="N584" s="3"/>
      <c r="O584" s="1"/>
      <c r="P584" s="1"/>
      <c r="Q584" s="3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3"/>
      <c r="F585" s="1"/>
      <c r="G585" s="1"/>
      <c r="H585" s="3"/>
      <c r="I585" s="1"/>
      <c r="J585" s="1"/>
      <c r="K585" s="3"/>
      <c r="L585" s="1"/>
      <c r="M585" s="1"/>
      <c r="N585" s="3"/>
      <c r="O585" s="1"/>
      <c r="P585" s="1"/>
      <c r="Q585" s="3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3"/>
      <c r="F586" s="1"/>
      <c r="G586" s="1"/>
      <c r="H586" s="3"/>
      <c r="I586" s="1"/>
      <c r="J586" s="1"/>
      <c r="K586" s="3"/>
      <c r="L586" s="1"/>
      <c r="M586" s="1"/>
      <c r="N586" s="3"/>
      <c r="O586" s="1"/>
      <c r="P586" s="1"/>
      <c r="Q586" s="3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3"/>
      <c r="F587" s="1"/>
      <c r="G587" s="1"/>
      <c r="H587" s="3"/>
      <c r="I587" s="1"/>
      <c r="J587" s="1"/>
      <c r="K587" s="3"/>
      <c r="L587" s="1"/>
      <c r="M587" s="1"/>
      <c r="N587" s="3"/>
      <c r="O587" s="1"/>
      <c r="P587" s="1"/>
      <c r="Q587" s="3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3"/>
      <c r="F588" s="1"/>
      <c r="G588" s="1"/>
      <c r="H588" s="3"/>
      <c r="I588" s="1"/>
      <c r="J588" s="1"/>
      <c r="K588" s="3"/>
      <c r="L588" s="1"/>
      <c r="M588" s="1"/>
      <c r="N588" s="3"/>
      <c r="O588" s="1"/>
      <c r="P588" s="1"/>
      <c r="Q588" s="3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3"/>
      <c r="F589" s="1"/>
      <c r="G589" s="1"/>
      <c r="H589" s="3"/>
      <c r="I589" s="1"/>
      <c r="J589" s="1"/>
      <c r="K589" s="3"/>
      <c r="L589" s="1"/>
      <c r="M589" s="1"/>
      <c r="N589" s="3"/>
      <c r="O589" s="1"/>
      <c r="P589" s="1"/>
      <c r="Q589" s="3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3"/>
      <c r="F590" s="1"/>
      <c r="G590" s="1"/>
      <c r="H590" s="3"/>
      <c r="I590" s="1"/>
      <c r="J590" s="1"/>
      <c r="K590" s="3"/>
      <c r="L590" s="1"/>
      <c r="M590" s="1"/>
      <c r="N590" s="3"/>
      <c r="O590" s="1"/>
      <c r="P590" s="1"/>
      <c r="Q590" s="3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3"/>
      <c r="F591" s="1"/>
      <c r="G591" s="1"/>
      <c r="H591" s="3"/>
      <c r="I591" s="1"/>
      <c r="J591" s="1"/>
      <c r="K591" s="3"/>
      <c r="L591" s="1"/>
      <c r="M591" s="1"/>
      <c r="N591" s="3"/>
      <c r="O591" s="1"/>
      <c r="P591" s="1"/>
      <c r="Q591" s="3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3"/>
      <c r="F592" s="1"/>
      <c r="G592" s="1"/>
      <c r="H592" s="3"/>
      <c r="I592" s="1"/>
      <c r="J592" s="1"/>
      <c r="K592" s="3"/>
      <c r="L592" s="1"/>
      <c r="M592" s="1"/>
      <c r="N592" s="3"/>
      <c r="O592" s="1"/>
      <c r="P592" s="1"/>
      <c r="Q592" s="3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3"/>
      <c r="F593" s="1"/>
      <c r="G593" s="1"/>
      <c r="H593" s="3"/>
      <c r="I593" s="1"/>
      <c r="J593" s="1"/>
      <c r="K593" s="3"/>
      <c r="L593" s="1"/>
      <c r="M593" s="1"/>
      <c r="N593" s="3"/>
      <c r="O593" s="1"/>
      <c r="P593" s="1"/>
      <c r="Q593" s="3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3"/>
      <c r="F594" s="1"/>
      <c r="G594" s="1"/>
      <c r="H594" s="3"/>
      <c r="I594" s="1"/>
      <c r="J594" s="1"/>
      <c r="K594" s="3"/>
      <c r="L594" s="1"/>
      <c r="M594" s="1"/>
      <c r="N594" s="3"/>
      <c r="O594" s="1"/>
      <c r="P594" s="1"/>
      <c r="Q594" s="3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3"/>
      <c r="F595" s="1"/>
      <c r="G595" s="1"/>
      <c r="H595" s="3"/>
      <c r="I595" s="1"/>
      <c r="J595" s="1"/>
      <c r="K595" s="3"/>
      <c r="L595" s="1"/>
      <c r="M595" s="1"/>
      <c r="N595" s="3"/>
      <c r="O595" s="1"/>
      <c r="P595" s="1"/>
      <c r="Q595" s="3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3"/>
      <c r="F596" s="1"/>
      <c r="G596" s="1"/>
      <c r="H596" s="3"/>
      <c r="I596" s="1"/>
      <c r="J596" s="1"/>
      <c r="K596" s="3"/>
      <c r="L596" s="1"/>
      <c r="M596" s="1"/>
      <c r="N596" s="3"/>
      <c r="O596" s="1"/>
      <c r="P596" s="1"/>
      <c r="Q596" s="3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3"/>
      <c r="F597" s="1"/>
      <c r="G597" s="1"/>
      <c r="H597" s="3"/>
      <c r="I597" s="1"/>
      <c r="J597" s="1"/>
      <c r="K597" s="3"/>
      <c r="L597" s="1"/>
      <c r="M597" s="1"/>
      <c r="N597" s="3"/>
      <c r="O597" s="1"/>
      <c r="P597" s="1"/>
      <c r="Q597" s="3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3"/>
      <c r="F598" s="1"/>
      <c r="G598" s="1"/>
      <c r="H598" s="3"/>
      <c r="I598" s="1"/>
      <c r="J598" s="1"/>
      <c r="K598" s="3"/>
      <c r="L598" s="1"/>
      <c r="M598" s="1"/>
      <c r="N598" s="3"/>
      <c r="O598" s="1"/>
      <c r="P598" s="1"/>
      <c r="Q598" s="3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3"/>
      <c r="F599" s="1"/>
      <c r="G599" s="1"/>
      <c r="H599" s="3"/>
      <c r="I599" s="1"/>
      <c r="J599" s="1"/>
      <c r="K599" s="3"/>
      <c r="L599" s="1"/>
      <c r="M599" s="1"/>
      <c r="N599" s="3"/>
      <c r="O599" s="1"/>
      <c r="P599" s="1"/>
      <c r="Q599" s="3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3"/>
      <c r="F600" s="1"/>
      <c r="G600" s="1"/>
      <c r="H600" s="3"/>
      <c r="I600" s="1"/>
      <c r="J600" s="1"/>
      <c r="K600" s="3"/>
      <c r="L600" s="1"/>
      <c r="M600" s="1"/>
      <c r="N600" s="3"/>
      <c r="O600" s="1"/>
      <c r="P600" s="1"/>
      <c r="Q600" s="3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3"/>
      <c r="F601" s="1"/>
      <c r="G601" s="1"/>
      <c r="H601" s="3"/>
      <c r="I601" s="1"/>
      <c r="J601" s="1"/>
      <c r="K601" s="3"/>
      <c r="L601" s="1"/>
      <c r="M601" s="1"/>
      <c r="N601" s="3"/>
      <c r="O601" s="1"/>
      <c r="P601" s="1"/>
      <c r="Q601" s="3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3"/>
      <c r="F602" s="1"/>
      <c r="G602" s="1"/>
      <c r="H602" s="3"/>
      <c r="I602" s="1"/>
      <c r="J602" s="1"/>
      <c r="K602" s="3"/>
      <c r="L602" s="1"/>
      <c r="M602" s="1"/>
      <c r="N602" s="3"/>
      <c r="O602" s="1"/>
      <c r="P602" s="1"/>
      <c r="Q602" s="3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3"/>
      <c r="F603" s="1"/>
      <c r="G603" s="1"/>
      <c r="H603" s="3"/>
      <c r="I603" s="1"/>
      <c r="J603" s="1"/>
      <c r="K603" s="3"/>
      <c r="L603" s="1"/>
      <c r="M603" s="1"/>
      <c r="N603" s="3"/>
      <c r="O603" s="1"/>
      <c r="P603" s="1"/>
      <c r="Q603" s="3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3"/>
      <c r="F604" s="1"/>
      <c r="G604" s="1"/>
      <c r="H604" s="3"/>
      <c r="I604" s="1"/>
      <c r="J604" s="1"/>
      <c r="K604" s="3"/>
      <c r="L604" s="1"/>
      <c r="M604" s="1"/>
      <c r="N604" s="3"/>
      <c r="O604" s="1"/>
      <c r="P604" s="1"/>
      <c r="Q604" s="3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3"/>
      <c r="F605" s="1"/>
      <c r="G605" s="1"/>
      <c r="H605" s="3"/>
      <c r="I605" s="1"/>
      <c r="J605" s="1"/>
      <c r="K605" s="3"/>
      <c r="L605" s="1"/>
      <c r="M605" s="1"/>
      <c r="N605" s="3"/>
      <c r="O605" s="1"/>
      <c r="P605" s="1"/>
      <c r="Q605" s="3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3"/>
      <c r="F606" s="1"/>
      <c r="G606" s="1"/>
      <c r="H606" s="3"/>
      <c r="I606" s="1"/>
      <c r="J606" s="1"/>
      <c r="K606" s="3"/>
      <c r="L606" s="1"/>
      <c r="M606" s="1"/>
      <c r="N606" s="3"/>
      <c r="O606" s="1"/>
      <c r="P606" s="1"/>
      <c r="Q606" s="3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3"/>
      <c r="F607" s="1"/>
      <c r="G607" s="1"/>
      <c r="H607" s="3"/>
      <c r="I607" s="1"/>
      <c r="J607" s="1"/>
      <c r="K607" s="3"/>
      <c r="L607" s="1"/>
      <c r="M607" s="1"/>
      <c r="N607" s="3"/>
      <c r="O607" s="1"/>
      <c r="P607" s="1"/>
      <c r="Q607" s="3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3"/>
      <c r="F608" s="1"/>
      <c r="G608" s="1"/>
      <c r="H608" s="3"/>
      <c r="I608" s="1"/>
      <c r="J608" s="1"/>
      <c r="K608" s="3"/>
      <c r="L608" s="1"/>
      <c r="M608" s="1"/>
      <c r="N608" s="3"/>
      <c r="O608" s="1"/>
      <c r="P608" s="1"/>
      <c r="Q608" s="3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3"/>
      <c r="F609" s="1"/>
      <c r="G609" s="1"/>
      <c r="H609" s="3"/>
      <c r="I609" s="1"/>
      <c r="J609" s="1"/>
      <c r="K609" s="3"/>
      <c r="L609" s="1"/>
      <c r="M609" s="1"/>
      <c r="N609" s="3"/>
      <c r="O609" s="1"/>
      <c r="P609" s="1"/>
      <c r="Q609" s="3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3"/>
      <c r="F610" s="1"/>
      <c r="G610" s="1"/>
      <c r="H610" s="3"/>
      <c r="I610" s="1"/>
      <c r="J610" s="1"/>
      <c r="K610" s="3"/>
      <c r="L610" s="1"/>
      <c r="M610" s="1"/>
      <c r="N610" s="3"/>
      <c r="O610" s="1"/>
      <c r="P610" s="1"/>
      <c r="Q610" s="3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3"/>
      <c r="F611" s="1"/>
      <c r="G611" s="1"/>
      <c r="H611" s="3"/>
      <c r="I611" s="1"/>
      <c r="J611" s="1"/>
      <c r="K611" s="3"/>
      <c r="L611" s="1"/>
      <c r="M611" s="1"/>
      <c r="N611" s="3"/>
      <c r="O611" s="1"/>
      <c r="P611" s="1"/>
      <c r="Q611" s="3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3"/>
      <c r="F612" s="1"/>
      <c r="G612" s="1"/>
      <c r="H612" s="3"/>
      <c r="I612" s="1"/>
      <c r="J612" s="1"/>
      <c r="K612" s="3"/>
      <c r="L612" s="1"/>
      <c r="M612" s="1"/>
      <c r="N612" s="3"/>
      <c r="O612" s="1"/>
      <c r="P612" s="1"/>
      <c r="Q612" s="3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3"/>
      <c r="F613" s="1"/>
      <c r="G613" s="1"/>
      <c r="H613" s="3"/>
      <c r="I613" s="1"/>
      <c r="J613" s="1"/>
      <c r="K613" s="3"/>
      <c r="L613" s="1"/>
      <c r="M613" s="1"/>
      <c r="N613" s="3"/>
      <c r="O613" s="1"/>
      <c r="P613" s="1"/>
      <c r="Q613" s="3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3"/>
      <c r="F614" s="1"/>
      <c r="G614" s="1"/>
      <c r="H614" s="3"/>
      <c r="I614" s="1"/>
      <c r="J614" s="1"/>
      <c r="K614" s="3"/>
      <c r="L614" s="1"/>
      <c r="M614" s="1"/>
      <c r="N614" s="3"/>
      <c r="O614" s="1"/>
      <c r="P614" s="1"/>
      <c r="Q614" s="3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3"/>
      <c r="F615" s="1"/>
      <c r="G615" s="1"/>
      <c r="H615" s="3"/>
      <c r="I615" s="1"/>
      <c r="J615" s="1"/>
      <c r="K615" s="3"/>
      <c r="L615" s="1"/>
      <c r="M615" s="1"/>
      <c r="N615" s="3"/>
      <c r="O615" s="1"/>
      <c r="P615" s="1"/>
      <c r="Q615" s="3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3"/>
      <c r="F616" s="1"/>
      <c r="G616" s="1"/>
      <c r="H616" s="3"/>
      <c r="I616" s="1"/>
      <c r="J616" s="1"/>
      <c r="K616" s="3"/>
      <c r="L616" s="1"/>
      <c r="M616" s="1"/>
      <c r="N616" s="3"/>
      <c r="O616" s="1"/>
      <c r="P616" s="1"/>
      <c r="Q616" s="3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3"/>
      <c r="F617" s="1"/>
      <c r="G617" s="1"/>
      <c r="H617" s="3"/>
      <c r="I617" s="1"/>
      <c r="J617" s="1"/>
      <c r="K617" s="3"/>
      <c r="L617" s="1"/>
      <c r="M617" s="1"/>
      <c r="N617" s="3"/>
      <c r="O617" s="1"/>
      <c r="P617" s="1"/>
      <c r="Q617" s="3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3"/>
      <c r="F618" s="1"/>
      <c r="G618" s="1"/>
      <c r="H618" s="3"/>
      <c r="I618" s="1"/>
      <c r="J618" s="1"/>
      <c r="K618" s="3"/>
      <c r="L618" s="1"/>
      <c r="M618" s="1"/>
      <c r="N618" s="3"/>
      <c r="O618" s="1"/>
      <c r="P618" s="1"/>
      <c r="Q618" s="3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3"/>
      <c r="F619" s="1"/>
      <c r="G619" s="1"/>
      <c r="H619" s="3"/>
      <c r="I619" s="1"/>
      <c r="J619" s="1"/>
      <c r="K619" s="3"/>
      <c r="L619" s="1"/>
      <c r="M619" s="1"/>
      <c r="N619" s="3"/>
      <c r="O619" s="1"/>
      <c r="P619" s="1"/>
      <c r="Q619" s="3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3"/>
      <c r="F620" s="1"/>
      <c r="G620" s="1"/>
      <c r="H620" s="3"/>
      <c r="I620" s="1"/>
      <c r="J620" s="1"/>
      <c r="K620" s="3"/>
      <c r="L620" s="1"/>
      <c r="M620" s="1"/>
      <c r="N620" s="3"/>
      <c r="O620" s="1"/>
      <c r="P620" s="1"/>
      <c r="Q620" s="3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3"/>
      <c r="F621" s="1"/>
      <c r="G621" s="1"/>
      <c r="H621" s="3"/>
      <c r="I621" s="1"/>
      <c r="J621" s="1"/>
      <c r="K621" s="3"/>
      <c r="L621" s="1"/>
      <c r="M621" s="1"/>
      <c r="N621" s="3"/>
      <c r="O621" s="1"/>
      <c r="P621" s="1"/>
      <c r="Q621" s="3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3"/>
      <c r="F622" s="1"/>
      <c r="G622" s="1"/>
      <c r="H622" s="3"/>
      <c r="I622" s="1"/>
      <c r="J622" s="1"/>
      <c r="K622" s="3"/>
      <c r="L622" s="1"/>
      <c r="M622" s="1"/>
      <c r="N622" s="3"/>
      <c r="O622" s="1"/>
      <c r="P622" s="1"/>
      <c r="Q622" s="3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3"/>
      <c r="F623" s="1"/>
      <c r="G623" s="1"/>
      <c r="H623" s="3"/>
      <c r="I623" s="1"/>
      <c r="J623" s="1"/>
      <c r="K623" s="3"/>
      <c r="L623" s="1"/>
      <c r="M623" s="1"/>
      <c r="N623" s="3"/>
      <c r="O623" s="1"/>
      <c r="P623" s="1"/>
      <c r="Q623" s="3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3"/>
      <c r="F624" s="1"/>
      <c r="G624" s="1"/>
      <c r="H624" s="3"/>
      <c r="I624" s="1"/>
      <c r="J624" s="1"/>
      <c r="K624" s="3"/>
      <c r="L624" s="1"/>
      <c r="M624" s="1"/>
      <c r="N624" s="3"/>
      <c r="O624" s="1"/>
      <c r="P624" s="1"/>
      <c r="Q624" s="3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3"/>
      <c r="F625" s="1"/>
      <c r="G625" s="1"/>
      <c r="H625" s="3"/>
      <c r="I625" s="1"/>
      <c r="J625" s="1"/>
      <c r="K625" s="3"/>
      <c r="L625" s="1"/>
      <c r="M625" s="1"/>
      <c r="N625" s="3"/>
      <c r="O625" s="1"/>
      <c r="P625" s="1"/>
      <c r="Q625" s="3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3"/>
      <c r="F626" s="1"/>
      <c r="G626" s="1"/>
      <c r="H626" s="3"/>
      <c r="I626" s="1"/>
      <c r="J626" s="1"/>
      <c r="K626" s="3"/>
      <c r="L626" s="1"/>
      <c r="M626" s="1"/>
      <c r="N626" s="3"/>
      <c r="O626" s="1"/>
      <c r="P626" s="1"/>
      <c r="Q626" s="3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3"/>
      <c r="F627" s="1"/>
      <c r="G627" s="1"/>
      <c r="H627" s="3"/>
      <c r="I627" s="1"/>
      <c r="J627" s="1"/>
      <c r="K627" s="3"/>
      <c r="L627" s="1"/>
      <c r="M627" s="1"/>
      <c r="N627" s="3"/>
      <c r="O627" s="1"/>
      <c r="P627" s="1"/>
      <c r="Q627" s="3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3"/>
      <c r="F628" s="1"/>
      <c r="G628" s="1"/>
      <c r="H628" s="3"/>
      <c r="I628" s="1"/>
      <c r="J628" s="1"/>
      <c r="K628" s="3"/>
      <c r="L628" s="1"/>
      <c r="M628" s="1"/>
      <c r="N628" s="3"/>
      <c r="O628" s="1"/>
      <c r="P628" s="1"/>
      <c r="Q628" s="3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3"/>
      <c r="F629" s="1"/>
      <c r="G629" s="1"/>
      <c r="H629" s="3"/>
      <c r="I629" s="1"/>
      <c r="J629" s="1"/>
      <c r="K629" s="3"/>
      <c r="L629" s="1"/>
      <c r="M629" s="1"/>
      <c r="N629" s="3"/>
      <c r="O629" s="1"/>
      <c r="P629" s="1"/>
      <c r="Q629" s="3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3"/>
      <c r="F630" s="1"/>
      <c r="G630" s="1"/>
      <c r="H630" s="3"/>
      <c r="I630" s="1"/>
      <c r="J630" s="1"/>
      <c r="K630" s="3"/>
      <c r="L630" s="1"/>
      <c r="M630" s="1"/>
      <c r="N630" s="3"/>
      <c r="O630" s="1"/>
      <c r="P630" s="1"/>
      <c r="Q630" s="3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3"/>
      <c r="F631" s="1"/>
      <c r="G631" s="1"/>
      <c r="H631" s="3"/>
      <c r="I631" s="1"/>
      <c r="J631" s="1"/>
      <c r="K631" s="3"/>
      <c r="L631" s="1"/>
      <c r="M631" s="1"/>
      <c r="N631" s="3"/>
      <c r="O631" s="1"/>
      <c r="P631" s="1"/>
      <c r="Q631" s="3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3"/>
      <c r="F632" s="1"/>
      <c r="G632" s="1"/>
      <c r="H632" s="3"/>
      <c r="I632" s="1"/>
      <c r="J632" s="1"/>
      <c r="K632" s="3"/>
      <c r="L632" s="1"/>
      <c r="M632" s="1"/>
      <c r="N632" s="3"/>
      <c r="O632" s="1"/>
      <c r="P632" s="1"/>
      <c r="Q632" s="3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3"/>
      <c r="F633" s="1"/>
      <c r="G633" s="1"/>
      <c r="H633" s="3"/>
      <c r="I633" s="1"/>
      <c r="J633" s="1"/>
      <c r="K633" s="3"/>
      <c r="L633" s="1"/>
      <c r="M633" s="1"/>
      <c r="N633" s="3"/>
      <c r="O633" s="1"/>
      <c r="P633" s="1"/>
      <c r="Q633" s="3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3"/>
      <c r="F634" s="1"/>
      <c r="G634" s="1"/>
      <c r="H634" s="3"/>
      <c r="I634" s="1"/>
      <c r="J634" s="1"/>
      <c r="K634" s="3"/>
      <c r="L634" s="1"/>
      <c r="M634" s="1"/>
      <c r="N634" s="3"/>
      <c r="O634" s="1"/>
      <c r="P634" s="1"/>
      <c r="Q634" s="3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3"/>
      <c r="F635" s="1"/>
      <c r="G635" s="1"/>
      <c r="H635" s="3"/>
      <c r="I635" s="1"/>
      <c r="J635" s="1"/>
      <c r="K635" s="3"/>
      <c r="L635" s="1"/>
      <c r="M635" s="1"/>
      <c r="N635" s="3"/>
      <c r="O635" s="1"/>
      <c r="P635" s="1"/>
      <c r="Q635" s="3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3"/>
      <c r="F636" s="1"/>
      <c r="G636" s="1"/>
      <c r="H636" s="3"/>
      <c r="I636" s="1"/>
      <c r="J636" s="1"/>
      <c r="K636" s="3"/>
      <c r="L636" s="1"/>
      <c r="M636" s="1"/>
      <c r="N636" s="3"/>
      <c r="O636" s="1"/>
      <c r="P636" s="1"/>
      <c r="Q636" s="3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3"/>
      <c r="F637" s="1"/>
      <c r="G637" s="1"/>
      <c r="H637" s="3"/>
      <c r="I637" s="1"/>
      <c r="J637" s="1"/>
      <c r="K637" s="3"/>
      <c r="L637" s="1"/>
      <c r="M637" s="1"/>
      <c r="N637" s="3"/>
      <c r="O637" s="1"/>
      <c r="P637" s="1"/>
      <c r="Q637" s="3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3"/>
      <c r="F638" s="1"/>
      <c r="G638" s="1"/>
      <c r="H638" s="3"/>
      <c r="I638" s="1"/>
      <c r="J638" s="1"/>
      <c r="K638" s="3"/>
      <c r="L638" s="1"/>
      <c r="M638" s="1"/>
      <c r="N638" s="3"/>
      <c r="O638" s="1"/>
      <c r="P638" s="1"/>
      <c r="Q638" s="3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3"/>
      <c r="F639" s="1"/>
      <c r="G639" s="1"/>
      <c r="H639" s="3"/>
      <c r="I639" s="1"/>
      <c r="J639" s="1"/>
      <c r="K639" s="3"/>
      <c r="L639" s="1"/>
      <c r="M639" s="1"/>
      <c r="N639" s="3"/>
      <c r="O639" s="1"/>
      <c r="P639" s="1"/>
      <c r="Q639" s="3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3"/>
      <c r="F640" s="1"/>
      <c r="G640" s="1"/>
      <c r="H640" s="3"/>
      <c r="I640" s="1"/>
      <c r="J640" s="1"/>
      <c r="K640" s="3"/>
      <c r="L640" s="1"/>
      <c r="M640" s="1"/>
      <c r="N640" s="3"/>
      <c r="O640" s="1"/>
      <c r="P640" s="1"/>
      <c r="Q640" s="3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3"/>
      <c r="F641" s="1"/>
      <c r="G641" s="1"/>
      <c r="H641" s="3"/>
      <c r="I641" s="1"/>
      <c r="J641" s="1"/>
      <c r="K641" s="3"/>
      <c r="L641" s="1"/>
      <c r="M641" s="1"/>
      <c r="N641" s="3"/>
      <c r="O641" s="1"/>
      <c r="P641" s="1"/>
      <c r="Q641" s="3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3"/>
      <c r="F642" s="1"/>
      <c r="G642" s="1"/>
      <c r="H642" s="3"/>
      <c r="I642" s="1"/>
      <c r="J642" s="1"/>
      <c r="K642" s="3"/>
      <c r="L642" s="1"/>
      <c r="M642" s="1"/>
      <c r="N642" s="3"/>
      <c r="O642" s="1"/>
      <c r="P642" s="1"/>
      <c r="Q642" s="3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3"/>
      <c r="F643" s="1"/>
      <c r="G643" s="1"/>
      <c r="H643" s="3"/>
      <c r="I643" s="1"/>
      <c r="J643" s="1"/>
      <c r="K643" s="3"/>
      <c r="L643" s="1"/>
      <c r="M643" s="1"/>
      <c r="N643" s="3"/>
      <c r="O643" s="1"/>
      <c r="P643" s="1"/>
      <c r="Q643" s="3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3"/>
      <c r="F644" s="1"/>
      <c r="G644" s="1"/>
      <c r="H644" s="3"/>
      <c r="I644" s="1"/>
      <c r="J644" s="1"/>
      <c r="K644" s="3"/>
      <c r="L644" s="1"/>
      <c r="M644" s="1"/>
      <c r="N644" s="3"/>
      <c r="O644" s="1"/>
      <c r="P644" s="1"/>
      <c r="Q644" s="3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3"/>
      <c r="F645" s="1"/>
      <c r="G645" s="1"/>
      <c r="H645" s="3"/>
      <c r="I645" s="1"/>
      <c r="J645" s="1"/>
      <c r="K645" s="3"/>
      <c r="L645" s="1"/>
      <c r="M645" s="1"/>
      <c r="N645" s="3"/>
      <c r="O645" s="1"/>
      <c r="P645" s="1"/>
      <c r="Q645" s="3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3"/>
      <c r="F646" s="1"/>
      <c r="G646" s="1"/>
      <c r="H646" s="3"/>
      <c r="I646" s="1"/>
      <c r="J646" s="1"/>
      <c r="K646" s="3"/>
      <c r="L646" s="1"/>
      <c r="M646" s="1"/>
      <c r="N646" s="3"/>
      <c r="O646" s="1"/>
      <c r="P646" s="1"/>
      <c r="Q646" s="3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3"/>
      <c r="F647" s="1"/>
      <c r="G647" s="1"/>
      <c r="H647" s="3"/>
      <c r="I647" s="1"/>
      <c r="J647" s="1"/>
      <c r="K647" s="3"/>
      <c r="L647" s="1"/>
      <c r="M647" s="1"/>
      <c r="N647" s="3"/>
      <c r="O647" s="1"/>
      <c r="P647" s="1"/>
      <c r="Q647" s="3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3"/>
      <c r="F648" s="1"/>
      <c r="G648" s="1"/>
      <c r="H648" s="3"/>
      <c r="I648" s="1"/>
      <c r="J648" s="1"/>
      <c r="K648" s="3"/>
      <c r="L648" s="1"/>
      <c r="M648" s="1"/>
      <c r="N648" s="3"/>
      <c r="O648" s="1"/>
      <c r="P648" s="1"/>
      <c r="Q648" s="3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3"/>
      <c r="F649" s="1"/>
      <c r="G649" s="1"/>
      <c r="H649" s="3"/>
      <c r="I649" s="1"/>
      <c r="J649" s="1"/>
      <c r="K649" s="3"/>
      <c r="L649" s="1"/>
      <c r="M649" s="1"/>
      <c r="N649" s="3"/>
      <c r="O649" s="1"/>
      <c r="P649" s="1"/>
      <c r="Q649" s="3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3"/>
      <c r="F650" s="1"/>
      <c r="G650" s="1"/>
      <c r="H650" s="3"/>
      <c r="I650" s="1"/>
      <c r="J650" s="1"/>
      <c r="K650" s="3"/>
      <c r="L650" s="1"/>
      <c r="M650" s="1"/>
      <c r="N650" s="3"/>
      <c r="O650" s="1"/>
      <c r="P650" s="1"/>
      <c r="Q650" s="3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3"/>
      <c r="F651" s="1"/>
      <c r="G651" s="1"/>
      <c r="H651" s="3"/>
      <c r="I651" s="1"/>
      <c r="J651" s="1"/>
      <c r="K651" s="3"/>
      <c r="L651" s="1"/>
      <c r="M651" s="1"/>
      <c r="N651" s="3"/>
      <c r="O651" s="1"/>
      <c r="P651" s="1"/>
      <c r="Q651" s="3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3"/>
      <c r="F652" s="1"/>
      <c r="G652" s="1"/>
      <c r="H652" s="3"/>
      <c r="I652" s="1"/>
      <c r="J652" s="1"/>
      <c r="K652" s="3"/>
      <c r="L652" s="1"/>
      <c r="M652" s="1"/>
      <c r="N652" s="3"/>
      <c r="O652" s="1"/>
      <c r="P652" s="1"/>
      <c r="Q652" s="3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3"/>
      <c r="F653" s="1"/>
      <c r="G653" s="1"/>
      <c r="H653" s="3"/>
      <c r="I653" s="1"/>
      <c r="J653" s="1"/>
      <c r="K653" s="3"/>
      <c r="L653" s="1"/>
      <c r="M653" s="1"/>
      <c r="N653" s="3"/>
      <c r="O653" s="1"/>
      <c r="P653" s="1"/>
      <c r="Q653" s="3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3"/>
      <c r="F654" s="1"/>
      <c r="G654" s="1"/>
      <c r="H654" s="3"/>
      <c r="I654" s="1"/>
      <c r="J654" s="1"/>
      <c r="K654" s="3"/>
      <c r="L654" s="1"/>
      <c r="M654" s="1"/>
      <c r="N654" s="3"/>
      <c r="O654" s="1"/>
      <c r="P654" s="1"/>
      <c r="Q654" s="3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3"/>
      <c r="F655" s="1"/>
      <c r="G655" s="1"/>
      <c r="H655" s="3"/>
      <c r="I655" s="1"/>
      <c r="J655" s="1"/>
      <c r="K655" s="3"/>
      <c r="L655" s="1"/>
      <c r="M655" s="1"/>
      <c r="N655" s="3"/>
      <c r="O655" s="1"/>
      <c r="P655" s="1"/>
      <c r="Q655" s="3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3"/>
      <c r="F656" s="1"/>
      <c r="G656" s="1"/>
      <c r="H656" s="3"/>
      <c r="I656" s="1"/>
      <c r="J656" s="1"/>
      <c r="K656" s="3"/>
      <c r="L656" s="1"/>
      <c r="M656" s="1"/>
      <c r="N656" s="3"/>
      <c r="O656" s="1"/>
      <c r="P656" s="1"/>
      <c r="Q656" s="3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3"/>
      <c r="F657" s="1"/>
      <c r="G657" s="1"/>
      <c r="H657" s="3"/>
      <c r="I657" s="1"/>
      <c r="J657" s="1"/>
      <c r="K657" s="3"/>
      <c r="L657" s="1"/>
      <c r="M657" s="1"/>
      <c r="N657" s="3"/>
      <c r="O657" s="1"/>
      <c r="P657" s="1"/>
      <c r="Q657" s="3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3"/>
      <c r="F658" s="1"/>
      <c r="G658" s="1"/>
      <c r="H658" s="3"/>
      <c r="I658" s="1"/>
      <c r="J658" s="1"/>
      <c r="K658" s="3"/>
      <c r="L658" s="1"/>
      <c r="M658" s="1"/>
      <c r="N658" s="3"/>
      <c r="O658" s="1"/>
      <c r="P658" s="1"/>
      <c r="Q658" s="3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3"/>
      <c r="F659" s="1"/>
      <c r="G659" s="1"/>
      <c r="H659" s="3"/>
      <c r="I659" s="1"/>
      <c r="J659" s="1"/>
      <c r="K659" s="3"/>
      <c r="L659" s="1"/>
      <c r="M659" s="1"/>
      <c r="N659" s="3"/>
      <c r="O659" s="1"/>
      <c r="P659" s="1"/>
      <c r="Q659" s="3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3"/>
      <c r="F660" s="1"/>
      <c r="G660" s="1"/>
      <c r="H660" s="3"/>
      <c r="I660" s="1"/>
      <c r="J660" s="1"/>
      <c r="K660" s="3"/>
      <c r="L660" s="1"/>
      <c r="M660" s="1"/>
      <c r="N660" s="3"/>
      <c r="O660" s="1"/>
      <c r="P660" s="1"/>
      <c r="Q660" s="3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3"/>
      <c r="F661" s="1"/>
      <c r="G661" s="1"/>
      <c r="H661" s="3"/>
      <c r="I661" s="1"/>
      <c r="J661" s="1"/>
      <c r="K661" s="3"/>
      <c r="L661" s="1"/>
      <c r="M661" s="1"/>
      <c r="N661" s="3"/>
      <c r="O661" s="1"/>
      <c r="P661" s="1"/>
      <c r="Q661" s="3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3"/>
      <c r="F662" s="1"/>
      <c r="G662" s="1"/>
      <c r="H662" s="3"/>
      <c r="I662" s="1"/>
      <c r="J662" s="1"/>
      <c r="K662" s="3"/>
      <c r="L662" s="1"/>
      <c r="M662" s="1"/>
      <c r="N662" s="3"/>
      <c r="O662" s="1"/>
      <c r="P662" s="1"/>
      <c r="Q662" s="3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3"/>
      <c r="F663" s="1"/>
      <c r="G663" s="1"/>
      <c r="H663" s="3"/>
      <c r="I663" s="1"/>
      <c r="J663" s="1"/>
      <c r="K663" s="3"/>
      <c r="L663" s="1"/>
      <c r="M663" s="1"/>
      <c r="N663" s="3"/>
      <c r="O663" s="1"/>
      <c r="P663" s="1"/>
      <c r="Q663" s="3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3"/>
      <c r="F664" s="1"/>
      <c r="G664" s="1"/>
      <c r="H664" s="3"/>
      <c r="I664" s="1"/>
      <c r="J664" s="1"/>
      <c r="K664" s="3"/>
      <c r="L664" s="1"/>
      <c r="M664" s="1"/>
      <c r="N664" s="3"/>
      <c r="O664" s="1"/>
      <c r="P664" s="1"/>
      <c r="Q664" s="3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3"/>
      <c r="F665" s="1"/>
      <c r="G665" s="1"/>
      <c r="H665" s="3"/>
      <c r="I665" s="1"/>
      <c r="J665" s="1"/>
      <c r="K665" s="3"/>
      <c r="L665" s="1"/>
      <c r="M665" s="1"/>
      <c r="N665" s="3"/>
      <c r="O665" s="1"/>
      <c r="P665" s="1"/>
      <c r="Q665" s="3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3"/>
      <c r="F666" s="1"/>
      <c r="G666" s="1"/>
      <c r="H666" s="3"/>
      <c r="I666" s="1"/>
      <c r="J666" s="1"/>
      <c r="K666" s="3"/>
      <c r="L666" s="1"/>
      <c r="M666" s="1"/>
      <c r="N666" s="3"/>
      <c r="O666" s="1"/>
      <c r="P666" s="1"/>
      <c r="Q666" s="3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3"/>
      <c r="F667" s="1"/>
      <c r="G667" s="1"/>
      <c r="H667" s="3"/>
      <c r="I667" s="1"/>
      <c r="J667" s="1"/>
      <c r="K667" s="3"/>
      <c r="L667" s="1"/>
      <c r="M667" s="1"/>
      <c r="N667" s="3"/>
      <c r="O667" s="1"/>
      <c r="P667" s="1"/>
      <c r="Q667" s="3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3"/>
      <c r="F668" s="1"/>
      <c r="G668" s="1"/>
      <c r="H668" s="3"/>
      <c r="I668" s="1"/>
      <c r="J668" s="1"/>
      <c r="K668" s="3"/>
      <c r="L668" s="1"/>
      <c r="M668" s="1"/>
      <c r="N668" s="3"/>
      <c r="O668" s="1"/>
      <c r="P668" s="1"/>
      <c r="Q668" s="3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3"/>
      <c r="F669" s="1"/>
      <c r="G669" s="1"/>
      <c r="H669" s="3"/>
      <c r="I669" s="1"/>
      <c r="J669" s="1"/>
      <c r="K669" s="3"/>
      <c r="L669" s="1"/>
      <c r="M669" s="1"/>
      <c r="N669" s="3"/>
      <c r="O669" s="1"/>
      <c r="P669" s="1"/>
      <c r="Q669" s="3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3"/>
      <c r="F670" s="1"/>
      <c r="G670" s="1"/>
      <c r="H670" s="3"/>
      <c r="I670" s="1"/>
      <c r="J670" s="1"/>
      <c r="K670" s="3"/>
      <c r="L670" s="1"/>
      <c r="M670" s="1"/>
      <c r="N670" s="3"/>
      <c r="O670" s="1"/>
      <c r="P670" s="1"/>
      <c r="Q670" s="3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3"/>
      <c r="F671" s="1"/>
      <c r="G671" s="1"/>
      <c r="H671" s="3"/>
      <c r="I671" s="1"/>
      <c r="J671" s="1"/>
      <c r="K671" s="3"/>
      <c r="L671" s="1"/>
      <c r="M671" s="1"/>
      <c r="N671" s="3"/>
      <c r="O671" s="1"/>
      <c r="P671" s="1"/>
      <c r="Q671" s="3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3"/>
      <c r="F672" s="1"/>
      <c r="G672" s="1"/>
      <c r="H672" s="3"/>
      <c r="I672" s="1"/>
      <c r="J672" s="1"/>
      <c r="K672" s="3"/>
      <c r="L672" s="1"/>
      <c r="M672" s="1"/>
      <c r="N672" s="3"/>
      <c r="O672" s="1"/>
      <c r="P672" s="1"/>
      <c r="Q672" s="3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3"/>
      <c r="F673" s="1"/>
      <c r="G673" s="1"/>
      <c r="H673" s="3"/>
      <c r="I673" s="1"/>
      <c r="J673" s="1"/>
      <c r="K673" s="3"/>
      <c r="L673" s="1"/>
      <c r="M673" s="1"/>
      <c r="N673" s="3"/>
      <c r="O673" s="1"/>
      <c r="P673" s="1"/>
      <c r="Q673" s="3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3"/>
      <c r="F674" s="1"/>
      <c r="G674" s="1"/>
      <c r="H674" s="3"/>
      <c r="I674" s="1"/>
      <c r="J674" s="1"/>
      <c r="K674" s="3"/>
      <c r="L674" s="1"/>
      <c r="M674" s="1"/>
      <c r="N674" s="3"/>
      <c r="O674" s="1"/>
      <c r="P674" s="1"/>
      <c r="Q674" s="3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3"/>
      <c r="F675" s="1"/>
      <c r="G675" s="1"/>
      <c r="H675" s="3"/>
      <c r="I675" s="1"/>
      <c r="J675" s="1"/>
      <c r="K675" s="3"/>
      <c r="L675" s="1"/>
      <c r="M675" s="1"/>
      <c r="N675" s="3"/>
      <c r="O675" s="1"/>
      <c r="P675" s="1"/>
      <c r="Q675" s="3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3"/>
      <c r="F676" s="1"/>
      <c r="G676" s="1"/>
      <c r="H676" s="3"/>
      <c r="I676" s="1"/>
      <c r="J676" s="1"/>
      <c r="K676" s="3"/>
      <c r="L676" s="1"/>
      <c r="M676" s="1"/>
      <c r="N676" s="3"/>
      <c r="O676" s="1"/>
      <c r="P676" s="1"/>
      <c r="Q676" s="3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3"/>
      <c r="F677" s="1"/>
      <c r="G677" s="1"/>
      <c r="H677" s="3"/>
      <c r="I677" s="1"/>
      <c r="J677" s="1"/>
      <c r="K677" s="3"/>
      <c r="L677" s="1"/>
      <c r="M677" s="1"/>
      <c r="N677" s="3"/>
      <c r="O677" s="1"/>
      <c r="P677" s="1"/>
      <c r="Q677" s="3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3"/>
      <c r="F678" s="1"/>
      <c r="G678" s="1"/>
      <c r="H678" s="3"/>
      <c r="I678" s="1"/>
      <c r="J678" s="1"/>
      <c r="K678" s="3"/>
      <c r="L678" s="1"/>
      <c r="M678" s="1"/>
      <c r="N678" s="3"/>
      <c r="O678" s="1"/>
      <c r="P678" s="1"/>
      <c r="Q678" s="3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3"/>
      <c r="F679" s="1"/>
      <c r="G679" s="1"/>
      <c r="H679" s="3"/>
      <c r="I679" s="1"/>
      <c r="J679" s="1"/>
      <c r="K679" s="3"/>
      <c r="L679" s="1"/>
      <c r="M679" s="1"/>
      <c r="N679" s="3"/>
      <c r="O679" s="1"/>
      <c r="P679" s="1"/>
      <c r="Q679" s="3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3"/>
      <c r="F680" s="1"/>
      <c r="G680" s="1"/>
      <c r="H680" s="3"/>
      <c r="I680" s="1"/>
      <c r="J680" s="1"/>
      <c r="K680" s="3"/>
      <c r="L680" s="1"/>
      <c r="M680" s="1"/>
      <c r="N680" s="3"/>
      <c r="O680" s="1"/>
      <c r="P680" s="1"/>
      <c r="Q680" s="3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3"/>
      <c r="F681" s="1"/>
      <c r="G681" s="1"/>
      <c r="H681" s="3"/>
      <c r="I681" s="1"/>
      <c r="J681" s="1"/>
      <c r="K681" s="3"/>
      <c r="L681" s="1"/>
      <c r="M681" s="1"/>
      <c r="N681" s="3"/>
      <c r="O681" s="1"/>
      <c r="P681" s="1"/>
      <c r="Q681" s="3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3"/>
      <c r="F682" s="1"/>
      <c r="G682" s="1"/>
      <c r="H682" s="3"/>
      <c r="I682" s="1"/>
      <c r="J682" s="1"/>
      <c r="K682" s="3"/>
      <c r="L682" s="1"/>
      <c r="M682" s="1"/>
      <c r="N682" s="3"/>
      <c r="O682" s="1"/>
      <c r="P682" s="1"/>
      <c r="Q682" s="3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3"/>
      <c r="F683" s="1"/>
      <c r="G683" s="1"/>
      <c r="H683" s="3"/>
      <c r="I683" s="1"/>
      <c r="J683" s="1"/>
      <c r="K683" s="3"/>
      <c r="L683" s="1"/>
      <c r="M683" s="1"/>
      <c r="N683" s="3"/>
      <c r="O683" s="1"/>
      <c r="P683" s="1"/>
      <c r="Q683" s="3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3"/>
      <c r="F684" s="1"/>
      <c r="G684" s="1"/>
      <c r="H684" s="3"/>
      <c r="I684" s="1"/>
      <c r="J684" s="1"/>
      <c r="K684" s="3"/>
      <c r="L684" s="1"/>
      <c r="M684" s="1"/>
      <c r="N684" s="3"/>
      <c r="O684" s="1"/>
      <c r="P684" s="1"/>
      <c r="Q684" s="3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3"/>
      <c r="F685" s="1"/>
      <c r="G685" s="1"/>
      <c r="H685" s="3"/>
      <c r="I685" s="1"/>
      <c r="J685" s="1"/>
      <c r="K685" s="3"/>
      <c r="L685" s="1"/>
      <c r="M685" s="1"/>
      <c r="N685" s="3"/>
      <c r="O685" s="1"/>
      <c r="P685" s="1"/>
      <c r="Q685" s="3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3"/>
      <c r="F686" s="1"/>
      <c r="G686" s="1"/>
      <c r="H686" s="3"/>
      <c r="I686" s="1"/>
      <c r="J686" s="1"/>
      <c r="K686" s="3"/>
      <c r="L686" s="1"/>
      <c r="M686" s="1"/>
      <c r="N686" s="3"/>
      <c r="O686" s="1"/>
      <c r="P686" s="1"/>
      <c r="Q686" s="3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3"/>
      <c r="F687" s="1"/>
      <c r="G687" s="1"/>
      <c r="H687" s="3"/>
      <c r="I687" s="1"/>
      <c r="J687" s="1"/>
      <c r="K687" s="3"/>
      <c r="L687" s="1"/>
      <c r="M687" s="1"/>
      <c r="N687" s="3"/>
      <c r="O687" s="1"/>
      <c r="P687" s="1"/>
      <c r="Q687" s="3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3"/>
      <c r="F688" s="1"/>
      <c r="G688" s="1"/>
      <c r="H688" s="3"/>
      <c r="I688" s="1"/>
      <c r="J688" s="1"/>
      <c r="K688" s="3"/>
      <c r="L688" s="1"/>
      <c r="M688" s="1"/>
      <c r="N688" s="3"/>
      <c r="O688" s="1"/>
      <c r="P688" s="1"/>
      <c r="Q688" s="3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3"/>
      <c r="F689" s="1"/>
      <c r="G689" s="1"/>
      <c r="H689" s="3"/>
      <c r="I689" s="1"/>
      <c r="J689" s="1"/>
      <c r="K689" s="3"/>
      <c r="L689" s="1"/>
      <c r="M689" s="1"/>
      <c r="N689" s="3"/>
      <c r="O689" s="1"/>
      <c r="P689" s="1"/>
      <c r="Q689" s="3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3"/>
      <c r="F690" s="1"/>
      <c r="G690" s="1"/>
      <c r="H690" s="3"/>
      <c r="I690" s="1"/>
      <c r="J690" s="1"/>
      <c r="K690" s="3"/>
      <c r="L690" s="1"/>
      <c r="M690" s="1"/>
      <c r="N690" s="3"/>
      <c r="O690" s="1"/>
      <c r="P690" s="1"/>
      <c r="Q690" s="3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3"/>
      <c r="F691" s="1"/>
      <c r="G691" s="1"/>
      <c r="H691" s="3"/>
      <c r="I691" s="1"/>
      <c r="J691" s="1"/>
      <c r="K691" s="3"/>
      <c r="L691" s="1"/>
      <c r="M691" s="1"/>
      <c r="N691" s="3"/>
      <c r="O691" s="1"/>
      <c r="P691" s="1"/>
      <c r="Q691" s="3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3"/>
      <c r="F692" s="1"/>
      <c r="G692" s="1"/>
      <c r="H692" s="3"/>
      <c r="I692" s="1"/>
      <c r="J692" s="1"/>
      <c r="K692" s="3"/>
      <c r="L692" s="1"/>
      <c r="M692" s="1"/>
      <c r="N692" s="3"/>
      <c r="O692" s="1"/>
      <c r="P692" s="1"/>
      <c r="Q692" s="3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3"/>
      <c r="F693" s="1"/>
      <c r="G693" s="1"/>
      <c r="H693" s="3"/>
      <c r="I693" s="1"/>
      <c r="J693" s="1"/>
      <c r="K693" s="3"/>
      <c r="L693" s="1"/>
      <c r="M693" s="1"/>
      <c r="N693" s="3"/>
      <c r="O693" s="1"/>
      <c r="P693" s="1"/>
      <c r="Q693" s="3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3"/>
      <c r="F694" s="1"/>
      <c r="G694" s="1"/>
      <c r="H694" s="3"/>
      <c r="I694" s="1"/>
      <c r="J694" s="1"/>
      <c r="K694" s="3"/>
      <c r="L694" s="1"/>
      <c r="M694" s="1"/>
      <c r="N694" s="3"/>
      <c r="O694" s="1"/>
      <c r="P694" s="1"/>
      <c r="Q694" s="3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3"/>
      <c r="F695" s="1"/>
      <c r="G695" s="1"/>
      <c r="H695" s="3"/>
      <c r="I695" s="1"/>
      <c r="J695" s="1"/>
      <c r="K695" s="3"/>
      <c r="L695" s="1"/>
      <c r="M695" s="1"/>
      <c r="N695" s="3"/>
      <c r="O695" s="1"/>
      <c r="P695" s="1"/>
      <c r="Q695" s="3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3"/>
      <c r="F696" s="1"/>
      <c r="G696" s="1"/>
      <c r="H696" s="3"/>
      <c r="I696" s="1"/>
      <c r="J696" s="1"/>
      <c r="K696" s="3"/>
      <c r="L696" s="1"/>
      <c r="M696" s="1"/>
      <c r="N696" s="3"/>
      <c r="O696" s="1"/>
      <c r="P696" s="1"/>
      <c r="Q696" s="3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3"/>
      <c r="F697" s="1"/>
      <c r="G697" s="1"/>
      <c r="H697" s="3"/>
      <c r="I697" s="1"/>
      <c r="J697" s="1"/>
      <c r="K697" s="3"/>
      <c r="L697" s="1"/>
      <c r="M697" s="1"/>
      <c r="N697" s="3"/>
      <c r="O697" s="1"/>
      <c r="P697" s="1"/>
      <c r="Q697" s="3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3"/>
      <c r="F698" s="1"/>
      <c r="G698" s="1"/>
      <c r="H698" s="3"/>
      <c r="I698" s="1"/>
      <c r="J698" s="1"/>
      <c r="K698" s="3"/>
      <c r="L698" s="1"/>
      <c r="M698" s="1"/>
      <c r="N698" s="3"/>
      <c r="O698" s="1"/>
      <c r="P698" s="1"/>
      <c r="Q698" s="3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3"/>
      <c r="F699" s="1"/>
      <c r="G699" s="1"/>
      <c r="H699" s="3"/>
      <c r="I699" s="1"/>
      <c r="J699" s="1"/>
      <c r="K699" s="3"/>
      <c r="L699" s="1"/>
      <c r="M699" s="1"/>
      <c r="N699" s="3"/>
      <c r="O699" s="1"/>
      <c r="P699" s="1"/>
      <c r="Q699" s="3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3"/>
      <c r="F700" s="1"/>
      <c r="G700" s="1"/>
      <c r="H700" s="3"/>
      <c r="I700" s="1"/>
      <c r="J700" s="1"/>
      <c r="K700" s="3"/>
      <c r="L700" s="1"/>
      <c r="M700" s="1"/>
      <c r="N700" s="3"/>
      <c r="O700" s="1"/>
      <c r="P700" s="1"/>
      <c r="Q700" s="3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3"/>
      <c r="F701" s="1"/>
      <c r="G701" s="1"/>
      <c r="H701" s="3"/>
      <c r="I701" s="1"/>
      <c r="J701" s="1"/>
      <c r="K701" s="3"/>
      <c r="L701" s="1"/>
      <c r="M701" s="1"/>
      <c r="N701" s="3"/>
      <c r="O701" s="1"/>
      <c r="P701" s="1"/>
      <c r="Q701" s="3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3"/>
      <c r="F702" s="1"/>
      <c r="G702" s="1"/>
      <c r="H702" s="3"/>
      <c r="I702" s="1"/>
      <c r="J702" s="1"/>
      <c r="K702" s="3"/>
      <c r="L702" s="1"/>
      <c r="M702" s="1"/>
      <c r="N702" s="3"/>
      <c r="O702" s="1"/>
      <c r="P702" s="1"/>
      <c r="Q702" s="3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3"/>
      <c r="F703" s="1"/>
      <c r="G703" s="1"/>
      <c r="H703" s="3"/>
      <c r="I703" s="1"/>
      <c r="J703" s="1"/>
      <c r="K703" s="3"/>
      <c r="L703" s="1"/>
      <c r="M703" s="1"/>
      <c r="N703" s="3"/>
      <c r="O703" s="1"/>
      <c r="P703" s="1"/>
      <c r="Q703" s="3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3"/>
      <c r="F704" s="1"/>
      <c r="G704" s="1"/>
      <c r="H704" s="3"/>
      <c r="I704" s="1"/>
      <c r="J704" s="1"/>
      <c r="K704" s="3"/>
      <c r="L704" s="1"/>
      <c r="M704" s="1"/>
      <c r="N704" s="3"/>
      <c r="O704" s="1"/>
      <c r="P704" s="1"/>
      <c r="Q704" s="3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3"/>
      <c r="F705" s="1"/>
      <c r="G705" s="1"/>
      <c r="H705" s="3"/>
      <c r="I705" s="1"/>
      <c r="J705" s="1"/>
      <c r="K705" s="3"/>
      <c r="L705" s="1"/>
      <c r="M705" s="1"/>
      <c r="N705" s="3"/>
      <c r="O705" s="1"/>
      <c r="P705" s="1"/>
      <c r="Q705" s="3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3"/>
      <c r="F706" s="1"/>
      <c r="G706" s="1"/>
      <c r="H706" s="3"/>
      <c r="I706" s="1"/>
      <c r="J706" s="1"/>
      <c r="K706" s="3"/>
      <c r="L706" s="1"/>
      <c r="M706" s="1"/>
      <c r="N706" s="3"/>
      <c r="O706" s="1"/>
      <c r="P706" s="1"/>
      <c r="Q706" s="3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3"/>
      <c r="F707" s="1"/>
      <c r="G707" s="1"/>
      <c r="H707" s="3"/>
      <c r="I707" s="1"/>
      <c r="J707" s="1"/>
      <c r="K707" s="3"/>
      <c r="L707" s="1"/>
      <c r="M707" s="1"/>
      <c r="N707" s="3"/>
      <c r="O707" s="1"/>
      <c r="P707" s="1"/>
      <c r="Q707" s="3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3"/>
      <c r="F708" s="1"/>
      <c r="G708" s="1"/>
      <c r="H708" s="3"/>
      <c r="I708" s="1"/>
      <c r="J708" s="1"/>
      <c r="K708" s="3"/>
      <c r="L708" s="1"/>
      <c r="M708" s="1"/>
      <c r="N708" s="3"/>
      <c r="O708" s="1"/>
      <c r="P708" s="1"/>
      <c r="Q708" s="3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3"/>
      <c r="F709" s="1"/>
      <c r="G709" s="1"/>
      <c r="H709" s="3"/>
      <c r="I709" s="1"/>
      <c r="J709" s="1"/>
      <c r="K709" s="3"/>
      <c r="L709" s="1"/>
      <c r="M709" s="1"/>
      <c r="N709" s="3"/>
      <c r="O709" s="1"/>
      <c r="P709" s="1"/>
      <c r="Q709" s="3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3"/>
      <c r="F710" s="1"/>
      <c r="G710" s="1"/>
      <c r="H710" s="3"/>
      <c r="I710" s="1"/>
      <c r="J710" s="1"/>
      <c r="K710" s="3"/>
      <c r="L710" s="1"/>
      <c r="M710" s="1"/>
      <c r="N710" s="3"/>
      <c r="O710" s="1"/>
      <c r="P710" s="1"/>
      <c r="Q710" s="3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3"/>
      <c r="F711" s="1"/>
      <c r="G711" s="1"/>
      <c r="H711" s="3"/>
      <c r="I711" s="1"/>
      <c r="J711" s="1"/>
      <c r="K711" s="3"/>
      <c r="L711" s="1"/>
      <c r="M711" s="1"/>
      <c r="N711" s="3"/>
      <c r="O711" s="1"/>
      <c r="P711" s="1"/>
      <c r="Q711" s="3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3"/>
      <c r="F712" s="1"/>
      <c r="G712" s="1"/>
      <c r="H712" s="3"/>
      <c r="I712" s="1"/>
      <c r="J712" s="1"/>
      <c r="K712" s="3"/>
      <c r="L712" s="1"/>
      <c r="M712" s="1"/>
      <c r="N712" s="3"/>
      <c r="O712" s="1"/>
      <c r="P712" s="1"/>
      <c r="Q712" s="3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3"/>
      <c r="F713" s="1"/>
      <c r="G713" s="1"/>
      <c r="H713" s="3"/>
      <c r="I713" s="1"/>
      <c r="J713" s="1"/>
      <c r="K713" s="3"/>
      <c r="L713" s="1"/>
      <c r="M713" s="1"/>
      <c r="N713" s="3"/>
      <c r="O713" s="1"/>
      <c r="P713" s="1"/>
      <c r="Q713" s="3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3"/>
      <c r="F714" s="1"/>
      <c r="G714" s="1"/>
      <c r="H714" s="3"/>
      <c r="I714" s="1"/>
      <c r="J714" s="1"/>
      <c r="K714" s="3"/>
      <c r="L714" s="1"/>
      <c r="M714" s="1"/>
      <c r="N714" s="3"/>
      <c r="O714" s="1"/>
      <c r="P714" s="1"/>
      <c r="Q714" s="3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3"/>
      <c r="F715" s="1"/>
      <c r="G715" s="1"/>
      <c r="H715" s="3"/>
      <c r="I715" s="1"/>
      <c r="J715" s="1"/>
      <c r="K715" s="3"/>
      <c r="L715" s="1"/>
      <c r="M715" s="1"/>
      <c r="N715" s="3"/>
      <c r="O715" s="1"/>
      <c r="P715" s="1"/>
      <c r="Q715" s="3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3"/>
      <c r="F716" s="1"/>
      <c r="G716" s="1"/>
      <c r="H716" s="3"/>
      <c r="I716" s="1"/>
      <c r="J716" s="1"/>
      <c r="K716" s="3"/>
      <c r="L716" s="1"/>
      <c r="M716" s="1"/>
      <c r="N716" s="3"/>
      <c r="O716" s="1"/>
      <c r="P716" s="1"/>
      <c r="Q716" s="3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3"/>
      <c r="F717" s="1"/>
      <c r="G717" s="1"/>
      <c r="H717" s="3"/>
      <c r="I717" s="1"/>
      <c r="J717" s="1"/>
      <c r="K717" s="3"/>
      <c r="L717" s="1"/>
      <c r="M717" s="1"/>
      <c r="N717" s="3"/>
      <c r="O717" s="1"/>
      <c r="P717" s="1"/>
      <c r="Q717" s="3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3"/>
      <c r="F718" s="1"/>
      <c r="G718" s="1"/>
      <c r="H718" s="3"/>
      <c r="I718" s="1"/>
      <c r="J718" s="1"/>
      <c r="K718" s="3"/>
      <c r="L718" s="1"/>
      <c r="M718" s="1"/>
      <c r="N718" s="3"/>
      <c r="O718" s="1"/>
      <c r="P718" s="1"/>
      <c r="Q718" s="3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3"/>
      <c r="F719" s="1"/>
      <c r="G719" s="1"/>
      <c r="H719" s="3"/>
      <c r="I719" s="1"/>
      <c r="J719" s="1"/>
      <c r="K719" s="3"/>
      <c r="L719" s="1"/>
      <c r="M719" s="1"/>
      <c r="N719" s="3"/>
      <c r="O719" s="1"/>
      <c r="P719" s="1"/>
      <c r="Q719" s="3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3"/>
      <c r="F720" s="1"/>
      <c r="G720" s="1"/>
      <c r="H720" s="3"/>
      <c r="I720" s="1"/>
      <c r="J720" s="1"/>
      <c r="K720" s="3"/>
      <c r="L720" s="1"/>
      <c r="M720" s="1"/>
      <c r="N720" s="3"/>
      <c r="O720" s="1"/>
      <c r="P720" s="1"/>
      <c r="Q720" s="3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3"/>
      <c r="F721" s="1"/>
      <c r="G721" s="1"/>
      <c r="H721" s="3"/>
      <c r="I721" s="1"/>
      <c r="J721" s="1"/>
      <c r="K721" s="3"/>
      <c r="L721" s="1"/>
      <c r="M721" s="1"/>
      <c r="N721" s="3"/>
      <c r="O721" s="1"/>
      <c r="P721" s="1"/>
      <c r="Q721" s="3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3"/>
      <c r="F722" s="1"/>
      <c r="G722" s="1"/>
      <c r="H722" s="3"/>
      <c r="I722" s="1"/>
      <c r="J722" s="1"/>
      <c r="K722" s="3"/>
      <c r="L722" s="1"/>
      <c r="M722" s="1"/>
      <c r="N722" s="3"/>
      <c r="O722" s="1"/>
      <c r="P722" s="1"/>
      <c r="Q722" s="3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3"/>
      <c r="F723" s="1"/>
      <c r="G723" s="1"/>
      <c r="H723" s="3"/>
      <c r="I723" s="1"/>
      <c r="J723" s="1"/>
      <c r="K723" s="3"/>
      <c r="L723" s="1"/>
      <c r="M723" s="1"/>
      <c r="N723" s="3"/>
      <c r="O723" s="1"/>
      <c r="P723" s="1"/>
      <c r="Q723" s="3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3"/>
      <c r="F724" s="1"/>
      <c r="G724" s="1"/>
      <c r="H724" s="3"/>
      <c r="I724" s="1"/>
      <c r="J724" s="1"/>
      <c r="K724" s="3"/>
      <c r="L724" s="1"/>
      <c r="M724" s="1"/>
      <c r="N724" s="3"/>
      <c r="O724" s="1"/>
      <c r="P724" s="1"/>
      <c r="Q724" s="3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3"/>
      <c r="F725" s="1"/>
      <c r="G725" s="1"/>
      <c r="H725" s="3"/>
      <c r="I725" s="1"/>
      <c r="J725" s="1"/>
      <c r="K725" s="3"/>
      <c r="L725" s="1"/>
      <c r="M725" s="1"/>
      <c r="N725" s="3"/>
      <c r="O725" s="1"/>
      <c r="P725" s="1"/>
      <c r="Q725" s="3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3"/>
      <c r="F726" s="1"/>
      <c r="G726" s="1"/>
      <c r="H726" s="3"/>
      <c r="I726" s="1"/>
      <c r="J726" s="1"/>
      <c r="K726" s="3"/>
      <c r="L726" s="1"/>
      <c r="M726" s="1"/>
      <c r="N726" s="3"/>
      <c r="O726" s="1"/>
      <c r="P726" s="1"/>
      <c r="Q726" s="3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3"/>
      <c r="F727" s="1"/>
      <c r="G727" s="1"/>
      <c r="H727" s="3"/>
      <c r="I727" s="1"/>
      <c r="J727" s="1"/>
      <c r="K727" s="3"/>
      <c r="L727" s="1"/>
      <c r="M727" s="1"/>
      <c r="N727" s="3"/>
      <c r="O727" s="1"/>
      <c r="P727" s="1"/>
      <c r="Q727" s="3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3"/>
      <c r="F728" s="1"/>
      <c r="G728" s="1"/>
      <c r="H728" s="3"/>
      <c r="I728" s="1"/>
      <c r="J728" s="1"/>
      <c r="K728" s="3"/>
      <c r="L728" s="1"/>
      <c r="M728" s="1"/>
      <c r="N728" s="3"/>
      <c r="O728" s="1"/>
      <c r="P728" s="1"/>
      <c r="Q728" s="3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3"/>
      <c r="F729" s="1"/>
      <c r="G729" s="1"/>
      <c r="H729" s="3"/>
      <c r="I729" s="1"/>
      <c r="J729" s="1"/>
      <c r="K729" s="3"/>
      <c r="L729" s="1"/>
      <c r="M729" s="1"/>
      <c r="N729" s="3"/>
      <c r="O729" s="1"/>
      <c r="P729" s="1"/>
      <c r="Q729" s="3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3"/>
      <c r="F730" s="1"/>
      <c r="G730" s="1"/>
      <c r="H730" s="3"/>
      <c r="I730" s="1"/>
      <c r="J730" s="1"/>
      <c r="K730" s="3"/>
      <c r="L730" s="1"/>
      <c r="M730" s="1"/>
      <c r="N730" s="3"/>
      <c r="O730" s="1"/>
      <c r="P730" s="1"/>
      <c r="Q730" s="3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3"/>
      <c r="F731" s="1"/>
      <c r="G731" s="1"/>
      <c r="H731" s="3"/>
      <c r="I731" s="1"/>
      <c r="J731" s="1"/>
      <c r="K731" s="3"/>
      <c r="L731" s="1"/>
      <c r="M731" s="1"/>
      <c r="N731" s="3"/>
      <c r="O731" s="1"/>
      <c r="P731" s="1"/>
      <c r="Q731" s="3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3"/>
      <c r="F732" s="1"/>
      <c r="G732" s="1"/>
      <c r="H732" s="3"/>
      <c r="I732" s="1"/>
      <c r="J732" s="1"/>
      <c r="K732" s="3"/>
      <c r="L732" s="1"/>
      <c r="M732" s="1"/>
      <c r="N732" s="3"/>
      <c r="O732" s="1"/>
      <c r="P732" s="1"/>
      <c r="Q732" s="3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3"/>
      <c r="F733" s="1"/>
      <c r="G733" s="1"/>
      <c r="H733" s="3"/>
      <c r="I733" s="1"/>
      <c r="J733" s="1"/>
      <c r="K733" s="3"/>
      <c r="L733" s="1"/>
      <c r="M733" s="1"/>
      <c r="N733" s="3"/>
      <c r="O733" s="1"/>
      <c r="P733" s="1"/>
      <c r="Q733" s="3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3"/>
      <c r="F734" s="1"/>
      <c r="G734" s="1"/>
      <c r="H734" s="3"/>
      <c r="I734" s="1"/>
      <c r="J734" s="1"/>
      <c r="K734" s="3"/>
      <c r="L734" s="1"/>
      <c r="M734" s="1"/>
      <c r="N734" s="3"/>
      <c r="O734" s="1"/>
      <c r="P734" s="1"/>
      <c r="Q734" s="3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3"/>
      <c r="F735" s="1"/>
      <c r="G735" s="1"/>
      <c r="H735" s="3"/>
      <c r="I735" s="1"/>
      <c r="J735" s="1"/>
      <c r="K735" s="3"/>
      <c r="L735" s="1"/>
      <c r="M735" s="1"/>
      <c r="N735" s="3"/>
      <c r="O735" s="1"/>
      <c r="P735" s="1"/>
      <c r="Q735" s="3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3"/>
      <c r="F736" s="1"/>
      <c r="G736" s="1"/>
      <c r="H736" s="3"/>
      <c r="I736" s="1"/>
      <c r="J736" s="1"/>
      <c r="K736" s="3"/>
      <c r="L736" s="1"/>
      <c r="M736" s="1"/>
      <c r="N736" s="3"/>
      <c r="O736" s="1"/>
      <c r="P736" s="1"/>
      <c r="Q736" s="3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3"/>
      <c r="F737" s="1"/>
      <c r="G737" s="1"/>
      <c r="H737" s="3"/>
      <c r="I737" s="1"/>
      <c r="J737" s="1"/>
      <c r="K737" s="3"/>
      <c r="L737" s="1"/>
      <c r="M737" s="1"/>
      <c r="N737" s="3"/>
      <c r="O737" s="1"/>
      <c r="P737" s="1"/>
      <c r="Q737" s="3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3"/>
      <c r="F738" s="1"/>
      <c r="G738" s="1"/>
      <c r="H738" s="3"/>
      <c r="I738" s="1"/>
      <c r="J738" s="1"/>
      <c r="K738" s="3"/>
      <c r="L738" s="1"/>
      <c r="M738" s="1"/>
      <c r="N738" s="3"/>
      <c r="O738" s="1"/>
      <c r="P738" s="1"/>
      <c r="Q738" s="3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3"/>
      <c r="F739" s="1"/>
      <c r="G739" s="1"/>
      <c r="H739" s="3"/>
      <c r="I739" s="1"/>
      <c r="J739" s="1"/>
      <c r="K739" s="3"/>
      <c r="L739" s="1"/>
      <c r="M739" s="1"/>
      <c r="N739" s="3"/>
      <c r="O739" s="1"/>
      <c r="P739" s="1"/>
      <c r="Q739" s="3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3"/>
      <c r="F740" s="1"/>
      <c r="G740" s="1"/>
      <c r="H740" s="3"/>
      <c r="I740" s="1"/>
      <c r="J740" s="1"/>
      <c r="K740" s="3"/>
      <c r="L740" s="1"/>
      <c r="M740" s="1"/>
      <c r="N740" s="3"/>
      <c r="O740" s="1"/>
      <c r="P740" s="1"/>
      <c r="Q740" s="3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3"/>
      <c r="F741" s="1"/>
      <c r="G741" s="1"/>
      <c r="H741" s="3"/>
      <c r="I741" s="1"/>
      <c r="J741" s="1"/>
      <c r="K741" s="3"/>
      <c r="L741" s="1"/>
      <c r="M741" s="1"/>
      <c r="N741" s="3"/>
      <c r="O741" s="1"/>
      <c r="P741" s="1"/>
      <c r="Q741" s="3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3"/>
      <c r="F742" s="1"/>
      <c r="G742" s="1"/>
      <c r="H742" s="3"/>
      <c r="I742" s="1"/>
      <c r="J742" s="1"/>
      <c r="K742" s="3"/>
      <c r="L742" s="1"/>
      <c r="M742" s="1"/>
      <c r="N742" s="3"/>
      <c r="O742" s="1"/>
      <c r="P742" s="1"/>
      <c r="Q742" s="3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3"/>
      <c r="F743" s="1"/>
      <c r="G743" s="1"/>
      <c r="H743" s="3"/>
      <c r="I743" s="1"/>
      <c r="J743" s="1"/>
      <c r="K743" s="3"/>
      <c r="L743" s="1"/>
      <c r="M743" s="1"/>
      <c r="N743" s="3"/>
      <c r="O743" s="1"/>
      <c r="P743" s="1"/>
      <c r="Q743" s="3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3"/>
      <c r="F744" s="1"/>
      <c r="G744" s="1"/>
      <c r="H744" s="3"/>
      <c r="I744" s="1"/>
      <c r="J744" s="1"/>
      <c r="K744" s="3"/>
      <c r="L744" s="1"/>
      <c r="M744" s="1"/>
      <c r="N744" s="3"/>
      <c r="O744" s="1"/>
      <c r="P744" s="1"/>
      <c r="Q744" s="3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3"/>
      <c r="F745" s="1"/>
      <c r="G745" s="1"/>
      <c r="H745" s="3"/>
      <c r="I745" s="1"/>
      <c r="J745" s="1"/>
      <c r="K745" s="3"/>
      <c r="L745" s="1"/>
      <c r="M745" s="1"/>
      <c r="N745" s="3"/>
      <c r="O745" s="1"/>
      <c r="P745" s="1"/>
      <c r="Q745" s="3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3"/>
      <c r="F746" s="1"/>
      <c r="G746" s="1"/>
      <c r="H746" s="3"/>
      <c r="I746" s="1"/>
      <c r="J746" s="1"/>
      <c r="K746" s="3"/>
      <c r="L746" s="1"/>
      <c r="M746" s="1"/>
      <c r="N746" s="3"/>
      <c r="O746" s="1"/>
      <c r="P746" s="1"/>
      <c r="Q746" s="3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3"/>
      <c r="F747" s="1"/>
      <c r="G747" s="1"/>
      <c r="H747" s="3"/>
      <c r="I747" s="1"/>
      <c r="J747" s="1"/>
      <c r="K747" s="3"/>
      <c r="L747" s="1"/>
      <c r="M747" s="1"/>
      <c r="N747" s="3"/>
      <c r="O747" s="1"/>
      <c r="P747" s="1"/>
      <c r="Q747" s="3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3"/>
      <c r="F748" s="1"/>
      <c r="G748" s="1"/>
      <c r="H748" s="3"/>
      <c r="I748" s="1"/>
      <c r="J748" s="1"/>
      <c r="K748" s="3"/>
      <c r="L748" s="1"/>
      <c r="M748" s="1"/>
      <c r="N748" s="3"/>
      <c r="O748" s="1"/>
      <c r="P748" s="1"/>
      <c r="Q748" s="3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3"/>
      <c r="F749" s="1"/>
      <c r="G749" s="1"/>
      <c r="H749" s="3"/>
      <c r="I749" s="1"/>
      <c r="J749" s="1"/>
      <c r="K749" s="3"/>
      <c r="L749" s="1"/>
      <c r="M749" s="1"/>
      <c r="N749" s="3"/>
      <c r="O749" s="1"/>
      <c r="P749" s="1"/>
      <c r="Q749" s="3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3"/>
      <c r="F750" s="1"/>
      <c r="G750" s="1"/>
      <c r="H750" s="3"/>
      <c r="I750" s="1"/>
      <c r="J750" s="1"/>
      <c r="K750" s="3"/>
      <c r="L750" s="1"/>
      <c r="M750" s="1"/>
      <c r="N750" s="3"/>
      <c r="O750" s="1"/>
      <c r="P750" s="1"/>
      <c r="Q750" s="3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3"/>
      <c r="F751" s="1"/>
      <c r="G751" s="1"/>
      <c r="H751" s="3"/>
      <c r="I751" s="1"/>
      <c r="J751" s="1"/>
      <c r="K751" s="3"/>
      <c r="L751" s="1"/>
      <c r="M751" s="1"/>
      <c r="N751" s="3"/>
      <c r="O751" s="1"/>
      <c r="P751" s="1"/>
      <c r="Q751" s="3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3"/>
      <c r="F752" s="1"/>
      <c r="G752" s="1"/>
      <c r="H752" s="3"/>
      <c r="I752" s="1"/>
      <c r="J752" s="1"/>
      <c r="K752" s="3"/>
      <c r="L752" s="1"/>
      <c r="M752" s="1"/>
      <c r="N752" s="3"/>
      <c r="O752" s="1"/>
      <c r="P752" s="1"/>
      <c r="Q752" s="3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3"/>
      <c r="F753" s="1"/>
      <c r="G753" s="1"/>
      <c r="H753" s="3"/>
      <c r="I753" s="1"/>
      <c r="J753" s="1"/>
      <c r="K753" s="3"/>
      <c r="L753" s="1"/>
      <c r="M753" s="1"/>
      <c r="N753" s="3"/>
      <c r="O753" s="1"/>
      <c r="P753" s="1"/>
      <c r="Q753" s="3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3"/>
      <c r="F754" s="1"/>
      <c r="G754" s="1"/>
      <c r="H754" s="3"/>
      <c r="I754" s="1"/>
      <c r="J754" s="1"/>
      <c r="K754" s="3"/>
      <c r="L754" s="1"/>
      <c r="M754" s="1"/>
      <c r="N754" s="3"/>
      <c r="O754" s="1"/>
      <c r="P754" s="1"/>
      <c r="Q754" s="3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3"/>
      <c r="F755" s="1"/>
      <c r="G755" s="1"/>
      <c r="H755" s="3"/>
      <c r="I755" s="1"/>
      <c r="J755" s="1"/>
      <c r="K755" s="3"/>
      <c r="L755" s="1"/>
      <c r="M755" s="1"/>
      <c r="N755" s="3"/>
      <c r="O755" s="1"/>
      <c r="P755" s="1"/>
      <c r="Q755" s="3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3"/>
      <c r="F756" s="1"/>
      <c r="G756" s="1"/>
      <c r="H756" s="3"/>
      <c r="I756" s="1"/>
      <c r="J756" s="1"/>
      <c r="K756" s="3"/>
      <c r="L756" s="1"/>
      <c r="M756" s="1"/>
      <c r="N756" s="3"/>
      <c r="O756" s="1"/>
      <c r="P756" s="1"/>
      <c r="Q756" s="3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3"/>
      <c r="F757" s="1"/>
      <c r="G757" s="1"/>
      <c r="H757" s="3"/>
      <c r="I757" s="1"/>
      <c r="J757" s="1"/>
      <c r="K757" s="3"/>
      <c r="L757" s="1"/>
      <c r="M757" s="1"/>
      <c r="N757" s="3"/>
      <c r="O757" s="1"/>
      <c r="P757" s="1"/>
      <c r="Q757" s="3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3"/>
      <c r="F758" s="1"/>
      <c r="G758" s="1"/>
      <c r="H758" s="3"/>
      <c r="I758" s="1"/>
      <c r="J758" s="1"/>
      <c r="K758" s="3"/>
      <c r="L758" s="1"/>
      <c r="M758" s="1"/>
      <c r="N758" s="3"/>
      <c r="O758" s="1"/>
      <c r="P758" s="1"/>
      <c r="Q758" s="3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3"/>
      <c r="F759" s="1"/>
      <c r="G759" s="1"/>
      <c r="H759" s="3"/>
      <c r="I759" s="1"/>
      <c r="J759" s="1"/>
      <c r="K759" s="3"/>
      <c r="L759" s="1"/>
      <c r="M759" s="1"/>
      <c r="N759" s="3"/>
      <c r="O759" s="1"/>
      <c r="P759" s="1"/>
      <c r="Q759" s="3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3"/>
      <c r="F760" s="1"/>
      <c r="G760" s="1"/>
      <c r="H760" s="3"/>
      <c r="I760" s="1"/>
      <c r="J760" s="1"/>
      <c r="K760" s="3"/>
      <c r="L760" s="1"/>
      <c r="M760" s="1"/>
      <c r="N760" s="3"/>
      <c r="O760" s="1"/>
      <c r="P760" s="1"/>
      <c r="Q760" s="3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3"/>
      <c r="F761" s="1"/>
      <c r="G761" s="1"/>
      <c r="H761" s="3"/>
      <c r="I761" s="1"/>
      <c r="J761" s="1"/>
      <c r="K761" s="3"/>
      <c r="L761" s="1"/>
      <c r="M761" s="1"/>
      <c r="N761" s="3"/>
      <c r="O761" s="1"/>
      <c r="P761" s="1"/>
      <c r="Q761" s="3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3"/>
      <c r="F762" s="1"/>
      <c r="G762" s="1"/>
      <c r="H762" s="3"/>
      <c r="I762" s="1"/>
      <c r="J762" s="1"/>
      <c r="K762" s="3"/>
      <c r="L762" s="1"/>
      <c r="M762" s="1"/>
      <c r="N762" s="3"/>
      <c r="O762" s="1"/>
      <c r="P762" s="1"/>
      <c r="Q762" s="3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3"/>
      <c r="F763" s="1"/>
      <c r="G763" s="1"/>
      <c r="H763" s="3"/>
      <c r="I763" s="1"/>
      <c r="J763" s="1"/>
      <c r="K763" s="3"/>
      <c r="L763" s="1"/>
      <c r="M763" s="1"/>
      <c r="N763" s="3"/>
      <c r="O763" s="1"/>
      <c r="P763" s="1"/>
      <c r="Q763" s="3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3"/>
      <c r="F764" s="1"/>
      <c r="G764" s="1"/>
      <c r="H764" s="3"/>
      <c r="I764" s="1"/>
      <c r="J764" s="1"/>
      <c r="K764" s="3"/>
      <c r="L764" s="1"/>
      <c r="M764" s="1"/>
      <c r="N764" s="3"/>
      <c r="O764" s="1"/>
      <c r="P764" s="1"/>
      <c r="Q764" s="3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3"/>
      <c r="F765" s="1"/>
      <c r="G765" s="1"/>
      <c r="H765" s="3"/>
      <c r="I765" s="1"/>
      <c r="J765" s="1"/>
      <c r="K765" s="3"/>
      <c r="L765" s="1"/>
      <c r="M765" s="1"/>
      <c r="N765" s="3"/>
      <c r="O765" s="1"/>
      <c r="P765" s="1"/>
      <c r="Q765" s="3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3"/>
      <c r="F766" s="1"/>
      <c r="G766" s="1"/>
      <c r="H766" s="3"/>
      <c r="I766" s="1"/>
      <c r="J766" s="1"/>
      <c r="K766" s="3"/>
      <c r="L766" s="1"/>
      <c r="M766" s="1"/>
      <c r="N766" s="3"/>
      <c r="O766" s="1"/>
      <c r="P766" s="1"/>
      <c r="Q766" s="3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3"/>
      <c r="F767" s="1"/>
      <c r="G767" s="1"/>
      <c r="H767" s="3"/>
      <c r="I767" s="1"/>
      <c r="J767" s="1"/>
      <c r="K767" s="3"/>
      <c r="L767" s="1"/>
      <c r="M767" s="1"/>
      <c r="N767" s="3"/>
      <c r="O767" s="1"/>
      <c r="P767" s="1"/>
      <c r="Q767" s="3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3"/>
      <c r="F768" s="1"/>
      <c r="G768" s="1"/>
      <c r="H768" s="3"/>
      <c r="I768" s="1"/>
      <c r="J768" s="1"/>
      <c r="K768" s="3"/>
      <c r="L768" s="1"/>
      <c r="M768" s="1"/>
      <c r="N768" s="3"/>
      <c r="O768" s="1"/>
      <c r="P768" s="1"/>
      <c r="Q768" s="3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3"/>
      <c r="F769" s="1"/>
      <c r="G769" s="1"/>
      <c r="H769" s="3"/>
      <c r="I769" s="1"/>
      <c r="J769" s="1"/>
      <c r="K769" s="3"/>
      <c r="L769" s="1"/>
      <c r="M769" s="1"/>
      <c r="N769" s="3"/>
      <c r="O769" s="1"/>
      <c r="P769" s="1"/>
      <c r="Q769" s="3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3"/>
      <c r="F770" s="1"/>
      <c r="G770" s="1"/>
      <c r="H770" s="3"/>
      <c r="I770" s="1"/>
      <c r="J770" s="1"/>
      <c r="K770" s="3"/>
      <c r="L770" s="1"/>
      <c r="M770" s="1"/>
      <c r="N770" s="3"/>
      <c r="O770" s="1"/>
      <c r="P770" s="1"/>
      <c r="Q770" s="3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3"/>
      <c r="F771" s="1"/>
      <c r="G771" s="1"/>
      <c r="H771" s="3"/>
      <c r="I771" s="1"/>
      <c r="J771" s="1"/>
      <c r="K771" s="3"/>
      <c r="L771" s="1"/>
      <c r="M771" s="1"/>
      <c r="N771" s="3"/>
      <c r="O771" s="1"/>
      <c r="P771" s="1"/>
      <c r="Q771" s="3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3"/>
      <c r="F772" s="1"/>
      <c r="G772" s="1"/>
      <c r="H772" s="3"/>
      <c r="I772" s="1"/>
      <c r="J772" s="1"/>
      <c r="K772" s="3"/>
      <c r="L772" s="1"/>
      <c r="M772" s="1"/>
      <c r="N772" s="3"/>
      <c r="O772" s="1"/>
      <c r="P772" s="1"/>
      <c r="Q772" s="3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3"/>
      <c r="F773" s="1"/>
      <c r="G773" s="1"/>
      <c r="H773" s="3"/>
      <c r="I773" s="1"/>
      <c r="J773" s="1"/>
      <c r="K773" s="3"/>
      <c r="L773" s="1"/>
      <c r="M773" s="1"/>
      <c r="N773" s="3"/>
      <c r="O773" s="1"/>
      <c r="P773" s="1"/>
      <c r="Q773" s="3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3"/>
      <c r="F774" s="1"/>
      <c r="G774" s="1"/>
      <c r="H774" s="3"/>
      <c r="I774" s="1"/>
      <c r="J774" s="1"/>
      <c r="K774" s="3"/>
      <c r="L774" s="1"/>
      <c r="M774" s="1"/>
      <c r="N774" s="3"/>
      <c r="O774" s="1"/>
      <c r="P774" s="1"/>
      <c r="Q774" s="3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3"/>
      <c r="F775" s="1"/>
      <c r="G775" s="1"/>
      <c r="H775" s="3"/>
      <c r="I775" s="1"/>
      <c r="J775" s="1"/>
      <c r="K775" s="3"/>
      <c r="L775" s="1"/>
      <c r="M775" s="1"/>
      <c r="N775" s="3"/>
      <c r="O775" s="1"/>
      <c r="P775" s="1"/>
      <c r="Q775" s="3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3"/>
      <c r="F776" s="1"/>
      <c r="G776" s="1"/>
      <c r="H776" s="3"/>
      <c r="I776" s="1"/>
      <c r="J776" s="1"/>
      <c r="K776" s="3"/>
      <c r="L776" s="1"/>
      <c r="M776" s="1"/>
      <c r="N776" s="3"/>
      <c r="O776" s="1"/>
      <c r="P776" s="1"/>
      <c r="Q776" s="3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3"/>
      <c r="F777" s="1"/>
      <c r="G777" s="1"/>
      <c r="H777" s="3"/>
      <c r="I777" s="1"/>
      <c r="J777" s="1"/>
      <c r="K777" s="3"/>
      <c r="L777" s="1"/>
      <c r="M777" s="1"/>
      <c r="N777" s="3"/>
      <c r="O777" s="1"/>
      <c r="P777" s="1"/>
      <c r="Q777" s="3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3"/>
      <c r="F778" s="1"/>
      <c r="G778" s="1"/>
      <c r="H778" s="3"/>
      <c r="I778" s="1"/>
      <c r="J778" s="1"/>
      <c r="K778" s="3"/>
      <c r="L778" s="1"/>
      <c r="M778" s="1"/>
      <c r="N778" s="3"/>
      <c r="O778" s="1"/>
      <c r="P778" s="1"/>
      <c r="Q778" s="3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3"/>
      <c r="F779" s="1"/>
      <c r="G779" s="1"/>
      <c r="H779" s="3"/>
      <c r="I779" s="1"/>
      <c r="J779" s="1"/>
      <c r="K779" s="3"/>
      <c r="L779" s="1"/>
      <c r="M779" s="1"/>
      <c r="N779" s="3"/>
      <c r="O779" s="1"/>
      <c r="P779" s="1"/>
      <c r="Q779" s="3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3"/>
      <c r="F780" s="1"/>
      <c r="G780" s="1"/>
      <c r="H780" s="3"/>
      <c r="I780" s="1"/>
      <c r="J780" s="1"/>
      <c r="K780" s="3"/>
      <c r="L780" s="1"/>
      <c r="M780" s="1"/>
      <c r="N780" s="3"/>
      <c r="O780" s="1"/>
      <c r="P780" s="1"/>
      <c r="Q780" s="3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3"/>
      <c r="F781" s="1"/>
      <c r="G781" s="1"/>
      <c r="H781" s="3"/>
      <c r="I781" s="1"/>
      <c r="J781" s="1"/>
      <c r="K781" s="3"/>
      <c r="L781" s="1"/>
      <c r="M781" s="1"/>
      <c r="N781" s="3"/>
      <c r="O781" s="1"/>
      <c r="P781" s="1"/>
      <c r="Q781" s="3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3"/>
      <c r="F782" s="1"/>
      <c r="G782" s="1"/>
      <c r="H782" s="3"/>
      <c r="I782" s="1"/>
      <c r="J782" s="1"/>
      <c r="K782" s="3"/>
      <c r="L782" s="1"/>
      <c r="M782" s="1"/>
      <c r="N782" s="3"/>
      <c r="O782" s="1"/>
      <c r="P782" s="1"/>
      <c r="Q782" s="3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3"/>
      <c r="F783" s="1"/>
      <c r="G783" s="1"/>
      <c r="H783" s="3"/>
      <c r="I783" s="1"/>
      <c r="J783" s="1"/>
      <c r="K783" s="3"/>
      <c r="L783" s="1"/>
      <c r="M783" s="1"/>
      <c r="N783" s="3"/>
      <c r="O783" s="1"/>
      <c r="P783" s="1"/>
      <c r="Q783" s="3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3"/>
      <c r="F784" s="1"/>
      <c r="G784" s="1"/>
      <c r="H784" s="3"/>
      <c r="I784" s="1"/>
      <c r="J784" s="1"/>
      <c r="K784" s="3"/>
      <c r="L784" s="1"/>
      <c r="M784" s="1"/>
      <c r="N784" s="3"/>
      <c r="O784" s="1"/>
      <c r="P784" s="1"/>
      <c r="Q784" s="3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3"/>
      <c r="F785" s="1"/>
      <c r="G785" s="1"/>
      <c r="H785" s="3"/>
      <c r="I785" s="1"/>
      <c r="J785" s="1"/>
      <c r="K785" s="3"/>
      <c r="L785" s="1"/>
      <c r="M785" s="1"/>
      <c r="N785" s="3"/>
      <c r="O785" s="1"/>
      <c r="P785" s="1"/>
      <c r="Q785" s="3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3"/>
      <c r="F786" s="1"/>
      <c r="G786" s="1"/>
      <c r="H786" s="3"/>
      <c r="I786" s="1"/>
      <c r="J786" s="1"/>
      <c r="K786" s="3"/>
      <c r="L786" s="1"/>
      <c r="M786" s="1"/>
      <c r="N786" s="3"/>
      <c r="O786" s="1"/>
      <c r="P786" s="1"/>
      <c r="Q786" s="3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3"/>
      <c r="F787" s="1"/>
      <c r="G787" s="1"/>
      <c r="H787" s="3"/>
      <c r="I787" s="1"/>
      <c r="J787" s="1"/>
      <c r="K787" s="3"/>
      <c r="L787" s="1"/>
      <c r="M787" s="1"/>
      <c r="N787" s="3"/>
      <c r="O787" s="1"/>
      <c r="P787" s="1"/>
      <c r="Q787" s="3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3"/>
      <c r="F788" s="1"/>
      <c r="G788" s="1"/>
      <c r="H788" s="3"/>
      <c r="I788" s="1"/>
      <c r="J788" s="1"/>
      <c r="K788" s="3"/>
      <c r="L788" s="1"/>
      <c r="M788" s="1"/>
      <c r="N788" s="3"/>
      <c r="O788" s="1"/>
      <c r="P788" s="1"/>
      <c r="Q788" s="3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3"/>
      <c r="F789" s="1"/>
      <c r="G789" s="1"/>
      <c r="H789" s="3"/>
      <c r="I789" s="1"/>
      <c r="J789" s="1"/>
      <c r="K789" s="3"/>
      <c r="L789" s="1"/>
      <c r="M789" s="1"/>
      <c r="N789" s="3"/>
      <c r="O789" s="1"/>
      <c r="P789" s="1"/>
      <c r="Q789" s="3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3"/>
      <c r="F790" s="1"/>
      <c r="G790" s="1"/>
      <c r="H790" s="3"/>
      <c r="I790" s="1"/>
      <c r="J790" s="1"/>
      <c r="K790" s="3"/>
      <c r="L790" s="1"/>
      <c r="M790" s="1"/>
      <c r="N790" s="3"/>
      <c r="O790" s="1"/>
      <c r="P790" s="1"/>
      <c r="Q790" s="3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3"/>
      <c r="F791" s="1"/>
      <c r="G791" s="1"/>
      <c r="H791" s="3"/>
      <c r="I791" s="1"/>
      <c r="J791" s="1"/>
      <c r="K791" s="3"/>
      <c r="L791" s="1"/>
      <c r="M791" s="1"/>
      <c r="N791" s="3"/>
      <c r="O791" s="1"/>
      <c r="P791" s="1"/>
      <c r="Q791" s="3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3"/>
      <c r="F792" s="1"/>
      <c r="G792" s="1"/>
      <c r="H792" s="3"/>
      <c r="I792" s="1"/>
      <c r="J792" s="1"/>
      <c r="K792" s="3"/>
      <c r="L792" s="1"/>
      <c r="M792" s="1"/>
      <c r="N792" s="3"/>
      <c r="O792" s="1"/>
      <c r="P792" s="1"/>
      <c r="Q792" s="3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3"/>
      <c r="F793" s="1"/>
      <c r="G793" s="1"/>
      <c r="H793" s="3"/>
      <c r="I793" s="1"/>
      <c r="J793" s="1"/>
      <c r="K793" s="3"/>
      <c r="L793" s="1"/>
      <c r="M793" s="1"/>
      <c r="N793" s="3"/>
      <c r="O793" s="1"/>
      <c r="P793" s="1"/>
      <c r="Q793" s="3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3"/>
      <c r="F794" s="1"/>
      <c r="G794" s="1"/>
      <c r="H794" s="3"/>
      <c r="I794" s="1"/>
      <c r="J794" s="1"/>
      <c r="K794" s="3"/>
      <c r="L794" s="1"/>
      <c r="M794" s="1"/>
      <c r="N794" s="3"/>
      <c r="O794" s="1"/>
      <c r="P794" s="1"/>
      <c r="Q794" s="3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3"/>
      <c r="F795" s="1"/>
      <c r="G795" s="1"/>
      <c r="H795" s="3"/>
      <c r="I795" s="1"/>
      <c r="J795" s="1"/>
      <c r="K795" s="3"/>
      <c r="L795" s="1"/>
      <c r="M795" s="1"/>
      <c r="N795" s="3"/>
      <c r="O795" s="1"/>
      <c r="P795" s="1"/>
      <c r="Q795" s="3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3"/>
      <c r="F796" s="1"/>
      <c r="G796" s="1"/>
      <c r="H796" s="3"/>
      <c r="I796" s="1"/>
      <c r="J796" s="1"/>
      <c r="K796" s="3"/>
      <c r="L796" s="1"/>
      <c r="M796" s="1"/>
      <c r="N796" s="3"/>
      <c r="O796" s="1"/>
      <c r="P796" s="1"/>
      <c r="Q796" s="3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3"/>
      <c r="F797" s="1"/>
      <c r="G797" s="1"/>
      <c r="H797" s="3"/>
      <c r="I797" s="1"/>
      <c r="J797" s="1"/>
      <c r="K797" s="3"/>
      <c r="L797" s="1"/>
      <c r="M797" s="1"/>
      <c r="N797" s="3"/>
      <c r="O797" s="1"/>
      <c r="P797" s="1"/>
      <c r="Q797" s="3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3"/>
      <c r="F798" s="1"/>
      <c r="G798" s="1"/>
      <c r="H798" s="3"/>
      <c r="I798" s="1"/>
      <c r="J798" s="1"/>
      <c r="K798" s="3"/>
      <c r="L798" s="1"/>
      <c r="M798" s="1"/>
      <c r="N798" s="3"/>
      <c r="O798" s="1"/>
      <c r="P798" s="1"/>
      <c r="Q798" s="3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3"/>
      <c r="F799" s="1"/>
      <c r="G799" s="1"/>
      <c r="H799" s="3"/>
      <c r="I799" s="1"/>
      <c r="J799" s="1"/>
      <c r="K799" s="3"/>
      <c r="L799" s="1"/>
      <c r="M799" s="1"/>
      <c r="N799" s="3"/>
      <c r="O799" s="1"/>
      <c r="P799" s="1"/>
      <c r="Q799" s="3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3"/>
      <c r="F800" s="1"/>
      <c r="G800" s="1"/>
      <c r="H800" s="3"/>
      <c r="I800" s="1"/>
      <c r="J800" s="1"/>
      <c r="K800" s="3"/>
      <c r="L800" s="1"/>
      <c r="M800" s="1"/>
      <c r="N800" s="3"/>
      <c r="O800" s="1"/>
      <c r="P800" s="1"/>
      <c r="Q800" s="3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3"/>
      <c r="F801" s="1"/>
      <c r="G801" s="1"/>
      <c r="H801" s="3"/>
      <c r="I801" s="1"/>
      <c r="J801" s="1"/>
      <c r="K801" s="3"/>
      <c r="L801" s="1"/>
      <c r="M801" s="1"/>
      <c r="N801" s="3"/>
      <c r="O801" s="1"/>
      <c r="P801" s="1"/>
      <c r="Q801" s="3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3"/>
      <c r="F802" s="1"/>
      <c r="G802" s="1"/>
      <c r="H802" s="3"/>
      <c r="I802" s="1"/>
      <c r="J802" s="1"/>
      <c r="K802" s="3"/>
      <c r="L802" s="1"/>
      <c r="M802" s="1"/>
      <c r="N802" s="3"/>
      <c r="O802" s="1"/>
      <c r="P802" s="1"/>
      <c r="Q802" s="3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3"/>
      <c r="F803" s="1"/>
      <c r="G803" s="1"/>
      <c r="H803" s="3"/>
      <c r="I803" s="1"/>
      <c r="J803" s="1"/>
      <c r="K803" s="3"/>
      <c r="L803" s="1"/>
      <c r="M803" s="1"/>
      <c r="N803" s="3"/>
      <c r="O803" s="1"/>
      <c r="P803" s="1"/>
      <c r="Q803" s="3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3"/>
      <c r="F804" s="1"/>
      <c r="G804" s="1"/>
      <c r="H804" s="3"/>
      <c r="I804" s="1"/>
      <c r="J804" s="1"/>
      <c r="K804" s="3"/>
      <c r="L804" s="1"/>
      <c r="M804" s="1"/>
      <c r="N804" s="3"/>
      <c r="O804" s="1"/>
      <c r="P804" s="1"/>
      <c r="Q804" s="3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3"/>
      <c r="F805" s="1"/>
      <c r="G805" s="1"/>
      <c r="H805" s="3"/>
      <c r="I805" s="1"/>
      <c r="J805" s="1"/>
      <c r="K805" s="3"/>
      <c r="L805" s="1"/>
      <c r="M805" s="1"/>
      <c r="N805" s="3"/>
      <c r="O805" s="1"/>
      <c r="P805" s="1"/>
      <c r="Q805" s="3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3"/>
      <c r="F806" s="1"/>
      <c r="G806" s="1"/>
      <c r="H806" s="3"/>
      <c r="I806" s="1"/>
      <c r="J806" s="1"/>
      <c r="K806" s="3"/>
      <c r="L806" s="1"/>
      <c r="M806" s="1"/>
      <c r="N806" s="3"/>
      <c r="O806" s="1"/>
      <c r="P806" s="1"/>
      <c r="Q806" s="3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3"/>
      <c r="F807" s="1"/>
      <c r="G807" s="1"/>
      <c r="H807" s="3"/>
      <c r="I807" s="1"/>
      <c r="J807" s="1"/>
      <c r="K807" s="3"/>
      <c r="L807" s="1"/>
      <c r="M807" s="1"/>
      <c r="N807" s="3"/>
      <c r="O807" s="1"/>
      <c r="P807" s="1"/>
      <c r="Q807" s="3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3"/>
      <c r="F808" s="1"/>
      <c r="G808" s="1"/>
      <c r="H808" s="3"/>
      <c r="I808" s="1"/>
      <c r="J808" s="1"/>
      <c r="K808" s="3"/>
      <c r="L808" s="1"/>
      <c r="M808" s="1"/>
      <c r="N808" s="3"/>
      <c r="O808" s="1"/>
      <c r="P808" s="1"/>
      <c r="Q808" s="3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3"/>
      <c r="F809" s="1"/>
      <c r="G809" s="1"/>
      <c r="H809" s="3"/>
      <c r="I809" s="1"/>
      <c r="J809" s="1"/>
      <c r="K809" s="3"/>
      <c r="L809" s="1"/>
      <c r="M809" s="1"/>
      <c r="N809" s="3"/>
      <c r="O809" s="1"/>
      <c r="P809" s="1"/>
      <c r="Q809" s="3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3"/>
      <c r="F810" s="1"/>
      <c r="G810" s="1"/>
      <c r="H810" s="3"/>
      <c r="I810" s="1"/>
      <c r="J810" s="1"/>
      <c r="K810" s="3"/>
      <c r="L810" s="1"/>
      <c r="M810" s="1"/>
      <c r="N810" s="3"/>
      <c r="O810" s="1"/>
      <c r="P810" s="1"/>
      <c r="Q810" s="3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3"/>
      <c r="F811" s="1"/>
      <c r="G811" s="1"/>
      <c r="H811" s="3"/>
      <c r="I811" s="1"/>
      <c r="J811" s="1"/>
      <c r="K811" s="3"/>
      <c r="L811" s="1"/>
      <c r="M811" s="1"/>
      <c r="N811" s="3"/>
      <c r="O811" s="1"/>
      <c r="P811" s="1"/>
      <c r="Q811" s="3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3"/>
      <c r="F812" s="1"/>
      <c r="G812" s="1"/>
      <c r="H812" s="3"/>
      <c r="I812" s="1"/>
      <c r="J812" s="1"/>
      <c r="K812" s="3"/>
      <c r="L812" s="1"/>
      <c r="M812" s="1"/>
      <c r="N812" s="3"/>
      <c r="O812" s="1"/>
      <c r="P812" s="1"/>
      <c r="Q812" s="3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3"/>
      <c r="F813" s="1"/>
      <c r="G813" s="1"/>
      <c r="H813" s="3"/>
      <c r="I813" s="1"/>
      <c r="J813" s="1"/>
      <c r="K813" s="3"/>
      <c r="L813" s="1"/>
      <c r="M813" s="1"/>
      <c r="N813" s="3"/>
      <c r="O813" s="1"/>
      <c r="P813" s="1"/>
      <c r="Q813" s="3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3"/>
      <c r="F814" s="1"/>
      <c r="G814" s="1"/>
      <c r="H814" s="3"/>
      <c r="I814" s="1"/>
      <c r="J814" s="1"/>
      <c r="K814" s="3"/>
      <c r="L814" s="1"/>
      <c r="M814" s="1"/>
      <c r="N814" s="3"/>
      <c r="O814" s="1"/>
      <c r="P814" s="1"/>
      <c r="Q814" s="3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3"/>
      <c r="F815" s="1"/>
      <c r="G815" s="1"/>
      <c r="H815" s="3"/>
      <c r="I815" s="1"/>
      <c r="J815" s="1"/>
      <c r="K815" s="3"/>
      <c r="L815" s="1"/>
      <c r="M815" s="1"/>
      <c r="N815" s="3"/>
      <c r="O815" s="1"/>
      <c r="P815" s="1"/>
      <c r="Q815" s="3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3"/>
      <c r="F816" s="1"/>
      <c r="G816" s="1"/>
      <c r="H816" s="3"/>
      <c r="I816" s="1"/>
      <c r="J816" s="1"/>
      <c r="K816" s="3"/>
      <c r="L816" s="1"/>
      <c r="M816" s="1"/>
      <c r="N816" s="3"/>
      <c r="O816" s="1"/>
      <c r="P816" s="1"/>
      <c r="Q816" s="3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3"/>
      <c r="F817" s="1"/>
      <c r="G817" s="1"/>
      <c r="H817" s="3"/>
      <c r="I817" s="1"/>
      <c r="J817" s="1"/>
      <c r="K817" s="3"/>
      <c r="L817" s="1"/>
      <c r="M817" s="1"/>
      <c r="N817" s="3"/>
      <c r="O817" s="1"/>
      <c r="P817" s="1"/>
      <c r="Q817" s="3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3"/>
      <c r="F818" s="1"/>
      <c r="G818" s="1"/>
      <c r="H818" s="3"/>
      <c r="I818" s="1"/>
      <c r="J818" s="1"/>
      <c r="K818" s="3"/>
      <c r="L818" s="1"/>
      <c r="M818" s="1"/>
      <c r="N818" s="3"/>
      <c r="O818" s="1"/>
      <c r="P818" s="1"/>
      <c r="Q818" s="3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3"/>
      <c r="F819" s="1"/>
      <c r="G819" s="1"/>
      <c r="H819" s="3"/>
      <c r="I819" s="1"/>
      <c r="J819" s="1"/>
      <c r="K819" s="3"/>
      <c r="L819" s="1"/>
      <c r="M819" s="1"/>
      <c r="N819" s="3"/>
      <c r="O819" s="1"/>
      <c r="P819" s="1"/>
      <c r="Q819" s="3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3"/>
      <c r="F820" s="1"/>
      <c r="G820" s="1"/>
      <c r="H820" s="3"/>
      <c r="I820" s="1"/>
      <c r="J820" s="1"/>
      <c r="K820" s="3"/>
      <c r="L820" s="1"/>
      <c r="M820" s="1"/>
      <c r="N820" s="3"/>
      <c r="O820" s="1"/>
      <c r="P820" s="1"/>
      <c r="Q820" s="3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3"/>
      <c r="F821" s="1"/>
      <c r="G821" s="1"/>
      <c r="H821" s="3"/>
      <c r="I821" s="1"/>
      <c r="J821" s="1"/>
      <c r="K821" s="3"/>
      <c r="L821" s="1"/>
      <c r="M821" s="1"/>
      <c r="N821" s="3"/>
      <c r="O821" s="1"/>
      <c r="P821" s="1"/>
      <c r="Q821" s="3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3"/>
      <c r="F822" s="1"/>
      <c r="G822" s="1"/>
      <c r="H822" s="3"/>
      <c r="I822" s="1"/>
      <c r="J822" s="1"/>
      <c r="K822" s="3"/>
      <c r="L822" s="1"/>
      <c r="M822" s="1"/>
      <c r="N822" s="3"/>
      <c r="O822" s="1"/>
      <c r="P822" s="1"/>
      <c r="Q822" s="3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3"/>
      <c r="F823" s="1"/>
      <c r="G823" s="1"/>
      <c r="H823" s="3"/>
      <c r="I823" s="1"/>
      <c r="J823" s="1"/>
      <c r="K823" s="3"/>
      <c r="L823" s="1"/>
      <c r="M823" s="1"/>
      <c r="N823" s="3"/>
      <c r="O823" s="1"/>
      <c r="P823" s="1"/>
      <c r="Q823" s="3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3"/>
      <c r="F824" s="1"/>
      <c r="G824" s="1"/>
      <c r="H824" s="3"/>
      <c r="I824" s="1"/>
      <c r="J824" s="1"/>
      <c r="K824" s="3"/>
      <c r="L824" s="1"/>
      <c r="M824" s="1"/>
      <c r="N824" s="3"/>
      <c r="O824" s="1"/>
      <c r="P824" s="1"/>
      <c r="Q824" s="3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3"/>
      <c r="F825" s="1"/>
      <c r="G825" s="1"/>
      <c r="H825" s="3"/>
      <c r="I825" s="1"/>
      <c r="J825" s="1"/>
      <c r="K825" s="3"/>
      <c r="L825" s="1"/>
      <c r="M825" s="1"/>
      <c r="N825" s="3"/>
      <c r="O825" s="1"/>
      <c r="P825" s="1"/>
      <c r="Q825" s="3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3"/>
      <c r="F826" s="1"/>
      <c r="G826" s="1"/>
      <c r="H826" s="3"/>
      <c r="I826" s="1"/>
      <c r="J826" s="1"/>
      <c r="K826" s="3"/>
      <c r="L826" s="1"/>
      <c r="M826" s="1"/>
      <c r="N826" s="3"/>
      <c r="O826" s="1"/>
      <c r="P826" s="1"/>
      <c r="Q826" s="3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3"/>
      <c r="F827" s="1"/>
      <c r="G827" s="1"/>
      <c r="H827" s="3"/>
      <c r="I827" s="1"/>
      <c r="J827" s="1"/>
      <c r="K827" s="3"/>
      <c r="L827" s="1"/>
      <c r="M827" s="1"/>
      <c r="N827" s="3"/>
      <c r="O827" s="1"/>
      <c r="P827" s="1"/>
      <c r="Q827" s="3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3"/>
      <c r="F828" s="1"/>
      <c r="G828" s="1"/>
      <c r="H828" s="3"/>
      <c r="I828" s="1"/>
      <c r="J828" s="1"/>
      <c r="K828" s="3"/>
      <c r="L828" s="1"/>
      <c r="M828" s="1"/>
      <c r="N828" s="3"/>
      <c r="O828" s="1"/>
      <c r="P828" s="1"/>
      <c r="Q828" s="3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3"/>
      <c r="F829" s="1"/>
      <c r="G829" s="1"/>
      <c r="H829" s="3"/>
      <c r="I829" s="1"/>
      <c r="J829" s="1"/>
      <c r="K829" s="3"/>
      <c r="L829" s="1"/>
      <c r="M829" s="1"/>
      <c r="N829" s="3"/>
      <c r="O829" s="1"/>
      <c r="P829" s="1"/>
      <c r="Q829" s="3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3"/>
      <c r="F830" s="1"/>
      <c r="G830" s="1"/>
      <c r="H830" s="3"/>
      <c r="I830" s="1"/>
      <c r="J830" s="1"/>
      <c r="K830" s="3"/>
      <c r="L830" s="1"/>
      <c r="M830" s="1"/>
      <c r="N830" s="3"/>
      <c r="O830" s="1"/>
      <c r="P830" s="1"/>
      <c r="Q830" s="3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3"/>
      <c r="F831" s="1"/>
      <c r="G831" s="1"/>
      <c r="H831" s="3"/>
      <c r="I831" s="1"/>
      <c r="J831" s="1"/>
      <c r="K831" s="3"/>
      <c r="L831" s="1"/>
      <c r="M831" s="1"/>
      <c r="N831" s="3"/>
      <c r="O831" s="1"/>
      <c r="P831" s="1"/>
      <c r="Q831" s="3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3"/>
      <c r="F832" s="1"/>
      <c r="G832" s="1"/>
      <c r="H832" s="3"/>
      <c r="I832" s="1"/>
      <c r="J832" s="1"/>
      <c r="K832" s="3"/>
      <c r="L832" s="1"/>
      <c r="M832" s="1"/>
      <c r="N832" s="3"/>
      <c r="O832" s="1"/>
      <c r="P832" s="1"/>
      <c r="Q832" s="3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2"/>
      <c r="C833" s="1"/>
      <c r="D833" s="1"/>
      <c r="E833" s="3"/>
      <c r="F833" s="1"/>
      <c r="G833" s="1"/>
      <c r="H833" s="3"/>
      <c r="I833" s="1"/>
      <c r="J833" s="1"/>
      <c r="K833" s="3"/>
      <c r="L833" s="1"/>
      <c r="M833" s="1"/>
      <c r="N833" s="3"/>
      <c r="O833" s="1"/>
      <c r="P833" s="1"/>
      <c r="Q833" s="3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2"/>
      <c r="C834" s="1"/>
      <c r="D834" s="1"/>
      <c r="E834" s="3"/>
      <c r="F834" s="1"/>
      <c r="G834" s="1"/>
      <c r="H834" s="3"/>
      <c r="I834" s="1"/>
      <c r="J834" s="1"/>
      <c r="K834" s="3"/>
      <c r="L834" s="1"/>
      <c r="M834" s="1"/>
      <c r="N834" s="3"/>
      <c r="O834" s="1"/>
      <c r="P834" s="1"/>
      <c r="Q834" s="3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2"/>
      <c r="C835" s="1"/>
      <c r="D835" s="1"/>
      <c r="E835" s="3"/>
      <c r="F835" s="1"/>
      <c r="G835" s="1"/>
      <c r="H835" s="3"/>
      <c r="I835" s="1"/>
      <c r="J835" s="1"/>
      <c r="K835" s="3"/>
      <c r="L835" s="1"/>
      <c r="M835" s="1"/>
      <c r="N835" s="3"/>
      <c r="O835" s="1"/>
      <c r="P835" s="1"/>
      <c r="Q835" s="3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2"/>
      <c r="C836" s="1"/>
      <c r="D836" s="1"/>
      <c r="E836" s="3"/>
      <c r="F836" s="1"/>
      <c r="G836" s="1"/>
      <c r="H836" s="3"/>
      <c r="I836" s="1"/>
      <c r="J836" s="1"/>
      <c r="K836" s="3"/>
      <c r="L836" s="1"/>
      <c r="M836" s="1"/>
      <c r="N836" s="3"/>
      <c r="O836" s="1"/>
      <c r="P836" s="1"/>
      <c r="Q836" s="3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2"/>
      <c r="C837" s="1"/>
      <c r="D837" s="1"/>
      <c r="E837" s="3"/>
      <c r="F837" s="1"/>
      <c r="G837" s="1"/>
      <c r="H837" s="3"/>
      <c r="I837" s="1"/>
      <c r="J837" s="1"/>
      <c r="K837" s="3"/>
      <c r="L837" s="1"/>
      <c r="M837" s="1"/>
      <c r="N837" s="3"/>
      <c r="O837" s="1"/>
      <c r="P837" s="1"/>
      <c r="Q837" s="3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2"/>
      <c r="C838" s="1"/>
      <c r="D838" s="1"/>
      <c r="E838" s="3"/>
      <c r="F838" s="1"/>
      <c r="G838" s="1"/>
      <c r="H838" s="3"/>
      <c r="I838" s="1"/>
      <c r="J838" s="1"/>
      <c r="K838" s="3"/>
      <c r="L838" s="1"/>
      <c r="M838" s="1"/>
      <c r="N838" s="3"/>
      <c r="O838" s="1"/>
      <c r="P838" s="1"/>
      <c r="Q838" s="3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2"/>
      <c r="C839" s="1"/>
      <c r="D839" s="1"/>
      <c r="E839" s="3"/>
      <c r="F839" s="1"/>
      <c r="G839" s="1"/>
      <c r="H839" s="3"/>
      <c r="I839" s="1"/>
      <c r="J839" s="1"/>
      <c r="K839" s="3"/>
      <c r="L839" s="1"/>
      <c r="M839" s="1"/>
      <c r="N839" s="3"/>
      <c r="O839" s="1"/>
      <c r="P839" s="1"/>
      <c r="Q839" s="3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2"/>
      <c r="C840" s="1"/>
      <c r="D840" s="1"/>
      <c r="E840" s="3"/>
      <c r="F840" s="1"/>
      <c r="G840" s="1"/>
      <c r="H840" s="3"/>
      <c r="I840" s="1"/>
      <c r="J840" s="1"/>
      <c r="K840" s="3"/>
      <c r="L840" s="1"/>
      <c r="M840" s="1"/>
      <c r="N840" s="3"/>
      <c r="O840" s="1"/>
      <c r="P840" s="1"/>
      <c r="Q840" s="3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2"/>
      <c r="C841" s="1"/>
      <c r="D841" s="1"/>
      <c r="E841" s="3"/>
      <c r="F841" s="1"/>
      <c r="G841" s="1"/>
      <c r="H841" s="3"/>
      <c r="I841" s="1"/>
      <c r="J841" s="1"/>
      <c r="K841" s="3"/>
      <c r="L841" s="1"/>
      <c r="M841" s="1"/>
      <c r="N841" s="3"/>
      <c r="O841" s="1"/>
      <c r="P841" s="1"/>
      <c r="Q841" s="3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2"/>
      <c r="C842" s="1"/>
      <c r="D842" s="1"/>
      <c r="E842" s="3"/>
      <c r="F842" s="1"/>
      <c r="G842" s="1"/>
      <c r="H842" s="3"/>
      <c r="I842" s="1"/>
      <c r="J842" s="1"/>
      <c r="K842" s="3"/>
      <c r="L842" s="1"/>
      <c r="M842" s="1"/>
      <c r="N842" s="3"/>
      <c r="O842" s="1"/>
      <c r="P842" s="1"/>
      <c r="Q842" s="3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2"/>
      <c r="C843" s="1"/>
      <c r="D843" s="1"/>
      <c r="E843" s="3"/>
      <c r="F843" s="1"/>
      <c r="G843" s="1"/>
      <c r="H843" s="3"/>
      <c r="I843" s="1"/>
      <c r="J843" s="1"/>
      <c r="K843" s="3"/>
      <c r="L843" s="1"/>
      <c r="M843" s="1"/>
      <c r="N843" s="3"/>
      <c r="O843" s="1"/>
      <c r="P843" s="1"/>
      <c r="Q843" s="3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2"/>
      <c r="C844" s="1"/>
      <c r="D844" s="1"/>
      <c r="E844" s="3"/>
      <c r="F844" s="1"/>
      <c r="G844" s="1"/>
      <c r="H844" s="3"/>
      <c r="I844" s="1"/>
      <c r="J844" s="1"/>
      <c r="K844" s="3"/>
      <c r="L844" s="1"/>
      <c r="M844" s="1"/>
      <c r="N844" s="3"/>
      <c r="O844" s="1"/>
      <c r="P844" s="1"/>
      <c r="Q844" s="3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2"/>
      <c r="C845" s="1"/>
      <c r="D845" s="1"/>
      <c r="E845" s="3"/>
      <c r="F845" s="1"/>
      <c r="G845" s="1"/>
      <c r="H845" s="3"/>
      <c r="I845" s="1"/>
      <c r="J845" s="1"/>
      <c r="K845" s="3"/>
      <c r="L845" s="1"/>
      <c r="M845" s="1"/>
      <c r="N845" s="3"/>
      <c r="O845" s="1"/>
      <c r="P845" s="1"/>
      <c r="Q845" s="3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2"/>
      <c r="C846" s="1"/>
      <c r="D846" s="1"/>
      <c r="E846" s="3"/>
      <c r="F846" s="1"/>
      <c r="G846" s="1"/>
      <c r="H846" s="3"/>
      <c r="I846" s="1"/>
      <c r="J846" s="1"/>
      <c r="K846" s="3"/>
      <c r="L846" s="1"/>
      <c r="M846" s="1"/>
      <c r="N846" s="3"/>
      <c r="O846" s="1"/>
      <c r="P846" s="1"/>
      <c r="Q846" s="3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2"/>
      <c r="C847" s="1"/>
      <c r="D847" s="1"/>
      <c r="E847" s="3"/>
      <c r="F847" s="1"/>
      <c r="G847" s="1"/>
      <c r="H847" s="3"/>
      <c r="I847" s="1"/>
      <c r="J847" s="1"/>
      <c r="K847" s="3"/>
      <c r="L847" s="1"/>
      <c r="M847" s="1"/>
      <c r="N847" s="3"/>
      <c r="O847" s="1"/>
      <c r="P847" s="1"/>
      <c r="Q847" s="3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2"/>
      <c r="C848" s="1"/>
      <c r="D848" s="1"/>
      <c r="E848" s="3"/>
      <c r="F848" s="1"/>
      <c r="G848" s="1"/>
      <c r="H848" s="3"/>
      <c r="I848" s="1"/>
      <c r="J848" s="1"/>
      <c r="K848" s="3"/>
      <c r="L848" s="1"/>
      <c r="M848" s="1"/>
      <c r="N848" s="3"/>
      <c r="O848" s="1"/>
      <c r="P848" s="1"/>
      <c r="Q848" s="3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2"/>
      <c r="C849" s="1"/>
      <c r="D849" s="1"/>
      <c r="E849" s="3"/>
      <c r="F849" s="1"/>
      <c r="G849" s="1"/>
      <c r="H849" s="3"/>
      <c r="I849" s="1"/>
      <c r="J849" s="1"/>
      <c r="K849" s="3"/>
      <c r="L849" s="1"/>
      <c r="M849" s="1"/>
      <c r="N849" s="3"/>
      <c r="O849" s="1"/>
      <c r="P849" s="1"/>
      <c r="Q849" s="3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2"/>
      <c r="C850" s="1"/>
      <c r="D850" s="1"/>
      <c r="E850" s="3"/>
      <c r="F850" s="1"/>
      <c r="G850" s="1"/>
      <c r="H850" s="3"/>
      <c r="I850" s="1"/>
      <c r="J850" s="1"/>
      <c r="K850" s="3"/>
      <c r="L850" s="1"/>
      <c r="M850" s="1"/>
      <c r="N850" s="3"/>
      <c r="O850" s="1"/>
      <c r="P850" s="1"/>
      <c r="Q850" s="3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2"/>
      <c r="C851" s="1"/>
      <c r="D851" s="1"/>
      <c r="E851" s="3"/>
      <c r="F851" s="1"/>
      <c r="G851" s="1"/>
      <c r="H851" s="3"/>
      <c r="I851" s="1"/>
      <c r="J851" s="1"/>
      <c r="K851" s="3"/>
      <c r="L851" s="1"/>
      <c r="M851" s="1"/>
      <c r="N851" s="3"/>
      <c r="O851" s="1"/>
      <c r="P851" s="1"/>
      <c r="Q851" s="3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2"/>
      <c r="C852" s="1"/>
      <c r="D852" s="1"/>
      <c r="E852" s="3"/>
      <c r="F852" s="1"/>
      <c r="G852" s="1"/>
      <c r="H852" s="3"/>
      <c r="I852" s="1"/>
      <c r="J852" s="1"/>
      <c r="K852" s="3"/>
      <c r="L852" s="1"/>
      <c r="M852" s="1"/>
      <c r="N852" s="3"/>
      <c r="O852" s="1"/>
      <c r="P852" s="1"/>
      <c r="Q852" s="3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2"/>
      <c r="C853" s="1"/>
      <c r="D853" s="1"/>
      <c r="E853" s="3"/>
      <c r="F853" s="1"/>
      <c r="G853" s="1"/>
      <c r="H853" s="3"/>
      <c r="I853" s="1"/>
      <c r="J853" s="1"/>
      <c r="K853" s="3"/>
      <c r="L853" s="1"/>
      <c r="M853" s="1"/>
      <c r="N853" s="3"/>
      <c r="O853" s="1"/>
      <c r="P853" s="1"/>
      <c r="Q853" s="3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2"/>
      <c r="C854" s="1"/>
      <c r="D854" s="1"/>
      <c r="E854" s="3"/>
      <c r="F854" s="1"/>
      <c r="G854" s="1"/>
      <c r="H854" s="3"/>
      <c r="I854" s="1"/>
      <c r="J854" s="1"/>
      <c r="K854" s="3"/>
      <c r="L854" s="1"/>
      <c r="M854" s="1"/>
      <c r="N854" s="3"/>
      <c r="O854" s="1"/>
      <c r="P854" s="1"/>
      <c r="Q854" s="3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2"/>
      <c r="C855" s="1"/>
      <c r="D855" s="1"/>
      <c r="E855" s="3"/>
      <c r="F855" s="1"/>
      <c r="G855" s="1"/>
      <c r="H855" s="3"/>
      <c r="I855" s="1"/>
      <c r="J855" s="1"/>
      <c r="K855" s="3"/>
      <c r="L855" s="1"/>
      <c r="M855" s="1"/>
      <c r="N855" s="3"/>
      <c r="O855" s="1"/>
      <c r="P855" s="1"/>
      <c r="Q855" s="3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2"/>
      <c r="C856" s="1"/>
      <c r="D856" s="1"/>
      <c r="E856" s="3"/>
      <c r="F856" s="1"/>
      <c r="G856" s="1"/>
      <c r="H856" s="3"/>
      <c r="I856" s="1"/>
      <c r="J856" s="1"/>
      <c r="K856" s="3"/>
      <c r="L856" s="1"/>
      <c r="M856" s="1"/>
      <c r="N856" s="3"/>
      <c r="O856" s="1"/>
      <c r="P856" s="1"/>
      <c r="Q856" s="3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2"/>
      <c r="C857" s="1"/>
      <c r="D857" s="1"/>
      <c r="E857" s="3"/>
      <c r="F857" s="1"/>
      <c r="G857" s="1"/>
      <c r="H857" s="3"/>
      <c r="I857" s="1"/>
      <c r="J857" s="1"/>
      <c r="K857" s="3"/>
      <c r="L857" s="1"/>
      <c r="M857" s="1"/>
      <c r="N857" s="3"/>
      <c r="O857" s="1"/>
      <c r="P857" s="1"/>
      <c r="Q857" s="3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2"/>
      <c r="C858" s="1"/>
      <c r="D858" s="1"/>
      <c r="E858" s="3"/>
      <c r="F858" s="1"/>
      <c r="G858" s="1"/>
      <c r="H858" s="3"/>
      <c r="I858" s="1"/>
      <c r="J858" s="1"/>
      <c r="K858" s="3"/>
      <c r="L858" s="1"/>
      <c r="M858" s="1"/>
      <c r="N858" s="3"/>
      <c r="O858" s="1"/>
      <c r="P858" s="1"/>
      <c r="Q858" s="3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2"/>
      <c r="C859" s="1"/>
      <c r="D859" s="1"/>
      <c r="E859" s="3"/>
      <c r="F859" s="1"/>
      <c r="G859" s="1"/>
      <c r="H859" s="3"/>
      <c r="I859" s="1"/>
      <c r="J859" s="1"/>
      <c r="K859" s="3"/>
      <c r="L859" s="1"/>
      <c r="M859" s="1"/>
      <c r="N859" s="3"/>
      <c r="O859" s="1"/>
      <c r="P859" s="1"/>
      <c r="Q859" s="3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2"/>
      <c r="C860" s="1"/>
      <c r="D860" s="1"/>
      <c r="E860" s="3"/>
      <c r="F860" s="1"/>
      <c r="G860" s="1"/>
      <c r="H860" s="3"/>
      <c r="I860" s="1"/>
      <c r="J860" s="1"/>
      <c r="K860" s="3"/>
      <c r="L860" s="1"/>
      <c r="M860" s="1"/>
      <c r="N860" s="3"/>
      <c r="O860" s="1"/>
      <c r="P860" s="1"/>
      <c r="Q860" s="3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2"/>
      <c r="C861" s="1"/>
      <c r="D861" s="1"/>
      <c r="E861" s="3"/>
      <c r="F861" s="1"/>
      <c r="G861" s="1"/>
      <c r="H861" s="3"/>
      <c r="I861" s="1"/>
      <c r="J861" s="1"/>
      <c r="K861" s="3"/>
      <c r="L861" s="1"/>
      <c r="M861" s="1"/>
      <c r="N861" s="3"/>
      <c r="O861" s="1"/>
      <c r="P861" s="1"/>
      <c r="Q861" s="3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2"/>
      <c r="C862" s="1"/>
      <c r="D862" s="1"/>
      <c r="E862" s="3"/>
      <c r="F862" s="1"/>
      <c r="G862" s="1"/>
      <c r="H862" s="3"/>
      <c r="I862" s="1"/>
      <c r="J862" s="1"/>
      <c r="K862" s="3"/>
      <c r="L862" s="1"/>
      <c r="M862" s="1"/>
      <c r="N862" s="3"/>
      <c r="O862" s="1"/>
      <c r="P862" s="1"/>
      <c r="Q862" s="3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2"/>
      <c r="C863" s="1"/>
      <c r="D863" s="1"/>
      <c r="E863" s="3"/>
      <c r="F863" s="1"/>
      <c r="G863" s="1"/>
      <c r="H863" s="3"/>
      <c r="I863" s="1"/>
      <c r="J863" s="1"/>
      <c r="K863" s="3"/>
      <c r="L863" s="1"/>
      <c r="M863" s="1"/>
      <c r="N863" s="3"/>
      <c r="O863" s="1"/>
      <c r="P863" s="1"/>
      <c r="Q863" s="3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2"/>
      <c r="C864" s="1"/>
      <c r="D864" s="1"/>
      <c r="E864" s="3"/>
      <c r="F864" s="1"/>
      <c r="G864" s="1"/>
      <c r="H864" s="3"/>
      <c r="I864" s="1"/>
      <c r="J864" s="1"/>
      <c r="K864" s="3"/>
      <c r="L864" s="1"/>
      <c r="M864" s="1"/>
      <c r="N864" s="3"/>
      <c r="O864" s="1"/>
      <c r="P864" s="1"/>
      <c r="Q864" s="3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2"/>
      <c r="C865" s="1"/>
      <c r="D865" s="1"/>
      <c r="E865" s="3"/>
      <c r="F865" s="1"/>
      <c r="G865" s="1"/>
      <c r="H865" s="3"/>
      <c r="I865" s="1"/>
      <c r="J865" s="1"/>
      <c r="K865" s="3"/>
      <c r="L865" s="1"/>
      <c r="M865" s="1"/>
      <c r="N865" s="3"/>
      <c r="O865" s="1"/>
      <c r="P865" s="1"/>
      <c r="Q865" s="3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2"/>
      <c r="C866" s="1"/>
      <c r="D866" s="1"/>
      <c r="E866" s="3"/>
      <c r="F866" s="1"/>
      <c r="G866" s="1"/>
      <c r="H866" s="3"/>
      <c r="I866" s="1"/>
      <c r="J866" s="1"/>
      <c r="K866" s="3"/>
      <c r="L866" s="1"/>
      <c r="M866" s="1"/>
      <c r="N866" s="3"/>
      <c r="O866" s="1"/>
      <c r="P866" s="1"/>
      <c r="Q866" s="3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2"/>
      <c r="C867" s="1"/>
      <c r="D867" s="1"/>
      <c r="E867" s="3"/>
      <c r="F867" s="1"/>
      <c r="G867" s="1"/>
      <c r="H867" s="3"/>
      <c r="I867" s="1"/>
      <c r="J867" s="1"/>
      <c r="K867" s="3"/>
      <c r="L867" s="1"/>
      <c r="M867" s="1"/>
      <c r="N867" s="3"/>
      <c r="O867" s="1"/>
      <c r="P867" s="1"/>
      <c r="Q867" s="3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2"/>
      <c r="C868" s="1"/>
      <c r="D868" s="1"/>
      <c r="E868" s="3"/>
      <c r="F868" s="1"/>
      <c r="G868" s="1"/>
      <c r="H868" s="3"/>
      <c r="I868" s="1"/>
      <c r="J868" s="1"/>
      <c r="K868" s="3"/>
      <c r="L868" s="1"/>
      <c r="M868" s="1"/>
      <c r="N868" s="3"/>
      <c r="O868" s="1"/>
      <c r="P868" s="1"/>
      <c r="Q868" s="3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2"/>
      <c r="C869" s="1"/>
      <c r="D869" s="1"/>
      <c r="E869" s="3"/>
      <c r="F869" s="1"/>
      <c r="G869" s="1"/>
      <c r="H869" s="3"/>
      <c r="I869" s="1"/>
      <c r="J869" s="1"/>
      <c r="K869" s="3"/>
      <c r="L869" s="1"/>
      <c r="M869" s="1"/>
      <c r="N869" s="3"/>
      <c r="O869" s="1"/>
      <c r="P869" s="1"/>
      <c r="Q869" s="3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2"/>
      <c r="C870" s="1"/>
      <c r="D870" s="1"/>
      <c r="E870" s="3"/>
      <c r="F870" s="1"/>
      <c r="G870" s="1"/>
      <c r="H870" s="3"/>
      <c r="I870" s="1"/>
      <c r="J870" s="1"/>
      <c r="K870" s="3"/>
      <c r="L870" s="1"/>
      <c r="M870" s="1"/>
      <c r="N870" s="3"/>
      <c r="O870" s="1"/>
      <c r="P870" s="1"/>
      <c r="Q870" s="3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2"/>
      <c r="C871" s="1"/>
      <c r="D871" s="1"/>
      <c r="E871" s="3"/>
      <c r="F871" s="1"/>
      <c r="G871" s="1"/>
      <c r="H871" s="3"/>
      <c r="I871" s="1"/>
      <c r="J871" s="1"/>
      <c r="K871" s="3"/>
      <c r="L871" s="1"/>
      <c r="M871" s="1"/>
      <c r="N871" s="3"/>
      <c r="O871" s="1"/>
      <c r="P871" s="1"/>
      <c r="Q871" s="3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2"/>
      <c r="C872" s="1"/>
      <c r="D872" s="1"/>
      <c r="E872" s="3"/>
      <c r="F872" s="1"/>
      <c r="G872" s="1"/>
      <c r="H872" s="3"/>
      <c r="I872" s="1"/>
      <c r="J872" s="1"/>
      <c r="K872" s="3"/>
      <c r="L872" s="1"/>
      <c r="M872" s="1"/>
      <c r="N872" s="3"/>
      <c r="O872" s="1"/>
      <c r="P872" s="1"/>
      <c r="Q872" s="3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2"/>
      <c r="C873" s="1"/>
      <c r="D873" s="1"/>
      <c r="E873" s="3"/>
      <c r="F873" s="1"/>
      <c r="G873" s="1"/>
      <c r="H873" s="3"/>
      <c r="I873" s="1"/>
      <c r="J873" s="1"/>
      <c r="K873" s="3"/>
      <c r="L873" s="1"/>
      <c r="M873" s="1"/>
      <c r="N873" s="3"/>
      <c r="O873" s="1"/>
      <c r="P873" s="1"/>
      <c r="Q873" s="3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2"/>
      <c r="C874" s="1"/>
      <c r="D874" s="1"/>
      <c r="E874" s="3"/>
      <c r="F874" s="1"/>
      <c r="G874" s="1"/>
      <c r="H874" s="3"/>
      <c r="I874" s="1"/>
      <c r="J874" s="1"/>
      <c r="K874" s="3"/>
      <c r="L874" s="1"/>
      <c r="M874" s="1"/>
      <c r="N874" s="3"/>
      <c r="O874" s="1"/>
      <c r="P874" s="1"/>
      <c r="Q874" s="3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2"/>
      <c r="C875" s="1"/>
      <c r="D875" s="1"/>
      <c r="E875" s="3"/>
      <c r="F875" s="1"/>
      <c r="G875" s="1"/>
      <c r="H875" s="3"/>
      <c r="I875" s="1"/>
      <c r="J875" s="1"/>
      <c r="K875" s="3"/>
      <c r="L875" s="1"/>
      <c r="M875" s="1"/>
      <c r="N875" s="3"/>
      <c r="O875" s="1"/>
      <c r="P875" s="1"/>
      <c r="Q875" s="3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2"/>
      <c r="C876" s="1"/>
      <c r="D876" s="1"/>
      <c r="E876" s="3"/>
      <c r="F876" s="1"/>
      <c r="G876" s="1"/>
      <c r="H876" s="3"/>
      <c r="I876" s="1"/>
      <c r="J876" s="1"/>
      <c r="K876" s="3"/>
      <c r="L876" s="1"/>
      <c r="M876" s="1"/>
      <c r="N876" s="3"/>
      <c r="O876" s="1"/>
      <c r="P876" s="1"/>
      <c r="Q876" s="3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2"/>
      <c r="C877" s="1"/>
      <c r="D877" s="1"/>
      <c r="E877" s="3"/>
      <c r="F877" s="1"/>
      <c r="G877" s="1"/>
      <c r="H877" s="3"/>
      <c r="I877" s="1"/>
      <c r="J877" s="1"/>
      <c r="K877" s="3"/>
      <c r="L877" s="1"/>
      <c r="M877" s="1"/>
      <c r="N877" s="3"/>
      <c r="O877" s="1"/>
      <c r="P877" s="1"/>
      <c r="Q877" s="3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2"/>
      <c r="C878" s="1"/>
      <c r="D878" s="1"/>
      <c r="E878" s="3"/>
      <c r="F878" s="1"/>
      <c r="G878" s="1"/>
      <c r="H878" s="3"/>
      <c r="I878" s="1"/>
      <c r="J878" s="1"/>
      <c r="K878" s="3"/>
      <c r="L878" s="1"/>
      <c r="M878" s="1"/>
      <c r="N878" s="3"/>
      <c r="O878" s="1"/>
      <c r="P878" s="1"/>
      <c r="Q878" s="3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2"/>
      <c r="C879" s="1"/>
      <c r="D879" s="1"/>
      <c r="E879" s="3"/>
      <c r="F879" s="1"/>
      <c r="G879" s="1"/>
      <c r="H879" s="3"/>
      <c r="I879" s="1"/>
      <c r="J879" s="1"/>
      <c r="K879" s="3"/>
      <c r="L879" s="1"/>
      <c r="M879" s="1"/>
      <c r="N879" s="3"/>
      <c r="O879" s="1"/>
      <c r="P879" s="1"/>
      <c r="Q879" s="3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2"/>
      <c r="C880" s="1"/>
      <c r="D880" s="1"/>
      <c r="E880" s="3"/>
      <c r="F880" s="1"/>
      <c r="G880" s="1"/>
      <c r="H880" s="3"/>
      <c r="I880" s="1"/>
      <c r="J880" s="1"/>
      <c r="K880" s="3"/>
      <c r="L880" s="1"/>
      <c r="M880" s="1"/>
      <c r="N880" s="3"/>
      <c r="O880" s="1"/>
      <c r="P880" s="1"/>
      <c r="Q880" s="3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2"/>
      <c r="C881" s="1"/>
      <c r="D881" s="1"/>
      <c r="E881" s="3"/>
      <c r="F881" s="1"/>
      <c r="G881" s="1"/>
      <c r="H881" s="3"/>
      <c r="I881" s="1"/>
      <c r="J881" s="1"/>
      <c r="K881" s="3"/>
      <c r="L881" s="1"/>
      <c r="M881" s="1"/>
      <c r="N881" s="3"/>
      <c r="O881" s="1"/>
      <c r="P881" s="1"/>
      <c r="Q881" s="3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2"/>
      <c r="C882" s="1"/>
      <c r="D882" s="1"/>
      <c r="E882" s="3"/>
      <c r="F882" s="1"/>
      <c r="G882" s="1"/>
      <c r="H882" s="3"/>
      <c r="I882" s="1"/>
      <c r="J882" s="1"/>
      <c r="K882" s="3"/>
      <c r="L882" s="1"/>
      <c r="M882" s="1"/>
      <c r="N882" s="3"/>
      <c r="O882" s="1"/>
      <c r="P882" s="1"/>
      <c r="Q882" s="3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2"/>
      <c r="C883" s="1"/>
      <c r="D883" s="1"/>
      <c r="E883" s="3"/>
      <c r="F883" s="1"/>
      <c r="G883" s="1"/>
      <c r="H883" s="3"/>
      <c r="I883" s="1"/>
      <c r="J883" s="1"/>
      <c r="K883" s="3"/>
      <c r="L883" s="1"/>
      <c r="M883" s="1"/>
      <c r="N883" s="3"/>
      <c r="O883" s="1"/>
      <c r="P883" s="1"/>
      <c r="Q883" s="3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2"/>
      <c r="C884" s="1"/>
      <c r="D884" s="1"/>
      <c r="E884" s="3"/>
      <c r="F884" s="1"/>
      <c r="G884" s="1"/>
      <c r="H884" s="3"/>
      <c r="I884" s="1"/>
      <c r="J884" s="1"/>
      <c r="K884" s="3"/>
      <c r="L884" s="1"/>
      <c r="M884" s="1"/>
      <c r="N884" s="3"/>
      <c r="O884" s="1"/>
      <c r="P884" s="1"/>
      <c r="Q884" s="3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2"/>
      <c r="C885" s="1"/>
      <c r="D885" s="1"/>
      <c r="E885" s="3"/>
      <c r="F885" s="1"/>
      <c r="G885" s="1"/>
      <c r="H885" s="3"/>
      <c r="I885" s="1"/>
      <c r="J885" s="1"/>
      <c r="K885" s="3"/>
      <c r="L885" s="1"/>
      <c r="M885" s="1"/>
      <c r="N885" s="3"/>
      <c r="O885" s="1"/>
      <c r="P885" s="1"/>
      <c r="Q885" s="3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2"/>
      <c r="C886" s="1"/>
      <c r="D886" s="1"/>
      <c r="E886" s="3"/>
      <c r="F886" s="1"/>
      <c r="G886" s="1"/>
      <c r="H886" s="3"/>
      <c r="I886" s="1"/>
      <c r="J886" s="1"/>
      <c r="K886" s="3"/>
      <c r="L886" s="1"/>
      <c r="M886" s="1"/>
      <c r="N886" s="3"/>
      <c r="O886" s="1"/>
      <c r="P886" s="1"/>
      <c r="Q886" s="3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2"/>
      <c r="C887" s="1"/>
      <c r="D887" s="1"/>
      <c r="E887" s="3"/>
      <c r="F887" s="1"/>
      <c r="G887" s="1"/>
      <c r="H887" s="3"/>
      <c r="I887" s="1"/>
      <c r="J887" s="1"/>
      <c r="K887" s="3"/>
      <c r="L887" s="1"/>
      <c r="M887" s="1"/>
      <c r="N887" s="3"/>
      <c r="O887" s="1"/>
      <c r="P887" s="1"/>
      <c r="Q887" s="3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2"/>
      <c r="C888" s="1"/>
      <c r="D888" s="1"/>
      <c r="E888" s="3"/>
      <c r="F888" s="1"/>
      <c r="G888" s="1"/>
      <c r="H888" s="3"/>
      <c r="I888" s="1"/>
      <c r="J888" s="1"/>
      <c r="K888" s="3"/>
      <c r="L888" s="1"/>
      <c r="M888" s="1"/>
      <c r="N888" s="3"/>
      <c r="O888" s="1"/>
      <c r="P888" s="1"/>
      <c r="Q888" s="3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2"/>
      <c r="C889" s="1"/>
      <c r="D889" s="1"/>
      <c r="E889" s="3"/>
      <c r="F889" s="1"/>
      <c r="G889" s="1"/>
      <c r="H889" s="3"/>
      <c r="I889" s="1"/>
      <c r="J889" s="1"/>
      <c r="K889" s="3"/>
      <c r="L889" s="1"/>
      <c r="M889" s="1"/>
      <c r="N889" s="3"/>
      <c r="O889" s="1"/>
      <c r="P889" s="1"/>
      <c r="Q889" s="3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2"/>
      <c r="C890" s="1"/>
      <c r="D890" s="1"/>
      <c r="E890" s="3"/>
      <c r="F890" s="1"/>
      <c r="G890" s="1"/>
      <c r="H890" s="3"/>
      <c r="I890" s="1"/>
      <c r="J890" s="1"/>
      <c r="K890" s="3"/>
      <c r="L890" s="1"/>
      <c r="M890" s="1"/>
      <c r="N890" s="3"/>
      <c r="O890" s="1"/>
      <c r="P890" s="1"/>
      <c r="Q890" s="3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2"/>
      <c r="C891" s="1"/>
      <c r="D891" s="1"/>
      <c r="E891" s="3"/>
      <c r="F891" s="1"/>
      <c r="G891" s="1"/>
      <c r="H891" s="3"/>
      <c r="I891" s="1"/>
      <c r="J891" s="1"/>
      <c r="K891" s="3"/>
      <c r="L891" s="1"/>
      <c r="M891" s="1"/>
      <c r="N891" s="3"/>
      <c r="O891" s="1"/>
      <c r="P891" s="1"/>
      <c r="Q891" s="3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2"/>
      <c r="C892" s="1"/>
      <c r="D892" s="1"/>
      <c r="E892" s="3"/>
      <c r="F892" s="1"/>
      <c r="G892" s="1"/>
      <c r="H892" s="3"/>
      <c r="I892" s="1"/>
      <c r="J892" s="1"/>
      <c r="K892" s="3"/>
      <c r="L892" s="1"/>
      <c r="M892" s="1"/>
      <c r="N892" s="3"/>
      <c r="O892" s="1"/>
      <c r="P892" s="1"/>
      <c r="Q892" s="3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2"/>
      <c r="C893" s="1"/>
      <c r="D893" s="1"/>
      <c r="E893" s="3"/>
      <c r="F893" s="1"/>
      <c r="G893" s="1"/>
      <c r="H893" s="3"/>
      <c r="I893" s="1"/>
      <c r="J893" s="1"/>
      <c r="K893" s="3"/>
      <c r="L893" s="1"/>
      <c r="M893" s="1"/>
      <c r="N893" s="3"/>
      <c r="O893" s="1"/>
      <c r="P893" s="1"/>
      <c r="Q893" s="3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2"/>
      <c r="C894" s="1"/>
      <c r="D894" s="1"/>
      <c r="E894" s="3"/>
      <c r="F894" s="1"/>
      <c r="G894" s="1"/>
      <c r="H894" s="3"/>
      <c r="I894" s="1"/>
      <c r="J894" s="1"/>
      <c r="K894" s="3"/>
      <c r="L894" s="1"/>
      <c r="M894" s="1"/>
      <c r="N894" s="3"/>
      <c r="O894" s="1"/>
      <c r="P894" s="1"/>
      <c r="Q894" s="3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2"/>
      <c r="C895" s="1"/>
      <c r="D895" s="1"/>
      <c r="E895" s="3"/>
      <c r="F895" s="1"/>
      <c r="G895" s="1"/>
      <c r="H895" s="3"/>
      <c r="I895" s="1"/>
      <c r="J895" s="1"/>
      <c r="K895" s="3"/>
      <c r="L895" s="1"/>
      <c r="M895" s="1"/>
      <c r="N895" s="3"/>
      <c r="O895" s="1"/>
      <c r="P895" s="1"/>
      <c r="Q895" s="3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2"/>
      <c r="C896" s="1"/>
      <c r="D896" s="1"/>
      <c r="E896" s="3"/>
      <c r="F896" s="1"/>
      <c r="G896" s="1"/>
      <c r="H896" s="3"/>
      <c r="I896" s="1"/>
      <c r="J896" s="1"/>
      <c r="K896" s="3"/>
      <c r="L896" s="1"/>
      <c r="M896" s="1"/>
      <c r="N896" s="3"/>
      <c r="O896" s="1"/>
      <c r="P896" s="1"/>
      <c r="Q896" s="3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2"/>
      <c r="C897" s="1"/>
      <c r="D897" s="1"/>
      <c r="E897" s="3"/>
      <c r="F897" s="1"/>
      <c r="G897" s="1"/>
      <c r="H897" s="3"/>
      <c r="I897" s="1"/>
      <c r="J897" s="1"/>
      <c r="K897" s="3"/>
      <c r="L897" s="1"/>
      <c r="M897" s="1"/>
      <c r="N897" s="3"/>
      <c r="O897" s="1"/>
      <c r="P897" s="1"/>
      <c r="Q897" s="3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2"/>
      <c r="C898" s="1"/>
      <c r="D898" s="1"/>
      <c r="E898" s="3"/>
      <c r="F898" s="1"/>
      <c r="G898" s="1"/>
      <c r="H898" s="3"/>
      <c r="I898" s="1"/>
      <c r="J898" s="1"/>
      <c r="K898" s="3"/>
      <c r="L898" s="1"/>
      <c r="M898" s="1"/>
      <c r="N898" s="3"/>
      <c r="O898" s="1"/>
      <c r="P898" s="1"/>
      <c r="Q898" s="3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2"/>
      <c r="C899" s="1"/>
      <c r="D899" s="1"/>
      <c r="E899" s="3"/>
      <c r="F899" s="1"/>
      <c r="G899" s="1"/>
      <c r="H899" s="3"/>
      <c r="I899" s="1"/>
      <c r="J899" s="1"/>
      <c r="K899" s="3"/>
      <c r="L899" s="1"/>
      <c r="M899" s="1"/>
      <c r="N899" s="3"/>
      <c r="O899" s="1"/>
      <c r="P899" s="1"/>
      <c r="Q899" s="3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2"/>
      <c r="C900" s="1"/>
      <c r="D900" s="1"/>
      <c r="E900" s="3"/>
      <c r="F900" s="1"/>
      <c r="G900" s="1"/>
      <c r="H900" s="3"/>
      <c r="I900" s="1"/>
      <c r="J900" s="1"/>
      <c r="K900" s="3"/>
      <c r="L900" s="1"/>
      <c r="M900" s="1"/>
      <c r="N900" s="3"/>
      <c r="O900" s="1"/>
      <c r="P900" s="1"/>
      <c r="Q900" s="3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2"/>
      <c r="C901" s="1"/>
      <c r="D901" s="1"/>
      <c r="E901" s="3"/>
      <c r="F901" s="1"/>
      <c r="G901" s="1"/>
      <c r="H901" s="3"/>
      <c r="I901" s="1"/>
      <c r="J901" s="1"/>
      <c r="K901" s="3"/>
      <c r="L901" s="1"/>
      <c r="M901" s="1"/>
      <c r="N901" s="3"/>
      <c r="O901" s="1"/>
      <c r="P901" s="1"/>
      <c r="Q901" s="3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2"/>
      <c r="C902" s="1"/>
      <c r="D902" s="1"/>
      <c r="E902" s="3"/>
      <c r="F902" s="1"/>
      <c r="G902" s="1"/>
      <c r="H902" s="3"/>
      <c r="I902" s="1"/>
      <c r="J902" s="1"/>
      <c r="K902" s="3"/>
      <c r="L902" s="1"/>
      <c r="M902" s="1"/>
      <c r="N902" s="3"/>
      <c r="O902" s="1"/>
      <c r="P902" s="1"/>
      <c r="Q902" s="3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2"/>
      <c r="C903" s="1"/>
      <c r="D903" s="1"/>
      <c r="E903" s="3"/>
      <c r="F903" s="1"/>
      <c r="G903" s="1"/>
      <c r="H903" s="3"/>
      <c r="I903" s="1"/>
      <c r="J903" s="1"/>
      <c r="K903" s="3"/>
      <c r="L903" s="1"/>
      <c r="M903" s="1"/>
      <c r="N903" s="3"/>
      <c r="O903" s="1"/>
      <c r="P903" s="1"/>
      <c r="Q903" s="3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2"/>
      <c r="C904" s="1"/>
      <c r="D904" s="1"/>
      <c r="E904" s="3"/>
      <c r="F904" s="1"/>
      <c r="G904" s="1"/>
      <c r="H904" s="3"/>
      <c r="I904" s="1"/>
      <c r="J904" s="1"/>
      <c r="K904" s="3"/>
      <c r="L904" s="1"/>
      <c r="M904" s="1"/>
      <c r="N904" s="3"/>
      <c r="O904" s="1"/>
      <c r="P904" s="1"/>
      <c r="Q904" s="3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2"/>
      <c r="C905" s="1"/>
      <c r="D905" s="1"/>
      <c r="E905" s="3"/>
      <c r="F905" s="1"/>
      <c r="G905" s="1"/>
      <c r="H905" s="3"/>
      <c r="I905" s="1"/>
      <c r="J905" s="1"/>
      <c r="K905" s="3"/>
      <c r="L905" s="1"/>
      <c r="M905" s="1"/>
      <c r="N905" s="3"/>
      <c r="O905" s="1"/>
      <c r="P905" s="1"/>
      <c r="Q905" s="3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2"/>
      <c r="C906" s="1"/>
      <c r="D906" s="1"/>
      <c r="E906" s="3"/>
      <c r="F906" s="1"/>
      <c r="G906" s="1"/>
      <c r="H906" s="3"/>
      <c r="I906" s="1"/>
      <c r="J906" s="1"/>
      <c r="K906" s="3"/>
      <c r="L906" s="1"/>
      <c r="M906" s="1"/>
      <c r="N906" s="3"/>
      <c r="O906" s="1"/>
      <c r="P906" s="1"/>
      <c r="Q906" s="3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2"/>
      <c r="C907" s="1"/>
      <c r="D907" s="1"/>
      <c r="E907" s="3"/>
      <c r="F907" s="1"/>
      <c r="G907" s="1"/>
      <c r="H907" s="3"/>
      <c r="I907" s="1"/>
      <c r="J907" s="1"/>
      <c r="K907" s="3"/>
      <c r="L907" s="1"/>
      <c r="M907" s="1"/>
      <c r="N907" s="3"/>
      <c r="O907" s="1"/>
      <c r="P907" s="1"/>
      <c r="Q907" s="3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2"/>
      <c r="C908" s="1"/>
      <c r="D908" s="1"/>
      <c r="E908" s="3"/>
      <c r="F908" s="1"/>
      <c r="G908" s="1"/>
      <c r="H908" s="3"/>
      <c r="I908" s="1"/>
      <c r="J908" s="1"/>
      <c r="K908" s="3"/>
      <c r="L908" s="1"/>
      <c r="M908" s="1"/>
      <c r="N908" s="3"/>
      <c r="O908" s="1"/>
      <c r="P908" s="1"/>
      <c r="Q908" s="3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2"/>
      <c r="C909" s="1"/>
      <c r="D909" s="1"/>
      <c r="E909" s="3"/>
      <c r="F909" s="1"/>
      <c r="G909" s="1"/>
      <c r="H909" s="3"/>
      <c r="I909" s="1"/>
      <c r="J909" s="1"/>
      <c r="K909" s="3"/>
      <c r="L909" s="1"/>
      <c r="M909" s="1"/>
      <c r="N909" s="3"/>
      <c r="O909" s="1"/>
      <c r="P909" s="1"/>
      <c r="Q909" s="3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2"/>
      <c r="C910" s="1"/>
      <c r="D910" s="1"/>
      <c r="E910" s="3"/>
      <c r="F910" s="1"/>
      <c r="G910" s="1"/>
      <c r="H910" s="3"/>
      <c r="I910" s="1"/>
      <c r="J910" s="1"/>
      <c r="K910" s="3"/>
      <c r="L910" s="1"/>
      <c r="M910" s="1"/>
      <c r="N910" s="3"/>
      <c r="O910" s="1"/>
      <c r="P910" s="1"/>
      <c r="Q910" s="3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2"/>
      <c r="C911" s="1"/>
      <c r="D911" s="1"/>
      <c r="E911" s="3"/>
      <c r="F911" s="1"/>
      <c r="G911" s="1"/>
      <c r="H911" s="3"/>
      <c r="I911" s="1"/>
      <c r="J911" s="1"/>
      <c r="K911" s="3"/>
      <c r="L911" s="1"/>
      <c r="M911" s="1"/>
      <c r="N911" s="3"/>
      <c r="O911" s="1"/>
      <c r="P911" s="1"/>
      <c r="Q911" s="3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2"/>
      <c r="C912" s="1"/>
      <c r="D912" s="1"/>
      <c r="E912" s="3"/>
      <c r="F912" s="1"/>
      <c r="G912" s="1"/>
      <c r="H912" s="3"/>
      <c r="I912" s="1"/>
      <c r="J912" s="1"/>
      <c r="K912" s="3"/>
      <c r="L912" s="1"/>
      <c r="M912" s="1"/>
      <c r="N912" s="3"/>
      <c r="O912" s="1"/>
      <c r="P912" s="1"/>
      <c r="Q912" s="3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2"/>
      <c r="C913" s="1"/>
      <c r="D913" s="1"/>
      <c r="E913" s="3"/>
      <c r="F913" s="1"/>
      <c r="G913" s="1"/>
      <c r="H913" s="3"/>
      <c r="I913" s="1"/>
      <c r="J913" s="1"/>
      <c r="K913" s="3"/>
      <c r="L913" s="1"/>
      <c r="M913" s="1"/>
      <c r="N913" s="3"/>
      <c r="O913" s="1"/>
      <c r="P913" s="1"/>
      <c r="Q913" s="3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2"/>
      <c r="C914" s="1"/>
      <c r="D914" s="1"/>
      <c r="E914" s="3"/>
      <c r="F914" s="1"/>
      <c r="G914" s="1"/>
      <c r="H914" s="3"/>
      <c r="I914" s="1"/>
      <c r="J914" s="1"/>
      <c r="K914" s="3"/>
      <c r="L914" s="1"/>
      <c r="M914" s="1"/>
      <c r="N914" s="3"/>
      <c r="O914" s="1"/>
      <c r="P914" s="1"/>
      <c r="Q914" s="3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2"/>
      <c r="C915" s="1"/>
      <c r="D915" s="1"/>
      <c r="E915" s="3"/>
      <c r="F915" s="1"/>
      <c r="G915" s="1"/>
      <c r="H915" s="3"/>
      <c r="I915" s="1"/>
      <c r="J915" s="1"/>
      <c r="K915" s="3"/>
      <c r="L915" s="1"/>
      <c r="M915" s="1"/>
      <c r="N915" s="3"/>
      <c r="O915" s="1"/>
      <c r="P915" s="1"/>
      <c r="Q915" s="3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2"/>
      <c r="C916" s="1"/>
      <c r="D916" s="1"/>
      <c r="E916" s="3"/>
      <c r="F916" s="1"/>
      <c r="G916" s="1"/>
      <c r="H916" s="3"/>
      <c r="I916" s="1"/>
      <c r="J916" s="1"/>
      <c r="K916" s="3"/>
      <c r="L916" s="1"/>
      <c r="M916" s="1"/>
      <c r="N916" s="3"/>
      <c r="O916" s="1"/>
      <c r="P916" s="1"/>
      <c r="Q916" s="3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2"/>
      <c r="C917" s="1"/>
      <c r="D917" s="1"/>
      <c r="E917" s="3"/>
      <c r="F917" s="1"/>
      <c r="G917" s="1"/>
      <c r="H917" s="3"/>
      <c r="I917" s="1"/>
      <c r="J917" s="1"/>
      <c r="K917" s="3"/>
      <c r="L917" s="1"/>
      <c r="M917" s="1"/>
      <c r="N917" s="3"/>
      <c r="O917" s="1"/>
      <c r="P917" s="1"/>
      <c r="Q917" s="3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2"/>
      <c r="C918" s="1"/>
      <c r="D918" s="1"/>
      <c r="E918" s="3"/>
      <c r="F918" s="1"/>
      <c r="G918" s="1"/>
      <c r="H918" s="3"/>
      <c r="I918" s="1"/>
      <c r="J918" s="1"/>
      <c r="K918" s="3"/>
      <c r="L918" s="1"/>
      <c r="M918" s="1"/>
      <c r="N918" s="3"/>
      <c r="O918" s="1"/>
      <c r="P918" s="1"/>
      <c r="Q918" s="3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2"/>
      <c r="C919" s="1"/>
      <c r="D919" s="1"/>
      <c r="E919" s="3"/>
      <c r="F919" s="1"/>
      <c r="G919" s="1"/>
      <c r="H919" s="3"/>
      <c r="I919" s="1"/>
      <c r="J919" s="1"/>
      <c r="K919" s="3"/>
      <c r="L919" s="1"/>
      <c r="M919" s="1"/>
      <c r="N919" s="3"/>
      <c r="O919" s="1"/>
      <c r="P919" s="1"/>
      <c r="Q919" s="3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2"/>
      <c r="C920" s="1"/>
      <c r="D920" s="1"/>
      <c r="E920" s="3"/>
      <c r="F920" s="1"/>
      <c r="G920" s="1"/>
      <c r="H920" s="3"/>
      <c r="I920" s="1"/>
      <c r="J920" s="1"/>
      <c r="K920" s="3"/>
      <c r="L920" s="1"/>
      <c r="M920" s="1"/>
      <c r="N920" s="3"/>
      <c r="O920" s="1"/>
      <c r="P920" s="1"/>
      <c r="Q920" s="3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2"/>
      <c r="C921" s="1"/>
      <c r="D921" s="1"/>
      <c r="E921" s="3"/>
      <c r="F921" s="1"/>
      <c r="G921" s="1"/>
      <c r="H921" s="3"/>
      <c r="I921" s="1"/>
      <c r="J921" s="1"/>
      <c r="K921" s="3"/>
      <c r="L921" s="1"/>
      <c r="M921" s="1"/>
      <c r="N921" s="3"/>
      <c r="O921" s="1"/>
      <c r="P921" s="1"/>
      <c r="Q921" s="3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2"/>
      <c r="C922" s="1"/>
      <c r="D922" s="1"/>
      <c r="E922" s="3"/>
      <c r="F922" s="1"/>
      <c r="G922" s="1"/>
      <c r="H922" s="3"/>
      <c r="I922" s="1"/>
      <c r="J922" s="1"/>
      <c r="K922" s="3"/>
      <c r="L922" s="1"/>
      <c r="M922" s="1"/>
      <c r="N922" s="3"/>
      <c r="O922" s="1"/>
      <c r="P922" s="1"/>
      <c r="Q922" s="3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2"/>
      <c r="C923" s="1"/>
      <c r="D923" s="1"/>
      <c r="E923" s="3"/>
      <c r="F923" s="1"/>
      <c r="G923" s="1"/>
      <c r="H923" s="3"/>
      <c r="I923" s="1"/>
      <c r="J923" s="1"/>
      <c r="K923" s="3"/>
      <c r="L923" s="1"/>
      <c r="M923" s="1"/>
      <c r="N923" s="3"/>
      <c r="O923" s="1"/>
      <c r="P923" s="1"/>
      <c r="Q923" s="3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2"/>
      <c r="C924" s="1"/>
      <c r="D924" s="1"/>
      <c r="E924" s="3"/>
      <c r="F924" s="1"/>
      <c r="G924" s="1"/>
      <c r="H924" s="3"/>
      <c r="I924" s="1"/>
      <c r="J924" s="1"/>
      <c r="K924" s="3"/>
      <c r="L924" s="1"/>
      <c r="M924" s="1"/>
      <c r="N924" s="3"/>
      <c r="O924" s="1"/>
      <c r="P924" s="1"/>
      <c r="Q924" s="3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2"/>
      <c r="C925" s="1"/>
      <c r="D925" s="1"/>
      <c r="E925" s="3"/>
      <c r="F925" s="1"/>
      <c r="G925" s="1"/>
      <c r="H925" s="3"/>
      <c r="I925" s="1"/>
      <c r="J925" s="1"/>
      <c r="K925" s="3"/>
      <c r="L925" s="1"/>
      <c r="M925" s="1"/>
      <c r="N925" s="3"/>
      <c r="O925" s="1"/>
      <c r="P925" s="1"/>
      <c r="Q925" s="3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2"/>
      <c r="C926" s="1"/>
      <c r="D926" s="1"/>
      <c r="E926" s="3"/>
      <c r="F926" s="1"/>
      <c r="G926" s="1"/>
      <c r="H926" s="3"/>
      <c r="I926" s="1"/>
      <c r="J926" s="1"/>
      <c r="K926" s="3"/>
      <c r="L926" s="1"/>
      <c r="M926" s="1"/>
      <c r="N926" s="3"/>
      <c r="O926" s="1"/>
      <c r="P926" s="1"/>
      <c r="Q926" s="3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2"/>
      <c r="C927" s="1"/>
      <c r="D927" s="1"/>
      <c r="E927" s="3"/>
      <c r="F927" s="1"/>
      <c r="G927" s="1"/>
      <c r="H927" s="3"/>
      <c r="I927" s="1"/>
      <c r="J927" s="1"/>
      <c r="K927" s="3"/>
      <c r="L927" s="1"/>
      <c r="M927" s="1"/>
      <c r="N927" s="3"/>
      <c r="O927" s="1"/>
      <c r="P927" s="1"/>
      <c r="Q927" s="3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2"/>
      <c r="C928" s="1"/>
      <c r="D928" s="1"/>
      <c r="E928" s="3"/>
      <c r="F928" s="1"/>
      <c r="G928" s="1"/>
      <c r="H928" s="3"/>
      <c r="I928" s="1"/>
      <c r="J928" s="1"/>
      <c r="K928" s="3"/>
      <c r="L928" s="1"/>
      <c r="M928" s="1"/>
      <c r="N928" s="3"/>
      <c r="O928" s="1"/>
      <c r="P928" s="1"/>
      <c r="Q928" s="3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2"/>
      <c r="C929" s="1"/>
      <c r="D929" s="1"/>
      <c r="E929" s="3"/>
      <c r="F929" s="1"/>
      <c r="G929" s="1"/>
      <c r="H929" s="3"/>
      <c r="I929" s="1"/>
      <c r="J929" s="1"/>
      <c r="K929" s="3"/>
      <c r="L929" s="1"/>
      <c r="M929" s="1"/>
      <c r="N929" s="3"/>
      <c r="O929" s="1"/>
      <c r="P929" s="1"/>
      <c r="Q929" s="3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2"/>
      <c r="C930" s="1"/>
      <c r="D930" s="1"/>
      <c r="E930" s="3"/>
      <c r="F930" s="1"/>
      <c r="G930" s="1"/>
      <c r="H930" s="3"/>
      <c r="I930" s="1"/>
      <c r="J930" s="1"/>
      <c r="K930" s="3"/>
      <c r="L930" s="1"/>
      <c r="M930" s="1"/>
      <c r="N930" s="3"/>
      <c r="O930" s="1"/>
      <c r="P930" s="1"/>
      <c r="Q930" s="3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2"/>
      <c r="C931" s="1"/>
      <c r="D931" s="1"/>
      <c r="E931" s="3"/>
      <c r="F931" s="1"/>
      <c r="G931" s="1"/>
      <c r="H931" s="3"/>
      <c r="I931" s="1"/>
      <c r="J931" s="1"/>
      <c r="K931" s="3"/>
      <c r="L931" s="1"/>
      <c r="M931" s="1"/>
      <c r="N931" s="3"/>
      <c r="O931" s="1"/>
      <c r="P931" s="1"/>
      <c r="Q931" s="3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2"/>
      <c r="C932" s="1"/>
      <c r="D932" s="1"/>
      <c r="E932" s="3"/>
      <c r="F932" s="1"/>
      <c r="G932" s="1"/>
      <c r="H932" s="3"/>
      <c r="I932" s="1"/>
      <c r="J932" s="1"/>
      <c r="K932" s="3"/>
      <c r="L932" s="1"/>
      <c r="M932" s="1"/>
      <c r="N932" s="3"/>
      <c r="O932" s="1"/>
      <c r="P932" s="1"/>
      <c r="Q932" s="3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2"/>
      <c r="C933" s="1"/>
      <c r="D933" s="1"/>
      <c r="E933" s="3"/>
      <c r="F933" s="1"/>
      <c r="G933" s="1"/>
      <c r="H933" s="3"/>
      <c r="I933" s="1"/>
      <c r="J933" s="1"/>
      <c r="K933" s="3"/>
      <c r="L933" s="1"/>
      <c r="M933" s="1"/>
      <c r="N933" s="3"/>
      <c r="O933" s="1"/>
      <c r="P933" s="1"/>
      <c r="Q933" s="3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2"/>
      <c r="C934" s="1"/>
      <c r="D934" s="1"/>
      <c r="E934" s="3"/>
      <c r="F934" s="1"/>
      <c r="G934" s="1"/>
      <c r="H934" s="3"/>
      <c r="I934" s="1"/>
      <c r="J934" s="1"/>
      <c r="K934" s="3"/>
      <c r="L934" s="1"/>
      <c r="M934" s="1"/>
      <c r="N934" s="3"/>
      <c r="O934" s="1"/>
      <c r="P934" s="1"/>
      <c r="Q934" s="3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2"/>
      <c r="C935" s="1"/>
      <c r="D935" s="1"/>
      <c r="E935" s="3"/>
      <c r="F935" s="1"/>
      <c r="G935" s="1"/>
      <c r="H935" s="3"/>
      <c r="I935" s="1"/>
      <c r="J935" s="1"/>
      <c r="K935" s="3"/>
      <c r="L935" s="1"/>
      <c r="M935" s="1"/>
      <c r="N935" s="3"/>
      <c r="O935" s="1"/>
      <c r="P935" s="1"/>
      <c r="Q935" s="3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2"/>
      <c r="C936" s="1"/>
      <c r="D936" s="1"/>
      <c r="E936" s="3"/>
      <c r="F936" s="1"/>
      <c r="G936" s="1"/>
      <c r="H936" s="3"/>
      <c r="I936" s="1"/>
      <c r="J936" s="1"/>
      <c r="K936" s="3"/>
      <c r="L936" s="1"/>
      <c r="M936" s="1"/>
      <c r="N936" s="3"/>
      <c r="O936" s="1"/>
      <c r="P936" s="1"/>
      <c r="Q936" s="3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2"/>
      <c r="C937" s="1"/>
      <c r="D937" s="1"/>
      <c r="E937" s="3"/>
      <c r="F937" s="1"/>
      <c r="G937" s="1"/>
      <c r="H937" s="3"/>
      <c r="I937" s="1"/>
      <c r="J937" s="1"/>
      <c r="K937" s="3"/>
      <c r="L937" s="1"/>
      <c r="M937" s="1"/>
      <c r="N937" s="3"/>
      <c r="O937" s="1"/>
      <c r="P937" s="1"/>
      <c r="Q937" s="3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2"/>
      <c r="C938" s="1"/>
      <c r="D938" s="1"/>
      <c r="E938" s="3"/>
      <c r="F938" s="1"/>
      <c r="G938" s="1"/>
      <c r="H938" s="3"/>
      <c r="I938" s="1"/>
      <c r="J938" s="1"/>
      <c r="K938" s="3"/>
      <c r="L938" s="1"/>
      <c r="M938" s="1"/>
      <c r="N938" s="3"/>
      <c r="O938" s="1"/>
      <c r="P938" s="1"/>
      <c r="Q938" s="3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2"/>
      <c r="C939" s="1"/>
      <c r="D939" s="1"/>
      <c r="E939" s="3"/>
      <c r="F939" s="1"/>
      <c r="G939" s="1"/>
      <c r="H939" s="3"/>
      <c r="I939" s="1"/>
      <c r="J939" s="1"/>
      <c r="K939" s="3"/>
      <c r="L939" s="1"/>
      <c r="M939" s="1"/>
      <c r="N939" s="3"/>
      <c r="O939" s="1"/>
      <c r="P939" s="1"/>
      <c r="Q939" s="3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2"/>
      <c r="C940" s="1"/>
      <c r="D940" s="1"/>
      <c r="E940" s="3"/>
      <c r="F940" s="1"/>
      <c r="G940" s="1"/>
      <c r="H940" s="3"/>
      <c r="I940" s="1"/>
      <c r="J940" s="1"/>
      <c r="K940" s="3"/>
      <c r="L940" s="1"/>
      <c r="M940" s="1"/>
      <c r="N940" s="3"/>
      <c r="O940" s="1"/>
      <c r="P940" s="1"/>
      <c r="Q940" s="3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2"/>
      <c r="C941" s="1"/>
      <c r="D941" s="1"/>
      <c r="E941" s="3"/>
      <c r="F941" s="1"/>
      <c r="G941" s="1"/>
      <c r="H941" s="3"/>
      <c r="I941" s="1"/>
      <c r="J941" s="1"/>
      <c r="K941" s="3"/>
      <c r="L941" s="1"/>
      <c r="M941" s="1"/>
      <c r="N941" s="3"/>
      <c r="O941" s="1"/>
      <c r="P941" s="1"/>
      <c r="Q941" s="3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2"/>
      <c r="C942" s="1"/>
      <c r="D942" s="1"/>
      <c r="E942" s="3"/>
      <c r="F942" s="1"/>
      <c r="G942" s="1"/>
      <c r="H942" s="3"/>
      <c r="I942" s="1"/>
      <c r="J942" s="1"/>
      <c r="K942" s="3"/>
      <c r="L942" s="1"/>
      <c r="M942" s="1"/>
      <c r="N942" s="3"/>
      <c r="O942" s="1"/>
      <c r="P942" s="1"/>
      <c r="Q942" s="3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2"/>
      <c r="C943" s="1"/>
      <c r="D943" s="1"/>
      <c r="E943" s="3"/>
      <c r="F943" s="1"/>
      <c r="G943" s="1"/>
      <c r="H943" s="3"/>
      <c r="I943" s="1"/>
      <c r="J943" s="1"/>
      <c r="K943" s="3"/>
      <c r="L943" s="1"/>
      <c r="M943" s="1"/>
      <c r="N943" s="3"/>
      <c r="O943" s="1"/>
      <c r="P943" s="1"/>
      <c r="Q943" s="3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2"/>
      <c r="C944" s="1"/>
      <c r="D944" s="1"/>
      <c r="E944" s="3"/>
      <c r="F944" s="1"/>
      <c r="G944" s="1"/>
      <c r="H944" s="3"/>
      <c r="I944" s="1"/>
      <c r="J944" s="1"/>
      <c r="K944" s="3"/>
      <c r="L944" s="1"/>
      <c r="M944" s="1"/>
      <c r="N944" s="3"/>
      <c r="O944" s="1"/>
      <c r="P944" s="1"/>
      <c r="Q944" s="3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2"/>
      <c r="C945" s="1"/>
      <c r="D945" s="1"/>
      <c r="E945" s="3"/>
      <c r="F945" s="1"/>
      <c r="G945" s="1"/>
      <c r="H945" s="3"/>
      <c r="I945" s="1"/>
      <c r="J945" s="1"/>
      <c r="K945" s="3"/>
      <c r="L945" s="1"/>
      <c r="M945" s="1"/>
      <c r="N945" s="3"/>
      <c r="O945" s="1"/>
      <c r="P945" s="1"/>
      <c r="Q945" s="3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2"/>
      <c r="C946" s="1"/>
      <c r="D946" s="1"/>
      <c r="E946" s="3"/>
      <c r="F946" s="1"/>
      <c r="G946" s="1"/>
      <c r="H946" s="3"/>
      <c r="I946" s="1"/>
      <c r="J946" s="1"/>
      <c r="K946" s="3"/>
      <c r="L946" s="1"/>
      <c r="M946" s="1"/>
      <c r="N946" s="3"/>
      <c r="O946" s="1"/>
      <c r="P946" s="1"/>
      <c r="Q946" s="3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2"/>
      <c r="C947" s="1"/>
      <c r="D947" s="1"/>
      <c r="E947" s="3"/>
      <c r="F947" s="1"/>
      <c r="G947" s="1"/>
      <c r="H947" s="3"/>
      <c r="I947" s="1"/>
      <c r="J947" s="1"/>
      <c r="K947" s="3"/>
      <c r="L947" s="1"/>
      <c r="M947" s="1"/>
      <c r="N947" s="3"/>
      <c r="O947" s="1"/>
      <c r="P947" s="1"/>
      <c r="Q947" s="3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2"/>
      <c r="C948" s="1"/>
      <c r="D948" s="1"/>
      <c r="E948" s="3"/>
      <c r="F948" s="1"/>
      <c r="G948" s="1"/>
      <c r="H948" s="3"/>
      <c r="I948" s="1"/>
      <c r="J948" s="1"/>
      <c r="K948" s="3"/>
      <c r="L948" s="1"/>
      <c r="M948" s="1"/>
      <c r="N948" s="3"/>
      <c r="O948" s="1"/>
      <c r="P948" s="1"/>
      <c r="Q948" s="3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2"/>
      <c r="C949" s="1"/>
      <c r="D949" s="1"/>
      <c r="E949" s="3"/>
      <c r="F949" s="1"/>
      <c r="G949" s="1"/>
      <c r="H949" s="3"/>
      <c r="I949" s="1"/>
      <c r="J949" s="1"/>
      <c r="K949" s="3"/>
      <c r="L949" s="1"/>
      <c r="M949" s="1"/>
      <c r="N949" s="3"/>
      <c r="O949" s="1"/>
      <c r="P949" s="1"/>
      <c r="Q949" s="3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2"/>
      <c r="C950" s="1"/>
      <c r="D950" s="1"/>
      <c r="E950" s="3"/>
      <c r="F950" s="1"/>
      <c r="G950" s="1"/>
      <c r="H950" s="3"/>
      <c r="I950" s="1"/>
      <c r="J950" s="1"/>
      <c r="K950" s="3"/>
      <c r="L950" s="1"/>
      <c r="M950" s="1"/>
      <c r="N950" s="3"/>
      <c r="O950" s="1"/>
      <c r="P950" s="1"/>
      <c r="Q950" s="3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2"/>
      <c r="C951" s="1"/>
      <c r="D951" s="1"/>
      <c r="E951" s="3"/>
      <c r="F951" s="1"/>
      <c r="G951" s="1"/>
      <c r="H951" s="3"/>
      <c r="I951" s="1"/>
      <c r="J951" s="1"/>
      <c r="K951" s="3"/>
      <c r="L951" s="1"/>
      <c r="M951" s="1"/>
      <c r="N951" s="3"/>
      <c r="O951" s="1"/>
      <c r="P951" s="1"/>
      <c r="Q951" s="3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2"/>
      <c r="C952" s="1"/>
      <c r="D952" s="1"/>
      <c r="E952" s="3"/>
      <c r="F952" s="1"/>
      <c r="G952" s="1"/>
      <c r="H952" s="3"/>
      <c r="I952" s="1"/>
      <c r="J952" s="1"/>
      <c r="K952" s="3"/>
      <c r="L952" s="1"/>
      <c r="M952" s="1"/>
      <c r="N952" s="3"/>
      <c r="O952" s="1"/>
      <c r="P952" s="1"/>
      <c r="Q952" s="3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2"/>
      <c r="C953" s="1"/>
      <c r="D953" s="1"/>
      <c r="E953" s="3"/>
      <c r="F953" s="1"/>
      <c r="G953" s="1"/>
      <c r="H953" s="3"/>
      <c r="I953" s="1"/>
      <c r="J953" s="1"/>
      <c r="K953" s="3"/>
      <c r="L953" s="1"/>
      <c r="M953" s="1"/>
      <c r="N953" s="3"/>
      <c r="O953" s="1"/>
      <c r="P953" s="1"/>
      <c r="Q953" s="3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2"/>
      <c r="C954" s="1"/>
      <c r="D954" s="1"/>
      <c r="E954" s="3"/>
      <c r="F954" s="1"/>
      <c r="G954" s="1"/>
      <c r="H954" s="3"/>
      <c r="I954" s="1"/>
      <c r="J954" s="1"/>
      <c r="K954" s="3"/>
      <c r="L954" s="1"/>
      <c r="M954" s="1"/>
      <c r="N954" s="3"/>
      <c r="O954" s="1"/>
      <c r="P954" s="1"/>
      <c r="Q954" s="3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2"/>
      <c r="C955" s="1"/>
      <c r="D955" s="1"/>
      <c r="E955" s="3"/>
      <c r="F955" s="1"/>
      <c r="G955" s="1"/>
      <c r="H955" s="3"/>
      <c r="I955" s="1"/>
      <c r="J955" s="1"/>
      <c r="K955" s="3"/>
      <c r="L955" s="1"/>
      <c r="M955" s="1"/>
      <c r="N955" s="3"/>
      <c r="O955" s="1"/>
      <c r="P955" s="1"/>
      <c r="Q955" s="3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2"/>
      <c r="C956" s="1"/>
      <c r="D956" s="1"/>
      <c r="E956" s="3"/>
      <c r="F956" s="1"/>
      <c r="G956" s="1"/>
      <c r="H956" s="3"/>
      <c r="I956" s="1"/>
      <c r="J956" s="1"/>
      <c r="K956" s="3"/>
      <c r="L956" s="1"/>
      <c r="M956" s="1"/>
      <c r="N956" s="3"/>
      <c r="O956" s="1"/>
      <c r="P956" s="1"/>
      <c r="Q956" s="3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2"/>
      <c r="C957" s="1"/>
      <c r="D957" s="1"/>
      <c r="E957" s="3"/>
      <c r="F957" s="1"/>
      <c r="G957" s="1"/>
      <c r="H957" s="3"/>
      <c r="I957" s="1"/>
      <c r="J957" s="1"/>
      <c r="K957" s="3"/>
      <c r="L957" s="1"/>
      <c r="M957" s="1"/>
      <c r="N957" s="3"/>
      <c r="O957" s="1"/>
      <c r="P957" s="1"/>
      <c r="Q957" s="3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2"/>
      <c r="C958" s="1"/>
      <c r="D958" s="1"/>
      <c r="E958" s="3"/>
      <c r="F958" s="1"/>
      <c r="G958" s="1"/>
      <c r="H958" s="3"/>
      <c r="I958" s="1"/>
      <c r="J958" s="1"/>
      <c r="K958" s="3"/>
      <c r="L958" s="1"/>
      <c r="M958" s="1"/>
      <c r="N958" s="3"/>
      <c r="O958" s="1"/>
      <c r="P958" s="1"/>
      <c r="Q958" s="3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2"/>
      <c r="C959" s="1"/>
      <c r="D959" s="1"/>
      <c r="E959" s="3"/>
      <c r="F959" s="1"/>
      <c r="G959" s="1"/>
      <c r="H959" s="3"/>
      <c r="I959" s="1"/>
      <c r="J959" s="1"/>
      <c r="K959" s="3"/>
      <c r="L959" s="1"/>
      <c r="M959" s="1"/>
      <c r="N959" s="3"/>
      <c r="O959" s="1"/>
      <c r="P959" s="1"/>
      <c r="Q959" s="3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2"/>
      <c r="C960" s="1"/>
      <c r="D960" s="1"/>
      <c r="E960" s="3"/>
      <c r="F960" s="1"/>
      <c r="G960" s="1"/>
      <c r="H960" s="3"/>
      <c r="I960" s="1"/>
      <c r="J960" s="1"/>
      <c r="K960" s="3"/>
      <c r="L960" s="1"/>
      <c r="M960" s="1"/>
      <c r="N960" s="3"/>
      <c r="O960" s="1"/>
      <c r="P960" s="1"/>
      <c r="Q960" s="3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2"/>
      <c r="C961" s="1"/>
      <c r="D961" s="1"/>
      <c r="E961" s="3"/>
      <c r="F961" s="1"/>
      <c r="G961" s="1"/>
      <c r="H961" s="3"/>
      <c r="I961" s="1"/>
      <c r="J961" s="1"/>
      <c r="K961" s="3"/>
      <c r="L961" s="1"/>
      <c r="M961" s="1"/>
      <c r="N961" s="3"/>
      <c r="O961" s="1"/>
      <c r="P961" s="1"/>
      <c r="Q961" s="3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2"/>
      <c r="C962" s="1"/>
      <c r="D962" s="1"/>
      <c r="E962" s="3"/>
      <c r="F962" s="1"/>
      <c r="G962" s="1"/>
      <c r="H962" s="3"/>
      <c r="I962" s="1"/>
      <c r="J962" s="1"/>
      <c r="K962" s="3"/>
      <c r="L962" s="1"/>
      <c r="M962" s="1"/>
      <c r="N962" s="3"/>
      <c r="O962" s="1"/>
      <c r="P962" s="1"/>
      <c r="Q962" s="3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2"/>
      <c r="C963" s="1"/>
      <c r="D963" s="1"/>
      <c r="E963" s="3"/>
      <c r="F963" s="1"/>
      <c r="G963" s="1"/>
      <c r="H963" s="3"/>
      <c r="I963" s="1"/>
      <c r="J963" s="1"/>
      <c r="K963" s="3"/>
      <c r="L963" s="1"/>
      <c r="M963" s="1"/>
      <c r="N963" s="3"/>
      <c r="O963" s="1"/>
      <c r="P963" s="1"/>
      <c r="Q963" s="3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2"/>
      <c r="C964" s="1"/>
      <c r="D964" s="1"/>
      <c r="E964" s="3"/>
      <c r="F964" s="1"/>
      <c r="G964" s="1"/>
      <c r="H964" s="3"/>
      <c r="I964" s="1"/>
      <c r="J964" s="1"/>
      <c r="K964" s="3"/>
      <c r="L964" s="1"/>
      <c r="M964" s="1"/>
      <c r="N964" s="3"/>
      <c r="O964" s="1"/>
      <c r="P964" s="1"/>
      <c r="Q964" s="3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2"/>
      <c r="C965" s="1"/>
      <c r="D965" s="1"/>
      <c r="E965" s="3"/>
      <c r="F965" s="1"/>
      <c r="G965" s="1"/>
      <c r="H965" s="3"/>
      <c r="I965" s="1"/>
      <c r="J965" s="1"/>
      <c r="K965" s="3"/>
      <c r="L965" s="1"/>
      <c r="M965" s="1"/>
      <c r="N965" s="3"/>
      <c r="O965" s="1"/>
      <c r="P965" s="1"/>
      <c r="Q965" s="3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2"/>
      <c r="C966" s="1"/>
      <c r="D966" s="1"/>
      <c r="E966" s="3"/>
      <c r="F966" s="1"/>
      <c r="G966" s="1"/>
      <c r="H966" s="3"/>
      <c r="I966" s="1"/>
      <c r="J966" s="1"/>
      <c r="K966" s="3"/>
      <c r="L966" s="1"/>
      <c r="M966" s="1"/>
      <c r="N966" s="3"/>
      <c r="O966" s="1"/>
      <c r="P966" s="1"/>
      <c r="Q966" s="3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2"/>
      <c r="C967" s="1"/>
      <c r="D967" s="1"/>
      <c r="E967" s="3"/>
      <c r="F967" s="1"/>
      <c r="G967" s="1"/>
      <c r="H967" s="3"/>
      <c r="I967" s="1"/>
      <c r="J967" s="1"/>
      <c r="K967" s="3"/>
      <c r="L967" s="1"/>
      <c r="M967" s="1"/>
      <c r="N967" s="3"/>
      <c r="O967" s="1"/>
      <c r="P967" s="1"/>
      <c r="Q967" s="3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2"/>
      <c r="C968" s="1"/>
      <c r="D968" s="1"/>
      <c r="E968" s="3"/>
      <c r="F968" s="1"/>
      <c r="G968" s="1"/>
      <c r="H968" s="3"/>
      <c r="I968" s="1"/>
      <c r="J968" s="1"/>
      <c r="K968" s="3"/>
      <c r="L968" s="1"/>
      <c r="M968" s="1"/>
      <c r="N968" s="3"/>
      <c r="O968" s="1"/>
      <c r="P968" s="1"/>
      <c r="Q968" s="3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2"/>
      <c r="C969" s="1"/>
      <c r="D969" s="1"/>
      <c r="E969" s="3"/>
      <c r="F969" s="1"/>
      <c r="G969" s="1"/>
      <c r="H969" s="3"/>
      <c r="I969" s="1"/>
      <c r="J969" s="1"/>
      <c r="K969" s="3"/>
      <c r="L969" s="1"/>
      <c r="M969" s="1"/>
      <c r="N969" s="3"/>
      <c r="O969" s="1"/>
      <c r="P969" s="1"/>
      <c r="Q969" s="3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2"/>
      <c r="C970" s="1"/>
      <c r="D970" s="1"/>
      <c r="E970" s="3"/>
      <c r="F970" s="1"/>
      <c r="G970" s="1"/>
      <c r="H970" s="3"/>
      <c r="I970" s="1"/>
      <c r="J970" s="1"/>
      <c r="K970" s="3"/>
      <c r="L970" s="1"/>
      <c r="M970" s="1"/>
      <c r="N970" s="3"/>
      <c r="O970" s="1"/>
      <c r="P970" s="1"/>
      <c r="Q970" s="3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2"/>
      <c r="C971" s="1"/>
      <c r="D971" s="1"/>
      <c r="E971" s="3"/>
      <c r="F971" s="1"/>
      <c r="G971" s="1"/>
      <c r="H971" s="3"/>
      <c r="I971" s="1"/>
      <c r="J971" s="1"/>
      <c r="K971" s="3"/>
      <c r="L971" s="1"/>
      <c r="M971" s="1"/>
      <c r="N971" s="3"/>
      <c r="O971" s="1"/>
      <c r="P971" s="1"/>
      <c r="Q971" s="3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2"/>
      <c r="C972" s="1"/>
      <c r="D972" s="1"/>
      <c r="E972" s="3"/>
      <c r="F972" s="1"/>
      <c r="G972" s="1"/>
      <c r="H972" s="3"/>
      <c r="I972" s="1"/>
      <c r="J972" s="1"/>
      <c r="K972" s="3"/>
      <c r="L972" s="1"/>
      <c r="M972" s="1"/>
      <c r="N972" s="3"/>
      <c r="O972" s="1"/>
      <c r="P972" s="1"/>
      <c r="Q972" s="3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2"/>
      <c r="C973" s="1"/>
      <c r="D973" s="1"/>
      <c r="E973" s="3"/>
      <c r="F973" s="1"/>
      <c r="G973" s="1"/>
      <c r="H973" s="3"/>
      <c r="I973" s="1"/>
      <c r="J973" s="1"/>
      <c r="K973" s="3"/>
      <c r="L973" s="1"/>
      <c r="M973" s="1"/>
      <c r="N973" s="3"/>
      <c r="O973" s="1"/>
      <c r="P973" s="1"/>
      <c r="Q973" s="3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2"/>
      <c r="C974" s="1"/>
      <c r="D974" s="1"/>
      <c r="E974" s="3"/>
      <c r="F974" s="1"/>
      <c r="G974" s="1"/>
      <c r="H974" s="3"/>
      <c r="I974" s="1"/>
      <c r="J974" s="1"/>
      <c r="K974" s="3"/>
      <c r="L974" s="1"/>
      <c r="M974" s="1"/>
      <c r="N974" s="3"/>
      <c r="O974" s="1"/>
      <c r="P974" s="1"/>
      <c r="Q974" s="3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2"/>
      <c r="C975" s="1"/>
      <c r="D975" s="1"/>
      <c r="E975" s="3"/>
      <c r="F975" s="1"/>
      <c r="G975" s="1"/>
      <c r="H975" s="3"/>
      <c r="I975" s="1"/>
      <c r="J975" s="1"/>
      <c r="K975" s="3"/>
      <c r="L975" s="1"/>
      <c r="M975" s="1"/>
      <c r="N975" s="3"/>
      <c r="O975" s="1"/>
      <c r="P975" s="1"/>
      <c r="Q975" s="3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2"/>
      <c r="C976" s="1"/>
      <c r="D976" s="1"/>
      <c r="E976" s="3"/>
      <c r="F976" s="1"/>
      <c r="G976" s="1"/>
      <c r="H976" s="3"/>
      <c r="I976" s="1"/>
      <c r="J976" s="1"/>
      <c r="K976" s="3"/>
      <c r="L976" s="1"/>
      <c r="M976" s="1"/>
      <c r="N976" s="3"/>
      <c r="O976" s="1"/>
      <c r="P976" s="1"/>
      <c r="Q976" s="3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2"/>
      <c r="C977" s="1"/>
      <c r="D977" s="1"/>
      <c r="E977" s="3"/>
      <c r="F977" s="1"/>
      <c r="G977" s="1"/>
      <c r="H977" s="3"/>
      <c r="I977" s="1"/>
      <c r="J977" s="1"/>
      <c r="K977" s="3"/>
      <c r="L977" s="1"/>
      <c r="M977" s="1"/>
      <c r="N977" s="3"/>
      <c r="O977" s="1"/>
      <c r="P977" s="1"/>
      <c r="Q977" s="3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2"/>
      <c r="C978" s="1"/>
      <c r="D978" s="1"/>
      <c r="E978" s="3"/>
      <c r="F978" s="1"/>
      <c r="G978" s="1"/>
      <c r="H978" s="3"/>
      <c r="I978" s="1"/>
      <c r="J978" s="1"/>
      <c r="K978" s="3"/>
      <c r="L978" s="1"/>
      <c r="M978" s="1"/>
      <c r="N978" s="3"/>
      <c r="O978" s="1"/>
      <c r="P978" s="1"/>
      <c r="Q978" s="3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2"/>
      <c r="C979" s="1"/>
      <c r="D979" s="1"/>
      <c r="E979" s="3"/>
      <c r="F979" s="1"/>
      <c r="G979" s="1"/>
      <c r="H979" s="3"/>
      <c r="I979" s="1"/>
      <c r="J979" s="1"/>
      <c r="K979" s="3"/>
      <c r="L979" s="1"/>
      <c r="M979" s="1"/>
      <c r="N979" s="3"/>
      <c r="O979" s="1"/>
      <c r="P979" s="1"/>
      <c r="Q979" s="3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2"/>
      <c r="C980" s="1"/>
      <c r="D980" s="1"/>
      <c r="E980" s="3"/>
      <c r="F980" s="1"/>
      <c r="G980" s="1"/>
      <c r="H980" s="3"/>
      <c r="I980" s="1"/>
      <c r="J980" s="1"/>
      <c r="K980" s="3"/>
      <c r="L980" s="1"/>
      <c r="M980" s="1"/>
      <c r="N980" s="3"/>
      <c r="O980" s="1"/>
      <c r="P980" s="1"/>
      <c r="Q980" s="3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2"/>
      <c r="C981" s="1"/>
      <c r="D981" s="1"/>
      <c r="E981" s="3"/>
      <c r="F981" s="1"/>
      <c r="G981" s="1"/>
      <c r="H981" s="3"/>
      <c r="I981" s="1"/>
      <c r="J981" s="1"/>
      <c r="K981" s="3"/>
      <c r="L981" s="1"/>
      <c r="M981" s="1"/>
      <c r="N981" s="3"/>
      <c r="O981" s="1"/>
      <c r="P981" s="1"/>
      <c r="Q981" s="3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2"/>
      <c r="C982" s="1"/>
      <c r="D982" s="1"/>
      <c r="E982" s="3"/>
      <c r="F982" s="1"/>
      <c r="G982" s="1"/>
      <c r="H982" s="3"/>
      <c r="I982" s="1"/>
      <c r="J982" s="1"/>
      <c r="K982" s="3"/>
      <c r="L982" s="1"/>
      <c r="M982" s="1"/>
      <c r="N982" s="3"/>
      <c r="O982" s="1"/>
      <c r="P982" s="1"/>
      <c r="Q982" s="3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2"/>
      <c r="C983" s="1"/>
      <c r="D983" s="1"/>
      <c r="E983" s="3"/>
      <c r="F983" s="1"/>
      <c r="G983" s="1"/>
      <c r="H983" s="3"/>
      <c r="I983" s="1"/>
      <c r="J983" s="1"/>
      <c r="K983" s="3"/>
      <c r="L983" s="1"/>
      <c r="M983" s="1"/>
      <c r="N983" s="3"/>
      <c r="O983" s="1"/>
      <c r="P983" s="1"/>
      <c r="Q983" s="3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2"/>
      <c r="C984" s="1"/>
      <c r="D984" s="1"/>
      <c r="E984" s="3"/>
      <c r="F984" s="1"/>
      <c r="G984" s="1"/>
      <c r="H984" s="3"/>
      <c r="I984" s="1"/>
      <c r="J984" s="1"/>
      <c r="K984" s="3"/>
      <c r="L984" s="1"/>
      <c r="M984" s="1"/>
      <c r="N984" s="3"/>
      <c r="O984" s="1"/>
      <c r="P984" s="1"/>
      <c r="Q984" s="3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2"/>
      <c r="C985" s="1"/>
      <c r="D985" s="1"/>
      <c r="E985" s="3"/>
      <c r="F985" s="1"/>
      <c r="G985" s="1"/>
      <c r="H985" s="3"/>
      <c r="I985" s="1"/>
      <c r="J985" s="1"/>
      <c r="K985" s="3"/>
      <c r="L985" s="1"/>
      <c r="M985" s="1"/>
      <c r="N985" s="3"/>
      <c r="O985" s="1"/>
      <c r="P985" s="1"/>
      <c r="Q985" s="3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2"/>
      <c r="C986" s="1"/>
      <c r="D986" s="1"/>
      <c r="E986" s="3"/>
      <c r="F986" s="1"/>
      <c r="G986" s="1"/>
      <c r="H986" s="3"/>
      <c r="I986" s="1"/>
      <c r="J986" s="1"/>
      <c r="K986" s="3"/>
      <c r="L986" s="1"/>
      <c r="M986" s="1"/>
      <c r="N986" s="3"/>
      <c r="O986" s="1"/>
      <c r="P986" s="1"/>
      <c r="Q986" s="3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2"/>
      <c r="C987" s="1"/>
      <c r="D987" s="1"/>
      <c r="E987" s="3"/>
      <c r="F987" s="1"/>
      <c r="G987" s="1"/>
      <c r="H987" s="3"/>
      <c r="I987" s="1"/>
      <c r="J987" s="1"/>
      <c r="K987" s="3"/>
      <c r="L987" s="1"/>
      <c r="M987" s="1"/>
      <c r="N987" s="3"/>
      <c r="O987" s="1"/>
      <c r="P987" s="1"/>
      <c r="Q987" s="3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2"/>
      <c r="C988" s="1"/>
      <c r="D988" s="1"/>
      <c r="E988" s="3"/>
      <c r="F988" s="1"/>
      <c r="G988" s="1"/>
      <c r="H988" s="3"/>
      <c r="I988" s="1"/>
      <c r="J988" s="1"/>
      <c r="K988" s="3"/>
      <c r="L988" s="1"/>
      <c r="M988" s="1"/>
      <c r="N988" s="3"/>
      <c r="O988" s="1"/>
      <c r="P988" s="1"/>
      <c r="Q988" s="3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2"/>
      <c r="C989" s="1"/>
      <c r="D989" s="1"/>
      <c r="E989" s="3"/>
      <c r="F989" s="1"/>
      <c r="G989" s="1"/>
      <c r="H989" s="3"/>
      <c r="I989" s="1"/>
      <c r="J989" s="1"/>
      <c r="K989" s="3"/>
      <c r="L989" s="1"/>
      <c r="M989" s="1"/>
      <c r="N989" s="3"/>
      <c r="O989" s="1"/>
      <c r="P989" s="1"/>
      <c r="Q989" s="3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2"/>
      <c r="C990" s="1"/>
      <c r="D990" s="1"/>
      <c r="E990" s="3"/>
      <c r="F990" s="1"/>
      <c r="G990" s="1"/>
      <c r="H990" s="3"/>
      <c r="I990" s="1"/>
      <c r="J990" s="1"/>
      <c r="K990" s="3"/>
      <c r="L990" s="1"/>
      <c r="M990" s="1"/>
      <c r="N990" s="3"/>
      <c r="O990" s="1"/>
      <c r="P990" s="1"/>
      <c r="Q990" s="3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2"/>
      <c r="C991" s="1"/>
      <c r="D991" s="1"/>
      <c r="E991" s="3"/>
      <c r="F991" s="1"/>
      <c r="G991" s="1"/>
      <c r="H991" s="3"/>
      <c r="I991" s="1"/>
      <c r="J991" s="1"/>
      <c r="K991" s="3"/>
      <c r="L991" s="1"/>
      <c r="M991" s="1"/>
      <c r="N991" s="3"/>
      <c r="O991" s="1"/>
      <c r="P991" s="1"/>
      <c r="Q991" s="3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2"/>
      <c r="C992" s="1"/>
      <c r="D992" s="1"/>
      <c r="E992" s="3"/>
      <c r="F992" s="1"/>
      <c r="G992" s="1"/>
      <c r="H992" s="3"/>
      <c r="I992" s="1"/>
      <c r="J992" s="1"/>
      <c r="K992" s="3"/>
      <c r="L992" s="1"/>
      <c r="M992" s="1"/>
      <c r="N992" s="3"/>
      <c r="O992" s="1"/>
      <c r="P992" s="1"/>
      <c r="Q992" s="3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2"/>
      <c r="C993" s="1"/>
      <c r="D993" s="1"/>
      <c r="E993" s="3"/>
      <c r="F993" s="1"/>
      <c r="G993" s="1"/>
      <c r="H993" s="3"/>
      <c r="I993" s="1"/>
      <c r="J993" s="1"/>
      <c r="K993" s="3"/>
      <c r="L993" s="1"/>
      <c r="M993" s="1"/>
      <c r="N993" s="3"/>
      <c r="O993" s="1"/>
      <c r="P993" s="1"/>
      <c r="Q993" s="3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2"/>
      <c r="C994" s="1"/>
      <c r="D994" s="1"/>
      <c r="E994" s="3"/>
      <c r="F994" s="1"/>
      <c r="G994" s="1"/>
      <c r="H994" s="3"/>
      <c r="I994" s="1"/>
      <c r="J994" s="1"/>
      <c r="K994" s="3"/>
      <c r="L994" s="1"/>
      <c r="M994" s="1"/>
      <c r="N994" s="3"/>
      <c r="O994" s="1"/>
      <c r="P994" s="1"/>
      <c r="Q994" s="3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2"/>
      <c r="C995" s="1"/>
      <c r="D995" s="1"/>
      <c r="E995" s="3"/>
      <c r="F995" s="1"/>
      <c r="G995" s="1"/>
      <c r="H995" s="3"/>
      <c r="I995" s="1"/>
      <c r="J995" s="1"/>
      <c r="K995" s="3"/>
      <c r="L995" s="1"/>
      <c r="M995" s="1"/>
      <c r="N995" s="3"/>
      <c r="O995" s="1"/>
      <c r="P995" s="1"/>
      <c r="Q995" s="3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2"/>
      <c r="C996" s="1"/>
      <c r="D996" s="1"/>
      <c r="E996" s="3"/>
      <c r="F996" s="1"/>
      <c r="G996" s="1"/>
      <c r="H996" s="3"/>
      <c r="I996" s="1"/>
      <c r="J996" s="1"/>
      <c r="K996" s="3"/>
      <c r="L996" s="1"/>
      <c r="M996" s="1"/>
      <c r="N996" s="3"/>
      <c r="O996" s="1"/>
      <c r="P996" s="1"/>
      <c r="Q996" s="3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2"/>
      <c r="C997" s="1"/>
      <c r="D997" s="1"/>
      <c r="E997" s="3"/>
      <c r="F997" s="1"/>
      <c r="G997" s="1"/>
      <c r="H997" s="3"/>
      <c r="I997" s="1"/>
      <c r="J997" s="1"/>
      <c r="K997" s="3"/>
      <c r="L997" s="1"/>
      <c r="M997" s="1"/>
      <c r="N997" s="3"/>
      <c r="O997" s="1"/>
      <c r="P997" s="1"/>
      <c r="Q997" s="3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2"/>
      <c r="C998" s="1"/>
      <c r="D998" s="1"/>
      <c r="E998" s="3"/>
      <c r="F998" s="1"/>
      <c r="G998" s="1"/>
      <c r="H998" s="3"/>
      <c r="I998" s="1"/>
      <c r="J998" s="1"/>
      <c r="K998" s="3"/>
      <c r="L998" s="1"/>
      <c r="M998" s="1"/>
      <c r="N998" s="3"/>
      <c r="O998" s="1"/>
      <c r="P998" s="1"/>
      <c r="Q998" s="3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2"/>
      <c r="C999" s="1"/>
      <c r="D999" s="1"/>
      <c r="E999" s="3"/>
      <c r="F999" s="1"/>
      <c r="G999" s="1"/>
      <c r="H999" s="3"/>
      <c r="I999" s="1"/>
      <c r="J999" s="1"/>
      <c r="K999" s="3"/>
      <c r="L999" s="1"/>
      <c r="M999" s="1"/>
      <c r="N999" s="3"/>
      <c r="O999" s="1"/>
      <c r="P999" s="1"/>
      <c r="Q999" s="3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2"/>
      <c r="C1000" s="1"/>
      <c r="D1000" s="1"/>
      <c r="E1000" s="3"/>
      <c r="F1000" s="1"/>
      <c r="G1000" s="1"/>
      <c r="H1000" s="3"/>
      <c r="I1000" s="1"/>
      <c r="J1000" s="1"/>
      <c r="K1000" s="3"/>
      <c r="L1000" s="1"/>
      <c r="M1000" s="1"/>
      <c r="N1000" s="3"/>
      <c r="O1000" s="1"/>
      <c r="P1000" s="1"/>
      <c r="Q1000" s="3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2"/>
      <c r="C1001" s="1"/>
      <c r="D1001" s="1"/>
      <c r="E1001" s="3"/>
      <c r="F1001" s="1"/>
      <c r="G1001" s="1"/>
      <c r="H1001" s="3"/>
      <c r="I1001" s="1"/>
      <c r="J1001" s="1"/>
      <c r="K1001" s="3"/>
      <c r="L1001" s="1"/>
      <c r="M1001" s="1"/>
      <c r="N1001" s="3"/>
      <c r="O1001" s="1"/>
      <c r="P1001" s="1"/>
      <c r="Q1001" s="3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2"/>
      <c r="C1002" s="1"/>
      <c r="D1002" s="1"/>
      <c r="E1002" s="3"/>
      <c r="F1002" s="1"/>
      <c r="G1002" s="1"/>
      <c r="H1002" s="3"/>
      <c r="I1002" s="1"/>
      <c r="J1002" s="1"/>
      <c r="K1002" s="3"/>
      <c r="L1002" s="1"/>
      <c r="M1002" s="1"/>
      <c r="N1002" s="3"/>
      <c r="O1002" s="1"/>
      <c r="P1002" s="1"/>
      <c r="Q1002" s="3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2"/>
      <c r="C1003" s="1"/>
      <c r="D1003" s="1"/>
      <c r="E1003" s="3"/>
      <c r="F1003" s="1"/>
      <c r="G1003" s="1"/>
      <c r="H1003" s="3"/>
      <c r="I1003" s="1"/>
      <c r="J1003" s="1"/>
      <c r="K1003" s="3"/>
      <c r="L1003" s="1"/>
      <c r="M1003" s="1"/>
      <c r="N1003" s="3"/>
      <c r="O1003" s="1"/>
      <c r="P1003" s="1"/>
      <c r="Q1003" s="3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2"/>
      <c r="C1004" s="1"/>
      <c r="D1004" s="1"/>
      <c r="E1004" s="3"/>
      <c r="F1004" s="1"/>
      <c r="G1004" s="1"/>
      <c r="H1004" s="3"/>
      <c r="I1004" s="1"/>
      <c r="J1004" s="1"/>
      <c r="K1004" s="3"/>
      <c r="L1004" s="1"/>
      <c r="M1004" s="1"/>
      <c r="N1004" s="3"/>
      <c r="O1004" s="1"/>
      <c r="P1004" s="1"/>
      <c r="Q1004" s="3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2"/>
      <c r="C1005" s="1"/>
      <c r="D1005" s="1"/>
      <c r="E1005" s="3"/>
      <c r="F1005" s="1"/>
      <c r="G1005" s="1"/>
      <c r="H1005" s="3"/>
      <c r="I1005" s="1"/>
      <c r="J1005" s="1"/>
      <c r="K1005" s="3"/>
      <c r="L1005" s="1"/>
      <c r="M1005" s="1"/>
      <c r="N1005" s="3"/>
      <c r="O1005" s="1"/>
      <c r="P1005" s="1"/>
      <c r="Q1005" s="3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2"/>
      <c r="C1006" s="1"/>
      <c r="D1006" s="1"/>
      <c r="E1006" s="3"/>
      <c r="F1006" s="1"/>
      <c r="G1006" s="1"/>
      <c r="H1006" s="3"/>
      <c r="I1006" s="1"/>
      <c r="J1006" s="1"/>
      <c r="K1006" s="3"/>
      <c r="L1006" s="1"/>
      <c r="M1006" s="1"/>
      <c r="N1006" s="3"/>
      <c r="O1006" s="1"/>
      <c r="P1006" s="1"/>
      <c r="Q1006" s="3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2"/>
      <c r="C1007" s="1"/>
      <c r="D1007" s="1"/>
      <c r="E1007" s="3"/>
      <c r="F1007" s="1"/>
      <c r="G1007" s="1"/>
      <c r="H1007" s="3"/>
      <c r="I1007" s="1"/>
      <c r="J1007" s="1"/>
      <c r="K1007" s="3"/>
      <c r="L1007" s="1"/>
      <c r="M1007" s="1"/>
      <c r="N1007" s="3"/>
      <c r="O1007" s="1"/>
      <c r="P1007" s="1"/>
      <c r="Q1007" s="3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2"/>
      <c r="C1008" s="1"/>
      <c r="D1008" s="1"/>
      <c r="E1008" s="3"/>
      <c r="F1008" s="1"/>
      <c r="G1008" s="1"/>
      <c r="H1008" s="3"/>
      <c r="I1008" s="1"/>
      <c r="J1008" s="1"/>
      <c r="K1008" s="3"/>
      <c r="L1008" s="1"/>
      <c r="M1008" s="1"/>
      <c r="N1008" s="3"/>
      <c r="O1008" s="1"/>
      <c r="P1008" s="1"/>
      <c r="Q1008" s="3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2"/>
      <c r="C1009" s="1"/>
      <c r="D1009" s="1"/>
      <c r="E1009" s="3"/>
      <c r="F1009" s="1"/>
      <c r="G1009" s="1"/>
      <c r="H1009" s="3"/>
      <c r="I1009" s="1"/>
      <c r="J1009" s="1"/>
      <c r="K1009" s="3"/>
      <c r="L1009" s="1"/>
      <c r="M1009" s="1"/>
      <c r="N1009" s="3"/>
      <c r="O1009" s="1"/>
      <c r="P1009" s="1"/>
      <c r="Q1009" s="3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2"/>
      <c r="C1010" s="1"/>
      <c r="D1010" s="1"/>
      <c r="E1010" s="3"/>
      <c r="F1010" s="1"/>
      <c r="G1010" s="1"/>
      <c r="H1010" s="3"/>
      <c r="I1010" s="1"/>
      <c r="J1010" s="1"/>
      <c r="K1010" s="3"/>
      <c r="L1010" s="1"/>
      <c r="M1010" s="1"/>
      <c r="N1010" s="3"/>
      <c r="O1010" s="1"/>
      <c r="P1010" s="1"/>
      <c r="Q1010" s="3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2"/>
      <c r="C1011" s="1"/>
      <c r="D1011" s="1"/>
      <c r="E1011" s="3"/>
      <c r="F1011" s="1"/>
      <c r="G1011" s="1"/>
      <c r="H1011" s="3"/>
      <c r="I1011" s="1"/>
      <c r="J1011" s="1"/>
      <c r="K1011" s="3"/>
      <c r="L1011" s="1"/>
      <c r="M1011" s="1"/>
      <c r="N1011" s="3"/>
      <c r="O1011" s="1"/>
      <c r="P1011" s="1"/>
      <c r="Q1011" s="3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1"/>
      <c r="B1012" s="2"/>
      <c r="C1012" s="1"/>
      <c r="D1012" s="1"/>
      <c r="E1012" s="3"/>
      <c r="F1012" s="1"/>
      <c r="G1012" s="1"/>
      <c r="H1012" s="3"/>
      <c r="I1012" s="1"/>
      <c r="J1012" s="1"/>
      <c r="K1012" s="3"/>
      <c r="L1012" s="1"/>
      <c r="M1012" s="1"/>
      <c r="N1012" s="3"/>
      <c r="O1012" s="1"/>
      <c r="P1012" s="1"/>
      <c r="Q1012" s="3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5">
      <c r="A1013" s="1"/>
      <c r="B1013" s="2"/>
      <c r="C1013" s="1"/>
      <c r="D1013" s="1"/>
      <c r="E1013" s="3"/>
      <c r="F1013" s="1"/>
      <c r="G1013" s="1"/>
      <c r="H1013" s="3"/>
      <c r="I1013" s="1"/>
      <c r="J1013" s="1"/>
      <c r="K1013" s="3"/>
      <c r="L1013" s="1"/>
      <c r="M1013" s="1"/>
      <c r="N1013" s="3"/>
      <c r="O1013" s="1"/>
      <c r="P1013" s="1"/>
      <c r="Q1013" s="3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25">
      <c r="A1014" s="1"/>
      <c r="B1014" s="2"/>
      <c r="C1014" s="1"/>
      <c r="D1014" s="1"/>
      <c r="E1014" s="3"/>
      <c r="F1014" s="1"/>
      <c r="G1014" s="1"/>
      <c r="H1014" s="3"/>
      <c r="I1014" s="1"/>
      <c r="J1014" s="1"/>
      <c r="K1014" s="3"/>
      <c r="L1014" s="1"/>
      <c r="M1014" s="1"/>
      <c r="N1014" s="3"/>
      <c r="O1014" s="1"/>
      <c r="P1014" s="1"/>
      <c r="Q1014" s="3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25">
      <c r="A1015" s="1"/>
      <c r="B1015" s="2"/>
      <c r="C1015" s="1"/>
      <c r="D1015" s="1"/>
      <c r="E1015" s="3"/>
      <c r="F1015" s="1"/>
      <c r="G1015" s="1"/>
      <c r="H1015" s="3"/>
      <c r="I1015" s="1"/>
      <c r="J1015" s="1"/>
      <c r="K1015" s="3"/>
      <c r="L1015" s="1"/>
      <c r="M1015" s="1"/>
      <c r="N1015" s="3"/>
      <c r="O1015" s="1"/>
      <c r="P1015" s="1"/>
      <c r="Q1015" s="3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25">
      <c r="A1016" s="1"/>
      <c r="B1016" s="2"/>
      <c r="C1016" s="1"/>
      <c r="D1016" s="1"/>
      <c r="E1016" s="3"/>
      <c r="F1016" s="1"/>
      <c r="G1016" s="1"/>
      <c r="H1016" s="3"/>
      <c r="I1016" s="1"/>
      <c r="J1016" s="1"/>
      <c r="K1016" s="3"/>
      <c r="L1016" s="1"/>
      <c r="M1016" s="1"/>
      <c r="N1016" s="3"/>
      <c r="O1016" s="1"/>
      <c r="P1016" s="1"/>
      <c r="Q1016" s="3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25">
      <c r="A1017" s="1"/>
      <c r="B1017" s="2"/>
      <c r="C1017" s="1"/>
      <c r="D1017" s="1"/>
      <c r="E1017" s="3"/>
      <c r="F1017" s="1"/>
      <c r="G1017" s="1"/>
      <c r="H1017" s="3"/>
      <c r="I1017" s="1"/>
      <c r="J1017" s="1"/>
      <c r="K1017" s="3"/>
      <c r="L1017" s="1"/>
      <c r="M1017" s="1"/>
      <c r="N1017" s="3"/>
      <c r="O1017" s="1"/>
      <c r="P1017" s="1"/>
      <c r="Q1017" s="3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25">
      <c r="A1018" s="1"/>
      <c r="B1018" s="2"/>
      <c r="C1018" s="1"/>
      <c r="D1018" s="1"/>
      <c r="E1018" s="3"/>
      <c r="F1018" s="1"/>
      <c r="G1018" s="1"/>
      <c r="H1018" s="3"/>
      <c r="I1018" s="1"/>
      <c r="J1018" s="1"/>
      <c r="K1018" s="3"/>
      <c r="L1018" s="1"/>
      <c r="M1018" s="1"/>
      <c r="N1018" s="3"/>
      <c r="O1018" s="1"/>
      <c r="P1018" s="1"/>
      <c r="Q1018" s="3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25">
      <c r="A1019" s="1"/>
      <c r="B1019" s="2"/>
      <c r="C1019" s="1"/>
      <c r="D1019" s="1"/>
      <c r="E1019" s="3"/>
      <c r="F1019" s="1"/>
      <c r="G1019" s="1"/>
      <c r="H1019" s="3"/>
      <c r="I1019" s="1"/>
      <c r="J1019" s="1"/>
      <c r="K1019" s="3"/>
      <c r="L1019" s="1"/>
      <c r="M1019" s="1"/>
      <c r="N1019" s="3"/>
      <c r="O1019" s="1"/>
      <c r="P1019" s="1"/>
      <c r="Q1019" s="3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25">
      <c r="A1020" s="1"/>
      <c r="B1020" s="2"/>
      <c r="C1020" s="1"/>
      <c r="D1020" s="1"/>
      <c r="E1020" s="3"/>
      <c r="F1020" s="1"/>
      <c r="G1020" s="1"/>
      <c r="H1020" s="3"/>
      <c r="I1020" s="1"/>
      <c r="J1020" s="1"/>
      <c r="K1020" s="3"/>
      <c r="L1020" s="1"/>
      <c r="M1020" s="1"/>
      <c r="N1020" s="3"/>
      <c r="O1020" s="1"/>
      <c r="P1020" s="1"/>
      <c r="Q1020" s="3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25">
      <c r="A1021" s="1"/>
      <c r="B1021" s="2"/>
      <c r="C1021" s="1"/>
      <c r="D1021" s="1"/>
      <c r="E1021" s="3"/>
      <c r="F1021" s="1"/>
      <c r="G1021" s="1"/>
      <c r="H1021" s="3"/>
      <c r="I1021" s="1"/>
      <c r="J1021" s="1"/>
      <c r="K1021" s="3"/>
      <c r="L1021" s="1"/>
      <c r="M1021" s="1"/>
      <c r="N1021" s="3"/>
      <c r="O1021" s="1"/>
      <c r="P1021" s="1"/>
      <c r="Q1021" s="3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25">
      <c r="A1022" s="1"/>
      <c r="B1022" s="2"/>
      <c r="C1022" s="1"/>
      <c r="D1022" s="1"/>
      <c r="E1022" s="3"/>
      <c r="F1022" s="1"/>
      <c r="G1022" s="1"/>
      <c r="H1022" s="3"/>
      <c r="I1022" s="1"/>
      <c r="J1022" s="1"/>
      <c r="K1022" s="3"/>
      <c r="L1022" s="1"/>
      <c r="M1022" s="1"/>
      <c r="N1022" s="3"/>
      <c r="O1022" s="1"/>
      <c r="P1022" s="1"/>
      <c r="Q1022" s="3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25">
      <c r="A1023" s="1"/>
      <c r="B1023" s="2"/>
      <c r="C1023" s="1"/>
      <c r="D1023" s="1"/>
      <c r="E1023" s="3"/>
      <c r="F1023" s="1"/>
      <c r="G1023" s="1"/>
      <c r="H1023" s="3"/>
      <c r="I1023" s="1"/>
      <c r="J1023" s="1"/>
      <c r="K1023" s="3"/>
      <c r="L1023" s="1"/>
      <c r="M1023" s="1"/>
      <c r="N1023" s="3"/>
      <c r="O1023" s="1"/>
      <c r="P1023" s="1"/>
      <c r="Q1023" s="3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25">
      <c r="A1024" s="1"/>
      <c r="B1024" s="2"/>
      <c r="C1024" s="1"/>
      <c r="D1024" s="1"/>
      <c r="E1024" s="3"/>
      <c r="F1024" s="1"/>
      <c r="G1024" s="1"/>
      <c r="H1024" s="3"/>
      <c r="I1024" s="1"/>
      <c r="J1024" s="1"/>
      <c r="K1024" s="3"/>
      <c r="L1024" s="1"/>
      <c r="M1024" s="1"/>
      <c r="N1024" s="3"/>
      <c r="O1024" s="1"/>
      <c r="P1024" s="1"/>
      <c r="Q1024" s="3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25">
      <c r="A1025" s="1"/>
      <c r="B1025" s="2"/>
      <c r="C1025" s="1"/>
      <c r="D1025" s="1"/>
      <c r="E1025" s="3"/>
      <c r="F1025" s="1"/>
      <c r="G1025" s="1"/>
      <c r="H1025" s="3"/>
      <c r="I1025" s="1"/>
      <c r="J1025" s="1"/>
      <c r="K1025" s="3"/>
      <c r="L1025" s="1"/>
      <c r="M1025" s="1"/>
      <c r="N1025" s="3"/>
      <c r="O1025" s="1"/>
      <c r="P1025" s="1"/>
      <c r="Q1025" s="3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25">
      <c r="A1026" s="1"/>
      <c r="B1026" s="2"/>
      <c r="C1026" s="1"/>
      <c r="D1026" s="1"/>
      <c r="E1026" s="3"/>
      <c r="F1026" s="1"/>
      <c r="G1026" s="1"/>
      <c r="H1026" s="3"/>
      <c r="I1026" s="1"/>
      <c r="J1026" s="1"/>
      <c r="K1026" s="3"/>
      <c r="L1026" s="1"/>
      <c r="M1026" s="1"/>
      <c r="N1026" s="3"/>
      <c r="O1026" s="1"/>
      <c r="P1026" s="1"/>
      <c r="Q1026" s="3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 x14ac:dyDescent="0.25">
      <c r="A1027" s="1"/>
      <c r="B1027" s="2"/>
      <c r="C1027" s="1"/>
      <c r="D1027" s="1"/>
      <c r="E1027" s="3"/>
      <c r="F1027" s="1"/>
      <c r="G1027" s="1"/>
      <c r="H1027" s="3"/>
      <c r="I1027" s="1"/>
      <c r="J1027" s="1"/>
      <c r="K1027" s="3"/>
      <c r="L1027" s="1"/>
      <c r="M1027" s="1"/>
      <c r="N1027" s="3"/>
      <c r="O1027" s="1"/>
      <c r="P1027" s="1"/>
      <c r="Q1027" s="3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 x14ac:dyDescent="0.25">
      <c r="A1028" s="1"/>
      <c r="B1028" s="2"/>
      <c r="C1028" s="1"/>
      <c r="D1028" s="1"/>
      <c r="E1028" s="3"/>
      <c r="F1028" s="1"/>
      <c r="G1028" s="1"/>
      <c r="H1028" s="3"/>
      <c r="I1028" s="1"/>
      <c r="J1028" s="1"/>
      <c r="K1028" s="3"/>
      <c r="L1028" s="1"/>
      <c r="M1028" s="1"/>
      <c r="N1028" s="3"/>
      <c r="O1028" s="1"/>
      <c r="P1028" s="1"/>
      <c r="Q1028" s="3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 x14ac:dyDescent="0.25">
      <c r="A1029" s="1"/>
      <c r="B1029" s="2"/>
      <c r="C1029" s="1"/>
      <c r="D1029" s="1"/>
      <c r="E1029" s="3"/>
      <c r="F1029" s="1"/>
      <c r="G1029" s="1"/>
      <c r="H1029" s="3"/>
      <c r="I1029" s="1"/>
      <c r="J1029" s="1"/>
      <c r="K1029" s="3"/>
      <c r="L1029" s="1"/>
      <c r="M1029" s="1"/>
      <c r="N1029" s="3"/>
      <c r="O1029" s="1"/>
      <c r="P1029" s="1"/>
      <c r="Q1029" s="3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 x14ac:dyDescent="0.25">
      <c r="A1030" s="1"/>
      <c r="B1030" s="2"/>
      <c r="C1030" s="1"/>
      <c r="D1030" s="1"/>
      <c r="E1030" s="3"/>
      <c r="F1030" s="1"/>
      <c r="G1030" s="1"/>
      <c r="H1030" s="3"/>
      <c r="I1030" s="1"/>
      <c r="J1030" s="1"/>
      <c r="K1030" s="3"/>
      <c r="L1030" s="1"/>
      <c r="M1030" s="1"/>
      <c r="N1030" s="3"/>
      <c r="O1030" s="1"/>
      <c r="P1030" s="1"/>
      <c r="Q1030" s="3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 x14ac:dyDescent="0.25">
      <c r="A1031" s="1"/>
      <c r="B1031" s="2"/>
      <c r="C1031" s="1"/>
      <c r="D1031" s="1"/>
      <c r="E1031" s="3"/>
      <c r="F1031" s="1"/>
      <c r="G1031" s="1"/>
      <c r="H1031" s="3"/>
      <c r="I1031" s="1"/>
      <c r="J1031" s="1"/>
      <c r="K1031" s="3"/>
      <c r="L1031" s="1"/>
      <c r="M1031" s="1"/>
      <c r="N1031" s="3"/>
      <c r="O1031" s="1"/>
      <c r="P1031" s="1"/>
      <c r="Q1031" s="3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 x14ac:dyDescent="0.25">
      <c r="A1032" s="1"/>
      <c r="B1032" s="2"/>
      <c r="C1032" s="1"/>
      <c r="D1032" s="1"/>
      <c r="E1032" s="3"/>
      <c r="F1032" s="1"/>
      <c r="G1032" s="1"/>
      <c r="H1032" s="3"/>
      <c r="I1032" s="1"/>
      <c r="J1032" s="1"/>
      <c r="K1032" s="3"/>
      <c r="L1032" s="1"/>
      <c r="M1032" s="1"/>
      <c r="N1032" s="3"/>
      <c r="O1032" s="1"/>
      <c r="P1032" s="1"/>
      <c r="Q1032" s="3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 x14ac:dyDescent="0.25">
      <c r="A1033" s="1"/>
      <c r="B1033" s="2"/>
      <c r="C1033" s="1"/>
      <c r="D1033" s="1"/>
      <c r="E1033" s="3"/>
      <c r="F1033" s="1"/>
      <c r="G1033" s="1"/>
      <c r="H1033" s="3"/>
      <c r="I1033" s="1"/>
      <c r="J1033" s="1"/>
      <c r="K1033" s="3"/>
      <c r="L1033" s="1"/>
      <c r="M1033" s="1"/>
      <c r="N1033" s="3"/>
      <c r="O1033" s="1"/>
      <c r="P1033" s="1"/>
      <c r="Q1033" s="3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 x14ac:dyDescent="0.25">
      <c r="A1034" s="1"/>
      <c r="B1034" s="2"/>
      <c r="C1034" s="1"/>
      <c r="D1034" s="1"/>
      <c r="E1034" s="3"/>
      <c r="F1034" s="1"/>
      <c r="G1034" s="1"/>
      <c r="H1034" s="3"/>
      <c r="I1034" s="1"/>
      <c r="J1034" s="1"/>
      <c r="K1034" s="3"/>
      <c r="L1034" s="1"/>
      <c r="M1034" s="1"/>
      <c r="N1034" s="3"/>
      <c r="O1034" s="1"/>
      <c r="P1034" s="1"/>
      <c r="Q1034" s="3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 x14ac:dyDescent="0.25">
      <c r="A1035" s="1"/>
      <c r="B1035" s="2"/>
      <c r="C1035" s="1"/>
      <c r="D1035" s="1"/>
      <c r="E1035" s="3"/>
      <c r="F1035" s="1"/>
      <c r="G1035" s="1"/>
      <c r="H1035" s="3"/>
      <c r="I1035" s="1"/>
      <c r="J1035" s="1"/>
      <c r="K1035" s="3"/>
      <c r="L1035" s="1"/>
      <c r="M1035" s="1"/>
      <c r="N1035" s="3"/>
      <c r="O1035" s="1"/>
      <c r="P1035" s="1"/>
      <c r="Q1035" s="3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 x14ac:dyDescent="0.25">
      <c r="A1036" s="1"/>
      <c r="B1036" s="2"/>
      <c r="C1036" s="1"/>
      <c r="D1036" s="1"/>
      <c r="E1036" s="3"/>
      <c r="F1036" s="1"/>
      <c r="G1036" s="1"/>
      <c r="H1036" s="3"/>
      <c r="I1036" s="1"/>
      <c r="J1036" s="1"/>
      <c r="K1036" s="3"/>
      <c r="L1036" s="1"/>
      <c r="M1036" s="1"/>
      <c r="N1036" s="3"/>
      <c r="O1036" s="1"/>
      <c r="P1036" s="1"/>
      <c r="Q1036" s="3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 x14ac:dyDescent="0.25">
      <c r="A1037" s="1"/>
      <c r="B1037" s="2"/>
      <c r="C1037" s="1"/>
      <c r="D1037" s="1"/>
      <c r="E1037" s="3"/>
      <c r="F1037" s="1"/>
      <c r="G1037" s="1"/>
      <c r="H1037" s="3"/>
      <c r="I1037" s="1"/>
      <c r="J1037" s="1"/>
      <c r="K1037" s="3"/>
      <c r="L1037" s="1"/>
      <c r="M1037" s="1"/>
      <c r="N1037" s="3"/>
      <c r="O1037" s="1"/>
      <c r="P1037" s="1"/>
      <c r="Q1037" s="3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 x14ac:dyDescent="0.25">
      <c r="A1038" s="1"/>
      <c r="B1038" s="2"/>
      <c r="C1038" s="1"/>
      <c r="D1038" s="1"/>
      <c r="E1038" s="3"/>
      <c r="F1038" s="1"/>
      <c r="G1038" s="1"/>
      <c r="H1038" s="3"/>
      <c r="I1038" s="1"/>
      <c r="J1038" s="1"/>
      <c r="K1038" s="3"/>
      <c r="L1038" s="1"/>
      <c r="M1038" s="1"/>
      <c r="N1038" s="3"/>
      <c r="O1038" s="1"/>
      <c r="P1038" s="1"/>
      <c r="Q1038" s="3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 x14ac:dyDescent="0.25">
      <c r="A1039" s="1"/>
      <c r="B1039" s="2"/>
      <c r="C1039" s="1"/>
      <c r="D1039" s="1"/>
      <c r="E1039" s="3"/>
      <c r="F1039" s="1"/>
      <c r="G1039" s="1"/>
      <c r="H1039" s="3"/>
      <c r="I1039" s="1"/>
      <c r="J1039" s="1"/>
      <c r="K1039" s="3"/>
      <c r="L1039" s="1"/>
      <c r="M1039" s="1"/>
      <c r="N1039" s="3"/>
      <c r="O1039" s="1"/>
      <c r="P1039" s="1"/>
      <c r="Q1039" s="3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 x14ac:dyDescent="0.25">
      <c r="A1040" s="1"/>
      <c r="B1040" s="2"/>
      <c r="C1040" s="1"/>
      <c r="D1040" s="1"/>
      <c r="E1040" s="3"/>
      <c r="F1040" s="1"/>
      <c r="G1040" s="1"/>
      <c r="H1040" s="3"/>
      <c r="I1040" s="1"/>
      <c r="J1040" s="1"/>
      <c r="K1040" s="3"/>
      <c r="L1040" s="1"/>
      <c r="M1040" s="1"/>
      <c r="N1040" s="3"/>
      <c r="O1040" s="1"/>
      <c r="P1040" s="1"/>
      <c r="Q1040" s="3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 x14ac:dyDescent="0.25">
      <c r="A1041" s="1"/>
      <c r="B1041" s="2"/>
      <c r="C1041" s="1"/>
      <c r="D1041" s="1"/>
      <c r="E1041" s="3"/>
      <c r="F1041" s="1"/>
      <c r="G1041" s="1"/>
      <c r="H1041" s="3"/>
      <c r="I1041" s="1"/>
      <c r="J1041" s="1"/>
      <c r="K1041" s="3"/>
      <c r="L1041" s="1"/>
      <c r="M1041" s="1"/>
      <c r="N1041" s="3"/>
      <c r="O1041" s="1"/>
      <c r="P1041" s="1"/>
      <c r="Q1041" s="3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 x14ac:dyDescent="0.25">
      <c r="A1042" s="1"/>
      <c r="B1042" s="2"/>
      <c r="C1042" s="1"/>
      <c r="D1042" s="1"/>
      <c r="E1042" s="3"/>
      <c r="F1042" s="1"/>
      <c r="G1042" s="1"/>
      <c r="H1042" s="3"/>
      <c r="I1042" s="1"/>
      <c r="J1042" s="1"/>
      <c r="K1042" s="3"/>
      <c r="L1042" s="1"/>
      <c r="M1042" s="1"/>
      <c r="N1042" s="3"/>
      <c r="O1042" s="1"/>
      <c r="P1042" s="1"/>
      <c r="Q1042" s="3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 x14ac:dyDescent="0.25">
      <c r="A1043" s="1"/>
      <c r="B1043" s="2"/>
      <c r="C1043" s="1"/>
      <c r="D1043" s="1"/>
      <c r="E1043" s="3"/>
      <c r="F1043" s="1"/>
      <c r="G1043" s="1"/>
      <c r="H1043" s="3"/>
      <c r="I1043" s="1"/>
      <c r="J1043" s="1"/>
      <c r="K1043" s="3"/>
      <c r="L1043" s="1"/>
      <c r="M1043" s="1"/>
      <c r="N1043" s="3"/>
      <c r="O1043" s="1"/>
      <c r="P1043" s="1"/>
      <c r="Q1043" s="3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 x14ac:dyDescent="0.25">
      <c r="A1044" s="1"/>
      <c r="B1044" s="2"/>
      <c r="C1044" s="1"/>
      <c r="D1044" s="1"/>
      <c r="E1044" s="3"/>
      <c r="F1044" s="1"/>
      <c r="G1044" s="1"/>
      <c r="H1044" s="3"/>
      <c r="I1044" s="1"/>
      <c r="J1044" s="1"/>
      <c r="K1044" s="3"/>
      <c r="L1044" s="1"/>
      <c r="M1044" s="1"/>
      <c r="N1044" s="3"/>
      <c r="O1044" s="1"/>
      <c r="P1044" s="1"/>
      <c r="Q1044" s="3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 x14ac:dyDescent="0.25">
      <c r="A1045" s="1"/>
      <c r="B1045" s="2"/>
      <c r="C1045" s="1"/>
      <c r="D1045" s="1"/>
      <c r="E1045" s="3"/>
      <c r="F1045" s="1"/>
      <c r="G1045" s="1"/>
      <c r="H1045" s="3"/>
      <c r="I1045" s="1"/>
      <c r="J1045" s="1"/>
      <c r="K1045" s="3"/>
      <c r="L1045" s="1"/>
      <c r="M1045" s="1"/>
      <c r="N1045" s="3"/>
      <c r="O1045" s="1"/>
      <c r="P1045" s="1"/>
      <c r="Q1045" s="3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5.75" customHeight="1" x14ac:dyDescent="0.25">
      <c r="A1046" s="1"/>
      <c r="B1046" s="2"/>
      <c r="C1046" s="1"/>
      <c r="D1046" s="1"/>
      <c r="E1046" s="3"/>
      <c r="F1046" s="1"/>
      <c r="G1046" s="1"/>
      <c r="H1046" s="3"/>
      <c r="I1046" s="1"/>
      <c r="J1046" s="1"/>
      <c r="K1046" s="3"/>
      <c r="L1046" s="1"/>
      <c r="M1046" s="1"/>
      <c r="N1046" s="3"/>
      <c r="O1046" s="1"/>
      <c r="P1046" s="1"/>
      <c r="Q1046" s="3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5.75" customHeight="1" x14ac:dyDescent="0.25">
      <c r="A1047" s="1"/>
      <c r="B1047" s="2"/>
      <c r="C1047" s="1"/>
      <c r="D1047" s="1"/>
      <c r="E1047" s="3"/>
      <c r="F1047" s="1"/>
      <c r="G1047" s="1"/>
      <c r="H1047" s="3"/>
      <c r="I1047" s="1"/>
      <c r="J1047" s="1"/>
      <c r="K1047" s="3"/>
      <c r="L1047" s="1"/>
      <c r="M1047" s="1"/>
      <c r="N1047" s="3"/>
      <c r="O1047" s="1"/>
      <c r="P1047" s="1"/>
      <c r="Q1047" s="3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5.75" customHeight="1" x14ac:dyDescent="0.25">
      <c r="A1048" s="1"/>
      <c r="B1048" s="2"/>
      <c r="C1048" s="1"/>
      <c r="D1048" s="1"/>
      <c r="E1048" s="3"/>
      <c r="F1048" s="1"/>
      <c r="G1048" s="1"/>
      <c r="H1048" s="3"/>
      <c r="I1048" s="1"/>
      <c r="J1048" s="1"/>
      <c r="K1048" s="3"/>
      <c r="L1048" s="1"/>
      <c r="M1048" s="1"/>
      <c r="N1048" s="3"/>
      <c r="O1048" s="1"/>
      <c r="P1048" s="1"/>
      <c r="Q1048" s="3"/>
      <c r="R1048" s="1"/>
      <c r="S1048" s="1"/>
      <c r="T1048" s="1"/>
      <c r="U1048" s="1"/>
      <c r="V1048" s="1"/>
      <c r="W1048" s="1"/>
      <c r="X1048" s="1"/>
      <c r="Y1048" s="1"/>
      <c r="Z1048" s="1"/>
    </row>
  </sheetData>
  <autoFilter ref="A19:T19"/>
  <mergeCells count="16">
    <mergeCell ref="N17:P17"/>
    <mergeCell ref="Q17:S17"/>
    <mergeCell ref="A77:C77"/>
    <mergeCell ref="E81:F81"/>
    <mergeCell ref="A15:T15"/>
    <mergeCell ref="A17:A18"/>
    <mergeCell ref="B17:B18"/>
    <mergeCell ref="D17:D18"/>
    <mergeCell ref="T17:T18"/>
    <mergeCell ref="E17:G17"/>
    <mergeCell ref="H17:J17"/>
    <mergeCell ref="C17:C18"/>
    <mergeCell ref="A23:C23"/>
    <mergeCell ref="A76:C76"/>
    <mergeCell ref="K17:M17"/>
    <mergeCell ref="K81:L81"/>
  </mergeCells>
  <printOptions horizontalCentered="1"/>
  <pageMargins left="0" right="0" top="0" bottom="0" header="0" footer="0"/>
  <pageSetup paperSize="9" scale="51" fitToHeight="0" orientation="landscape" r:id="rId1"/>
  <rowBreaks count="3" manualBreakCount="3">
    <brk id="33" max="20" man="1"/>
    <brk id="58" max="20" man="1"/>
    <brk id="8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asus2</dc:creator>
  <cp:lastModifiedBy>asus2</cp:lastModifiedBy>
  <cp:lastPrinted>2021-01-23T17:30:59Z</cp:lastPrinted>
  <dcterms:created xsi:type="dcterms:W3CDTF">2020-08-13T15:43:36Z</dcterms:created>
  <dcterms:modified xsi:type="dcterms:W3CDTF">2021-01-23T17:32:36Z</dcterms:modified>
</cp:coreProperties>
</file>