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a\Downloads\"/>
    </mc:Choice>
  </mc:AlternateContent>
  <bookViews>
    <workbookView xWindow="0" yWindow="0" windowWidth="23040" windowHeight="9192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62913"/>
  <extLst>
    <ext uri="GoogleSheetsCustomDataVersion1">
      <go:sheetsCustomData xmlns:go="http://customooxmlschemas.google.com/" r:id="rId6" roundtripDataSignature="AMtx7mjtwN+Jb19189GO9GuTBxyhPyiCqA=="/>
    </ext>
  </extLst>
</workbook>
</file>

<file path=xl/calcChain.xml><?xml version="1.0" encoding="utf-8"?>
<calcChain xmlns="http://schemas.openxmlformats.org/spreadsheetml/2006/main">
  <c r="M22" i="1" l="1"/>
  <c r="O57" i="1"/>
  <c r="M57" i="1"/>
  <c r="O54" i="1"/>
  <c r="P54" i="1"/>
  <c r="R54" i="1"/>
  <c r="P45" i="1"/>
  <c r="O73" i="1" l="1"/>
  <c r="O55" i="1"/>
  <c r="P78" i="1" l="1"/>
  <c r="P87" i="1"/>
  <c r="R87" i="1" s="1"/>
  <c r="S87" i="1" s="1"/>
  <c r="M87" i="1"/>
  <c r="Q87" i="1" s="1"/>
  <c r="P73" i="1"/>
  <c r="M73" i="1"/>
  <c r="R28" i="1"/>
  <c r="R34" i="1"/>
  <c r="Q28" i="1"/>
  <c r="Q34" i="1"/>
  <c r="P55" i="1"/>
  <c r="P56" i="1"/>
  <c r="P57" i="1"/>
  <c r="M55" i="1"/>
  <c r="M56" i="1"/>
  <c r="P28" i="1"/>
  <c r="P29" i="1"/>
  <c r="R29" i="1" s="1"/>
  <c r="P30" i="1"/>
  <c r="R30" i="1" s="1"/>
  <c r="P31" i="1"/>
  <c r="R31" i="1" s="1"/>
  <c r="P32" i="1"/>
  <c r="R32" i="1" s="1"/>
  <c r="P33" i="1"/>
  <c r="R33" i="1" s="1"/>
  <c r="P34" i="1"/>
  <c r="P27" i="1"/>
  <c r="R27" i="1" s="1"/>
  <c r="M28" i="1"/>
  <c r="M29" i="1"/>
  <c r="Q29" i="1" s="1"/>
  <c r="M30" i="1"/>
  <c r="Q30" i="1" s="1"/>
  <c r="M31" i="1"/>
  <c r="Q31" i="1" s="1"/>
  <c r="M32" i="1"/>
  <c r="Q32" i="1" s="1"/>
  <c r="M33" i="1"/>
  <c r="Q33" i="1" s="1"/>
  <c r="M34" i="1"/>
  <c r="M27" i="1"/>
  <c r="Q27" i="1" s="1"/>
  <c r="J27" i="1"/>
  <c r="J28" i="1"/>
  <c r="J29" i="1"/>
  <c r="J30" i="1"/>
  <c r="J31" i="1"/>
  <c r="J32" i="1"/>
  <c r="G27" i="1"/>
  <c r="G28" i="1"/>
  <c r="G29" i="1"/>
  <c r="G30" i="1"/>
  <c r="G31" i="1"/>
  <c r="G32" i="1"/>
  <c r="M71" i="1" l="1"/>
  <c r="I29" i="2"/>
  <c r="F29" i="2"/>
  <c r="D29" i="2"/>
  <c r="I18" i="2"/>
  <c r="F18" i="2"/>
  <c r="D18" i="2"/>
  <c r="P88" i="1"/>
  <c r="M88" i="1"/>
  <c r="J88" i="1"/>
  <c r="G88" i="1"/>
  <c r="R88" i="1"/>
  <c r="Q88" i="1"/>
  <c r="J85" i="1"/>
  <c r="G85" i="1"/>
  <c r="P84" i="1"/>
  <c r="R84" i="1" s="1"/>
  <c r="M84" i="1"/>
  <c r="Q84" i="1" s="1"/>
  <c r="P80" i="1"/>
  <c r="M80" i="1"/>
  <c r="J80" i="1"/>
  <c r="R80" i="1" s="1"/>
  <c r="G80" i="1"/>
  <c r="P79" i="1"/>
  <c r="R79" i="1" s="1"/>
  <c r="M79" i="1"/>
  <c r="J79" i="1"/>
  <c r="G79" i="1"/>
  <c r="Q79" i="1" s="1"/>
  <c r="M78" i="1"/>
  <c r="J78" i="1"/>
  <c r="G78" i="1"/>
  <c r="P75" i="1"/>
  <c r="P76" i="1" s="1"/>
  <c r="M75" i="1"/>
  <c r="J75" i="1"/>
  <c r="R75" i="1" s="1"/>
  <c r="G75" i="1"/>
  <c r="R74" i="1"/>
  <c r="P74" i="1"/>
  <c r="M74" i="1"/>
  <c r="J74" i="1"/>
  <c r="G74" i="1"/>
  <c r="Q74" i="1" s="1"/>
  <c r="J73" i="1"/>
  <c r="G73" i="1"/>
  <c r="J70" i="1"/>
  <c r="G70" i="1"/>
  <c r="J66" i="1"/>
  <c r="G66" i="1"/>
  <c r="J65" i="1"/>
  <c r="J71" i="1" s="1"/>
  <c r="G65" i="1"/>
  <c r="P62" i="1"/>
  <c r="M62" i="1"/>
  <c r="J62" i="1"/>
  <c r="G62" i="1"/>
  <c r="P61" i="1"/>
  <c r="M61" i="1"/>
  <c r="J61" i="1"/>
  <c r="R61" i="1" s="1"/>
  <c r="G61" i="1"/>
  <c r="Q61" i="1" s="1"/>
  <c r="P60" i="1"/>
  <c r="P63" i="1" s="1"/>
  <c r="M60" i="1"/>
  <c r="J60" i="1"/>
  <c r="G60" i="1"/>
  <c r="Q60" i="1" s="1"/>
  <c r="J57" i="1"/>
  <c r="R57" i="1" s="1"/>
  <c r="G57" i="1"/>
  <c r="Q57" i="1" s="1"/>
  <c r="J56" i="1"/>
  <c r="R56" i="1" s="1"/>
  <c r="S56" i="1" s="1"/>
  <c r="G56" i="1"/>
  <c r="Q56" i="1" s="1"/>
  <c r="J55" i="1"/>
  <c r="R55" i="1" s="1"/>
  <c r="G55" i="1"/>
  <c r="Q55" i="1" s="1"/>
  <c r="P58" i="1"/>
  <c r="M54" i="1"/>
  <c r="J54" i="1"/>
  <c r="G54" i="1"/>
  <c r="P51" i="1"/>
  <c r="M51" i="1"/>
  <c r="J51" i="1"/>
  <c r="G51" i="1"/>
  <c r="Q51" i="1" s="1"/>
  <c r="P50" i="1"/>
  <c r="M50" i="1"/>
  <c r="J50" i="1"/>
  <c r="G50" i="1"/>
  <c r="P49" i="1"/>
  <c r="P52" i="1" s="1"/>
  <c r="M49" i="1"/>
  <c r="J49" i="1"/>
  <c r="G49" i="1"/>
  <c r="G52" i="1" s="1"/>
  <c r="P46" i="1"/>
  <c r="M46" i="1"/>
  <c r="J46" i="1"/>
  <c r="G46" i="1"/>
  <c r="J45" i="1"/>
  <c r="G45" i="1"/>
  <c r="P39" i="1"/>
  <c r="S39" i="1"/>
  <c r="R39" i="1"/>
  <c r="Q39" i="1"/>
  <c r="M39" i="1"/>
  <c r="P38" i="1"/>
  <c r="R38" i="1" s="1"/>
  <c r="M38" i="1"/>
  <c r="Q38" i="1" s="1"/>
  <c r="S38" i="1" s="1"/>
  <c r="P37" i="1"/>
  <c r="P35" i="1" s="1"/>
  <c r="M37" i="1"/>
  <c r="Q37" i="1" s="1"/>
  <c r="R36" i="1"/>
  <c r="P36" i="1"/>
  <c r="M36" i="1"/>
  <c r="Q36" i="1" s="1"/>
  <c r="M35" i="1"/>
  <c r="J34" i="1"/>
  <c r="G34" i="1"/>
  <c r="J33" i="1"/>
  <c r="G33" i="1"/>
  <c r="G26" i="1" s="1"/>
  <c r="G43" i="1" s="1"/>
  <c r="P26" i="1"/>
  <c r="N45" i="1" s="1"/>
  <c r="P47" i="1" s="1"/>
  <c r="Q26" i="1"/>
  <c r="J22" i="1"/>
  <c r="G22" i="1"/>
  <c r="Q21" i="1"/>
  <c r="Q22" i="1" s="1"/>
  <c r="S57" i="1" l="1"/>
  <c r="G63" i="1"/>
  <c r="J63" i="1"/>
  <c r="R62" i="1"/>
  <c r="G47" i="1"/>
  <c r="S55" i="1"/>
  <c r="G76" i="1"/>
  <c r="Q73" i="1"/>
  <c r="J76" i="1"/>
  <c r="R73" i="1"/>
  <c r="J47" i="1"/>
  <c r="R45" i="1"/>
  <c r="R51" i="1"/>
  <c r="G71" i="1"/>
  <c r="S74" i="1"/>
  <c r="Q46" i="1"/>
  <c r="Q50" i="1"/>
  <c r="M76" i="1"/>
  <c r="J81" i="1"/>
  <c r="R78" i="1"/>
  <c r="S78" i="1" s="1"/>
  <c r="G81" i="1"/>
  <c r="Q78" i="1"/>
  <c r="R46" i="1"/>
  <c r="R47" i="1" s="1"/>
  <c r="R50" i="1"/>
  <c r="S50" i="1" s="1"/>
  <c r="S79" i="1"/>
  <c r="P81" i="1"/>
  <c r="Q54" i="1"/>
  <c r="R85" i="1"/>
  <c r="S84" i="1"/>
  <c r="S85" i="1" s="1"/>
  <c r="R37" i="1"/>
  <c r="R35" i="1" s="1"/>
  <c r="G58" i="1"/>
  <c r="G89" i="1" s="1"/>
  <c r="G91" i="1" s="1"/>
  <c r="P85" i="1"/>
  <c r="P43" i="1"/>
  <c r="S51" i="1"/>
  <c r="M52" i="1"/>
  <c r="M63" i="1"/>
  <c r="S61" i="1"/>
  <c r="M81" i="1"/>
  <c r="M85" i="1"/>
  <c r="P71" i="1"/>
  <c r="Q35" i="1"/>
  <c r="Q43" i="1" s="1"/>
  <c r="S36" i="1"/>
  <c r="Q58" i="1"/>
  <c r="J26" i="1"/>
  <c r="J43" i="1" s="1"/>
  <c r="S46" i="1"/>
  <c r="Q49" i="1"/>
  <c r="S88" i="1"/>
  <c r="M26" i="1"/>
  <c r="J52" i="1"/>
  <c r="J58" i="1"/>
  <c r="Q62" i="1"/>
  <c r="S62" i="1" s="1"/>
  <c r="Q75" i="1"/>
  <c r="S75" i="1" s="1"/>
  <c r="Q80" i="1"/>
  <c r="S80" i="1" s="1"/>
  <c r="Q85" i="1"/>
  <c r="M58" i="1"/>
  <c r="R60" i="1"/>
  <c r="R63" i="1" s="1"/>
  <c r="R71" i="1"/>
  <c r="R76" i="1"/>
  <c r="R81" i="1"/>
  <c r="R49" i="1"/>
  <c r="R58" i="1"/>
  <c r="S89" i="1" l="1"/>
  <c r="M43" i="1"/>
  <c r="K45" i="1"/>
  <c r="M45" i="1" s="1"/>
  <c r="R52" i="1"/>
  <c r="S37" i="1"/>
  <c r="S73" i="1"/>
  <c r="S76" i="1" s="1"/>
  <c r="P89" i="1"/>
  <c r="P21" i="1" s="1"/>
  <c r="R26" i="1"/>
  <c r="R43" i="1" s="1"/>
  <c r="S26" i="1"/>
  <c r="Q76" i="1"/>
  <c r="S54" i="1"/>
  <c r="S58" i="1" s="1"/>
  <c r="Q63" i="1"/>
  <c r="Q71" i="1"/>
  <c r="J89" i="1"/>
  <c r="J91" i="1" s="1"/>
  <c r="Q81" i="1"/>
  <c r="S60" i="1"/>
  <c r="S63" i="1" s="1"/>
  <c r="S71" i="1"/>
  <c r="S49" i="1"/>
  <c r="S52" i="1" s="1"/>
  <c r="Q52" i="1"/>
  <c r="S81" i="1"/>
  <c r="S35" i="1"/>
  <c r="M47" i="1" l="1"/>
  <c r="M89" i="1" s="1"/>
  <c r="M91" i="1" s="1"/>
  <c r="Q45" i="1"/>
  <c r="R89" i="1"/>
  <c r="S43" i="1"/>
  <c r="P22" i="1"/>
  <c r="P91" i="1" s="1"/>
  <c r="R21" i="1"/>
  <c r="R22" i="1" s="1"/>
  <c r="Q47" i="1" l="1"/>
  <c r="Q89" i="1" s="1"/>
  <c r="Q91" i="1" s="1"/>
  <c r="S45" i="1"/>
  <c r="S47" i="1" s="1"/>
  <c r="R91" i="1"/>
  <c r="S21" i="1"/>
  <c r="S22" i="1" s="1"/>
  <c r="S91" i="1" s="1"/>
</calcChain>
</file>

<file path=xl/sharedStrings.xml><?xml version="1.0" encoding="utf-8"?>
<sst xmlns="http://schemas.openxmlformats.org/spreadsheetml/2006/main" count="287" uniqueCount="169">
  <si>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</si>
  <si>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</si>
  <si>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</si>
  <si>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</si>
  <si>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</si>
  <si>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</si>
  <si>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</si>
  <si>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</si>
  <si>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</si>
  <si>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</si>
  <si>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</si>
  <si>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</si>
  <si>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</si>
  <si>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</si>
  <si>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</si>
  <si>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</si>
  <si>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</si>
  <si>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</si>
  <si>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</si>
  <si>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</si>
  <si>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</si>
  <si>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</si>
  <si>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</si>
  <si>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</si>
  <si>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</si>
  <si>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</si>
  <si>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</si>
  <si>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</si>
  <si>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</si>
  <si>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</si>
  <si>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</si>
  <si>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</si>
  <si>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</si>
  <si>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</si>
  <si>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</si>
  <si>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</si>
  <si>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</si>
  <si>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</si>
  <si>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</si>
  <si>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</si>
  <si>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місяців</t>
  </si>
  <si>
    <t>1.1.2</t>
  </si>
  <si>
    <t>1.1.3</t>
  </si>
  <si>
    <t>1.2</t>
  </si>
  <si>
    <t>За договорами ЦПХ</t>
  </si>
  <si>
    <t>1.2.1</t>
  </si>
  <si>
    <t>Повне ПІБ, посада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</si>
  <si>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</si>
  <si>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</si>
  <si>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</si>
  <si>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</si>
  <si>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</si>
  <si>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</si>
  <si>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</si>
  <si>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</si>
  <si>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</si>
  <si>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</si>
  <si>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</si>
  <si>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</si>
  <si>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</si>
  <si>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</si>
  <si>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</si>
  <si>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</si>
  <si>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</si>
  <si>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</si>
  <si>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</si>
  <si>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</si>
  <si>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</si>
  <si>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</si>
  <si>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</si>
  <si>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</si>
  <si>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</si>
  <si>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</si>
  <si>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</si>
  <si>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</si>
  <si>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</si>
  <si>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</si>
  <si>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</si>
  <si>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</si>
  <si>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</si>
  <si>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</si>
  <si>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</si>
  <si>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</si>
  <si>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</si>
  <si>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</si>
  <si>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</si>
  <si>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</si>
  <si>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</si>
  <si>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</si>
  <si>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</si>
  <si>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</si>
  <si>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</si>
  <si>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</si>
  <si>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</si>
  <si>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</si>
  <si>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6.4</t>
  </si>
  <si>
    <t>6.5</t>
  </si>
  <si>
    <t>6.6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</si>
  <si>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</si>
  <si>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</si>
  <si>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</si>
  <si>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</si>
  <si>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</si>
  <si>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</si>
  <si>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</si>
  <si>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</si>
  <si>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</si>
  <si>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</si>
  <si>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</si>
  <si>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</si>
  <si>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</si>
  <si>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</si>
  <si>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</si>
  <si>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</si>
  <si>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</si>
  <si>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</si>
  <si>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</si>
  <si>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</si>
  <si>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</si>
  <si>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</si>
  <si>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Пошиття костюмів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</si>
  <si>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</si>
  <si>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</si>
  <si>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</si>
  <si>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</si>
  <si>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</si>
  <si>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</si>
  <si>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</si>
  <si>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</si>
  <si>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</si>
  <si>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</si>
  <si>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</si>
  <si>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</si>
  <si>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</si>
  <si>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</si>
  <si>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</si>
  <si>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</si>
  <si>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</si>
  <si>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</si>
  <si>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</si>
  <si>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</si>
  <si>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</si>
  <si>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</si>
  <si>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</si>
  <si>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</si>
  <si>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</si>
  <si>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</si>
  <si>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</si>
  <si>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</si>
  <si>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</si>
  <si>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</si>
  <si>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</si>
  <si>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</si>
  <si>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</si>
  <si>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1.1.4</t>
  </si>
  <si>
    <t>1.1.5</t>
  </si>
  <si>
    <t>1.1.6</t>
  </si>
  <si>
    <t>1.1.7</t>
  </si>
  <si>
    <t>1.1.8</t>
  </si>
  <si>
    <t>Андрєєв Євген Володимирович, Директор з маркетингу</t>
  </si>
  <si>
    <t>Каплан-Тишкевич Агата Денисівна, Менеджер з організації заходів</t>
  </si>
  <si>
    <t>Кукотіна Марина Михайлівна, Менеджер з продажу</t>
  </si>
  <si>
    <t>Литвиненко Олександр Миколайович, Завідуючий господарством</t>
  </si>
  <si>
    <t>Стахов Вячеслав Остапович, Інженер з техніки безпеки та енергогосподарства</t>
  </si>
  <si>
    <t>Чіташвілі Марія Нугзарівна, Заступник директора</t>
  </si>
  <si>
    <t>Шульженко Максим Костянтинович, Директор</t>
  </si>
  <si>
    <t>Щербінкіна Олена Валеріївна, Головний Бухгалтер</t>
  </si>
  <si>
    <t>Додаток № 4</t>
  </si>
  <si>
    <t>№3ORG81-26972 від "30" листопада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</si>
</sst>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6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50" xfId="0" applyNumberFormat="1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167" fontId="5" fillId="0" borderId="62" xfId="0" applyNumberFormat="1" applyFont="1" applyBorder="1" applyAlignment="1">
      <alignment horizontal="left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7" fontId="5" fillId="0" borderId="64" xfId="0" applyNumberFormat="1" applyFont="1" applyBorder="1" applyAlignment="1">
      <alignment horizontal="left" vertical="top" wrapText="1"/>
    </xf>
    <xf numFmtId="166" fontId="5" fillId="0" borderId="51" xfId="0" applyNumberFormat="1" applyFont="1" applyBorder="1" applyAlignment="1">
      <alignment horizontal="center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0" fontId="0" fillId="0" borderId="0" xfId="0" applyFont="1" applyAlignment="1"/>
    <xf numFmtId="166" fontId="5" fillId="0" borderId="81" xfId="0" applyNumberFormat="1" applyFont="1" applyBorder="1" applyAlignment="1">
      <alignment vertical="top" wrapText="1"/>
    </xf>
    <xf numFmtId="166" fontId="25" fillId="0" borderId="42" xfId="0" applyNumberFormat="1" applyFont="1" applyBorder="1" applyAlignment="1">
      <alignment horizontal="center" vertical="top" wrapText="1"/>
    </xf>
    <xf numFmtId="166" fontId="25" fillId="0" borderId="51" xfId="0" applyNumberFormat="1" applyFont="1" applyBorder="1" applyAlignment="1">
      <alignment horizontal="center" vertical="top" wrapText="1"/>
    </xf>
    <xf numFmtId="3" fontId="25" fillId="0" borderId="44" xfId="0" applyNumberFormat="1" applyFont="1" applyBorder="1" applyAlignment="1">
      <alignment horizontal="center" vertical="top" wrapText="1"/>
    </xf>
    <xf numFmtId="4" fontId="25" fillId="0" borderId="45" xfId="0" applyNumberFormat="1" applyFont="1" applyBorder="1" applyAlignment="1">
      <alignment horizontal="center" vertical="top" wrapText="1"/>
    </xf>
    <xf numFmtId="3" fontId="25" fillId="0" borderId="52" xfId="0" applyNumberFormat="1" applyFont="1" applyBorder="1" applyAlignment="1">
      <alignment horizontal="center" vertical="top" wrapText="1"/>
    </xf>
    <xf numFmtId="4" fontId="25" fillId="0" borderId="71" xfId="0" applyNumberFormat="1" applyFont="1" applyBorder="1" applyAlignment="1">
      <alignment horizontal="center" vertical="top" wrapText="1"/>
    </xf>
    <xf numFmtId="4" fontId="5" fillId="0" borderId="46" xfId="0" applyNumberFormat="1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8"/>
  <sheetViews>
    <sheetView showGridLines="0" tabSelected="1" topLeftCell="A73" zoomScale="66" zoomScaleNormal="66" workbookViewId="0">
      <selection activeCell="N18" sqref="N18"/>
    </sheetView>
  </sheetViews>
  <sheetFormatPr defaultColWidth="12.59765625" defaultRowHeight="15" customHeight="1" x14ac:dyDescent="0.25"/>
  <cols>
    <col min="1" max="1" width="9.59765625" customWidth="1"/>
    <col min="2" max="2" width="6.5" customWidth="1"/>
    <col min="3" max="3" width="29.5" customWidth="1"/>
    <col min="4" max="4" width="9.3984375" customWidth="1"/>
    <col min="5" max="5" width="10.59765625" customWidth="1"/>
    <col min="6" max="6" width="14.19921875" customWidth="1"/>
    <col min="7" max="7" width="13.5" customWidth="1"/>
    <col min="8" max="8" width="10.59765625" customWidth="1"/>
    <col min="9" max="9" width="14.19921875" customWidth="1"/>
    <col min="10" max="10" width="13.5" customWidth="1"/>
    <col min="11" max="11" width="10.59765625" customWidth="1"/>
    <col min="12" max="12" width="14.19921875" customWidth="1"/>
    <col min="13" max="13" width="13.5" customWidth="1"/>
    <col min="14" max="14" width="10.59765625" customWidth="1"/>
    <col min="15" max="15" width="14.19921875" customWidth="1"/>
    <col min="16" max="19" width="13.5" customWidth="1"/>
    <col min="20" max="20" width="22.09765625" customWidth="1"/>
    <col min="21" max="38" width="5" customWidth="1"/>
  </cols>
  <sheetData>
    <row r="1" spans="1:38" ht="14.4" x14ac:dyDescent="0.3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.4" x14ac:dyDescent="0.3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167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4" x14ac:dyDescent="0.3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4" x14ac:dyDescent="0.3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168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4" x14ac:dyDescent="0.3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4" x14ac:dyDescent="0.3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4" x14ac:dyDescent="0.3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4" x14ac:dyDescent="0.3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4" x14ac:dyDescent="0.3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4" x14ac:dyDescent="0.3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4" x14ac:dyDescent="0.3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5">
      <c r="A12" s="207" t="s">
        <v>1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5">
      <c r="A13" s="207" t="s">
        <v>2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5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4.4" x14ac:dyDescent="0.3">
      <c r="A15" s="209" t="s">
        <v>3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4" x14ac:dyDescent="0.3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3">
      <c r="A17" s="210" t="s">
        <v>4</v>
      </c>
      <c r="B17" s="212" t="s">
        <v>5</v>
      </c>
      <c r="C17" s="212" t="s">
        <v>6</v>
      </c>
      <c r="D17" s="214" t="s">
        <v>7</v>
      </c>
      <c r="E17" s="201" t="s">
        <v>8</v>
      </c>
      <c r="F17" s="202"/>
      <c r="G17" s="203"/>
      <c r="H17" s="201" t="s">
        <v>9</v>
      </c>
      <c r="I17" s="202"/>
      <c r="J17" s="203"/>
      <c r="K17" s="201" t="s">
        <v>10</v>
      </c>
      <c r="L17" s="202"/>
      <c r="M17" s="203"/>
      <c r="N17" s="201" t="s">
        <v>11</v>
      </c>
      <c r="O17" s="202"/>
      <c r="P17" s="203"/>
      <c r="Q17" s="204" t="s">
        <v>12</v>
      </c>
      <c r="R17" s="202"/>
      <c r="S17" s="203"/>
      <c r="T17" s="205" t="s">
        <v>13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3">
      <c r="A18" s="211"/>
      <c r="B18" s="213"/>
      <c r="C18" s="213"/>
      <c r="D18" s="215"/>
      <c r="E18" s="16" t="s">
        <v>14</v>
      </c>
      <c r="F18" s="17" t="s">
        <v>15</v>
      </c>
      <c r="G18" s="18" t="s">
        <v>16</v>
      </c>
      <c r="H18" s="16" t="s">
        <v>14</v>
      </c>
      <c r="I18" s="17" t="s">
        <v>15</v>
      </c>
      <c r="J18" s="18" t="s">
        <v>17</v>
      </c>
      <c r="K18" s="16" t="s">
        <v>14</v>
      </c>
      <c r="L18" s="17" t="s">
        <v>15</v>
      </c>
      <c r="M18" s="18" t="s">
        <v>18</v>
      </c>
      <c r="N18" s="16" t="s">
        <v>14</v>
      </c>
      <c r="O18" s="17" t="s">
        <v>15</v>
      </c>
      <c r="P18" s="18" t="s">
        <v>19</v>
      </c>
      <c r="Q18" s="18" t="s">
        <v>20</v>
      </c>
      <c r="R18" s="18" t="s">
        <v>21</v>
      </c>
      <c r="S18" s="18" t="s">
        <v>22</v>
      </c>
      <c r="T18" s="206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4" x14ac:dyDescent="0.3">
      <c r="A19" s="19" t="s">
        <v>23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5">
      <c r="A20" s="25" t="s">
        <v>24</v>
      </c>
      <c r="B20" s="26" t="s">
        <v>25</v>
      </c>
      <c r="C20" s="27" t="s">
        <v>26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5">
      <c r="A21" s="34" t="s">
        <v>27</v>
      </c>
      <c r="B21" s="35" t="s">
        <v>28</v>
      </c>
      <c r="C21" s="36" t="s">
        <v>29</v>
      </c>
      <c r="D21" s="37" t="s">
        <v>30</v>
      </c>
      <c r="E21" s="38"/>
      <c r="F21" s="39"/>
      <c r="G21" s="40">
        <v>0</v>
      </c>
      <c r="H21" s="38"/>
      <c r="I21" s="39"/>
      <c r="J21" s="41">
        <v>0</v>
      </c>
      <c r="K21" s="38"/>
      <c r="L21" s="39"/>
      <c r="M21" s="40">
        <v>999053.52</v>
      </c>
      <c r="N21" s="38"/>
      <c r="O21" s="39"/>
      <c r="P21" s="40">
        <f>P89</f>
        <v>998682.43</v>
      </c>
      <c r="Q21" s="41">
        <f>G21+M21</f>
        <v>999053.52</v>
      </c>
      <c r="R21" s="41">
        <f>J21+P21</f>
        <v>998682.43</v>
      </c>
      <c r="S21" s="41">
        <f>Q21-R21</f>
        <v>371.0899999999674</v>
      </c>
      <c r="T21" s="42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5">
      <c r="A22" s="43" t="s">
        <v>31</v>
      </c>
      <c r="B22" s="44"/>
      <c r="C22" s="45"/>
      <c r="D22" s="46"/>
      <c r="E22" s="47"/>
      <c r="F22" s="48"/>
      <c r="G22" s="49">
        <f>SUM(G21)</f>
        <v>0</v>
      </c>
      <c r="H22" s="47"/>
      <c r="I22" s="48"/>
      <c r="J22" s="49">
        <f>SUM(J21)</f>
        <v>0</v>
      </c>
      <c r="K22" s="47"/>
      <c r="L22" s="48"/>
      <c r="M22" s="49">
        <f>SUM(M21)</f>
        <v>999053.52</v>
      </c>
      <c r="N22" s="47"/>
      <c r="O22" s="48"/>
      <c r="P22" s="49">
        <f t="shared" ref="P22:S22" si="0">SUM(P21)</f>
        <v>998682.43</v>
      </c>
      <c r="Q22" s="49">
        <f t="shared" si="0"/>
        <v>999053.52</v>
      </c>
      <c r="R22" s="49">
        <f t="shared" si="0"/>
        <v>998682.43</v>
      </c>
      <c r="S22" s="49">
        <f t="shared" si="0"/>
        <v>371.0899999999674</v>
      </c>
      <c r="T22" s="50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5">
      <c r="A23" s="221"/>
      <c r="B23" s="208"/>
      <c r="C23" s="208"/>
      <c r="D23" s="51"/>
      <c r="E23" s="52"/>
      <c r="F23" s="53"/>
      <c r="G23" s="54"/>
      <c r="H23" s="52"/>
      <c r="I23" s="53"/>
      <c r="J23" s="54"/>
      <c r="K23" s="52"/>
      <c r="L23" s="53"/>
      <c r="M23" s="54"/>
      <c r="N23" s="52"/>
      <c r="O23" s="53"/>
      <c r="P23" s="54"/>
      <c r="Q23" s="54"/>
      <c r="R23" s="54"/>
      <c r="S23" s="54"/>
      <c r="T23" s="55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5">
      <c r="A24" s="56" t="s">
        <v>24</v>
      </c>
      <c r="B24" s="57" t="s">
        <v>32</v>
      </c>
      <c r="C24" s="58" t="s">
        <v>33</v>
      </c>
      <c r="D24" s="59"/>
      <c r="E24" s="60"/>
      <c r="F24" s="61"/>
      <c r="G24" s="62"/>
      <c r="H24" s="60"/>
      <c r="I24" s="61"/>
      <c r="J24" s="62"/>
      <c r="K24" s="60"/>
      <c r="L24" s="61"/>
      <c r="M24" s="62"/>
      <c r="N24" s="60"/>
      <c r="O24" s="61"/>
      <c r="P24" s="62"/>
      <c r="Q24" s="62"/>
      <c r="R24" s="62"/>
      <c r="S24" s="62"/>
      <c r="T24" s="6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5">
      <c r="A25" s="64" t="s">
        <v>27</v>
      </c>
      <c r="B25" s="65" t="s">
        <v>28</v>
      </c>
      <c r="C25" s="64" t="s">
        <v>34</v>
      </c>
      <c r="D25" s="66"/>
      <c r="E25" s="67"/>
      <c r="F25" s="68"/>
      <c r="G25" s="69"/>
      <c r="H25" s="67"/>
      <c r="I25" s="68"/>
      <c r="J25" s="69"/>
      <c r="K25" s="67"/>
      <c r="L25" s="68"/>
      <c r="M25" s="69"/>
      <c r="N25" s="67"/>
      <c r="O25" s="68"/>
      <c r="P25" s="69"/>
      <c r="Q25" s="69"/>
      <c r="R25" s="69"/>
      <c r="S25" s="69"/>
      <c r="T25" s="70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</row>
    <row r="26" spans="1:38" ht="30" customHeight="1" x14ac:dyDescent="0.25">
      <c r="A26" s="72" t="s">
        <v>35</v>
      </c>
      <c r="B26" s="73" t="s">
        <v>36</v>
      </c>
      <c r="C26" s="72" t="s">
        <v>37</v>
      </c>
      <c r="D26" s="74"/>
      <c r="E26" s="75"/>
      <c r="F26" s="76"/>
      <c r="G26" s="77">
        <f>SUM(G27:G34)</f>
        <v>0</v>
      </c>
      <c r="H26" s="75"/>
      <c r="I26" s="76"/>
      <c r="J26" s="77">
        <f>SUM(J27:J34)</f>
        <v>0</v>
      </c>
      <c r="K26" s="75"/>
      <c r="L26" s="76"/>
      <c r="M26" s="77">
        <f>SUM(M27:M34)</f>
        <v>224720</v>
      </c>
      <c r="N26" s="75"/>
      <c r="O26" s="76"/>
      <c r="P26" s="77">
        <f t="shared" ref="P26:S26" si="1">SUM(P27:P34)</f>
        <v>224720</v>
      </c>
      <c r="Q26" s="77">
        <f t="shared" si="1"/>
        <v>224720</v>
      </c>
      <c r="R26" s="77">
        <f t="shared" si="1"/>
        <v>224720</v>
      </c>
      <c r="S26" s="77">
        <f t="shared" si="1"/>
        <v>0</v>
      </c>
      <c r="T26" s="78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</row>
    <row r="27" spans="1:38" ht="30" customHeight="1" x14ac:dyDescent="0.25">
      <c r="A27" s="79" t="s">
        <v>38</v>
      </c>
      <c r="B27" s="80" t="s">
        <v>39</v>
      </c>
      <c r="C27" s="103" t="s">
        <v>159</v>
      </c>
      <c r="D27" s="194" t="s">
        <v>40</v>
      </c>
      <c r="E27" s="83"/>
      <c r="F27" s="84"/>
      <c r="G27" s="88">
        <f t="shared" ref="G27:G32" si="2">E27*F27</f>
        <v>0</v>
      </c>
      <c r="H27" s="83"/>
      <c r="I27" s="84"/>
      <c r="J27" s="88">
        <f t="shared" ref="J27:J34" si="3">H27*I27</f>
        <v>0</v>
      </c>
      <c r="K27" s="196">
        <v>4</v>
      </c>
      <c r="L27" s="197">
        <v>5300</v>
      </c>
      <c r="M27" s="85">
        <f>K27*L27</f>
        <v>21200</v>
      </c>
      <c r="N27" s="196">
        <v>4</v>
      </c>
      <c r="O27" s="197">
        <v>5300</v>
      </c>
      <c r="P27" s="85">
        <f>N27*O27</f>
        <v>21200</v>
      </c>
      <c r="Q27" s="88">
        <f>M27</f>
        <v>21200</v>
      </c>
      <c r="R27" s="85">
        <f>P27</f>
        <v>21200</v>
      </c>
      <c r="S27" s="85"/>
      <c r="T27" s="89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s="192" customFormat="1" ht="30" customHeight="1" x14ac:dyDescent="0.25">
      <c r="A28" s="79"/>
      <c r="B28" s="80" t="s">
        <v>41</v>
      </c>
      <c r="C28" s="103" t="s">
        <v>160</v>
      </c>
      <c r="D28" s="194" t="s">
        <v>40</v>
      </c>
      <c r="E28" s="86"/>
      <c r="F28" s="87"/>
      <c r="G28" s="88">
        <f t="shared" si="2"/>
        <v>0</v>
      </c>
      <c r="H28" s="86"/>
      <c r="I28" s="87"/>
      <c r="J28" s="88">
        <f t="shared" si="3"/>
        <v>0</v>
      </c>
      <c r="K28" s="196">
        <v>4</v>
      </c>
      <c r="L28" s="197">
        <v>6360</v>
      </c>
      <c r="M28" s="88">
        <f t="shared" ref="M28:M34" si="4">K28*L28</f>
        <v>25440</v>
      </c>
      <c r="N28" s="196">
        <v>4</v>
      </c>
      <c r="O28" s="197">
        <v>6360</v>
      </c>
      <c r="P28" s="88">
        <f t="shared" ref="P28:P34" si="5">N28*O28</f>
        <v>25440</v>
      </c>
      <c r="Q28" s="88">
        <f t="shared" ref="Q28:Q34" si="6">M28</f>
        <v>25440</v>
      </c>
      <c r="R28" s="88">
        <f t="shared" ref="R28:R34" si="7">P28</f>
        <v>25440</v>
      </c>
      <c r="S28" s="88"/>
      <c r="T28" s="89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192" customFormat="1" ht="30" customHeight="1" x14ac:dyDescent="0.25">
      <c r="A29" s="79"/>
      <c r="B29" s="80" t="s">
        <v>42</v>
      </c>
      <c r="C29" s="103" t="s">
        <v>161</v>
      </c>
      <c r="D29" s="194" t="s">
        <v>40</v>
      </c>
      <c r="E29" s="86"/>
      <c r="F29" s="87"/>
      <c r="G29" s="88">
        <f t="shared" si="2"/>
        <v>0</v>
      </c>
      <c r="H29" s="86"/>
      <c r="I29" s="87"/>
      <c r="J29" s="88">
        <f t="shared" si="3"/>
        <v>0</v>
      </c>
      <c r="K29" s="196">
        <v>4</v>
      </c>
      <c r="L29" s="197">
        <v>6360</v>
      </c>
      <c r="M29" s="88">
        <f t="shared" si="4"/>
        <v>25440</v>
      </c>
      <c r="N29" s="196">
        <v>4</v>
      </c>
      <c r="O29" s="197">
        <v>6360</v>
      </c>
      <c r="P29" s="88">
        <f t="shared" si="5"/>
        <v>25440</v>
      </c>
      <c r="Q29" s="88">
        <f t="shared" si="6"/>
        <v>25440</v>
      </c>
      <c r="R29" s="88">
        <f t="shared" si="7"/>
        <v>25440</v>
      </c>
      <c r="S29" s="88"/>
      <c r="T29" s="89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192" customFormat="1" ht="30" customHeight="1" x14ac:dyDescent="0.25">
      <c r="A30" s="79"/>
      <c r="B30" s="80" t="s">
        <v>154</v>
      </c>
      <c r="C30" s="103" t="s">
        <v>162</v>
      </c>
      <c r="D30" s="194" t="s">
        <v>40</v>
      </c>
      <c r="E30" s="86"/>
      <c r="F30" s="87"/>
      <c r="G30" s="88">
        <f t="shared" si="2"/>
        <v>0</v>
      </c>
      <c r="H30" s="86"/>
      <c r="I30" s="87"/>
      <c r="J30" s="88">
        <f t="shared" si="3"/>
        <v>0</v>
      </c>
      <c r="K30" s="196">
        <v>4</v>
      </c>
      <c r="L30" s="197">
        <v>6360</v>
      </c>
      <c r="M30" s="88">
        <f t="shared" si="4"/>
        <v>25440</v>
      </c>
      <c r="N30" s="196">
        <v>4</v>
      </c>
      <c r="O30" s="197">
        <v>6360</v>
      </c>
      <c r="P30" s="88">
        <f t="shared" si="5"/>
        <v>25440</v>
      </c>
      <c r="Q30" s="88">
        <f t="shared" si="6"/>
        <v>25440</v>
      </c>
      <c r="R30" s="88">
        <f t="shared" si="7"/>
        <v>25440</v>
      </c>
      <c r="S30" s="88"/>
      <c r="T30" s="8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s="192" customFormat="1" ht="30" customHeight="1" x14ac:dyDescent="0.25">
      <c r="A31" s="79"/>
      <c r="B31" s="80" t="s">
        <v>155</v>
      </c>
      <c r="C31" s="103" t="s">
        <v>163</v>
      </c>
      <c r="D31" s="194" t="s">
        <v>40</v>
      </c>
      <c r="E31" s="86"/>
      <c r="F31" s="87"/>
      <c r="G31" s="88">
        <f t="shared" si="2"/>
        <v>0</v>
      </c>
      <c r="H31" s="86"/>
      <c r="I31" s="87"/>
      <c r="J31" s="88">
        <f t="shared" si="3"/>
        <v>0</v>
      </c>
      <c r="K31" s="196">
        <v>4</v>
      </c>
      <c r="L31" s="197">
        <v>6360</v>
      </c>
      <c r="M31" s="88">
        <f t="shared" si="4"/>
        <v>25440</v>
      </c>
      <c r="N31" s="196">
        <v>4</v>
      </c>
      <c r="O31" s="197">
        <v>6360</v>
      </c>
      <c r="P31" s="88">
        <f t="shared" si="5"/>
        <v>25440</v>
      </c>
      <c r="Q31" s="88">
        <f t="shared" si="6"/>
        <v>25440</v>
      </c>
      <c r="R31" s="88">
        <f t="shared" si="7"/>
        <v>25440</v>
      </c>
      <c r="S31" s="88"/>
      <c r="T31" s="89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s="192" customFormat="1" ht="30" customHeight="1" x14ac:dyDescent="0.25">
      <c r="A32" s="79"/>
      <c r="B32" s="80" t="s">
        <v>156</v>
      </c>
      <c r="C32" s="103" t="s">
        <v>164</v>
      </c>
      <c r="D32" s="194" t="s">
        <v>40</v>
      </c>
      <c r="E32" s="86"/>
      <c r="F32" s="87"/>
      <c r="G32" s="88">
        <f t="shared" si="2"/>
        <v>0</v>
      </c>
      <c r="H32" s="86"/>
      <c r="I32" s="87"/>
      <c r="J32" s="88">
        <f t="shared" si="3"/>
        <v>0</v>
      </c>
      <c r="K32" s="196">
        <v>4</v>
      </c>
      <c r="L32" s="197">
        <v>7950</v>
      </c>
      <c r="M32" s="88">
        <f t="shared" si="4"/>
        <v>31800</v>
      </c>
      <c r="N32" s="196">
        <v>4</v>
      </c>
      <c r="O32" s="197">
        <v>7950</v>
      </c>
      <c r="P32" s="88">
        <f t="shared" si="5"/>
        <v>31800</v>
      </c>
      <c r="Q32" s="88">
        <f t="shared" si="6"/>
        <v>31800</v>
      </c>
      <c r="R32" s="88">
        <f t="shared" si="7"/>
        <v>31800</v>
      </c>
      <c r="S32" s="88"/>
      <c r="T32" s="89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30" customHeight="1" x14ac:dyDescent="0.25">
      <c r="A33" s="90" t="s">
        <v>38</v>
      </c>
      <c r="B33" s="80" t="s">
        <v>157</v>
      </c>
      <c r="C33" s="193" t="s">
        <v>165</v>
      </c>
      <c r="D33" s="194" t="s">
        <v>40</v>
      </c>
      <c r="E33" s="83"/>
      <c r="F33" s="84"/>
      <c r="G33" s="85">
        <f t="shared" ref="G33:G34" si="8">E33*F33</f>
        <v>0</v>
      </c>
      <c r="H33" s="83"/>
      <c r="I33" s="84"/>
      <c r="J33" s="85">
        <f t="shared" si="3"/>
        <v>0</v>
      </c>
      <c r="K33" s="196">
        <v>4</v>
      </c>
      <c r="L33" s="197">
        <v>9540</v>
      </c>
      <c r="M33" s="88">
        <f t="shared" si="4"/>
        <v>38160</v>
      </c>
      <c r="N33" s="196">
        <v>4</v>
      </c>
      <c r="O33" s="197">
        <v>9540</v>
      </c>
      <c r="P33" s="88">
        <f t="shared" si="5"/>
        <v>38160</v>
      </c>
      <c r="Q33" s="88">
        <f t="shared" si="6"/>
        <v>38160</v>
      </c>
      <c r="R33" s="88">
        <f t="shared" si="7"/>
        <v>38160</v>
      </c>
      <c r="S33" s="85"/>
      <c r="T33" s="89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30" customHeight="1" x14ac:dyDescent="0.25">
      <c r="A34" s="92" t="s">
        <v>38</v>
      </c>
      <c r="B34" s="80" t="s">
        <v>158</v>
      </c>
      <c r="C34" s="104" t="s">
        <v>166</v>
      </c>
      <c r="D34" s="195" t="s">
        <v>40</v>
      </c>
      <c r="E34" s="96"/>
      <c r="F34" s="97"/>
      <c r="G34" s="98">
        <f t="shared" si="8"/>
        <v>0</v>
      </c>
      <c r="H34" s="96"/>
      <c r="I34" s="97"/>
      <c r="J34" s="98">
        <f t="shared" si="3"/>
        <v>0</v>
      </c>
      <c r="K34" s="198">
        <v>4</v>
      </c>
      <c r="L34" s="199">
        <v>7950</v>
      </c>
      <c r="M34" s="88">
        <f t="shared" si="4"/>
        <v>31800</v>
      </c>
      <c r="N34" s="198">
        <v>4</v>
      </c>
      <c r="O34" s="199">
        <v>7950</v>
      </c>
      <c r="P34" s="88">
        <f t="shared" si="5"/>
        <v>31800</v>
      </c>
      <c r="Q34" s="88">
        <f t="shared" si="6"/>
        <v>31800</v>
      </c>
      <c r="R34" s="88">
        <f t="shared" si="7"/>
        <v>31800</v>
      </c>
      <c r="S34" s="98"/>
      <c r="T34" s="102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30" customHeight="1" x14ac:dyDescent="0.25">
      <c r="A35" s="72" t="s">
        <v>35</v>
      </c>
      <c r="B35" s="73" t="s">
        <v>43</v>
      </c>
      <c r="C35" s="72" t="s">
        <v>44</v>
      </c>
      <c r="D35" s="74"/>
      <c r="E35" s="75"/>
      <c r="F35" s="76"/>
      <c r="G35" s="77"/>
      <c r="H35" s="75"/>
      <c r="I35" s="76"/>
      <c r="J35" s="77"/>
      <c r="K35" s="75"/>
      <c r="L35" s="76"/>
      <c r="M35" s="77">
        <f>SUM(M36:M38)</f>
        <v>0</v>
      </c>
      <c r="N35" s="75"/>
      <c r="O35" s="76"/>
      <c r="P35" s="77">
        <f t="shared" ref="P35:S35" si="9">SUM(P36:P38)</f>
        <v>0</v>
      </c>
      <c r="Q35" s="77">
        <f t="shared" si="9"/>
        <v>0</v>
      </c>
      <c r="R35" s="77">
        <f t="shared" si="9"/>
        <v>0</v>
      </c>
      <c r="S35" s="77">
        <f t="shared" si="9"/>
        <v>0</v>
      </c>
      <c r="T35" s="78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5">
      <c r="A36" s="79" t="s">
        <v>38</v>
      </c>
      <c r="B36" s="80" t="s">
        <v>45</v>
      </c>
      <c r="C36" s="103" t="s">
        <v>46</v>
      </c>
      <c r="D36" s="82"/>
      <c r="E36" s="222" t="s">
        <v>47</v>
      </c>
      <c r="F36" s="208"/>
      <c r="G36" s="223"/>
      <c r="H36" s="222" t="s">
        <v>47</v>
      </c>
      <c r="I36" s="208"/>
      <c r="J36" s="223"/>
      <c r="K36" s="83"/>
      <c r="L36" s="84"/>
      <c r="M36" s="85">
        <f t="shared" ref="M36:M38" si="10">K36*L36</f>
        <v>0</v>
      </c>
      <c r="N36" s="83"/>
      <c r="O36" s="84"/>
      <c r="P36" s="85">
        <f t="shared" ref="P36:P38" si="11">N36*O36</f>
        <v>0</v>
      </c>
      <c r="Q36" s="85">
        <f t="shared" ref="Q36:Q38" si="12">G36+M36</f>
        <v>0</v>
      </c>
      <c r="R36" s="85">
        <f t="shared" ref="R36:R38" si="13">J36+P36</f>
        <v>0</v>
      </c>
      <c r="S36" s="85">
        <f t="shared" ref="S36:S38" si="14">Q36-R36</f>
        <v>0</v>
      </c>
      <c r="T36" s="89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5">
      <c r="A37" s="90" t="s">
        <v>38</v>
      </c>
      <c r="B37" s="91" t="s">
        <v>48</v>
      </c>
      <c r="C37" s="103" t="s">
        <v>46</v>
      </c>
      <c r="D37" s="82"/>
      <c r="E37" s="224"/>
      <c r="F37" s="208"/>
      <c r="G37" s="223"/>
      <c r="H37" s="224"/>
      <c r="I37" s="208"/>
      <c r="J37" s="223"/>
      <c r="K37" s="83"/>
      <c r="L37" s="84"/>
      <c r="M37" s="85">
        <f t="shared" si="10"/>
        <v>0</v>
      </c>
      <c r="N37" s="83"/>
      <c r="O37" s="84"/>
      <c r="P37" s="85">
        <f t="shared" si="11"/>
        <v>0</v>
      </c>
      <c r="Q37" s="85">
        <f t="shared" si="12"/>
        <v>0</v>
      </c>
      <c r="R37" s="85">
        <f t="shared" si="13"/>
        <v>0</v>
      </c>
      <c r="S37" s="85">
        <f t="shared" si="14"/>
        <v>0</v>
      </c>
      <c r="T37" s="89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5">
      <c r="A38" s="92" t="s">
        <v>38</v>
      </c>
      <c r="B38" s="93" t="s">
        <v>49</v>
      </c>
      <c r="C38" s="104" t="s">
        <v>46</v>
      </c>
      <c r="D38" s="95"/>
      <c r="E38" s="224"/>
      <c r="F38" s="208"/>
      <c r="G38" s="223"/>
      <c r="H38" s="224"/>
      <c r="I38" s="208"/>
      <c r="J38" s="223"/>
      <c r="K38" s="96"/>
      <c r="L38" s="97"/>
      <c r="M38" s="98">
        <f t="shared" si="10"/>
        <v>0</v>
      </c>
      <c r="N38" s="96"/>
      <c r="O38" s="97"/>
      <c r="P38" s="98">
        <f t="shared" si="11"/>
        <v>0</v>
      </c>
      <c r="Q38" s="98">
        <f t="shared" si="12"/>
        <v>0</v>
      </c>
      <c r="R38" s="98">
        <f t="shared" si="13"/>
        <v>0</v>
      </c>
      <c r="S38" s="98">
        <f t="shared" si="14"/>
        <v>0</v>
      </c>
      <c r="T38" s="102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5">
      <c r="A39" s="72" t="s">
        <v>35</v>
      </c>
      <c r="B39" s="73" t="s">
        <v>50</v>
      </c>
      <c r="C39" s="72" t="s">
        <v>51</v>
      </c>
      <c r="D39" s="74"/>
      <c r="E39" s="75"/>
      <c r="F39" s="76"/>
      <c r="G39" s="77"/>
      <c r="H39" s="75"/>
      <c r="I39" s="76"/>
      <c r="J39" s="77"/>
      <c r="K39" s="75"/>
      <c r="L39" s="76"/>
      <c r="M39" s="77">
        <f>SUM(M40:M42)</f>
        <v>0</v>
      </c>
      <c r="N39" s="75"/>
      <c r="O39" s="76"/>
      <c r="P39" s="77">
        <f t="shared" ref="P39:S39" si="15">SUM(P40:P42)</f>
        <v>0</v>
      </c>
      <c r="Q39" s="77">
        <f t="shared" si="15"/>
        <v>0</v>
      </c>
      <c r="R39" s="77">
        <f t="shared" si="15"/>
        <v>0</v>
      </c>
      <c r="S39" s="77">
        <f t="shared" si="15"/>
        <v>0</v>
      </c>
      <c r="T39" s="78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x14ac:dyDescent="0.25">
      <c r="A40" s="79" t="s">
        <v>38</v>
      </c>
      <c r="B40" s="80" t="s">
        <v>52</v>
      </c>
      <c r="C40" s="81"/>
      <c r="D40" s="82"/>
      <c r="E40" s="222" t="s">
        <v>47</v>
      </c>
      <c r="F40" s="208"/>
      <c r="G40" s="223"/>
      <c r="H40" s="222" t="s">
        <v>47</v>
      </c>
      <c r="I40" s="208"/>
      <c r="J40" s="223"/>
      <c r="K40" s="86"/>
      <c r="L40" s="87"/>
      <c r="M40" s="88"/>
      <c r="N40" s="86"/>
      <c r="O40" s="87"/>
      <c r="P40" s="85"/>
      <c r="Q40" s="88"/>
      <c r="R40" s="88"/>
      <c r="S40" s="85"/>
      <c r="T40" s="89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 x14ac:dyDescent="0.25">
      <c r="A41" s="90" t="s">
        <v>38</v>
      </c>
      <c r="B41" s="91" t="s">
        <v>53</v>
      </c>
      <c r="C41" s="81"/>
      <c r="D41" s="82"/>
      <c r="E41" s="224"/>
      <c r="F41" s="208"/>
      <c r="G41" s="223"/>
      <c r="H41" s="224"/>
      <c r="I41" s="208"/>
      <c r="J41" s="223"/>
      <c r="K41" s="86"/>
      <c r="L41" s="87"/>
      <c r="M41" s="85"/>
      <c r="N41" s="86"/>
      <c r="O41" s="87"/>
      <c r="P41" s="85"/>
      <c r="Q41" s="88"/>
      <c r="R41" s="88"/>
      <c r="S41" s="85"/>
      <c r="T41" s="8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30" customHeight="1" x14ac:dyDescent="0.25">
      <c r="A42" s="92" t="s">
        <v>38</v>
      </c>
      <c r="B42" s="93" t="s">
        <v>54</v>
      </c>
      <c r="C42" s="94"/>
      <c r="D42" s="95"/>
      <c r="E42" s="225"/>
      <c r="F42" s="226"/>
      <c r="G42" s="227"/>
      <c r="H42" s="225"/>
      <c r="I42" s="226"/>
      <c r="J42" s="227"/>
      <c r="K42" s="99"/>
      <c r="L42" s="100"/>
      <c r="M42" s="98"/>
      <c r="N42" s="99"/>
      <c r="O42" s="100"/>
      <c r="P42" s="98"/>
      <c r="Q42" s="88"/>
      <c r="R42" s="88"/>
      <c r="S42" s="85"/>
      <c r="T42" s="102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25">
      <c r="A43" s="105" t="s">
        <v>55</v>
      </c>
      <c r="B43" s="106"/>
      <c r="C43" s="107"/>
      <c r="D43" s="108"/>
      <c r="E43" s="109"/>
      <c r="F43" s="110"/>
      <c r="G43" s="111">
        <f>G26+G35+G39</f>
        <v>0</v>
      </c>
      <c r="H43" s="109"/>
      <c r="I43" s="110"/>
      <c r="J43" s="111">
        <f>J26+J35+J39</f>
        <v>0</v>
      </c>
      <c r="K43" s="109"/>
      <c r="L43" s="110"/>
      <c r="M43" s="111">
        <f>M26+M35+M39</f>
        <v>224720</v>
      </c>
      <c r="N43" s="109"/>
      <c r="O43" s="110"/>
      <c r="P43" s="111">
        <f t="shared" ref="P43:S43" si="16">P26+P35+P39</f>
        <v>224720</v>
      </c>
      <c r="Q43" s="111">
        <f t="shared" si="16"/>
        <v>224720</v>
      </c>
      <c r="R43" s="111">
        <f t="shared" si="16"/>
        <v>224720</v>
      </c>
      <c r="S43" s="111">
        <f t="shared" si="16"/>
        <v>0</v>
      </c>
      <c r="T43" s="112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 x14ac:dyDescent="0.25">
      <c r="A44" s="72" t="s">
        <v>27</v>
      </c>
      <c r="B44" s="73" t="s">
        <v>56</v>
      </c>
      <c r="C44" s="72" t="s">
        <v>57</v>
      </c>
      <c r="D44" s="74"/>
      <c r="E44" s="75"/>
      <c r="F44" s="76"/>
      <c r="G44" s="113"/>
      <c r="H44" s="75"/>
      <c r="I44" s="76"/>
      <c r="J44" s="113"/>
      <c r="K44" s="75"/>
      <c r="L44" s="76"/>
      <c r="M44" s="113"/>
      <c r="N44" s="75"/>
      <c r="O44" s="76"/>
      <c r="P44" s="113"/>
      <c r="Q44" s="113"/>
      <c r="R44" s="113"/>
      <c r="S44" s="113"/>
      <c r="T44" s="78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</row>
    <row r="45" spans="1:38" ht="30" customHeight="1" x14ac:dyDescent="0.25">
      <c r="A45" s="79" t="s">
        <v>38</v>
      </c>
      <c r="B45" s="114" t="s">
        <v>58</v>
      </c>
      <c r="C45" s="103" t="s">
        <v>59</v>
      </c>
      <c r="D45" s="82"/>
      <c r="E45" s="83"/>
      <c r="F45" s="115">
        <v>0.22</v>
      </c>
      <c r="G45" s="85">
        <f t="shared" ref="G45:G46" si="17">E45*F45</f>
        <v>0</v>
      </c>
      <c r="H45" s="86"/>
      <c r="I45" s="115">
        <v>0.22</v>
      </c>
      <c r="J45" s="85">
        <f t="shared" ref="J45:J46" si="18">H45*I45</f>
        <v>0</v>
      </c>
      <c r="K45" s="86">
        <f>M26</f>
        <v>224720</v>
      </c>
      <c r="L45" s="115">
        <v>0.22</v>
      </c>
      <c r="M45" s="85">
        <f t="shared" ref="M45:M46" si="19">K45*L45</f>
        <v>49438.400000000001</v>
      </c>
      <c r="N45" s="86">
        <f>P26</f>
        <v>224720</v>
      </c>
      <c r="O45" s="115">
        <v>0.22</v>
      </c>
      <c r="P45" s="85">
        <f>N45*O45</f>
        <v>49438.400000000001</v>
      </c>
      <c r="Q45" s="88">
        <f>G45+M45</f>
        <v>49438.400000000001</v>
      </c>
      <c r="R45" s="88">
        <f t="shared" ref="R45" si="20">J45+P45</f>
        <v>49438.400000000001</v>
      </c>
      <c r="S45" s="88">
        <f t="shared" ref="S45" si="21">Q45-R45</f>
        <v>0</v>
      </c>
      <c r="T45" s="89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5">
      <c r="A46" s="90" t="s">
        <v>38</v>
      </c>
      <c r="B46" s="91" t="s">
        <v>60</v>
      </c>
      <c r="C46" s="103" t="s">
        <v>44</v>
      </c>
      <c r="D46" s="82"/>
      <c r="E46" s="83"/>
      <c r="F46" s="115">
        <v>0.22</v>
      </c>
      <c r="G46" s="85">
        <f t="shared" si="17"/>
        <v>0</v>
      </c>
      <c r="H46" s="83"/>
      <c r="I46" s="115">
        <v>0.22</v>
      </c>
      <c r="J46" s="85">
        <f t="shared" si="18"/>
        <v>0</v>
      </c>
      <c r="K46" s="83"/>
      <c r="L46" s="115">
        <v>0.22</v>
      </c>
      <c r="M46" s="85">
        <f t="shared" si="19"/>
        <v>0</v>
      </c>
      <c r="N46" s="83"/>
      <c r="O46" s="115">
        <v>0.22</v>
      </c>
      <c r="P46" s="85">
        <f t="shared" ref="P46" si="22">N46*O46</f>
        <v>0</v>
      </c>
      <c r="Q46" s="85">
        <f>G46+M46</f>
        <v>0</v>
      </c>
      <c r="R46" s="85">
        <f t="shared" ref="R46" si="23">J46+P46</f>
        <v>0</v>
      </c>
      <c r="S46" s="85">
        <f t="shared" ref="S46" si="24">Q46-R46</f>
        <v>0</v>
      </c>
      <c r="T46" s="89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5">
      <c r="A47" s="105" t="s">
        <v>61</v>
      </c>
      <c r="B47" s="106"/>
      <c r="C47" s="107"/>
      <c r="D47" s="108"/>
      <c r="E47" s="109"/>
      <c r="F47" s="110"/>
      <c r="G47" s="111">
        <f>SUM(G45:G46)</f>
        <v>0</v>
      </c>
      <c r="H47" s="109"/>
      <c r="I47" s="110"/>
      <c r="J47" s="111">
        <f>SUM(J45:J46)</f>
        <v>0</v>
      </c>
      <c r="K47" s="109"/>
      <c r="L47" s="110"/>
      <c r="M47" s="111">
        <f>SUM(M45:M46)</f>
        <v>49438.400000000001</v>
      </c>
      <c r="N47" s="109"/>
      <c r="O47" s="110"/>
      <c r="P47" s="111">
        <f t="shared" ref="P47:S47" si="25">SUM(P45:P46)</f>
        <v>49438.400000000001</v>
      </c>
      <c r="Q47" s="111">
        <f t="shared" si="25"/>
        <v>49438.400000000001</v>
      </c>
      <c r="R47" s="111">
        <f t="shared" si="25"/>
        <v>49438.400000000001</v>
      </c>
      <c r="S47" s="111">
        <f t="shared" si="25"/>
        <v>0</v>
      </c>
      <c r="T47" s="112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x14ac:dyDescent="0.25">
      <c r="A48" s="72" t="s">
        <v>27</v>
      </c>
      <c r="B48" s="73" t="s">
        <v>62</v>
      </c>
      <c r="C48" s="72" t="s">
        <v>63</v>
      </c>
      <c r="D48" s="74"/>
      <c r="E48" s="75"/>
      <c r="F48" s="76"/>
      <c r="G48" s="113"/>
      <c r="H48" s="75"/>
      <c r="I48" s="76"/>
      <c r="J48" s="113"/>
      <c r="K48" s="75"/>
      <c r="L48" s="76"/>
      <c r="M48" s="113"/>
      <c r="N48" s="75"/>
      <c r="O48" s="76"/>
      <c r="P48" s="113"/>
      <c r="Q48" s="113"/>
      <c r="R48" s="113"/>
      <c r="S48" s="113"/>
      <c r="T48" s="78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</row>
    <row r="49" spans="1:38" ht="30" customHeight="1" x14ac:dyDescent="0.25">
      <c r="A49" s="79" t="s">
        <v>38</v>
      </c>
      <c r="B49" s="114" t="s">
        <v>64</v>
      </c>
      <c r="C49" s="116" t="s">
        <v>65</v>
      </c>
      <c r="D49" s="82" t="s">
        <v>40</v>
      </c>
      <c r="E49" s="83"/>
      <c r="F49" s="84"/>
      <c r="G49" s="85">
        <f t="shared" ref="G49:G51" si="26">E49*F49</f>
        <v>0</v>
      </c>
      <c r="H49" s="83"/>
      <c r="I49" s="84"/>
      <c r="J49" s="85">
        <f t="shared" ref="J49:J51" si="27">H49*I49</f>
        <v>0</v>
      </c>
      <c r="K49" s="83"/>
      <c r="L49" s="84"/>
      <c r="M49" s="85">
        <f t="shared" ref="M49:M51" si="28">K49*L49</f>
        <v>0</v>
      </c>
      <c r="N49" s="83"/>
      <c r="O49" s="84"/>
      <c r="P49" s="85">
        <f t="shared" ref="P49:P51" si="29">N49*O49</f>
        <v>0</v>
      </c>
      <c r="Q49" s="85">
        <f t="shared" ref="Q49:Q51" si="30">G49+M49</f>
        <v>0</v>
      </c>
      <c r="R49" s="85">
        <f t="shared" ref="R49:R51" si="31">J49+P49</f>
        <v>0</v>
      </c>
      <c r="S49" s="85">
        <f t="shared" ref="S49:S51" si="32">Q49-R49</f>
        <v>0</v>
      </c>
      <c r="T49" s="89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5">
      <c r="A50" s="90" t="s">
        <v>38</v>
      </c>
      <c r="B50" s="91" t="s">
        <v>66</v>
      </c>
      <c r="C50" s="116" t="s">
        <v>65</v>
      </c>
      <c r="D50" s="82" t="s">
        <v>40</v>
      </c>
      <c r="E50" s="83"/>
      <c r="F50" s="84"/>
      <c r="G50" s="85">
        <f t="shared" si="26"/>
        <v>0</v>
      </c>
      <c r="H50" s="83"/>
      <c r="I50" s="84"/>
      <c r="J50" s="85">
        <f t="shared" si="27"/>
        <v>0</v>
      </c>
      <c r="K50" s="83"/>
      <c r="L50" s="84"/>
      <c r="M50" s="85">
        <f t="shared" si="28"/>
        <v>0</v>
      </c>
      <c r="N50" s="83"/>
      <c r="O50" s="84"/>
      <c r="P50" s="85">
        <f t="shared" si="29"/>
        <v>0</v>
      </c>
      <c r="Q50" s="85">
        <f t="shared" si="30"/>
        <v>0</v>
      </c>
      <c r="R50" s="85">
        <f t="shared" si="31"/>
        <v>0</v>
      </c>
      <c r="S50" s="85">
        <f t="shared" si="32"/>
        <v>0</v>
      </c>
      <c r="T50" s="89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5">
      <c r="A51" s="92" t="s">
        <v>38</v>
      </c>
      <c r="B51" s="93" t="s">
        <v>67</v>
      </c>
      <c r="C51" s="116" t="s">
        <v>65</v>
      </c>
      <c r="D51" s="95" t="s">
        <v>40</v>
      </c>
      <c r="E51" s="96"/>
      <c r="F51" s="97"/>
      <c r="G51" s="98">
        <f t="shared" si="26"/>
        <v>0</v>
      </c>
      <c r="H51" s="96"/>
      <c r="I51" s="97"/>
      <c r="J51" s="98">
        <f t="shared" si="27"/>
        <v>0</v>
      </c>
      <c r="K51" s="96"/>
      <c r="L51" s="97"/>
      <c r="M51" s="98">
        <f t="shared" si="28"/>
        <v>0</v>
      </c>
      <c r="N51" s="96"/>
      <c r="O51" s="97"/>
      <c r="P51" s="98">
        <f t="shared" si="29"/>
        <v>0</v>
      </c>
      <c r="Q51" s="85">
        <f t="shared" si="30"/>
        <v>0</v>
      </c>
      <c r="R51" s="85">
        <f t="shared" si="31"/>
        <v>0</v>
      </c>
      <c r="S51" s="85">
        <f t="shared" si="32"/>
        <v>0</v>
      </c>
      <c r="T51" s="102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5">
      <c r="A52" s="105" t="s">
        <v>68</v>
      </c>
      <c r="B52" s="106"/>
      <c r="C52" s="107"/>
      <c r="D52" s="108"/>
      <c r="E52" s="109"/>
      <c r="F52" s="110"/>
      <c r="G52" s="111">
        <f>SUM(G49:G51)</f>
        <v>0</v>
      </c>
      <c r="H52" s="109"/>
      <c r="I52" s="110"/>
      <c r="J52" s="111">
        <f>SUM(J49:J51)</f>
        <v>0</v>
      </c>
      <c r="K52" s="109"/>
      <c r="L52" s="110"/>
      <c r="M52" s="111">
        <f>SUM(M49:M51)</f>
        <v>0</v>
      </c>
      <c r="N52" s="109"/>
      <c r="O52" s="110"/>
      <c r="P52" s="111">
        <f t="shared" ref="P52:S52" si="33">SUM(P49:P51)</f>
        <v>0</v>
      </c>
      <c r="Q52" s="111">
        <f t="shared" si="33"/>
        <v>0</v>
      </c>
      <c r="R52" s="111">
        <f t="shared" si="33"/>
        <v>0</v>
      </c>
      <c r="S52" s="111">
        <f t="shared" si="33"/>
        <v>0</v>
      </c>
      <c r="T52" s="112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30" customHeight="1" x14ac:dyDescent="0.25">
      <c r="A53" s="72" t="s">
        <v>27</v>
      </c>
      <c r="B53" s="73" t="s">
        <v>69</v>
      </c>
      <c r="C53" s="117" t="s">
        <v>70</v>
      </c>
      <c r="D53" s="74"/>
      <c r="E53" s="75"/>
      <c r="F53" s="76"/>
      <c r="G53" s="113"/>
      <c r="H53" s="75"/>
      <c r="I53" s="76"/>
      <c r="J53" s="113"/>
      <c r="K53" s="75"/>
      <c r="L53" s="76"/>
      <c r="M53" s="113"/>
      <c r="N53" s="75"/>
      <c r="O53" s="76"/>
      <c r="P53" s="113"/>
      <c r="Q53" s="113"/>
      <c r="R53" s="113"/>
      <c r="S53" s="113"/>
      <c r="T53" s="78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</row>
    <row r="54" spans="1:38" ht="30" customHeight="1" x14ac:dyDescent="0.25">
      <c r="A54" s="79" t="s">
        <v>38</v>
      </c>
      <c r="B54" s="114" t="s">
        <v>71</v>
      </c>
      <c r="C54" s="116" t="s">
        <v>72</v>
      </c>
      <c r="D54" s="82" t="s">
        <v>40</v>
      </c>
      <c r="E54" s="83"/>
      <c r="F54" s="84"/>
      <c r="G54" s="85">
        <f t="shared" ref="G54:G57" si="34">E54*F54</f>
        <v>0</v>
      </c>
      <c r="H54" s="83"/>
      <c r="I54" s="84"/>
      <c r="J54" s="85">
        <f t="shared" ref="J54:J57" si="35">H54*I54</f>
        <v>0</v>
      </c>
      <c r="K54" s="83">
        <v>4</v>
      </c>
      <c r="L54" s="84">
        <v>11036.73</v>
      </c>
      <c r="M54" s="85">
        <f t="shared" ref="M54:M56" si="36">K54*L54</f>
        <v>44146.92</v>
      </c>
      <c r="N54" s="83">
        <v>4</v>
      </c>
      <c r="O54" s="84">
        <f>(2630.28+956.47+2271.61+538.01)/4</f>
        <v>1599.0925000000002</v>
      </c>
      <c r="P54" s="85">
        <f>N54*O54</f>
        <v>6396.3700000000008</v>
      </c>
      <c r="Q54" s="85">
        <f t="shared" ref="Q54:Q57" si="37">G54+M54</f>
        <v>44146.92</v>
      </c>
      <c r="R54" s="85">
        <f>J54+P54</f>
        <v>6396.3700000000008</v>
      </c>
      <c r="S54" s="85">
        <f t="shared" ref="S54:S57" si="38">Q54-R54</f>
        <v>37750.549999999996</v>
      </c>
      <c r="T54" s="89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 x14ac:dyDescent="0.25">
      <c r="A55" s="90" t="s">
        <v>38</v>
      </c>
      <c r="B55" s="93" t="s">
        <v>73</v>
      </c>
      <c r="C55" s="116" t="s">
        <v>74</v>
      </c>
      <c r="D55" s="82" t="s">
        <v>40</v>
      </c>
      <c r="E55" s="83"/>
      <c r="F55" s="84"/>
      <c r="G55" s="85">
        <f t="shared" si="34"/>
        <v>0</v>
      </c>
      <c r="H55" s="83"/>
      <c r="I55" s="84"/>
      <c r="J55" s="85">
        <f t="shared" si="35"/>
        <v>0</v>
      </c>
      <c r="K55" s="86">
        <v>4</v>
      </c>
      <c r="L55" s="87">
        <v>99287.29</v>
      </c>
      <c r="M55" s="88">
        <f t="shared" si="36"/>
        <v>397149.16</v>
      </c>
      <c r="N55" s="86">
        <v>4</v>
      </c>
      <c r="O55" s="87">
        <f>(38691.67+36183.78+115654.68+221495.15)/4</f>
        <v>103006.32</v>
      </c>
      <c r="P55" s="88">
        <f t="shared" ref="P55:P57" si="39">N55*O55</f>
        <v>412025.28</v>
      </c>
      <c r="Q55" s="88">
        <f t="shared" si="37"/>
        <v>397149.16</v>
      </c>
      <c r="R55" s="88">
        <f t="shared" ref="R55:R57" si="40">J55+P55</f>
        <v>412025.28</v>
      </c>
      <c r="S55" s="88">
        <f t="shared" si="38"/>
        <v>-14876.120000000054</v>
      </c>
      <c r="T55" s="89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25">
      <c r="A56" s="90" t="s">
        <v>38</v>
      </c>
      <c r="B56" s="91" t="s">
        <v>75</v>
      </c>
      <c r="C56" s="118" t="s">
        <v>76</v>
      </c>
      <c r="D56" s="82" t="s">
        <v>40</v>
      </c>
      <c r="E56" s="83"/>
      <c r="F56" s="84"/>
      <c r="G56" s="85">
        <f t="shared" si="34"/>
        <v>0</v>
      </c>
      <c r="H56" s="83"/>
      <c r="I56" s="84"/>
      <c r="J56" s="85">
        <f t="shared" si="35"/>
        <v>0</v>
      </c>
      <c r="K56" s="86"/>
      <c r="L56" s="87"/>
      <c r="M56" s="88">
        <f t="shared" si="36"/>
        <v>0</v>
      </c>
      <c r="N56" s="86"/>
      <c r="O56" s="87"/>
      <c r="P56" s="88">
        <f t="shared" si="39"/>
        <v>0</v>
      </c>
      <c r="Q56" s="88">
        <f t="shared" si="37"/>
        <v>0</v>
      </c>
      <c r="R56" s="88">
        <f t="shared" si="40"/>
        <v>0</v>
      </c>
      <c r="S56" s="88">
        <f t="shared" si="38"/>
        <v>0</v>
      </c>
      <c r="T56" s="89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45.75" customHeight="1" x14ac:dyDescent="0.25">
      <c r="A57" s="92" t="s">
        <v>38</v>
      </c>
      <c r="B57" s="91" t="s">
        <v>77</v>
      </c>
      <c r="C57" s="119" t="s">
        <v>78</v>
      </c>
      <c r="D57" s="95" t="s">
        <v>40</v>
      </c>
      <c r="E57" s="96"/>
      <c r="F57" s="97"/>
      <c r="G57" s="98">
        <f t="shared" si="34"/>
        <v>0</v>
      </c>
      <c r="H57" s="96"/>
      <c r="I57" s="97"/>
      <c r="J57" s="98">
        <f t="shared" si="35"/>
        <v>0</v>
      </c>
      <c r="K57" s="99">
        <v>4</v>
      </c>
      <c r="L57" s="100">
        <v>53645.760000000002</v>
      </c>
      <c r="M57" s="88">
        <f>K57*L57</f>
        <v>214583.04000000001</v>
      </c>
      <c r="N57" s="99">
        <v>4</v>
      </c>
      <c r="O57" s="100">
        <f>53458.44-300/4</f>
        <v>53383.44</v>
      </c>
      <c r="P57" s="88">
        <f t="shared" si="39"/>
        <v>213533.76</v>
      </c>
      <c r="Q57" s="88">
        <f t="shared" si="37"/>
        <v>214583.04000000001</v>
      </c>
      <c r="R57" s="88">
        <f t="shared" si="40"/>
        <v>213533.76</v>
      </c>
      <c r="S57" s="88">
        <f t="shared" si="38"/>
        <v>1049.2799999999988</v>
      </c>
      <c r="T57" s="102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5">
      <c r="A58" s="120" t="s">
        <v>79</v>
      </c>
      <c r="B58" s="106"/>
      <c r="C58" s="107"/>
      <c r="D58" s="108"/>
      <c r="E58" s="109"/>
      <c r="F58" s="110"/>
      <c r="G58" s="111">
        <f>SUM(G54:G57)</f>
        <v>0</v>
      </c>
      <c r="H58" s="109"/>
      <c r="I58" s="110"/>
      <c r="J58" s="111">
        <f>SUM(J54:J57)</f>
        <v>0</v>
      </c>
      <c r="K58" s="109"/>
      <c r="L58" s="110"/>
      <c r="M58" s="111">
        <f>SUM(M54:M57)</f>
        <v>655879.12</v>
      </c>
      <c r="N58" s="109"/>
      <c r="O58" s="110"/>
      <c r="P58" s="111">
        <f t="shared" ref="P58:S58" si="41">SUM(P54:P57)</f>
        <v>631955.41</v>
      </c>
      <c r="Q58" s="111">
        <f t="shared" si="41"/>
        <v>655879.12</v>
      </c>
      <c r="R58" s="111">
        <f t="shared" si="41"/>
        <v>631955.41</v>
      </c>
      <c r="S58" s="111">
        <f t="shared" si="41"/>
        <v>23923.709999999941</v>
      </c>
      <c r="T58" s="112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x14ac:dyDescent="0.25">
      <c r="A59" s="72" t="s">
        <v>27</v>
      </c>
      <c r="B59" s="73" t="s">
        <v>80</v>
      </c>
      <c r="C59" s="72" t="s">
        <v>81</v>
      </c>
      <c r="D59" s="74"/>
      <c r="E59" s="75"/>
      <c r="F59" s="76"/>
      <c r="G59" s="113"/>
      <c r="H59" s="75"/>
      <c r="I59" s="76"/>
      <c r="J59" s="113"/>
      <c r="K59" s="75"/>
      <c r="L59" s="76"/>
      <c r="M59" s="113"/>
      <c r="N59" s="75"/>
      <c r="O59" s="76"/>
      <c r="P59" s="113"/>
      <c r="Q59" s="113"/>
      <c r="R59" s="113"/>
      <c r="S59" s="113"/>
      <c r="T59" s="78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</row>
    <row r="60" spans="1:38" ht="30" customHeight="1" x14ac:dyDescent="0.25">
      <c r="A60" s="79" t="s">
        <v>38</v>
      </c>
      <c r="B60" s="114" t="s">
        <v>82</v>
      </c>
      <c r="C60" s="121" t="s">
        <v>83</v>
      </c>
      <c r="D60" s="82" t="s">
        <v>40</v>
      </c>
      <c r="E60" s="83"/>
      <c r="F60" s="84"/>
      <c r="G60" s="85">
        <f t="shared" ref="G60:G62" si="42">E60*F60</f>
        <v>0</v>
      </c>
      <c r="H60" s="83"/>
      <c r="I60" s="84"/>
      <c r="J60" s="85">
        <f t="shared" ref="J60:J62" si="43">H60*I60</f>
        <v>0</v>
      </c>
      <c r="K60" s="83"/>
      <c r="L60" s="84"/>
      <c r="M60" s="85">
        <f t="shared" ref="M60:M62" si="44">K60*L60</f>
        <v>0</v>
      </c>
      <c r="N60" s="83"/>
      <c r="O60" s="84"/>
      <c r="P60" s="85">
        <f t="shared" ref="P60:P62" si="45">N60*O60</f>
        <v>0</v>
      </c>
      <c r="Q60" s="85">
        <f t="shared" ref="Q60:Q62" si="46">G60+M60</f>
        <v>0</v>
      </c>
      <c r="R60" s="85">
        <f t="shared" ref="R60:R62" si="47">J60+P60</f>
        <v>0</v>
      </c>
      <c r="S60" s="85">
        <f t="shared" ref="S60:S62" si="48">Q60-R60</f>
        <v>0</v>
      </c>
      <c r="T60" s="89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5">
      <c r="A61" s="90" t="s">
        <v>38</v>
      </c>
      <c r="B61" s="91" t="s">
        <v>84</v>
      </c>
      <c r="C61" s="121" t="s">
        <v>85</v>
      </c>
      <c r="D61" s="82" t="s">
        <v>40</v>
      </c>
      <c r="E61" s="83"/>
      <c r="F61" s="84"/>
      <c r="G61" s="85">
        <f t="shared" si="42"/>
        <v>0</v>
      </c>
      <c r="H61" s="83"/>
      <c r="I61" s="84"/>
      <c r="J61" s="85">
        <f t="shared" si="43"/>
        <v>0</v>
      </c>
      <c r="K61" s="83"/>
      <c r="L61" s="84"/>
      <c r="M61" s="85">
        <f t="shared" si="44"/>
        <v>0</v>
      </c>
      <c r="N61" s="83"/>
      <c r="O61" s="84"/>
      <c r="P61" s="85">
        <f t="shared" si="45"/>
        <v>0</v>
      </c>
      <c r="Q61" s="85">
        <f t="shared" si="46"/>
        <v>0</v>
      </c>
      <c r="R61" s="85">
        <f t="shared" si="47"/>
        <v>0</v>
      </c>
      <c r="S61" s="85">
        <f t="shared" si="48"/>
        <v>0</v>
      </c>
      <c r="T61" s="89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5">
      <c r="A62" s="92" t="s">
        <v>38</v>
      </c>
      <c r="B62" s="93" t="s">
        <v>86</v>
      </c>
      <c r="C62" s="122" t="s">
        <v>87</v>
      </c>
      <c r="D62" s="95" t="s">
        <v>40</v>
      </c>
      <c r="E62" s="96"/>
      <c r="F62" s="97"/>
      <c r="G62" s="98">
        <f t="shared" si="42"/>
        <v>0</v>
      </c>
      <c r="H62" s="96"/>
      <c r="I62" s="97"/>
      <c r="J62" s="98">
        <f t="shared" si="43"/>
        <v>0</v>
      </c>
      <c r="K62" s="96"/>
      <c r="L62" s="97"/>
      <c r="M62" s="98">
        <f t="shared" si="44"/>
        <v>0</v>
      </c>
      <c r="N62" s="96"/>
      <c r="O62" s="97"/>
      <c r="P62" s="98">
        <f t="shared" si="45"/>
        <v>0</v>
      </c>
      <c r="Q62" s="85">
        <f t="shared" si="46"/>
        <v>0</v>
      </c>
      <c r="R62" s="85">
        <f t="shared" si="47"/>
        <v>0</v>
      </c>
      <c r="S62" s="85">
        <f t="shared" si="48"/>
        <v>0</v>
      </c>
      <c r="T62" s="102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5">
      <c r="A63" s="105" t="s">
        <v>88</v>
      </c>
      <c r="B63" s="106"/>
      <c r="C63" s="107"/>
      <c r="D63" s="108"/>
      <c r="E63" s="109"/>
      <c r="F63" s="110"/>
      <c r="G63" s="111">
        <f>SUM(G60:G62)</f>
        <v>0</v>
      </c>
      <c r="H63" s="109"/>
      <c r="I63" s="110"/>
      <c r="J63" s="111">
        <f>SUM(J60:J62)</f>
        <v>0</v>
      </c>
      <c r="K63" s="109"/>
      <c r="L63" s="110"/>
      <c r="M63" s="111">
        <f>SUM(M60:M62)</f>
        <v>0</v>
      </c>
      <c r="N63" s="109"/>
      <c r="O63" s="110"/>
      <c r="P63" s="111">
        <f t="shared" ref="P63:S63" si="49">SUM(P60:P62)</f>
        <v>0</v>
      </c>
      <c r="Q63" s="111">
        <f t="shared" si="49"/>
        <v>0</v>
      </c>
      <c r="R63" s="111">
        <f t="shared" si="49"/>
        <v>0</v>
      </c>
      <c r="S63" s="111">
        <f t="shared" si="49"/>
        <v>0</v>
      </c>
      <c r="T63" s="112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30" customHeight="1" x14ac:dyDescent="0.25">
      <c r="A64" s="72" t="s">
        <v>27</v>
      </c>
      <c r="B64" s="73" t="s">
        <v>89</v>
      </c>
      <c r="C64" s="72" t="s">
        <v>90</v>
      </c>
      <c r="D64" s="74"/>
      <c r="E64" s="75"/>
      <c r="F64" s="76"/>
      <c r="G64" s="113"/>
      <c r="H64" s="75"/>
      <c r="I64" s="76"/>
      <c r="J64" s="113"/>
      <c r="K64" s="75"/>
      <c r="L64" s="76"/>
      <c r="M64" s="113"/>
      <c r="N64" s="75"/>
      <c r="O64" s="76"/>
      <c r="P64" s="113"/>
      <c r="Q64" s="113"/>
      <c r="R64" s="113"/>
      <c r="S64" s="113"/>
      <c r="T64" s="78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</row>
    <row r="65" spans="1:38" ht="30" customHeight="1" x14ac:dyDescent="0.25">
      <c r="A65" s="79" t="s">
        <v>38</v>
      </c>
      <c r="B65" s="114" t="s">
        <v>91</v>
      </c>
      <c r="C65" s="123"/>
      <c r="D65" s="82" t="s">
        <v>92</v>
      </c>
      <c r="E65" s="83"/>
      <c r="F65" s="84"/>
      <c r="G65" s="85">
        <f t="shared" ref="G65:G66" si="50">E65*F65</f>
        <v>0</v>
      </c>
      <c r="H65" s="83"/>
      <c r="I65" s="84"/>
      <c r="J65" s="85">
        <f t="shared" ref="J65:J66" si="51">H65*I65</f>
        <v>0</v>
      </c>
      <c r="K65" s="86"/>
      <c r="L65" s="87"/>
      <c r="M65" s="85"/>
      <c r="N65" s="86"/>
      <c r="O65" s="87"/>
      <c r="P65" s="85"/>
      <c r="Q65" s="85"/>
      <c r="R65" s="85"/>
      <c r="S65" s="85"/>
      <c r="T65" s="89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5">
      <c r="A66" s="90" t="s">
        <v>38</v>
      </c>
      <c r="B66" s="91" t="s">
        <v>93</v>
      </c>
      <c r="C66" s="123"/>
      <c r="D66" s="82" t="s">
        <v>92</v>
      </c>
      <c r="E66" s="83"/>
      <c r="F66" s="84"/>
      <c r="G66" s="85">
        <f t="shared" si="50"/>
        <v>0</v>
      </c>
      <c r="H66" s="83"/>
      <c r="I66" s="84"/>
      <c r="J66" s="85">
        <f t="shared" si="51"/>
        <v>0</v>
      </c>
      <c r="K66" s="86"/>
      <c r="L66" s="87"/>
      <c r="M66" s="85"/>
      <c r="N66" s="86"/>
      <c r="O66" s="87"/>
      <c r="P66" s="85"/>
      <c r="Q66" s="85"/>
      <c r="R66" s="85"/>
      <c r="S66" s="85"/>
      <c r="T66" s="89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5">
      <c r="A67" s="124" t="s">
        <v>38</v>
      </c>
      <c r="B67" s="125" t="s">
        <v>94</v>
      </c>
      <c r="C67" s="126"/>
      <c r="D67" s="127" t="s">
        <v>92</v>
      </c>
      <c r="E67" s="96"/>
      <c r="F67" s="97"/>
      <c r="G67" s="98"/>
      <c r="H67" s="96"/>
      <c r="I67" s="97"/>
      <c r="J67" s="98"/>
      <c r="K67" s="99"/>
      <c r="L67" s="100"/>
      <c r="M67" s="101"/>
      <c r="N67" s="99"/>
      <c r="O67" s="100"/>
      <c r="P67" s="101"/>
      <c r="Q67" s="88"/>
      <c r="R67" s="88"/>
      <c r="S67" s="88"/>
      <c r="T67" s="102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5">
      <c r="A68" s="124" t="s">
        <v>38</v>
      </c>
      <c r="B68" s="125" t="s">
        <v>95</v>
      </c>
      <c r="C68" s="126"/>
      <c r="D68" s="127" t="s">
        <v>92</v>
      </c>
      <c r="E68" s="96"/>
      <c r="F68" s="97"/>
      <c r="G68" s="98"/>
      <c r="H68" s="96"/>
      <c r="I68" s="97"/>
      <c r="J68" s="98"/>
      <c r="K68" s="99"/>
      <c r="L68" s="100"/>
      <c r="M68" s="101"/>
      <c r="N68" s="99"/>
      <c r="O68" s="100"/>
      <c r="P68" s="101"/>
      <c r="Q68" s="88"/>
      <c r="R68" s="88"/>
      <c r="S68" s="88"/>
      <c r="T68" s="102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25">
      <c r="A69" s="124" t="s">
        <v>38</v>
      </c>
      <c r="B69" s="125" t="s">
        <v>96</v>
      </c>
      <c r="C69" s="126"/>
      <c r="D69" s="127" t="s">
        <v>92</v>
      </c>
      <c r="E69" s="96"/>
      <c r="F69" s="97"/>
      <c r="G69" s="98"/>
      <c r="H69" s="96"/>
      <c r="I69" s="97"/>
      <c r="J69" s="98"/>
      <c r="K69" s="99"/>
      <c r="L69" s="100"/>
      <c r="M69" s="101"/>
      <c r="N69" s="99"/>
      <c r="O69" s="100"/>
      <c r="P69" s="101"/>
      <c r="Q69" s="88"/>
      <c r="R69" s="88"/>
      <c r="S69" s="88"/>
      <c r="T69" s="102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x14ac:dyDescent="0.25">
      <c r="A70" s="92" t="s">
        <v>38</v>
      </c>
      <c r="B70" s="125" t="s">
        <v>97</v>
      </c>
      <c r="C70" s="126"/>
      <c r="D70" s="95" t="s">
        <v>92</v>
      </c>
      <c r="E70" s="96"/>
      <c r="F70" s="97"/>
      <c r="G70" s="98">
        <f>E70*F70</f>
        <v>0</v>
      </c>
      <c r="H70" s="96"/>
      <c r="I70" s="97"/>
      <c r="J70" s="98">
        <f>H70*I70</f>
        <v>0</v>
      </c>
      <c r="K70" s="99"/>
      <c r="L70" s="100"/>
      <c r="M70" s="98"/>
      <c r="N70" s="99"/>
      <c r="O70" s="100"/>
      <c r="P70" s="98"/>
      <c r="Q70" s="85"/>
      <c r="R70" s="85"/>
      <c r="S70" s="85"/>
      <c r="T70" s="102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5">
      <c r="A71" s="105" t="s">
        <v>98</v>
      </c>
      <c r="B71" s="106"/>
      <c r="C71" s="107"/>
      <c r="D71" s="108"/>
      <c r="E71" s="109"/>
      <c r="F71" s="110"/>
      <c r="G71" s="111">
        <f>SUM(G65:G70)</f>
        <v>0</v>
      </c>
      <c r="H71" s="109"/>
      <c r="I71" s="110"/>
      <c r="J71" s="111">
        <f>SUM(J65:J70)</f>
        <v>0</v>
      </c>
      <c r="K71" s="109"/>
      <c r="L71" s="110"/>
      <c r="M71" s="111">
        <f>SUM(M65:M70)</f>
        <v>0</v>
      </c>
      <c r="N71" s="109"/>
      <c r="O71" s="110"/>
      <c r="P71" s="111">
        <f t="shared" ref="P71:S71" si="52">SUM(P65:P70)</f>
        <v>0</v>
      </c>
      <c r="Q71" s="111">
        <f t="shared" si="52"/>
        <v>0</v>
      </c>
      <c r="R71" s="111">
        <f t="shared" si="52"/>
        <v>0</v>
      </c>
      <c r="S71" s="111">
        <f t="shared" si="52"/>
        <v>0</v>
      </c>
      <c r="T71" s="112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42" customHeight="1" x14ac:dyDescent="0.25">
      <c r="A72" s="72" t="s">
        <v>27</v>
      </c>
      <c r="B72" s="73" t="s">
        <v>99</v>
      </c>
      <c r="C72" s="117" t="s">
        <v>100</v>
      </c>
      <c r="D72" s="74"/>
      <c r="E72" s="75"/>
      <c r="F72" s="76"/>
      <c r="G72" s="113"/>
      <c r="H72" s="75"/>
      <c r="I72" s="76"/>
      <c r="J72" s="113"/>
      <c r="K72" s="75"/>
      <c r="L72" s="76"/>
      <c r="M72" s="113"/>
      <c r="N72" s="75"/>
      <c r="O72" s="76"/>
      <c r="P72" s="113"/>
      <c r="Q72" s="113"/>
      <c r="R72" s="113"/>
      <c r="S72" s="113"/>
      <c r="T72" s="78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</row>
    <row r="73" spans="1:38" ht="30" customHeight="1" x14ac:dyDescent="0.25">
      <c r="A73" s="79" t="s">
        <v>38</v>
      </c>
      <c r="B73" s="114" t="s">
        <v>101</v>
      </c>
      <c r="C73" s="121" t="s">
        <v>102</v>
      </c>
      <c r="D73" s="82" t="s">
        <v>40</v>
      </c>
      <c r="E73" s="83"/>
      <c r="F73" s="84"/>
      <c r="G73" s="85">
        <f t="shared" ref="G73:G75" si="53">E73*F73</f>
        <v>0</v>
      </c>
      <c r="H73" s="83"/>
      <c r="I73" s="84"/>
      <c r="J73" s="85">
        <f t="shared" ref="J73:J75" si="54">H73*I73</f>
        <v>0</v>
      </c>
      <c r="K73" s="86">
        <v>4</v>
      </c>
      <c r="L73" s="87">
        <v>5000</v>
      </c>
      <c r="M73" s="88">
        <f t="shared" ref="M73:M75" si="55">K73*L73</f>
        <v>20000</v>
      </c>
      <c r="N73" s="83">
        <v>4</v>
      </c>
      <c r="O73" s="84">
        <f>(3684+1210+73.73+3701+1422+107.38+3734.5+1200+90.26+3949+1290+79.39)/4</f>
        <v>5135.3149999999996</v>
      </c>
      <c r="P73" s="88">
        <f t="shared" ref="P73:P75" si="56">N73*O73</f>
        <v>20541.259999999998</v>
      </c>
      <c r="Q73" s="88">
        <f t="shared" ref="Q73:Q75" si="57">G73+M73</f>
        <v>20000</v>
      </c>
      <c r="R73" s="88">
        <f t="shared" ref="R73:R75" si="58">J73+P73</f>
        <v>20541.259999999998</v>
      </c>
      <c r="S73" s="88">
        <f t="shared" ref="S73:S75" si="59">Q73-R73</f>
        <v>-541.2599999999984</v>
      </c>
      <c r="T73" s="89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5">
      <c r="A74" s="90" t="s">
        <v>38</v>
      </c>
      <c r="B74" s="91" t="s">
        <v>103</v>
      </c>
      <c r="C74" s="121" t="s">
        <v>104</v>
      </c>
      <c r="D74" s="82" t="s">
        <v>40</v>
      </c>
      <c r="E74" s="83"/>
      <c r="F74" s="84"/>
      <c r="G74" s="85">
        <f t="shared" si="53"/>
        <v>0</v>
      </c>
      <c r="H74" s="83"/>
      <c r="I74" s="84"/>
      <c r="J74" s="85">
        <f t="shared" si="54"/>
        <v>0</v>
      </c>
      <c r="K74" s="83">
        <v>4</v>
      </c>
      <c r="L74" s="84">
        <v>3000</v>
      </c>
      <c r="M74" s="85">
        <f t="shared" si="55"/>
        <v>12000</v>
      </c>
      <c r="N74" s="83">
        <v>4</v>
      </c>
      <c r="O74" s="84">
        <v>3000</v>
      </c>
      <c r="P74" s="85">
        <f t="shared" si="56"/>
        <v>12000</v>
      </c>
      <c r="Q74" s="85">
        <f t="shared" si="57"/>
        <v>12000</v>
      </c>
      <c r="R74" s="85">
        <f t="shared" si="58"/>
        <v>12000</v>
      </c>
      <c r="S74" s="85">
        <f t="shared" si="59"/>
        <v>0</v>
      </c>
      <c r="T74" s="89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x14ac:dyDescent="0.25">
      <c r="A75" s="92" t="s">
        <v>38</v>
      </c>
      <c r="B75" s="93" t="s">
        <v>105</v>
      </c>
      <c r="C75" s="122" t="s">
        <v>106</v>
      </c>
      <c r="D75" s="95" t="s">
        <v>40</v>
      </c>
      <c r="E75" s="96"/>
      <c r="F75" s="97"/>
      <c r="G75" s="98">
        <f t="shared" si="53"/>
        <v>0</v>
      </c>
      <c r="H75" s="96"/>
      <c r="I75" s="97"/>
      <c r="J75" s="98">
        <f t="shared" si="54"/>
        <v>0</v>
      </c>
      <c r="K75" s="96"/>
      <c r="L75" s="97"/>
      <c r="M75" s="98">
        <f t="shared" si="55"/>
        <v>0</v>
      </c>
      <c r="N75" s="96"/>
      <c r="O75" s="97"/>
      <c r="P75" s="98">
        <f t="shared" si="56"/>
        <v>0</v>
      </c>
      <c r="Q75" s="85">
        <f t="shared" si="57"/>
        <v>0</v>
      </c>
      <c r="R75" s="85">
        <f t="shared" si="58"/>
        <v>0</v>
      </c>
      <c r="S75" s="85">
        <f t="shared" si="59"/>
        <v>0</v>
      </c>
      <c r="T75" s="102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5">
      <c r="A76" s="105" t="s">
        <v>107</v>
      </c>
      <c r="B76" s="106"/>
      <c r="C76" s="107"/>
      <c r="D76" s="108"/>
      <c r="E76" s="109"/>
      <c r="F76" s="110"/>
      <c r="G76" s="111">
        <f>SUM(G73:G75)</f>
        <v>0</v>
      </c>
      <c r="H76" s="109"/>
      <c r="I76" s="110"/>
      <c r="J76" s="111">
        <f>SUM(J73:J75)</f>
        <v>0</v>
      </c>
      <c r="K76" s="109"/>
      <c r="L76" s="110"/>
      <c r="M76" s="111">
        <f>SUM(M73:M75)</f>
        <v>32000</v>
      </c>
      <c r="N76" s="109"/>
      <c r="O76" s="110"/>
      <c r="P76" s="111">
        <f t="shared" ref="P76:S76" si="60">SUM(P73:P75)</f>
        <v>32541.26</v>
      </c>
      <c r="Q76" s="111">
        <f t="shared" si="60"/>
        <v>32000</v>
      </c>
      <c r="R76" s="111">
        <f t="shared" si="60"/>
        <v>32541.26</v>
      </c>
      <c r="S76" s="111">
        <f t="shared" si="60"/>
        <v>-541.2599999999984</v>
      </c>
      <c r="T76" s="112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30" customHeight="1" x14ac:dyDescent="0.25">
      <c r="A77" s="72" t="s">
        <v>27</v>
      </c>
      <c r="B77" s="73" t="s">
        <v>108</v>
      </c>
      <c r="C77" s="117" t="s">
        <v>109</v>
      </c>
      <c r="D77" s="74"/>
      <c r="E77" s="75"/>
      <c r="F77" s="76"/>
      <c r="G77" s="113"/>
      <c r="H77" s="75"/>
      <c r="I77" s="76"/>
      <c r="J77" s="113"/>
      <c r="K77" s="75"/>
      <c r="L77" s="76"/>
      <c r="M77" s="113"/>
      <c r="N77" s="75"/>
      <c r="O77" s="76"/>
      <c r="P77" s="113"/>
      <c r="Q77" s="113"/>
      <c r="R77" s="113"/>
      <c r="S77" s="113"/>
      <c r="T77" s="78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</row>
    <row r="78" spans="1:38" ht="30" customHeight="1" x14ac:dyDescent="0.25">
      <c r="A78" s="79" t="s">
        <v>38</v>
      </c>
      <c r="B78" s="114" t="s">
        <v>110</v>
      </c>
      <c r="C78" s="116" t="s">
        <v>111</v>
      </c>
      <c r="D78" s="82"/>
      <c r="E78" s="83"/>
      <c r="F78" s="84"/>
      <c r="G78" s="85">
        <f t="shared" ref="G78:G80" si="61">E78*F78</f>
        <v>0</v>
      </c>
      <c r="H78" s="83"/>
      <c r="I78" s="84"/>
      <c r="J78" s="85">
        <f t="shared" ref="J78:J80" si="62">H78*I78</f>
        <v>0</v>
      </c>
      <c r="K78" s="83">
        <v>4</v>
      </c>
      <c r="L78" s="84">
        <v>2755</v>
      </c>
      <c r="M78" s="85">
        <f t="shared" ref="M78:M80" si="63">K78*L78</f>
        <v>11020</v>
      </c>
      <c r="N78" s="86">
        <v>4</v>
      </c>
      <c r="O78" s="87">
        <v>8871.09</v>
      </c>
      <c r="P78" s="88">
        <f t="shared" ref="P78:P80" si="64">N78*O78</f>
        <v>35484.36</v>
      </c>
      <c r="Q78" s="88">
        <f t="shared" ref="Q78:Q80" si="65">G78+M78</f>
        <v>11020</v>
      </c>
      <c r="R78" s="88">
        <f t="shared" ref="R78:R80" si="66">J78+P78</f>
        <v>35484.36</v>
      </c>
      <c r="S78" s="200">
        <f t="shared" ref="S78:S80" si="67">Q78-R78</f>
        <v>-24464.36</v>
      </c>
      <c r="T78" s="89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x14ac:dyDescent="0.25">
      <c r="A79" s="79" t="s">
        <v>38</v>
      </c>
      <c r="B79" s="80" t="s">
        <v>112</v>
      </c>
      <c r="C79" s="116" t="s">
        <v>113</v>
      </c>
      <c r="D79" s="82"/>
      <c r="E79" s="83"/>
      <c r="F79" s="84"/>
      <c r="G79" s="85">
        <f t="shared" si="61"/>
        <v>0</v>
      </c>
      <c r="H79" s="83"/>
      <c r="I79" s="84"/>
      <c r="J79" s="85">
        <f t="shared" si="62"/>
        <v>0</v>
      </c>
      <c r="K79" s="83">
        <v>4</v>
      </c>
      <c r="L79" s="84">
        <v>1499</v>
      </c>
      <c r="M79" s="85">
        <f t="shared" si="63"/>
        <v>5996</v>
      </c>
      <c r="N79" s="83">
        <v>4</v>
      </c>
      <c r="O79" s="84">
        <v>1135.75</v>
      </c>
      <c r="P79" s="85">
        <f t="shared" si="64"/>
        <v>4543</v>
      </c>
      <c r="Q79" s="85">
        <f t="shared" si="65"/>
        <v>5996</v>
      </c>
      <c r="R79" s="85">
        <f t="shared" si="66"/>
        <v>4543</v>
      </c>
      <c r="S79" s="85">
        <f t="shared" si="67"/>
        <v>1453</v>
      </c>
      <c r="T79" s="89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x14ac:dyDescent="0.25">
      <c r="A80" s="90" t="s">
        <v>38</v>
      </c>
      <c r="B80" s="91" t="s">
        <v>114</v>
      </c>
      <c r="C80" s="116" t="s">
        <v>115</v>
      </c>
      <c r="D80" s="82"/>
      <c r="E80" s="83"/>
      <c r="F80" s="84"/>
      <c r="G80" s="85">
        <f t="shared" si="61"/>
        <v>0</v>
      </c>
      <c r="H80" s="83"/>
      <c r="I80" s="84"/>
      <c r="J80" s="85">
        <f t="shared" si="62"/>
        <v>0</v>
      </c>
      <c r="K80" s="83"/>
      <c r="L80" s="84"/>
      <c r="M80" s="85">
        <f t="shared" si="63"/>
        <v>0</v>
      </c>
      <c r="N80" s="83"/>
      <c r="O80" s="84"/>
      <c r="P80" s="85">
        <f t="shared" si="64"/>
        <v>0</v>
      </c>
      <c r="Q80" s="85">
        <f t="shared" si="65"/>
        <v>0</v>
      </c>
      <c r="R80" s="85">
        <f t="shared" si="66"/>
        <v>0</v>
      </c>
      <c r="S80" s="85">
        <f t="shared" si="67"/>
        <v>0</v>
      </c>
      <c r="T80" s="89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x14ac:dyDescent="0.25">
      <c r="A81" s="120" t="s">
        <v>116</v>
      </c>
      <c r="B81" s="128"/>
      <c r="C81" s="107"/>
      <c r="D81" s="108"/>
      <c r="E81" s="109"/>
      <c r="F81" s="110"/>
      <c r="G81" s="111">
        <f>SUM(G78:G80)</f>
        <v>0</v>
      </c>
      <c r="H81" s="109"/>
      <c r="I81" s="110"/>
      <c r="J81" s="111">
        <f>SUM(J78:J80)</f>
        <v>0</v>
      </c>
      <c r="K81" s="109"/>
      <c r="L81" s="110"/>
      <c r="M81" s="111">
        <f>SUM(M78:M80)</f>
        <v>17016</v>
      </c>
      <c r="N81" s="109"/>
      <c r="O81" s="110"/>
      <c r="P81" s="111">
        <f t="shared" ref="P81:S81" si="68">SUM(P78:P80)</f>
        <v>40027.360000000001</v>
      </c>
      <c r="Q81" s="111">
        <f t="shared" si="68"/>
        <v>17016</v>
      </c>
      <c r="R81" s="111">
        <f t="shared" si="68"/>
        <v>40027.360000000001</v>
      </c>
      <c r="S81" s="111">
        <f t="shared" si="68"/>
        <v>-23011.360000000001</v>
      </c>
      <c r="T81" s="112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30" customHeight="1" x14ac:dyDescent="0.25">
      <c r="A82" s="72" t="s">
        <v>27</v>
      </c>
      <c r="B82" s="129" t="s">
        <v>117</v>
      </c>
      <c r="C82" s="130" t="s">
        <v>118</v>
      </c>
      <c r="D82" s="74"/>
      <c r="E82" s="75"/>
      <c r="F82" s="76"/>
      <c r="G82" s="113"/>
      <c r="H82" s="75"/>
      <c r="I82" s="76"/>
      <c r="J82" s="113"/>
      <c r="K82" s="75"/>
      <c r="L82" s="76"/>
      <c r="M82" s="113"/>
      <c r="N82" s="75"/>
      <c r="O82" s="76"/>
      <c r="P82" s="113"/>
      <c r="Q82" s="113"/>
      <c r="R82" s="113"/>
      <c r="S82" s="113"/>
      <c r="T82" s="78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</row>
    <row r="83" spans="1:38" ht="30" customHeight="1" x14ac:dyDescent="0.25">
      <c r="A83" s="79" t="s">
        <v>38</v>
      </c>
      <c r="B83" s="131" t="s">
        <v>119</v>
      </c>
      <c r="C83" s="132" t="s">
        <v>120</v>
      </c>
      <c r="D83" s="133"/>
      <c r="E83" s="228" t="s">
        <v>47</v>
      </c>
      <c r="F83" s="229"/>
      <c r="G83" s="230"/>
      <c r="H83" s="228" t="s">
        <v>47</v>
      </c>
      <c r="I83" s="229"/>
      <c r="J83" s="230"/>
      <c r="K83" s="86"/>
      <c r="L83" s="87"/>
      <c r="M83" s="85"/>
      <c r="N83" s="86"/>
      <c r="O83" s="87"/>
      <c r="P83" s="85"/>
      <c r="Q83" s="85"/>
      <c r="R83" s="85"/>
      <c r="S83" s="85"/>
      <c r="T83" s="89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customHeight="1" x14ac:dyDescent="0.25">
      <c r="A84" s="90" t="s">
        <v>38</v>
      </c>
      <c r="B84" s="134" t="s">
        <v>121</v>
      </c>
      <c r="C84" s="135" t="s">
        <v>118</v>
      </c>
      <c r="D84" s="133"/>
      <c r="E84" s="231"/>
      <c r="F84" s="232"/>
      <c r="G84" s="233"/>
      <c r="H84" s="231"/>
      <c r="I84" s="232"/>
      <c r="J84" s="233"/>
      <c r="K84" s="83"/>
      <c r="L84" s="84"/>
      <c r="M84" s="85">
        <f t="shared" ref="M84" si="69">K84*L84</f>
        <v>0</v>
      </c>
      <c r="N84" s="83"/>
      <c r="O84" s="84"/>
      <c r="P84" s="85">
        <f t="shared" ref="P84" si="70">N84*O84</f>
        <v>0</v>
      </c>
      <c r="Q84" s="85">
        <f t="shared" ref="Q84" si="71">G84+M84</f>
        <v>0</v>
      </c>
      <c r="R84" s="85">
        <f t="shared" ref="R84" si="72">J84+P84</f>
        <v>0</v>
      </c>
      <c r="S84" s="85">
        <f t="shared" ref="S84" si="73">Q84-R84</f>
        <v>0</v>
      </c>
      <c r="T84" s="89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0" customHeight="1" x14ac:dyDescent="0.25">
      <c r="A85" s="120" t="s">
        <v>122</v>
      </c>
      <c r="B85" s="136"/>
      <c r="C85" s="137"/>
      <c r="D85" s="108"/>
      <c r="E85" s="109"/>
      <c r="F85" s="110"/>
      <c r="G85" s="111">
        <f>SUM(G83:G84)</f>
        <v>0</v>
      </c>
      <c r="H85" s="109"/>
      <c r="I85" s="110"/>
      <c r="J85" s="111">
        <f>SUM(J83:J84)</f>
        <v>0</v>
      </c>
      <c r="K85" s="109"/>
      <c r="L85" s="110"/>
      <c r="M85" s="111">
        <f>SUM(M83:M84)</f>
        <v>0</v>
      </c>
      <c r="N85" s="109"/>
      <c r="O85" s="110"/>
      <c r="P85" s="111">
        <f t="shared" ref="P85:S85" si="74">SUM(P83:P84)</f>
        <v>0</v>
      </c>
      <c r="Q85" s="111">
        <f t="shared" si="74"/>
        <v>0</v>
      </c>
      <c r="R85" s="111">
        <f t="shared" si="74"/>
        <v>0</v>
      </c>
      <c r="S85" s="111">
        <f t="shared" si="74"/>
        <v>0</v>
      </c>
      <c r="T85" s="112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30" customHeight="1" x14ac:dyDescent="0.25">
      <c r="A86" s="72" t="s">
        <v>27</v>
      </c>
      <c r="B86" s="138" t="s">
        <v>123</v>
      </c>
      <c r="C86" s="130" t="s">
        <v>124</v>
      </c>
      <c r="D86" s="74"/>
      <c r="E86" s="75"/>
      <c r="F86" s="76"/>
      <c r="G86" s="113"/>
      <c r="H86" s="75"/>
      <c r="I86" s="76"/>
      <c r="J86" s="113"/>
      <c r="K86" s="75"/>
      <c r="L86" s="76"/>
      <c r="M86" s="113"/>
      <c r="N86" s="75"/>
      <c r="O86" s="76"/>
      <c r="P86" s="113"/>
      <c r="Q86" s="113"/>
      <c r="R86" s="113"/>
      <c r="S86" s="113"/>
      <c r="T86" s="78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</row>
    <row r="87" spans="1:38" ht="41.25" customHeight="1" x14ac:dyDescent="0.25">
      <c r="A87" s="90" t="s">
        <v>38</v>
      </c>
      <c r="B87" s="139" t="s">
        <v>125</v>
      </c>
      <c r="C87" s="140" t="s">
        <v>124</v>
      </c>
      <c r="D87" s="133" t="s">
        <v>126</v>
      </c>
      <c r="E87" s="234" t="s">
        <v>47</v>
      </c>
      <c r="F87" s="232"/>
      <c r="G87" s="233"/>
      <c r="H87" s="234" t="s">
        <v>47</v>
      </c>
      <c r="I87" s="232"/>
      <c r="J87" s="233"/>
      <c r="K87" s="86">
        <v>1</v>
      </c>
      <c r="L87" s="87">
        <v>20000</v>
      </c>
      <c r="M87" s="85">
        <f>K87*L87</f>
        <v>20000</v>
      </c>
      <c r="N87" s="86">
        <v>1</v>
      </c>
      <c r="O87" s="87">
        <v>20000</v>
      </c>
      <c r="P87" s="85">
        <f>N87*O87</f>
        <v>20000</v>
      </c>
      <c r="Q87" s="85">
        <f>M87</f>
        <v>20000</v>
      </c>
      <c r="R87" s="85">
        <f>P87</f>
        <v>20000</v>
      </c>
      <c r="S87" s="88">
        <f t="shared" ref="S87" si="75">Q87-R87</f>
        <v>0</v>
      </c>
      <c r="T87" s="89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30" customHeight="1" x14ac:dyDescent="0.25">
      <c r="A88" s="120" t="s">
        <v>127</v>
      </c>
      <c r="B88" s="141"/>
      <c r="C88" s="137"/>
      <c r="D88" s="108"/>
      <c r="E88" s="109"/>
      <c r="F88" s="110"/>
      <c r="G88" s="111">
        <f>SUM(G87)</f>
        <v>0</v>
      </c>
      <c r="H88" s="109"/>
      <c r="I88" s="110"/>
      <c r="J88" s="111">
        <f>SUM(J87)</f>
        <v>0</v>
      </c>
      <c r="K88" s="109"/>
      <c r="L88" s="110"/>
      <c r="M88" s="111">
        <f>SUM(M87)</f>
        <v>20000</v>
      </c>
      <c r="N88" s="109"/>
      <c r="O88" s="110"/>
      <c r="P88" s="111">
        <f t="shared" ref="P88:S88" si="76">SUM(P87)</f>
        <v>20000</v>
      </c>
      <c r="Q88" s="111">
        <f t="shared" si="76"/>
        <v>20000</v>
      </c>
      <c r="R88" s="111">
        <f t="shared" si="76"/>
        <v>20000</v>
      </c>
      <c r="S88" s="111">
        <f t="shared" si="76"/>
        <v>0</v>
      </c>
      <c r="T88" s="112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19.5" customHeight="1" x14ac:dyDescent="0.25">
      <c r="A89" s="142" t="s">
        <v>128</v>
      </c>
      <c r="B89" s="143"/>
      <c r="C89" s="144"/>
      <c r="D89" s="145"/>
      <c r="E89" s="146"/>
      <c r="F89" s="147"/>
      <c r="G89" s="148">
        <f>G43+G47+G52+G58+G63+G71+G76+G81+G85+G88</f>
        <v>0</v>
      </c>
      <c r="H89" s="146"/>
      <c r="I89" s="147"/>
      <c r="J89" s="148">
        <f>J43+J47+J52+J58+J63+J71+J76+J81+J85+J88</f>
        <v>0</v>
      </c>
      <c r="K89" s="146"/>
      <c r="L89" s="147"/>
      <c r="M89" s="148">
        <f>M43+M47+M52+M58+M63+M71+M76+M81+M85+M88</f>
        <v>999053.52</v>
      </c>
      <c r="N89" s="146"/>
      <c r="O89" s="147"/>
      <c r="P89" s="148">
        <f t="shared" ref="P89:R89" si="77">P43+P47+P52+P58+P63+P71+P76+P81+P85+P88</f>
        <v>998682.43</v>
      </c>
      <c r="Q89" s="148">
        <f t="shared" si="77"/>
        <v>999053.52</v>
      </c>
      <c r="R89" s="148">
        <f t="shared" si="77"/>
        <v>998682.43</v>
      </c>
      <c r="S89" s="148">
        <f>S43+S47+S52+S58+S63+S71+S76+S81+S85+S88</f>
        <v>371.08999999994194</v>
      </c>
      <c r="T89" s="149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</row>
    <row r="90" spans="1:38" ht="15.75" customHeight="1" x14ac:dyDescent="0.3">
      <c r="A90" s="235"/>
      <c r="B90" s="217"/>
      <c r="C90" s="217"/>
      <c r="D90" s="151"/>
      <c r="E90" s="152"/>
      <c r="F90" s="153"/>
      <c r="G90" s="154"/>
      <c r="H90" s="152"/>
      <c r="I90" s="153"/>
      <c r="J90" s="154"/>
      <c r="K90" s="152"/>
      <c r="L90" s="153"/>
      <c r="M90" s="154"/>
      <c r="N90" s="152"/>
      <c r="O90" s="153"/>
      <c r="P90" s="154"/>
      <c r="Q90" s="154"/>
      <c r="R90" s="154"/>
      <c r="S90" s="154"/>
      <c r="T90" s="155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9.5" customHeight="1" x14ac:dyDescent="0.3">
      <c r="A91" s="216" t="s">
        <v>129</v>
      </c>
      <c r="B91" s="217"/>
      <c r="C91" s="218"/>
      <c r="D91" s="156"/>
      <c r="E91" s="157"/>
      <c r="F91" s="158"/>
      <c r="G91" s="159">
        <f>G22-G89</f>
        <v>0</v>
      </c>
      <c r="H91" s="157"/>
      <c r="I91" s="158"/>
      <c r="J91" s="159">
        <f>J22-J89</f>
        <v>0</v>
      </c>
      <c r="K91" s="160"/>
      <c r="L91" s="158"/>
      <c r="M91" s="161">
        <f>M22-M89</f>
        <v>0</v>
      </c>
      <c r="N91" s="160"/>
      <c r="O91" s="158"/>
      <c r="P91" s="161">
        <f t="shared" ref="P91:S91" si="78">P22-P89</f>
        <v>0</v>
      </c>
      <c r="Q91" s="162">
        <f t="shared" si="78"/>
        <v>0</v>
      </c>
      <c r="R91" s="162">
        <f t="shared" si="78"/>
        <v>0</v>
      </c>
      <c r="S91" s="162">
        <f t="shared" si="78"/>
        <v>2.5465851649641991E-11</v>
      </c>
      <c r="T91" s="163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3">
      <c r="A92" s="164"/>
      <c r="B92" s="165"/>
      <c r="C92" s="164"/>
      <c r="D92" s="164"/>
      <c r="E92" s="52"/>
      <c r="F92" s="164"/>
      <c r="G92" s="164"/>
      <c r="H92" s="52"/>
      <c r="I92" s="164"/>
      <c r="J92" s="164"/>
      <c r="K92" s="52"/>
      <c r="L92" s="164"/>
      <c r="M92" s="164"/>
      <c r="N92" s="52"/>
      <c r="O92" s="164"/>
      <c r="P92" s="164"/>
      <c r="Q92" s="164"/>
      <c r="R92" s="164"/>
      <c r="S92" s="164"/>
      <c r="T92" s="164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3">
      <c r="A93" s="164"/>
      <c r="B93" s="165"/>
      <c r="C93" s="164"/>
      <c r="D93" s="164"/>
      <c r="E93" s="52"/>
      <c r="F93" s="164"/>
      <c r="G93" s="164"/>
      <c r="H93" s="52"/>
      <c r="I93" s="164"/>
      <c r="J93" s="164"/>
      <c r="K93" s="52"/>
      <c r="L93" s="164"/>
      <c r="M93" s="164"/>
      <c r="N93" s="52"/>
      <c r="O93" s="164"/>
      <c r="P93" s="164"/>
      <c r="Q93" s="164"/>
      <c r="R93" s="164"/>
      <c r="S93" s="164"/>
      <c r="T93" s="164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3">
      <c r="A94" s="164" t="s">
        <v>130</v>
      </c>
      <c r="B94" s="165"/>
      <c r="C94" s="166"/>
      <c r="D94" s="164"/>
      <c r="E94" s="167"/>
      <c r="F94" s="166"/>
      <c r="G94" s="164"/>
      <c r="H94" s="167"/>
      <c r="I94" s="166"/>
      <c r="J94" s="166"/>
      <c r="K94" s="167"/>
      <c r="L94" s="164"/>
      <c r="M94" s="164"/>
      <c r="N94" s="52"/>
      <c r="O94" s="164"/>
      <c r="P94" s="164"/>
      <c r="Q94" s="164"/>
      <c r="R94" s="164"/>
      <c r="S94" s="164"/>
      <c r="T94" s="164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3">
      <c r="A95" s="1"/>
      <c r="B95" s="1"/>
      <c r="C95" s="168" t="s">
        <v>131</v>
      </c>
      <c r="D95" s="164"/>
      <c r="E95" s="219" t="s">
        <v>132</v>
      </c>
      <c r="F95" s="220"/>
      <c r="G95" s="164"/>
      <c r="H95" s="52"/>
      <c r="I95" s="169" t="s">
        <v>133</v>
      </c>
      <c r="J95" s="164"/>
      <c r="K95" s="52"/>
      <c r="L95" s="169"/>
      <c r="M95" s="164"/>
      <c r="N95" s="52"/>
      <c r="O95" s="169"/>
      <c r="P95" s="164"/>
      <c r="Q95" s="164"/>
      <c r="R95" s="164"/>
      <c r="S95" s="164"/>
      <c r="T95" s="164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35">
      <c r="A96" s="1"/>
      <c r="B96" s="1"/>
      <c r="C96" s="170"/>
      <c r="D96" s="171"/>
      <c r="E96" s="172"/>
      <c r="F96" s="173"/>
      <c r="G96" s="174"/>
      <c r="H96" s="172"/>
      <c r="I96" s="173"/>
      <c r="J96" s="174"/>
      <c r="K96" s="175"/>
      <c r="L96" s="173"/>
      <c r="M96" s="174"/>
      <c r="N96" s="175"/>
      <c r="O96" s="173"/>
      <c r="P96" s="174"/>
      <c r="Q96" s="174"/>
      <c r="R96" s="174"/>
      <c r="S96" s="174"/>
      <c r="T96" s="164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3">
      <c r="A97" s="164"/>
      <c r="B97" s="165"/>
      <c r="C97" s="164"/>
      <c r="D97" s="164"/>
      <c r="E97" s="52"/>
      <c r="F97" s="164"/>
      <c r="G97" s="164"/>
      <c r="H97" s="52"/>
      <c r="I97" s="164"/>
      <c r="J97" s="164"/>
      <c r="K97" s="52"/>
      <c r="L97" s="164"/>
      <c r="M97" s="164"/>
      <c r="N97" s="52"/>
      <c r="O97" s="164"/>
      <c r="P97" s="164"/>
      <c r="Q97" s="164"/>
      <c r="R97" s="164"/>
      <c r="S97" s="164"/>
      <c r="T97" s="164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3">
      <c r="A98" s="164"/>
      <c r="B98" s="165"/>
      <c r="C98" s="164"/>
      <c r="D98" s="164"/>
      <c r="E98" s="52"/>
      <c r="F98" s="164"/>
      <c r="G98" s="164"/>
      <c r="H98" s="52"/>
      <c r="I98" s="164"/>
      <c r="J98" s="164"/>
      <c r="K98" s="52"/>
      <c r="L98" s="164"/>
      <c r="M98" s="164"/>
      <c r="N98" s="52"/>
      <c r="O98" s="164"/>
      <c r="P98" s="164"/>
      <c r="Q98" s="164"/>
      <c r="R98" s="164"/>
      <c r="S98" s="164"/>
      <c r="T98" s="164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3">
      <c r="A99" s="164"/>
      <c r="B99" s="165"/>
      <c r="C99" s="164"/>
      <c r="D99" s="164"/>
      <c r="E99" s="52"/>
      <c r="F99" s="164"/>
      <c r="G99" s="164"/>
      <c r="H99" s="52"/>
      <c r="I99" s="164"/>
      <c r="J99" s="164"/>
      <c r="K99" s="52"/>
      <c r="L99" s="164"/>
      <c r="M99" s="164"/>
      <c r="N99" s="52"/>
      <c r="O99" s="164"/>
      <c r="P99" s="164"/>
      <c r="Q99" s="164"/>
      <c r="R99" s="164"/>
      <c r="S99" s="164"/>
      <c r="T99" s="164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3">
      <c r="A100" s="164"/>
      <c r="B100" s="165"/>
      <c r="C100" s="164"/>
      <c r="D100" s="164"/>
      <c r="E100" s="52"/>
      <c r="F100" s="164"/>
      <c r="G100" s="164"/>
      <c r="H100" s="52"/>
      <c r="I100" s="164"/>
      <c r="J100" s="164"/>
      <c r="K100" s="52"/>
      <c r="L100" s="164"/>
      <c r="M100" s="164"/>
      <c r="N100" s="52"/>
      <c r="O100" s="164"/>
      <c r="P100" s="164"/>
      <c r="Q100" s="164"/>
      <c r="R100" s="164"/>
      <c r="S100" s="164"/>
      <c r="T100" s="164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3">
      <c r="A101" s="164"/>
      <c r="B101" s="165"/>
      <c r="C101" s="164"/>
      <c r="D101" s="164"/>
      <c r="E101" s="52"/>
      <c r="F101" s="164"/>
      <c r="G101" s="164"/>
      <c r="H101" s="52"/>
      <c r="I101" s="164"/>
      <c r="J101" s="164"/>
      <c r="K101" s="52"/>
      <c r="L101" s="164"/>
      <c r="M101" s="164"/>
      <c r="N101" s="52"/>
      <c r="O101" s="164"/>
      <c r="P101" s="164"/>
      <c r="Q101" s="164"/>
      <c r="R101" s="164"/>
      <c r="S101" s="164"/>
      <c r="T101" s="164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3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3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3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3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3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3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3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3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3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3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3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3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3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3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3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3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3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3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3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3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3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3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3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3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3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3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3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3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3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3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3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3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3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3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3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3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3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3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3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3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3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3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3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3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3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3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3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3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3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3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3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3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3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3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3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3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3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3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3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3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3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3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3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3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3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3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3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3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3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3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3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3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3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3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3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3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3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3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3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3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3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3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3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3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3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3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3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3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3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3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3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3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3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3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3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3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3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3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3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3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3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3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3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3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3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3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3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3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3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3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3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3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3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3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3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3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3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3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3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3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3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3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3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3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3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3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3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3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3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3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3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3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3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3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3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3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3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3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3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3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3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3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3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3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3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3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3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3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3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3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3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3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3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3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3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3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3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3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3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3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3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3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3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3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3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3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3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3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3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3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3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3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3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3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3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3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3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3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3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3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3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3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3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3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3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3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3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3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3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3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3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3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3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3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/>
    <row r="297" spans="1:38" ht="15.75" customHeight="1" x14ac:dyDescent="0.25"/>
    <row r="298" spans="1:38" ht="15.75" customHeight="1" x14ac:dyDescent="0.25"/>
    <row r="299" spans="1:38" ht="15.75" customHeight="1" x14ac:dyDescent="0.25"/>
    <row r="300" spans="1:38" ht="15.75" customHeight="1" x14ac:dyDescent="0.25"/>
    <row r="301" spans="1:38" ht="15.75" customHeight="1" x14ac:dyDescent="0.25"/>
    <row r="302" spans="1:38" ht="15.75" customHeight="1" x14ac:dyDescent="0.25"/>
    <row r="303" spans="1:38" ht="15.75" customHeight="1" x14ac:dyDescent="0.25"/>
    <row r="304" spans="1:38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</sheetData>
  <autoFilter ref="A19:T19"/>
  <mergeCells count="25">
    <mergeCell ref="A91:C91"/>
    <mergeCell ref="E95:F95"/>
    <mergeCell ref="E17:G17"/>
    <mergeCell ref="H17:J17"/>
    <mergeCell ref="A23:C23"/>
    <mergeCell ref="E36:G38"/>
    <mergeCell ref="H36:J38"/>
    <mergeCell ref="E40:G42"/>
    <mergeCell ref="H40:J42"/>
    <mergeCell ref="E83:G84"/>
    <mergeCell ref="H83:J84"/>
    <mergeCell ref="E87:G87"/>
    <mergeCell ref="H87:J87"/>
    <mergeCell ref="A90:C90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" bottom="0" header="0" footer="0"/>
  <pageSetup paperSize="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00"/>
  <sheetViews>
    <sheetView topLeftCell="B16" workbookViewId="0">
      <selection activeCell="E22" sqref="E22"/>
    </sheetView>
  </sheetViews>
  <sheetFormatPr defaultColWidth="12.59765625" defaultRowHeight="15" customHeight="1" x14ac:dyDescent="0.25"/>
  <cols>
    <col min="1" max="1" width="12.8984375" hidden="1" customWidth="1"/>
    <col min="2" max="2" width="12.09765625" customWidth="1"/>
    <col min="3" max="3" width="33.5" customWidth="1"/>
    <col min="4" max="4" width="15.59765625" customWidth="1"/>
    <col min="5" max="5" width="19.69921875" customWidth="1"/>
    <col min="6" max="6" width="15.59765625" customWidth="1"/>
    <col min="7" max="7" width="18.5" customWidth="1"/>
    <col min="8" max="8" width="21.3984375" customWidth="1"/>
    <col min="9" max="9" width="15.59765625" customWidth="1"/>
    <col min="10" max="10" width="16.09765625" customWidth="1"/>
    <col min="11" max="26" width="6.69921875" customWidth="1"/>
  </cols>
  <sheetData>
    <row r="1" spans="1:26" ht="15" customHeight="1" x14ac:dyDescent="0.3">
      <c r="A1" s="176"/>
      <c r="B1" s="176"/>
      <c r="C1" s="176"/>
      <c r="D1" s="177"/>
      <c r="E1" s="176"/>
      <c r="F1" s="177"/>
      <c r="G1" s="176"/>
      <c r="H1" s="176"/>
      <c r="I1" s="178"/>
      <c r="J1" s="179" t="s">
        <v>134</v>
      </c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</row>
    <row r="2" spans="1:26" ht="15" customHeight="1" x14ac:dyDescent="0.3">
      <c r="A2" s="176"/>
      <c r="B2" s="176"/>
      <c r="C2" s="176"/>
      <c r="D2" s="177"/>
      <c r="E2" s="176"/>
      <c r="F2" s="177"/>
      <c r="G2" s="176"/>
      <c r="H2" s="242" t="s">
        <v>135</v>
      </c>
      <c r="I2" s="208"/>
      <c r="J2" s="20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26" ht="15" customHeight="1" x14ac:dyDescent="0.3">
      <c r="A3" s="176"/>
      <c r="B3" s="176"/>
      <c r="C3" s="176"/>
      <c r="D3" s="177"/>
      <c r="E3" s="176"/>
      <c r="F3" s="177"/>
      <c r="G3" s="176"/>
      <c r="H3" s="242" t="s">
        <v>136</v>
      </c>
      <c r="I3" s="208"/>
      <c r="J3" s="20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6" ht="14.25" customHeight="1" x14ac:dyDescent="0.25">
      <c r="A4" s="176"/>
      <c r="B4" s="176"/>
      <c r="C4" s="176"/>
      <c r="D4" s="177"/>
      <c r="E4" s="176"/>
      <c r="F4" s="177"/>
      <c r="G4" s="176"/>
      <c r="H4" s="176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</row>
    <row r="5" spans="1:26" ht="21" customHeight="1" x14ac:dyDescent="0.35">
      <c r="A5" s="176"/>
      <c r="B5" s="241" t="s">
        <v>137</v>
      </c>
      <c r="C5" s="208"/>
      <c r="D5" s="208"/>
      <c r="E5" s="208"/>
      <c r="F5" s="208"/>
      <c r="G5" s="208"/>
      <c r="H5" s="208"/>
      <c r="I5" s="208"/>
      <c r="J5" s="20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</row>
    <row r="6" spans="1:26" ht="21" customHeight="1" x14ac:dyDescent="0.35">
      <c r="A6" s="176"/>
      <c r="B6" s="241" t="s">
        <v>138</v>
      </c>
      <c r="C6" s="208"/>
      <c r="D6" s="208"/>
      <c r="E6" s="208"/>
      <c r="F6" s="208"/>
      <c r="G6" s="208"/>
      <c r="H6" s="208"/>
      <c r="I6" s="208"/>
      <c r="J6" s="20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ht="21" customHeight="1" x14ac:dyDescent="0.35">
      <c r="A7" s="176"/>
      <c r="B7" s="243" t="s">
        <v>139</v>
      </c>
      <c r="C7" s="208"/>
      <c r="D7" s="208"/>
      <c r="E7" s="208"/>
      <c r="F7" s="208"/>
      <c r="G7" s="208"/>
      <c r="H7" s="208"/>
      <c r="I7" s="208"/>
      <c r="J7" s="20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</row>
    <row r="8" spans="1:26" ht="21" customHeight="1" x14ac:dyDescent="0.35">
      <c r="A8" s="176"/>
      <c r="B8" s="241" t="s">
        <v>140</v>
      </c>
      <c r="C8" s="208"/>
      <c r="D8" s="208"/>
      <c r="E8" s="208"/>
      <c r="F8" s="208"/>
      <c r="G8" s="208"/>
      <c r="H8" s="208"/>
      <c r="I8" s="208"/>
      <c r="J8" s="20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</row>
    <row r="9" spans="1:26" ht="14.25" customHeight="1" x14ac:dyDescent="0.25">
      <c r="A9" s="176"/>
      <c r="B9" s="176"/>
      <c r="C9" s="176"/>
      <c r="D9" s="177"/>
      <c r="E9" s="176"/>
      <c r="F9" s="177"/>
      <c r="G9" s="176"/>
      <c r="H9" s="176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</row>
    <row r="10" spans="1:26" ht="44.25" customHeight="1" x14ac:dyDescent="0.25">
      <c r="A10" s="180"/>
      <c r="B10" s="238" t="s">
        <v>141</v>
      </c>
      <c r="C10" s="237"/>
      <c r="D10" s="239"/>
      <c r="E10" s="240" t="s">
        <v>142</v>
      </c>
      <c r="F10" s="237"/>
      <c r="G10" s="237"/>
      <c r="H10" s="237"/>
      <c r="I10" s="237"/>
      <c r="J10" s="239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ht="61.5" customHeight="1" x14ac:dyDescent="0.25">
      <c r="A11" s="181" t="s">
        <v>143</v>
      </c>
      <c r="B11" s="181" t="s">
        <v>144</v>
      </c>
      <c r="C11" s="181" t="s">
        <v>6</v>
      </c>
      <c r="D11" s="182" t="s">
        <v>145</v>
      </c>
      <c r="E11" s="181" t="s">
        <v>146</v>
      </c>
      <c r="F11" s="182" t="s">
        <v>145</v>
      </c>
      <c r="G11" s="181" t="s">
        <v>147</v>
      </c>
      <c r="H11" s="181" t="s">
        <v>148</v>
      </c>
      <c r="I11" s="181" t="s">
        <v>149</v>
      </c>
      <c r="J11" s="181" t="s">
        <v>150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ht="15" customHeight="1" x14ac:dyDescent="0.25">
      <c r="A12" s="183"/>
      <c r="B12" s="183" t="s">
        <v>36</v>
      </c>
      <c r="C12" s="184"/>
      <c r="D12" s="185"/>
      <c r="E12" s="184"/>
      <c r="F12" s="185"/>
      <c r="G12" s="184"/>
      <c r="H12" s="184"/>
      <c r="I12" s="185"/>
      <c r="J12" s="184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</row>
    <row r="13" spans="1:26" ht="15" customHeight="1" x14ac:dyDescent="0.25">
      <c r="A13" s="183"/>
      <c r="B13" s="183" t="s">
        <v>58</v>
      </c>
      <c r="C13" s="184"/>
      <c r="D13" s="185"/>
      <c r="E13" s="184"/>
      <c r="F13" s="185"/>
      <c r="G13" s="184"/>
      <c r="H13" s="184"/>
      <c r="I13" s="185"/>
      <c r="J13" s="184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</row>
    <row r="14" spans="1:26" ht="15" customHeight="1" x14ac:dyDescent="0.25">
      <c r="A14" s="183"/>
      <c r="B14" s="183" t="s">
        <v>60</v>
      </c>
      <c r="C14" s="184"/>
      <c r="D14" s="185"/>
      <c r="E14" s="184"/>
      <c r="F14" s="185"/>
      <c r="G14" s="184"/>
      <c r="H14" s="184"/>
      <c r="I14" s="185"/>
      <c r="J14" s="184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</row>
    <row r="15" spans="1:26" ht="15" customHeight="1" x14ac:dyDescent="0.25">
      <c r="A15" s="183"/>
      <c r="B15" s="183" t="s">
        <v>64</v>
      </c>
      <c r="C15" s="184"/>
      <c r="D15" s="185"/>
      <c r="E15" s="184"/>
      <c r="F15" s="185"/>
      <c r="G15" s="184"/>
      <c r="H15" s="184"/>
      <c r="I15" s="185"/>
      <c r="J15" s="184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</row>
    <row r="16" spans="1:26" ht="15" customHeight="1" x14ac:dyDescent="0.25">
      <c r="A16" s="183"/>
      <c r="B16" s="183" t="s">
        <v>71</v>
      </c>
      <c r="C16" s="184"/>
      <c r="D16" s="185"/>
      <c r="E16" s="184"/>
      <c r="F16" s="185"/>
      <c r="G16" s="184"/>
      <c r="H16" s="184"/>
      <c r="I16" s="185"/>
      <c r="J16" s="184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</row>
    <row r="17" spans="1:26" ht="15" customHeight="1" x14ac:dyDescent="0.25">
      <c r="A17" s="183"/>
      <c r="B17" s="183"/>
      <c r="C17" s="184"/>
      <c r="D17" s="185"/>
      <c r="E17" s="184"/>
      <c r="F17" s="185"/>
      <c r="G17" s="184"/>
      <c r="H17" s="184"/>
      <c r="I17" s="185"/>
      <c r="J17" s="184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</row>
    <row r="18" spans="1:26" ht="15" customHeight="1" x14ac:dyDescent="0.3">
      <c r="A18" s="186"/>
      <c r="B18" s="236" t="s">
        <v>151</v>
      </c>
      <c r="C18" s="237"/>
      <c r="D18" s="187">
        <f>SUM(D12:D17)</f>
        <v>0</v>
      </c>
      <c r="E18" s="188"/>
      <c r="F18" s="187">
        <f>SUM(F12:F17)</f>
        <v>0</v>
      </c>
      <c r="G18" s="188"/>
      <c r="H18" s="188"/>
      <c r="I18" s="187">
        <f>SUM(I12:I17)</f>
        <v>0</v>
      </c>
      <c r="J18" s="188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</row>
    <row r="19" spans="1:26" ht="14.25" customHeight="1" x14ac:dyDescent="0.25">
      <c r="A19" s="176"/>
      <c r="B19" s="176"/>
      <c r="C19" s="176"/>
      <c r="D19" s="177"/>
      <c r="E19" s="176"/>
      <c r="F19" s="177"/>
      <c r="G19" s="176"/>
      <c r="H19" s="176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</row>
    <row r="20" spans="1:26" ht="14.25" customHeight="1" x14ac:dyDescent="0.25">
      <c r="A20" s="176"/>
      <c r="B20" s="176"/>
      <c r="C20" s="176"/>
      <c r="D20" s="177"/>
      <c r="E20" s="176"/>
      <c r="F20" s="177"/>
      <c r="G20" s="176"/>
      <c r="H20" s="176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</row>
    <row r="21" spans="1:26" ht="44.25" customHeight="1" x14ac:dyDescent="0.25">
      <c r="A21" s="180"/>
      <c r="B21" s="238" t="s">
        <v>152</v>
      </c>
      <c r="C21" s="237"/>
      <c r="D21" s="239"/>
      <c r="E21" s="240" t="s">
        <v>142</v>
      </c>
      <c r="F21" s="237"/>
      <c r="G21" s="237"/>
      <c r="H21" s="237"/>
      <c r="I21" s="237"/>
      <c r="J21" s="239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ht="61.5" customHeight="1" x14ac:dyDescent="0.25">
      <c r="A22" s="181" t="s">
        <v>143</v>
      </c>
      <c r="B22" s="181" t="s">
        <v>144</v>
      </c>
      <c r="C22" s="181" t="s">
        <v>6</v>
      </c>
      <c r="D22" s="182" t="s">
        <v>145</v>
      </c>
      <c r="E22" s="181" t="s">
        <v>146</v>
      </c>
      <c r="F22" s="182" t="s">
        <v>145</v>
      </c>
      <c r="G22" s="181" t="s">
        <v>147</v>
      </c>
      <c r="H22" s="181" t="s">
        <v>148</v>
      </c>
      <c r="I22" s="181" t="s">
        <v>149</v>
      </c>
      <c r="J22" s="181" t="s">
        <v>150</v>
      </c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15" customHeight="1" x14ac:dyDescent="0.25">
      <c r="A23" s="183"/>
      <c r="B23" s="183" t="s">
        <v>36</v>
      </c>
      <c r="C23" s="184"/>
      <c r="D23" s="185"/>
      <c r="E23" s="184"/>
      <c r="F23" s="185"/>
      <c r="G23" s="184"/>
      <c r="H23" s="184"/>
      <c r="I23" s="185"/>
      <c r="J23" s="184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</row>
    <row r="24" spans="1:26" ht="15" customHeight="1" x14ac:dyDescent="0.25">
      <c r="A24" s="183"/>
      <c r="B24" s="183" t="s">
        <v>58</v>
      </c>
      <c r="C24" s="184"/>
      <c r="D24" s="185"/>
      <c r="E24" s="184"/>
      <c r="F24" s="185"/>
      <c r="G24" s="184"/>
      <c r="H24" s="184"/>
      <c r="I24" s="185"/>
      <c r="J24" s="184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</row>
    <row r="25" spans="1:26" ht="15" customHeight="1" x14ac:dyDescent="0.25">
      <c r="A25" s="183"/>
      <c r="B25" s="183" t="s">
        <v>60</v>
      </c>
      <c r="C25" s="184"/>
      <c r="D25" s="185"/>
      <c r="E25" s="184"/>
      <c r="F25" s="185"/>
      <c r="G25" s="184"/>
      <c r="H25" s="184"/>
      <c r="I25" s="185"/>
      <c r="J25" s="184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</row>
    <row r="26" spans="1:26" ht="15" customHeight="1" x14ac:dyDescent="0.25">
      <c r="A26" s="183"/>
      <c r="B26" s="183" t="s">
        <v>64</v>
      </c>
      <c r="C26" s="184"/>
      <c r="D26" s="185"/>
      <c r="E26" s="184"/>
      <c r="F26" s="185"/>
      <c r="G26" s="184"/>
      <c r="H26" s="184"/>
      <c r="I26" s="185"/>
      <c r="J26" s="184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</row>
    <row r="27" spans="1:26" ht="15" customHeight="1" x14ac:dyDescent="0.25">
      <c r="A27" s="183"/>
      <c r="B27" s="183" t="s">
        <v>71</v>
      </c>
      <c r="C27" s="184"/>
      <c r="D27" s="185"/>
      <c r="E27" s="184"/>
      <c r="F27" s="185"/>
      <c r="G27" s="184"/>
      <c r="H27" s="184"/>
      <c r="I27" s="185"/>
      <c r="J27" s="184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</row>
    <row r="28" spans="1:26" ht="15" customHeight="1" x14ac:dyDescent="0.25">
      <c r="A28" s="183"/>
      <c r="B28" s="183"/>
      <c r="C28" s="184"/>
      <c r="D28" s="185"/>
      <c r="E28" s="184"/>
      <c r="F28" s="185"/>
      <c r="G28" s="184"/>
      <c r="H28" s="184"/>
      <c r="I28" s="185"/>
      <c r="J28" s="184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</row>
    <row r="29" spans="1:26" ht="15" customHeight="1" x14ac:dyDescent="0.3">
      <c r="A29" s="186"/>
      <c r="B29" s="236" t="s">
        <v>151</v>
      </c>
      <c r="C29" s="237"/>
      <c r="D29" s="187">
        <f>SUM(D23:D28)</f>
        <v>0</v>
      </c>
      <c r="E29" s="188"/>
      <c r="F29" s="187">
        <f>SUM(F23:F28)</f>
        <v>0</v>
      </c>
      <c r="G29" s="188"/>
      <c r="H29" s="188"/>
      <c r="I29" s="187">
        <f>SUM(I23:I28)</f>
        <v>0</v>
      </c>
      <c r="J29" s="188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</row>
    <row r="30" spans="1:26" ht="14.25" customHeight="1" x14ac:dyDescent="0.25">
      <c r="A30" s="176"/>
      <c r="B30" s="176"/>
      <c r="C30" s="176"/>
      <c r="D30" s="177"/>
      <c r="E30" s="176"/>
      <c r="F30" s="177"/>
      <c r="G30" s="176"/>
      <c r="H30" s="176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</row>
    <row r="31" spans="1:26" ht="14.25" customHeight="1" x14ac:dyDescent="0.3">
      <c r="A31" s="190"/>
      <c r="B31" s="190" t="s">
        <v>153</v>
      </c>
      <c r="C31" s="190"/>
      <c r="D31" s="191"/>
      <c r="E31" s="190"/>
      <c r="F31" s="191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</row>
    <row r="32" spans="1:26" ht="14.25" customHeight="1" x14ac:dyDescent="0.25">
      <c r="A32" s="176"/>
      <c r="B32" s="176"/>
      <c r="C32" s="176"/>
      <c r="D32" s="177"/>
      <c r="E32" s="176"/>
      <c r="F32" s="177"/>
      <c r="G32" s="176"/>
      <c r="H32" s="176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</row>
    <row r="33" spans="1:26" ht="14.25" customHeight="1" x14ac:dyDescent="0.25">
      <c r="A33" s="176"/>
      <c r="B33" s="176"/>
      <c r="C33" s="176"/>
      <c r="D33" s="177"/>
      <c r="E33" s="176"/>
      <c r="F33" s="177"/>
      <c r="G33" s="176"/>
      <c r="H33" s="176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</row>
    <row r="34" spans="1:26" ht="14.25" customHeight="1" x14ac:dyDescent="0.25">
      <c r="A34" s="176"/>
      <c r="B34" s="176"/>
      <c r="C34" s="176"/>
      <c r="D34" s="177"/>
      <c r="E34" s="176"/>
      <c r="F34" s="177"/>
      <c r="G34" s="176"/>
      <c r="H34" s="176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</row>
    <row r="35" spans="1:26" ht="14.25" customHeight="1" x14ac:dyDescent="0.25">
      <c r="A35" s="176"/>
      <c r="B35" s="176"/>
      <c r="C35" s="176"/>
      <c r="D35" s="177"/>
      <c r="E35" s="176"/>
      <c r="F35" s="177"/>
      <c r="G35" s="176"/>
      <c r="H35" s="176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</row>
    <row r="36" spans="1:26" ht="14.25" customHeight="1" x14ac:dyDescent="0.25">
      <c r="A36" s="176"/>
      <c r="B36" s="176"/>
      <c r="C36" s="176"/>
      <c r="D36" s="177"/>
      <c r="E36" s="176"/>
      <c r="F36" s="177"/>
      <c r="G36" s="176"/>
      <c r="H36" s="176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</row>
    <row r="37" spans="1:26" ht="14.25" customHeight="1" x14ac:dyDescent="0.25">
      <c r="A37" s="176"/>
      <c r="B37" s="176"/>
      <c r="C37" s="176"/>
      <c r="D37" s="177"/>
      <c r="E37" s="176"/>
      <c r="F37" s="177"/>
      <c r="G37" s="176"/>
      <c r="H37" s="176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</row>
    <row r="38" spans="1:26" ht="14.25" customHeight="1" x14ac:dyDescent="0.25">
      <c r="A38" s="176"/>
      <c r="B38" s="176"/>
      <c r="C38" s="176"/>
      <c r="D38" s="177"/>
      <c r="E38" s="176"/>
      <c r="F38" s="177"/>
      <c r="G38" s="176"/>
      <c r="H38" s="176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</row>
    <row r="39" spans="1:26" ht="14.25" customHeight="1" x14ac:dyDescent="0.25">
      <c r="A39" s="176"/>
      <c r="B39" s="176"/>
      <c r="C39" s="176"/>
      <c r="D39" s="177"/>
      <c r="E39" s="176"/>
      <c r="F39" s="177"/>
      <c r="G39" s="176"/>
      <c r="H39" s="176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</row>
    <row r="40" spans="1:26" ht="14.25" customHeight="1" x14ac:dyDescent="0.25">
      <c r="A40" s="176"/>
      <c r="B40" s="176"/>
      <c r="C40" s="176"/>
      <c r="D40" s="177"/>
      <c r="E40" s="176"/>
      <c r="F40" s="177"/>
      <c r="G40" s="176"/>
      <c r="H40" s="176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</row>
    <row r="41" spans="1:26" ht="14.25" customHeight="1" x14ac:dyDescent="0.25">
      <c r="A41" s="176"/>
      <c r="B41" s="176"/>
      <c r="C41" s="176"/>
      <c r="D41" s="177"/>
      <c r="E41" s="176"/>
      <c r="F41" s="177"/>
      <c r="G41" s="176"/>
      <c r="H41" s="176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</row>
    <row r="42" spans="1:26" ht="14.25" customHeight="1" x14ac:dyDescent="0.25">
      <c r="A42" s="176"/>
      <c r="B42" s="176"/>
      <c r="C42" s="176"/>
      <c r="D42" s="177"/>
      <c r="E42" s="176"/>
      <c r="F42" s="177"/>
      <c r="G42" s="176"/>
      <c r="H42" s="176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</row>
    <row r="43" spans="1:26" ht="14.25" customHeight="1" x14ac:dyDescent="0.25">
      <c r="A43" s="176"/>
      <c r="B43" s="176"/>
      <c r="C43" s="176"/>
      <c r="D43" s="177"/>
      <c r="E43" s="176"/>
      <c r="F43" s="177"/>
      <c r="G43" s="176"/>
      <c r="H43" s="176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</row>
    <row r="44" spans="1:26" ht="14.25" customHeight="1" x14ac:dyDescent="0.25">
      <c r="A44" s="176"/>
      <c r="B44" s="176"/>
      <c r="C44" s="176"/>
      <c r="D44" s="177"/>
      <c r="E44" s="176"/>
      <c r="F44" s="177"/>
      <c r="G44" s="176"/>
      <c r="H44" s="176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</row>
    <row r="45" spans="1:26" ht="14.25" customHeight="1" x14ac:dyDescent="0.25">
      <c r="A45" s="176"/>
      <c r="B45" s="176"/>
      <c r="C45" s="176"/>
      <c r="D45" s="177"/>
      <c r="E45" s="176"/>
      <c r="F45" s="177"/>
      <c r="G45" s="176"/>
      <c r="H45" s="176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</row>
    <row r="46" spans="1:26" ht="14.25" customHeight="1" x14ac:dyDescent="0.25">
      <c r="A46" s="176"/>
      <c r="B46" s="176"/>
      <c r="C46" s="176"/>
      <c r="D46" s="177"/>
      <c r="E46" s="176"/>
      <c r="F46" s="177"/>
      <c r="G46" s="176"/>
      <c r="H46" s="176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</row>
    <row r="47" spans="1:26" ht="14.25" customHeight="1" x14ac:dyDescent="0.25">
      <c r="A47" s="176"/>
      <c r="B47" s="176"/>
      <c r="C47" s="176"/>
      <c r="D47" s="177"/>
      <c r="E47" s="176"/>
      <c r="F47" s="177"/>
      <c r="G47" s="176"/>
      <c r="H47" s="176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</row>
    <row r="48" spans="1:26" ht="14.25" customHeight="1" x14ac:dyDescent="0.25">
      <c r="A48" s="176"/>
      <c r="B48" s="176"/>
      <c r="C48" s="176"/>
      <c r="D48" s="177"/>
      <c r="E48" s="176"/>
      <c r="F48" s="177"/>
      <c r="G48" s="176"/>
      <c r="H48" s="176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</row>
    <row r="49" spans="1:26" ht="14.25" customHeight="1" x14ac:dyDescent="0.25">
      <c r="A49" s="176"/>
      <c r="B49" s="176"/>
      <c r="C49" s="176"/>
      <c r="D49" s="177"/>
      <c r="E49" s="176"/>
      <c r="F49" s="177"/>
      <c r="G49" s="176"/>
      <c r="H49" s="176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</row>
    <row r="50" spans="1:26" ht="14.25" customHeight="1" x14ac:dyDescent="0.25">
      <c r="A50" s="176"/>
      <c r="B50" s="176"/>
      <c r="C50" s="176"/>
      <c r="D50" s="177"/>
      <c r="E50" s="176"/>
      <c r="F50" s="177"/>
      <c r="G50" s="176"/>
      <c r="H50" s="176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</row>
    <row r="51" spans="1:26" ht="14.25" customHeight="1" x14ac:dyDescent="0.25">
      <c r="A51" s="176"/>
      <c r="B51" s="176"/>
      <c r="C51" s="176"/>
      <c r="D51" s="177"/>
      <c r="E51" s="176"/>
      <c r="F51" s="177"/>
      <c r="G51" s="176"/>
      <c r="H51" s="176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</row>
    <row r="52" spans="1:26" ht="14.25" customHeight="1" x14ac:dyDescent="0.25">
      <c r="A52" s="176"/>
      <c r="B52" s="176"/>
      <c r="C52" s="176"/>
      <c r="D52" s="177"/>
      <c r="E52" s="176"/>
      <c r="F52" s="177"/>
      <c r="G52" s="176"/>
      <c r="H52" s="176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</row>
    <row r="53" spans="1:26" ht="14.25" customHeight="1" x14ac:dyDescent="0.25">
      <c r="A53" s="176"/>
      <c r="B53" s="176"/>
      <c r="C53" s="176"/>
      <c r="D53" s="177"/>
      <c r="E53" s="176"/>
      <c r="F53" s="177"/>
      <c r="G53" s="176"/>
      <c r="H53" s="176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</row>
    <row r="54" spans="1:26" ht="14.25" customHeight="1" x14ac:dyDescent="0.25">
      <c r="A54" s="176"/>
      <c r="B54" s="176"/>
      <c r="C54" s="176"/>
      <c r="D54" s="177"/>
      <c r="E54" s="176"/>
      <c r="F54" s="177"/>
      <c r="G54" s="176"/>
      <c r="H54" s="176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</row>
    <row r="55" spans="1:26" ht="14.25" customHeight="1" x14ac:dyDescent="0.25">
      <c r="A55" s="176"/>
      <c r="B55" s="176"/>
      <c r="C55" s="176"/>
      <c r="D55" s="177"/>
      <c r="E55" s="176"/>
      <c r="F55" s="177"/>
      <c r="G55" s="176"/>
      <c r="H55" s="176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</row>
    <row r="56" spans="1:26" ht="14.25" customHeight="1" x14ac:dyDescent="0.25">
      <c r="A56" s="176"/>
      <c r="B56" s="176"/>
      <c r="C56" s="176"/>
      <c r="D56" s="177"/>
      <c r="E56" s="176"/>
      <c r="F56" s="177"/>
      <c r="G56" s="176"/>
      <c r="H56" s="176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</row>
    <row r="57" spans="1:26" ht="14.25" customHeight="1" x14ac:dyDescent="0.25">
      <c r="A57" s="176"/>
      <c r="B57" s="176"/>
      <c r="C57" s="176"/>
      <c r="D57" s="177"/>
      <c r="E57" s="176"/>
      <c r="F57" s="177"/>
      <c r="G57" s="176"/>
      <c r="H57" s="176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</row>
    <row r="58" spans="1:26" ht="14.25" customHeight="1" x14ac:dyDescent="0.25">
      <c r="A58" s="176"/>
      <c r="B58" s="176"/>
      <c r="C58" s="176"/>
      <c r="D58" s="177"/>
      <c r="E58" s="176"/>
      <c r="F58" s="177"/>
      <c r="G58" s="176"/>
      <c r="H58" s="176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</row>
    <row r="59" spans="1:26" ht="14.25" customHeight="1" x14ac:dyDescent="0.25">
      <c r="A59" s="176"/>
      <c r="B59" s="176"/>
      <c r="C59" s="176"/>
      <c r="D59" s="177"/>
      <c r="E59" s="176"/>
      <c r="F59" s="177"/>
      <c r="G59" s="176"/>
      <c r="H59" s="176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</row>
    <row r="60" spans="1:26" ht="14.25" customHeight="1" x14ac:dyDescent="0.25">
      <c r="A60" s="176"/>
      <c r="B60" s="176"/>
      <c r="C60" s="176"/>
      <c r="D60" s="177"/>
      <c r="E60" s="176"/>
      <c r="F60" s="177"/>
      <c r="G60" s="176"/>
      <c r="H60" s="176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</row>
    <row r="61" spans="1:26" ht="14.25" customHeight="1" x14ac:dyDescent="0.25">
      <c r="A61" s="176"/>
      <c r="B61" s="176"/>
      <c r="C61" s="176"/>
      <c r="D61" s="177"/>
      <c r="E61" s="176"/>
      <c r="F61" s="177"/>
      <c r="G61" s="176"/>
      <c r="H61" s="176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</row>
    <row r="62" spans="1:26" ht="14.25" customHeight="1" x14ac:dyDescent="0.25">
      <c r="A62" s="176"/>
      <c r="B62" s="176"/>
      <c r="C62" s="176"/>
      <c r="D62" s="177"/>
      <c r="E62" s="176"/>
      <c r="F62" s="177"/>
      <c r="G62" s="176"/>
      <c r="H62" s="176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</row>
    <row r="63" spans="1:26" ht="14.25" customHeight="1" x14ac:dyDescent="0.25">
      <c r="A63" s="176"/>
      <c r="B63" s="176"/>
      <c r="C63" s="176"/>
      <c r="D63" s="177"/>
      <c r="E63" s="176"/>
      <c r="F63" s="177"/>
      <c r="G63" s="176"/>
      <c r="H63" s="176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</row>
    <row r="64" spans="1:26" ht="14.25" customHeight="1" x14ac:dyDescent="0.25">
      <c r="A64" s="176"/>
      <c r="B64" s="176"/>
      <c r="C64" s="176"/>
      <c r="D64" s="177"/>
      <c r="E64" s="176"/>
      <c r="F64" s="177"/>
      <c r="G64" s="176"/>
      <c r="H64" s="176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</row>
    <row r="65" spans="1:26" ht="14.25" customHeight="1" x14ac:dyDescent="0.25">
      <c r="A65" s="176"/>
      <c r="B65" s="176"/>
      <c r="C65" s="176"/>
      <c r="D65" s="177"/>
      <c r="E65" s="176"/>
      <c r="F65" s="177"/>
      <c r="G65" s="176"/>
      <c r="H65" s="176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</row>
    <row r="66" spans="1:26" ht="14.25" customHeight="1" x14ac:dyDescent="0.25">
      <c r="A66" s="176"/>
      <c r="B66" s="176"/>
      <c r="C66" s="176"/>
      <c r="D66" s="177"/>
      <c r="E66" s="176"/>
      <c r="F66" s="177"/>
      <c r="G66" s="176"/>
      <c r="H66" s="176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</row>
    <row r="67" spans="1:26" ht="14.25" customHeight="1" x14ac:dyDescent="0.25">
      <c r="A67" s="176"/>
      <c r="B67" s="176"/>
      <c r="C67" s="176"/>
      <c r="D67" s="177"/>
      <c r="E67" s="176"/>
      <c r="F67" s="177"/>
      <c r="G67" s="176"/>
      <c r="H67" s="176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</row>
    <row r="68" spans="1:26" ht="14.25" customHeight="1" x14ac:dyDescent="0.25">
      <c r="A68" s="176"/>
      <c r="B68" s="176"/>
      <c r="C68" s="176"/>
      <c r="D68" s="177"/>
      <c r="E68" s="176"/>
      <c r="F68" s="177"/>
      <c r="G68" s="176"/>
      <c r="H68" s="176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</row>
    <row r="69" spans="1:26" ht="14.25" customHeight="1" x14ac:dyDescent="0.25">
      <c r="A69" s="176"/>
      <c r="B69" s="176"/>
      <c r="C69" s="176"/>
      <c r="D69" s="177"/>
      <c r="E69" s="176"/>
      <c r="F69" s="177"/>
      <c r="G69" s="176"/>
      <c r="H69" s="176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</row>
    <row r="70" spans="1:26" ht="14.25" customHeight="1" x14ac:dyDescent="0.25">
      <c r="A70" s="176"/>
      <c r="B70" s="176"/>
      <c r="C70" s="176"/>
      <c r="D70" s="177"/>
      <c r="E70" s="176"/>
      <c r="F70" s="177"/>
      <c r="G70" s="176"/>
      <c r="H70" s="176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</row>
    <row r="71" spans="1:26" ht="14.25" customHeight="1" x14ac:dyDescent="0.25">
      <c r="A71" s="176"/>
      <c r="B71" s="176"/>
      <c r="C71" s="176"/>
      <c r="D71" s="177"/>
      <c r="E71" s="176"/>
      <c r="F71" s="177"/>
      <c r="G71" s="176"/>
      <c r="H71" s="176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</row>
    <row r="72" spans="1:26" ht="14.25" customHeight="1" x14ac:dyDescent="0.25">
      <c r="A72" s="176"/>
      <c r="B72" s="176"/>
      <c r="C72" s="176"/>
      <c r="D72" s="177"/>
      <c r="E72" s="176"/>
      <c r="F72" s="177"/>
      <c r="G72" s="176"/>
      <c r="H72" s="176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</row>
    <row r="73" spans="1:26" ht="14.25" customHeight="1" x14ac:dyDescent="0.25">
      <c r="A73" s="176"/>
      <c r="B73" s="176"/>
      <c r="C73" s="176"/>
      <c r="D73" s="177"/>
      <c r="E73" s="176"/>
      <c r="F73" s="177"/>
      <c r="G73" s="176"/>
      <c r="H73" s="176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</row>
    <row r="74" spans="1:26" ht="14.25" customHeight="1" x14ac:dyDescent="0.25">
      <c r="A74" s="176"/>
      <c r="B74" s="176"/>
      <c r="C74" s="176"/>
      <c r="D74" s="177"/>
      <c r="E74" s="176"/>
      <c r="F74" s="177"/>
      <c r="G74" s="176"/>
      <c r="H74" s="176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</row>
    <row r="75" spans="1:26" ht="14.25" customHeight="1" x14ac:dyDescent="0.25">
      <c r="A75" s="176"/>
      <c r="B75" s="176"/>
      <c r="C75" s="176"/>
      <c r="D75" s="177"/>
      <c r="E75" s="176"/>
      <c r="F75" s="177"/>
      <c r="G75" s="176"/>
      <c r="H75" s="176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</row>
    <row r="76" spans="1:26" ht="14.25" customHeight="1" x14ac:dyDescent="0.25">
      <c r="A76" s="176"/>
      <c r="B76" s="176"/>
      <c r="C76" s="176"/>
      <c r="D76" s="177"/>
      <c r="E76" s="176"/>
      <c r="F76" s="177"/>
      <c r="G76" s="176"/>
      <c r="H76" s="176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</row>
    <row r="77" spans="1:26" ht="14.25" customHeight="1" x14ac:dyDescent="0.25">
      <c r="A77" s="176"/>
      <c r="B77" s="176"/>
      <c r="C77" s="176"/>
      <c r="D77" s="177"/>
      <c r="E77" s="176"/>
      <c r="F77" s="177"/>
      <c r="G77" s="176"/>
      <c r="H77" s="176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</row>
    <row r="78" spans="1:26" ht="14.25" customHeight="1" x14ac:dyDescent="0.25">
      <c r="A78" s="176"/>
      <c r="B78" s="176"/>
      <c r="C78" s="176"/>
      <c r="D78" s="177"/>
      <c r="E78" s="176"/>
      <c r="F78" s="177"/>
      <c r="G78" s="176"/>
      <c r="H78" s="176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</row>
    <row r="79" spans="1:26" ht="14.25" customHeight="1" x14ac:dyDescent="0.25">
      <c r="A79" s="176"/>
      <c r="B79" s="176"/>
      <c r="C79" s="176"/>
      <c r="D79" s="177"/>
      <c r="E79" s="176"/>
      <c r="F79" s="177"/>
      <c r="G79" s="176"/>
      <c r="H79" s="176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</row>
    <row r="80" spans="1:26" ht="14.25" customHeight="1" x14ac:dyDescent="0.25">
      <c r="A80" s="176"/>
      <c r="B80" s="176"/>
      <c r="C80" s="176"/>
      <c r="D80" s="177"/>
      <c r="E80" s="176"/>
      <c r="F80" s="177"/>
      <c r="G80" s="176"/>
      <c r="H80" s="176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</row>
    <row r="81" spans="1:26" ht="14.25" customHeight="1" x14ac:dyDescent="0.25">
      <c r="A81" s="176"/>
      <c r="B81" s="176"/>
      <c r="C81" s="176"/>
      <c r="D81" s="177"/>
      <c r="E81" s="176"/>
      <c r="F81" s="177"/>
      <c r="G81" s="176"/>
      <c r="H81" s="176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</row>
    <row r="82" spans="1:26" ht="14.25" customHeight="1" x14ac:dyDescent="0.25">
      <c r="A82" s="176"/>
      <c r="B82" s="176"/>
      <c r="C82" s="176"/>
      <c r="D82" s="177"/>
      <c r="E82" s="176"/>
      <c r="F82" s="177"/>
      <c r="G82" s="176"/>
      <c r="H82" s="176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</row>
    <row r="83" spans="1:26" ht="14.25" customHeight="1" x14ac:dyDescent="0.25">
      <c r="A83" s="176"/>
      <c r="B83" s="176"/>
      <c r="C83" s="176"/>
      <c r="D83" s="177"/>
      <c r="E83" s="176"/>
      <c r="F83" s="177"/>
      <c r="G83" s="176"/>
      <c r="H83" s="176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</row>
    <row r="84" spans="1:26" ht="14.25" customHeight="1" x14ac:dyDescent="0.25">
      <c r="A84" s="176"/>
      <c r="B84" s="176"/>
      <c r="C84" s="176"/>
      <c r="D84" s="177"/>
      <c r="E84" s="176"/>
      <c r="F84" s="177"/>
      <c r="G84" s="176"/>
      <c r="H84" s="176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</row>
    <row r="85" spans="1:26" ht="14.25" customHeight="1" x14ac:dyDescent="0.25">
      <c r="A85" s="176"/>
      <c r="B85" s="176"/>
      <c r="C85" s="176"/>
      <c r="D85" s="177"/>
      <c r="E85" s="176"/>
      <c r="F85" s="177"/>
      <c r="G85" s="176"/>
      <c r="H85" s="176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</row>
    <row r="86" spans="1:26" ht="14.25" customHeight="1" x14ac:dyDescent="0.25">
      <c r="A86" s="176"/>
      <c r="B86" s="176"/>
      <c r="C86" s="176"/>
      <c r="D86" s="177"/>
      <c r="E86" s="176"/>
      <c r="F86" s="177"/>
      <c r="G86" s="176"/>
      <c r="H86" s="176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</row>
    <row r="87" spans="1:26" ht="14.25" customHeight="1" x14ac:dyDescent="0.25">
      <c r="A87" s="176"/>
      <c r="B87" s="176"/>
      <c r="C87" s="176"/>
      <c r="D87" s="177"/>
      <c r="E87" s="176"/>
      <c r="F87" s="177"/>
      <c r="G87" s="176"/>
      <c r="H87" s="176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</row>
    <row r="88" spans="1:26" ht="14.25" customHeight="1" x14ac:dyDescent="0.25">
      <c r="A88" s="176"/>
      <c r="B88" s="176"/>
      <c r="C88" s="176"/>
      <c r="D88" s="177"/>
      <c r="E88" s="176"/>
      <c r="F88" s="177"/>
      <c r="G88" s="176"/>
      <c r="H88" s="176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</row>
    <row r="89" spans="1:26" ht="14.25" customHeight="1" x14ac:dyDescent="0.25">
      <c r="A89" s="176"/>
      <c r="B89" s="176"/>
      <c r="C89" s="176"/>
      <c r="D89" s="177"/>
      <c r="E89" s="176"/>
      <c r="F89" s="177"/>
      <c r="G89" s="176"/>
      <c r="H89" s="176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</row>
    <row r="90" spans="1:26" ht="14.25" customHeight="1" x14ac:dyDescent="0.25">
      <c r="A90" s="176"/>
      <c r="B90" s="176"/>
      <c r="C90" s="176"/>
      <c r="D90" s="177"/>
      <c r="E90" s="176"/>
      <c r="F90" s="177"/>
      <c r="G90" s="176"/>
      <c r="H90" s="176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</row>
    <row r="91" spans="1:26" ht="14.25" customHeight="1" x14ac:dyDescent="0.25">
      <c r="A91" s="176"/>
      <c r="B91" s="176"/>
      <c r="C91" s="176"/>
      <c r="D91" s="177"/>
      <c r="E91" s="176"/>
      <c r="F91" s="177"/>
      <c r="G91" s="176"/>
      <c r="H91" s="176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</row>
    <row r="92" spans="1:26" ht="14.25" customHeight="1" x14ac:dyDescent="0.25">
      <c r="A92" s="176"/>
      <c r="B92" s="176"/>
      <c r="C92" s="176"/>
      <c r="D92" s="177"/>
      <c r="E92" s="176"/>
      <c r="F92" s="177"/>
      <c r="G92" s="176"/>
      <c r="H92" s="176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</row>
    <row r="93" spans="1:26" ht="14.25" customHeight="1" x14ac:dyDescent="0.25">
      <c r="A93" s="176"/>
      <c r="B93" s="176"/>
      <c r="C93" s="176"/>
      <c r="D93" s="177"/>
      <c r="E93" s="176"/>
      <c r="F93" s="177"/>
      <c r="G93" s="176"/>
      <c r="H93" s="176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</row>
    <row r="94" spans="1:26" ht="14.25" customHeight="1" x14ac:dyDescent="0.25">
      <c r="A94" s="176"/>
      <c r="B94" s="176"/>
      <c r="C94" s="176"/>
      <c r="D94" s="177"/>
      <c r="E94" s="176"/>
      <c r="F94" s="177"/>
      <c r="G94" s="176"/>
      <c r="H94" s="176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</row>
    <row r="95" spans="1:26" ht="14.25" customHeight="1" x14ac:dyDescent="0.25">
      <c r="A95" s="176"/>
      <c r="B95" s="176"/>
      <c r="C95" s="176"/>
      <c r="D95" s="177"/>
      <c r="E95" s="176"/>
      <c r="F95" s="177"/>
      <c r="G95" s="176"/>
      <c r="H95" s="176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</row>
    <row r="96" spans="1:26" ht="14.25" customHeight="1" x14ac:dyDescent="0.25">
      <c r="A96" s="176"/>
      <c r="B96" s="176"/>
      <c r="C96" s="176"/>
      <c r="D96" s="177"/>
      <c r="E96" s="176"/>
      <c r="F96" s="177"/>
      <c r="G96" s="176"/>
      <c r="H96" s="176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</row>
    <row r="97" spans="1:26" ht="14.25" customHeight="1" x14ac:dyDescent="0.25">
      <c r="A97" s="176"/>
      <c r="B97" s="176"/>
      <c r="C97" s="176"/>
      <c r="D97" s="177"/>
      <c r="E97" s="176"/>
      <c r="F97" s="177"/>
      <c r="G97" s="176"/>
      <c r="H97" s="176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</row>
    <row r="98" spans="1:26" ht="14.25" customHeight="1" x14ac:dyDescent="0.25">
      <c r="A98" s="176"/>
      <c r="B98" s="176"/>
      <c r="C98" s="176"/>
      <c r="D98" s="177"/>
      <c r="E98" s="176"/>
      <c r="F98" s="177"/>
      <c r="G98" s="176"/>
      <c r="H98" s="176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</row>
    <row r="99" spans="1:26" ht="14.25" customHeight="1" x14ac:dyDescent="0.25">
      <c r="A99" s="176"/>
      <c r="B99" s="176"/>
      <c r="C99" s="176"/>
      <c r="D99" s="177"/>
      <c r="E99" s="176"/>
      <c r="F99" s="177"/>
      <c r="G99" s="176"/>
      <c r="H99" s="176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</row>
    <row r="100" spans="1:26" ht="14.25" customHeight="1" x14ac:dyDescent="0.25">
      <c r="A100" s="176"/>
      <c r="B100" s="176"/>
      <c r="C100" s="176"/>
      <c r="D100" s="177"/>
      <c r="E100" s="176"/>
      <c r="F100" s="177"/>
      <c r="G100" s="176"/>
      <c r="H100" s="176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</row>
    <row r="101" spans="1:26" ht="14.25" customHeight="1" x14ac:dyDescent="0.25">
      <c r="A101" s="176"/>
      <c r="B101" s="176"/>
      <c r="C101" s="176"/>
      <c r="D101" s="177"/>
      <c r="E101" s="176"/>
      <c r="F101" s="177"/>
      <c r="G101" s="176"/>
      <c r="H101" s="176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</row>
    <row r="102" spans="1:26" ht="14.25" customHeight="1" x14ac:dyDescent="0.25">
      <c r="A102" s="176"/>
      <c r="B102" s="176"/>
      <c r="C102" s="176"/>
      <c r="D102" s="177"/>
      <c r="E102" s="176"/>
      <c r="F102" s="177"/>
      <c r="G102" s="176"/>
      <c r="H102" s="176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</row>
    <row r="103" spans="1:26" ht="14.25" customHeight="1" x14ac:dyDescent="0.25">
      <c r="A103" s="176"/>
      <c r="B103" s="176"/>
      <c r="C103" s="176"/>
      <c r="D103" s="177"/>
      <c r="E103" s="176"/>
      <c r="F103" s="177"/>
      <c r="G103" s="176"/>
      <c r="H103" s="176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</row>
    <row r="104" spans="1:26" ht="14.25" customHeight="1" x14ac:dyDescent="0.25">
      <c r="A104" s="176"/>
      <c r="B104" s="176"/>
      <c r="C104" s="176"/>
      <c r="D104" s="177"/>
      <c r="E104" s="176"/>
      <c r="F104" s="177"/>
      <c r="G104" s="176"/>
      <c r="H104" s="176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</row>
    <row r="105" spans="1:26" ht="14.25" customHeight="1" x14ac:dyDescent="0.25">
      <c r="A105" s="176"/>
      <c r="B105" s="176"/>
      <c r="C105" s="176"/>
      <c r="D105" s="177"/>
      <c r="E105" s="176"/>
      <c r="F105" s="177"/>
      <c r="G105" s="176"/>
      <c r="H105" s="176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</row>
    <row r="106" spans="1:26" ht="14.25" customHeight="1" x14ac:dyDescent="0.25">
      <c r="A106" s="176"/>
      <c r="B106" s="176"/>
      <c r="C106" s="176"/>
      <c r="D106" s="177"/>
      <c r="E106" s="176"/>
      <c r="F106" s="177"/>
      <c r="G106" s="176"/>
      <c r="H106" s="176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</row>
    <row r="107" spans="1:26" ht="14.25" customHeight="1" x14ac:dyDescent="0.25">
      <c r="A107" s="176"/>
      <c r="B107" s="176"/>
      <c r="C107" s="176"/>
      <c r="D107" s="177"/>
      <c r="E107" s="176"/>
      <c r="F107" s="177"/>
      <c r="G107" s="176"/>
      <c r="H107" s="176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</row>
    <row r="108" spans="1:26" ht="14.25" customHeight="1" x14ac:dyDescent="0.25">
      <c r="A108" s="176"/>
      <c r="B108" s="176"/>
      <c r="C108" s="176"/>
      <c r="D108" s="177"/>
      <c r="E108" s="176"/>
      <c r="F108" s="177"/>
      <c r="G108" s="176"/>
      <c r="H108" s="176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</row>
    <row r="109" spans="1:26" ht="14.25" customHeight="1" x14ac:dyDescent="0.25">
      <c r="A109" s="176"/>
      <c r="B109" s="176"/>
      <c r="C109" s="176"/>
      <c r="D109" s="177"/>
      <c r="E109" s="176"/>
      <c r="F109" s="177"/>
      <c r="G109" s="176"/>
      <c r="H109" s="176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</row>
    <row r="110" spans="1:26" ht="14.25" customHeight="1" x14ac:dyDescent="0.25">
      <c r="A110" s="176"/>
      <c r="B110" s="176"/>
      <c r="C110" s="176"/>
      <c r="D110" s="177"/>
      <c r="E110" s="176"/>
      <c r="F110" s="177"/>
      <c r="G110" s="176"/>
      <c r="H110" s="176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</row>
    <row r="111" spans="1:26" ht="14.25" customHeight="1" x14ac:dyDescent="0.25">
      <c r="A111" s="176"/>
      <c r="B111" s="176"/>
      <c r="C111" s="176"/>
      <c r="D111" s="177"/>
      <c r="E111" s="176"/>
      <c r="F111" s="177"/>
      <c r="G111" s="176"/>
      <c r="H111" s="176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</row>
    <row r="112" spans="1:26" ht="14.25" customHeight="1" x14ac:dyDescent="0.25">
      <c r="A112" s="176"/>
      <c r="B112" s="176"/>
      <c r="C112" s="176"/>
      <c r="D112" s="177"/>
      <c r="E112" s="176"/>
      <c r="F112" s="177"/>
      <c r="G112" s="176"/>
      <c r="H112" s="176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</row>
    <row r="113" spans="1:26" ht="14.25" customHeight="1" x14ac:dyDescent="0.25">
      <c r="A113" s="176"/>
      <c r="B113" s="176"/>
      <c r="C113" s="176"/>
      <c r="D113" s="177"/>
      <c r="E113" s="176"/>
      <c r="F113" s="177"/>
      <c r="G113" s="176"/>
      <c r="H113" s="176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</row>
    <row r="114" spans="1:26" ht="14.25" customHeight="1" x14ac:dyDescent="0.25">
      <c r="A114" s="176"/>
      <c r="B114" s="176"/>
      <c r="C114" s="176"/>
      <c r="D114" s="177"/>
      <c r="E114" s="176"/>
      <c r="F114" s="177"/>
      <c r="G114" s="176"/>
      <c r="H114" s="176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</row>
    <row r="115" spans="1:26" ht="14.25" customHeight="1" x14ac:dyDescent="0.25">
      <c r="A115" s="176"/>
      <c r="B115" s="176"/>
      <c r="C115" s="176"/>
      <c r="D115" s="177"/>
      <c r="E115" s="176"/>
      <c r="F115" s="177"/>
      <c r="G115" s="176"/>
      <c r="H115" s="176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</row>
    <row r="116" spans="1:26" ht="14.25" customHeight="1" x14ac:dyDescent="0.25">
      <c r="A116" s="176"/>
      <c r="B116" s="176"/>
      <c r="C116" s="176"/>
      <c r="D116" s="177"/>
      <c r="E116" s="176"/>
      <c r="F116" s="177"/>
      <c r="G116" s="176"/>
      <c r="H116" s="176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</row>
    <row r="117" spans="1:26" ht="14.25" customHeight="1" x14ac:dyDescent="0.25">
      <c r="A117" s="176"/>
      <c r="B117" s="176"/>
      <c r="C117" s="176"/>
      <c r="D117" s="177"/>
      <c r="E117" s="176"/>
      <c r="F117" s="177"/>
      <c r="G117" s="176"/>
      <c r="H117" s="176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</row>
    <row r="118" spans="1:26" ht="14.25" customHeight="1" x14ac:dyDescent="0.25">
      <c r="A118" s="176"/>
      <c r="B118" s="176"/>
      <c r="C118" s="176"/>
      <c r="D118" s="177"/>
      <c r="E118" s="176"/>
      <c r="F118" s="177"/>
      <c r="G118" s="176"/>
      <c r="H118" s="176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</row>
    <row r="119" spans="1:26" ht="14.25" customHeight="1" x14ac:dyDescent="0.25">
      <c r="A119" s="176"/>
      <c r="B119" s="176"/>
      <c r="C119" s="176"/>
      <c r="D119" s="177"/>
      <c r="E119" s="176"/>
      <c r="F119" s="177"/>
      <c r="G119" s="176"/>
      <c r="H119" s="176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</row>
    <row r="120" spans="1:26" ht="14.25" customHeight="1" x14ac:dyDescent="0.25">
      <c r="A120" s="176"/>
      <c r="B120" s="176"/>
      <c r="C120" s="176"/>
      <c r="D120" s="177"/>
      <c r="E120" s="176"/>
      <c r="F120" s="177"/>
      <c r="G120" s="176"/>
      <c r="H120" s="176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</row>
    <row r="121" spans="1:26" ht="14.25" customHeight="1" x14ac:dyDescent="0.25">
      <c r="A121" s="176"/>
      <c r="B121" s="176"/>
      <c r="C121" s="176"/>
      <c r="D121" s="177"/>
      <c r="E121" s="176"/>
      <c r="F121" s="177"/>
      <c r="G121" s="176"/>
      <c r="H121" s="176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</row>
    <row r="122" spans="1:26" ht="14.25" customHeight="1" x14ac:dyDescent="0.25">
      <c r="A122" s="176"/>
      <c r="B122" s="176"/>
      <c r="C122" s="176"/>
      <c r="D122" s="177"/>
      <c r="E122" s="176"/>
      <c r="F122" s="177"/>
      <c r="G122" s="176"/>
      <c r="H122" s="176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</row>
    <row r="123" spans="1:26" ht="14.25" customHeight="1" x14ac:dyDescent="0.25">
      <c r="A123" s="176"/>
      <c r="B123" s="176"/>
      <c r="C123" s="176"/>
      <c r="D123" s="177"/>
      <c r="E123" s="176"/>
      <c r="F123" s="177"/>
      <c r="G123" s="176"/>
      <c r="H123" s="176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</row>
    <row r="124" spans="1:26" ht="14.25" customHeight="1" x14ac:dyDescent="0.25">
      <c r="A124" s="176"/>
      <c r="B124" s="176"/>
      <c r="C124" s="176"/>
      <c r="D124" s="177"/>
      <c r="E124" s="176"/>
      <c r="F124" s="177"/>
      <c r="G124" s="176"/>
      <c r="H124" s="176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</row>
    <row r="125" spans="1:26" ht="14.25" customHeight="1" x14ac:dyDescent="0.25">
      <c r="A125" s="176"/>
      <c r="B125" s="176"/>
      <c r="C125" s="176"/>
      <c r="D125" s="177"/>
      <c r="E125" s="176"/>
      <c r="F125" s="177"/>
      <c r="G125" s="176"/>
      <c r="H125" s="176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</row>
    <row r="126" spans="1:26" ht="14.25" customHeight="1" x14ac:dyDescent="0.25">
      <c r="A126" s="176"/>
      <c r="B126" s="176"/>
      <c r="C126" s="176"/>
      <c r="D126" s="177"/>
      <c r="E126" s="176"/>
      <c r="F126" s="177"/>
      <c r="G126" s="176"/>
      <c r="H126" s="176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</row>
    <row r="127" spans="1:26" ht="14.25" customHeight="1" x14ac:dyDescent="0.25">
      <c r="A127" s="176"/>
      <c r="B127" s="176"/>
      <c r="C127" s="176"/>
      <c r="D127" s="177"/>
      <c r="E127" s="176"/>
      <c r="F127" s="177"/>
      <c r="G127" s="176"/>
      <c r="H127" s="176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</row>
    <row r="128" spans="1:26" ht="14.25" customHeight="1" x14ac:dyDescent="0.25">
      <c r="A128" s="176"/>
      <c r="B128" s="176"/>
      <c r="C128" s="176"/>
      <c r="D128" s="177"/>
      <c r="E128" s="176"/>
      <c r="F128" s="177"/>
      <c r="G128" s="176"/>
      <c r="H128" s="176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</row>
    <row r="129" spans="1:26" ht="14.25" customHeight="1" x14ac:dyDescent="0.25">
      <c r="A129" s="176"/>
      <c r="B129" s="176"/>
      <c r="C129" s="176"/>
      <c r="D129" s="177"/>
      <c r="E129" s="176"/>
      <c r="F129" s="177"/>
      <c r="G129" s="176"/>
      <c r="H129" s="176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</row>
    <row r="130" spans="1:26" ht="14.25" customHeight="1" x14ac:dyDescent="0.25">
      <c r="A130" s="176"/>
      <c r="B130" s="176"/>
      <c r="C130" s="176"/>
      <c r="D130" s="177"/>
      <c r="E130" s="176"/>
      <c r="F130" s="177"/>
      <c r="G130" s="176"/>
      <c r="H130" s="176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</row>
    <row r="131" spans="1:26" ht="14.25" customHeight="1" x14ac:dyDescent="0.25">
      <c r="A131" s="176"/>
      <c r="B131" s="176"/>
      <c r="C131" s="176"/>
      <c r="D131" s="177"/>
      <c r="E131" s="176"/>
      <c r="F131" s="177"/>
      <c r="G131" s="176"/>
      <c r="H131" s="176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</row>
    <row r="132" spans="1:26" ht="14.25" customHeight="1" x14ac:dyDescent="0.25">
      <c r="A132" s="176"/>
      <c r="B132" s="176"/>
      <c r="C132" s="176"/>
      <c r="D132" s="177"/>
      <c r="E132" s="176"/>
      <c r="F132" s="177"/>
      <c r="G132" s="176"/>
      <c r="H132" s="176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</row>
    <row r="133" spans="1:26" ht="14.25" customHeight="1" x14ac:dyDescent="0.25">
      <c r="A133" s="176"/>
      <c r="B133" s="176"/>
      <c r="C133" s="176"/>
      <c r="D133" s="177"/>
      <c r="E133" s="176"/>
      <c r="F133" s="177"/>
      <c r="G133" s="176"/>
      <c r="H133" s="176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</row>
    <row r="134" spans="1:26" ht="14.25" customHeight="1" x14ac:dyDescent="0.25">
      <c r="A134" s="176"/>
      <c r="B134" s="176"/>
      <c r="C134" s="176"/>
      <c r="D134" s="177"/>
      <c r="E134" s="176"/>
      <c r="F134" s="177"/>
      <c r="G134" s="176"/>
      <c r="H134" s="176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</row>
    <row r="135" spans="1:26" ht="14.25" customHeight="1" x14ac:dyDescent="0.25">
      <c r="A135" s="176"/>
      <c r="B135" s="176"/>
      <c r="C135" s="176"/>
      <c r="D135" s="177"/>
      <c r="E135" s="176"/>
      <c r="F135" s="177"/>
      <c r="G135" s="176"/>
      <c r="H135" s="176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</row>
    <row r="136" spans="1:26" ht="14.25" customHeight="1" x14ac:dyDescent="0.25">
      <c r="A136" s="176"/>
      <c r="B136" s="176"/>
      <c r="C136" s="176"/>
      <c r="D136" s="177"/>
      <c r="E136" s="176"/>
      <c r="F136" s="177"/>
      <c r="G136" s="176"/>
      <c r="H136" s="176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</row>
    <row r="137" spans="1:26" ht="14.25" customHeight="1" x14ac:dyDescent="0.25">
      <c r="A137" s="176"/>
      <c r="B137" s="176"/>
      <c r="C137" s="176"/>
      <c r="D137" s="177"/>
      <c r="E137" s="176"/>
      <c r="F137" s="177"/>
      <c r="G137" s="176"/>
      <c r="H137" s="176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</row>
    <row r="138" spans="1:26" ht="14.25" customHeight="1" x14ac:dyDescent="0.25">
      <c r="A138" s="176"/>
      <c r="B138" s="176"/>
      <c r="C138" s="176"/>
      <c r="D138" s="177"/>
      <c r="E138" s="176"/>
      <c r="F138" s="177"/>
      <c r="G138" s="176"/>
      <c r="H138" s="176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</row>
    <row r="139" spans="1:26" ht="14.25" customHeight="1" x14ac:dyDescent="0.25">
      <c r="A139" s="176"/>
      <c r="B139" s="176"/>
      <c r="C139" s="176"/>
      <c r="D139" s="177"/>
      <c r="E139" s="176"/>
      <c r="F139" s="177"/>
      <c r="G139" s="176"/>
      <c r="H139" s="176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</row>
    <row r="140" spans="1:26" ht="14.25" customHeight="1" x14ac:dyDescent="0.25">
      <c r="A140" s="176"/>
      <c r="B140" s="176"/>
      <c r="C140" s="176"/>
      <c r="D140" s="177"/>
      <c r="E140" s="176"/>
      <c r="F140" s="177"/>
      <c r="G140" s="176"/>
      <c r="H140" s="176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</row>
    <row r="141" spans="1:26" ht="14.25" customHeight="1" x14ac:dyDescent="0.25">
      <c r="A141" s="176"/>
      <c r="B141" s="176"/>
      <c r="C141" s="176"/>
      <c r="D141" s="177"/>
      <c r="E141" s="176"/>
      <c r="F141" s="177"/>
      <c r="G141" s="176"/>
      <c r="H141" s="176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</row>
    <row r="142" spans="1:26" ht="14.25" customHeight="1" x14ac:dyDescent="0.25">
      <c r="A142" s="176"/>
      <c r="B142" s="176"/>
      <c r="C142" s="176"/>
      <c r="D142" s="177"/>
      <c r="E142" s="176"/>
      <c r="F142" s="177"/>
      <c r="G142" s="176"/>
      <c r="H142" s="176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</row>
    <row r="143" spans="1:26" ht="14.25" customHeight="1" x14ac:dyDescent="0.25">
      <c r="A143" s="176"/>
      <c r="B143" s="176"/>
      <c r="C143" s="176"/>
      <c r="D143" s="177"/>
      <c r="E143" s="176"/>
      <c r="F143" s="177"/>
      <c r="G143" s="176"/>
      <c r="H143" s="176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</row>
    <row r="144" spans="1:26" ht="14.25" customHeight="1" x14ac:dyDescent="0.25">
      <c r="A144" s="176"/>
      <c r="B144" s="176"/>
      <c r="C144" s="176"/>
      <c r="D144" s="177"/>
      <c r="E144" s="176"/>
      <c r="F144" s="177"/>
      <c r="G144" s="176"/>
      <c r="H144" s="176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</row>
    <row r="145" spans="1:26" ht="14.25" customHeight="1" x14ac:dyDescent="0.25">
      <c r="A145" s="176"/>
      <c r="B145" s="176"/>
      <c r="C145" s="176"/>
      <c r="D145" s="177"/>
      <c r="E145" s="176"/>
      <c r="F145" s="177"/>
      <c r="G145" s="176"/>
      <c r="H145" s="176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</row>
    <row r="146" spans="1:26" ht="14.25" customHeight="1" x14ac:dyDescent="0.25">
      <c r="A146" s="176"/>
      <c r="B146" s="176"/>
      <c r="C146" s="176"/>
      <c r="D146" s="177"/>
      <c r="E146" s="176"/>
      <c r="F146" s="177"/>
      <c r="G146" s="176"/>
      <c r="H146" s="176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</row>
    <row r="147" spans="1:26" ht="14.25" customHeight="1" x14ac:dyDescent="0.25">
      <c r="A147" s="176"/>
      <c r="B147" s="176"/>
      <c r="C147" s="176"/>
      <c r="D147" s="177"/>
      <c r="E147" s="176"/>
      <c r="F147" s="177"/>
      <c r="G147" s="176"/>
      <c r="H147" s="176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</row>
    <row r="148" spans="1:26" ht="14.25" customHeight="1" x14ac:dyDescent="0.25">
      <c r="A148" s="176"/>
      <c r="B148" s="176"/>
      <c r="C148" s="176"/>
      <c r="D148" s="177"/>
      <c r="E148" s="176"/>
      <c r="F148" s="177"/>
      <c r="G148" s="176"/>
      <c r="H148" s="176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</row>
    <row r="149" spans="1:26" ht="14.25" customHeight="1" x14ac:dyDescent="0.25">
      <c r="A149" s="176"/>
      <c r="B149" s="176"/>
      <c r="C149" s="176"/>
      <c r="D149" s="177"/>
      <c r="E149" s="176"/>
      <c r="F149" s="177"/>
      <c r="G149" s="176"/>
      <c r="H149" s="176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</row>
    <row r="150" spans="1:26" ht="14.25" customHeight="1" x14ac:dyDescent="0.25">
      <c r="A150" s="176"/>
      <c r="B150" s="176"/>
      <c r="C150" s="176"/>
      <c r="D150" s="177"/>
      <c r="E150" s="176"/>
      <c r="F150" s="177"/>
      <c r="G150" s="176"/>
      <c r="H150" s="176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</row>
    <row r="151" spans="1:26" ht="14.25" customHeight="1" x14ac:dyDescent="0.25">
      <c r="A151" s="176"/>
      <c r="B151" s="176"/>
      <c r="C151" s="176"/>
      <c r="D151" s="177"/>
      <c r="E151" s="176"/>
      <c r="F151" s="177"/>
      <c r="G151" s="176"/>
      <c r="H151" s="176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</row>
    <row r="152" spans="1:26" ht="14.25" customHeight="1" x14ac:dyDescent="0.25">
      <c r="A152" s="176"/>
      <c r="B152" s="176"/>
      <c r="C152" s="176"/>
      <c r="D152" s="177"/>
      <c r="E152" s="176"/>
      <c r="F152" s="177"/>
      <c r="G152" s="176"/>
      <c r="H152" s="176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</row>
    <row r="153" spans="1:26" ht="14.25" customHeight="1" x14ac:dyDescent="0.25">
      <c r="A153" s="176"/>
      <c r="B153" s="176"/>
      <c r="C153" s="176"/>
      <c r="D153" s="177"/>
      <c r="E153" s="176"/>
      <c r="F153" s="177"/>
      <c r="G153" s="176"/>
      <c r="H153" s="176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</row>
    <row r="154" spans="1:26" ht="14.25" customHeight="1" x14ac:dyDescent="0.25">
      <c r="A154" s="176"/>
      <c r="B154" s="176"/>
      <c r="C154" s="176"/>
      <c r="D154" s="177"/>
      <c r="E154" s="176"/>
      <c r="F154" s="177"/>
      <c r="G154" s="176"/>
      <c r="H154" s="176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</row>
    <row r="155" spans="1:26" ht="14.25" customHeight="1" x14ac:dyDescent="0.25">
      <c r="A155" s="176"/>
      <c r="B155" s="176"/>
      <c r="C155" s="176"/>
      <c r="D155" s="177"/>
      <c r="E155" s="176"/>
      <c r="F155" s="177"/>
      <c r="G155" s="176"/>
      <c r="H155" s="176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</row>
    <row r="156" spans="1:26" ht="14.25" customHeight="1" x14ac:dyDescent="0.25">
      <c r="A156" s="176"/>
      <c r="B156" s="176"/>
      <c r="C156" s="176"/>
      <c r="D156" s="177"/>
      <c r="E156" s="176"/>
      <c r="F156" s="177"/>
      <c r="G156" s="176"/>
      <c r="H156" s="176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</row>
    <row r="157" spans="1:26" ht="14.25" customHeight="1" x14ac:dyDescent="0.25">
      <c r="A157" s="176"/>
      <c r="B157" s="176"/>
      <c r="C157" s="176"/>
      <c r="D157" s="177"/>
      <c r="E157" s="176"/>
      <c r="F157" s="177"/>
      <c r="G157" s="176"/>
      <c r="H157" s="176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</row>
    <row r="158" spans="1:26" ht="14.25" customHeight="1" x14ac:dyDescent="0.25">
      <c r="A158" s="176"/>
      <c r="B158" s="176"/>
      <c r="C158" s="176"/>
      <c r="D158" s="177"/>
      <c r="E158" s="176"/>
      <c r="F158" s="177"/>
      <c r="G158" s="176"/>
      <c r="H158" s="176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</row>
    <row r="159" spans="1:26" ht="14.25" customHeight="1" x14ac:dyDescent="0.25">
      <c r="A159" s="176"/>
      <c r="B159" s="176"/>
      <c r="C159" s="176"/>
      <c r="D159" s="177"/>
      <c r="E159" s="176"/>
      <c r="F159" s="177"/>
      <c r="G159" s="176"/>
      <c r="H159" s="176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</row>
    <row r="160" spans="1:26" ht="14.25" customHeight="1" x14ac:dyDescent="0.25">
      <c r="A160" s="176"/>
      <c r="B160" s="176"/>
      <c r="C160" s="176"/>
      <c r="D160" s="177"/>
      <c r="E160" s="176"/>
      <c r="F160" s="177"/>
      <c r="G160" s="176"/>
      <c r="H160" s="176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</row>
    <row r="161" spans="1:26" ht="14.25" customHeight="1" x14ac:dyDescent="0.25">
      <c r="A161" s="176"/>
      <c r="B161" s="176"/>
      <c r="C161" s="176"/>
      <c r="D161" s="177"/>
      <c r="E161" s="176"/>
      <c r="F161" s="177"/>
      <c r="G161" s="176"/>
      <c r="H161" s="176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</row>
    <row r="162" spans="1:26" ht="14.25" customHeight="1" x14ac:dyDescent="0.25">
      <c r="A162" s="176"/>
      <c r="B162" s="176"/>
      <c r="C162" s="176"/>
      <c r="D162" s="177"/>
      <c r="E162" s="176"/>
      <c r="F162" s="177"/>
      <c r="G162" s="176"/>
      <c r="H162" s="176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</row>
    <row r="163" spans="1:26" ht="14.25" customHeight="1" x14ac:dyDescent="0.25">
      <c r="A163" s="176"/>
      <c r="B163" s="176"/>
      <c r="C163" s="176"/>
      <c r="D163" s="177"/>
      <c r="E163" s="176"/>
      <c r="F163" s="177"/>
      <c r="G163" s="176"/>
      <c r="H163" s="176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</row>
    <row r="164" spans="1:26" ht="14.25" customHeight="1" x14ac:dyDescent="0.25">
      <c r="A164" s="176"/>
      <c r="B164" s="176"/>
      <c r="C164" s="176"/>
      <c r="D164" s="177"/>
      <c r="E164" s="176"/>
      <c r="F164" s="177"/>
      <c r="G164" s="176"/>
      <c r="H164" s="176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</row>
    <row r="165" spans="1:26" ht="14.25" customHeight="1" x14ac:dyDescent="0.25">
      <c r="A165" s="176"/>
      <c r="B165" s="176"/>
      <c r="C165" s="176"/>
      <c r="D165" s="177"/>
      <c r="E165" s="176"/>
      <c r="F165" s="177"/>
      <c r="G165" s="176"/>
      <c r="H165" s="176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</row>
    <row r="166" spans="1:26" ht="14.25" customHeight="1" x14ac:dyDescent="0.25">
      <c r="A166" s="176"/>
      <c r="B166" s="176"/>
      <c r="C166" s="176"/>
      <c r="D166" s="177"/>
      <c r="E166" s="176"/>
      <c r="F166" s="177"/>
      <c r="G166" s="176"/>
      <c r="H166" s="176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</row>
    <row r="167" spans="1:26" ht="14.25" customHeight="1" x14ac:dyDescent="0.25">
      <c r="A167" s="176"/>
      <c r="B167" s="176"/>
      <c r="C167" s="176"/>
      <c r="D167" s="177"/>
      <c r="E167" s="176"/>
      <c r="F167" s="177"/>
      <c r="G167" s="176"/>
      <c r="H167" s="176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</row>
    <row r="168" spans="1:26" ht="14.25" customHeight="1" x14ac:dyDescent="0.25">
      <c r="A168" s="176"/>
      <c r="B168" s="176"/>
      <c r="C168" s="176"/>
      <c r="D168" s="177"/>
      <c r="E168" s="176"/>
      <c r="F168" s="177"/>
      <c r="G168" s="176"/>
      <c r="H168" s="176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</row>
    <row r="169" spans="1:26" ht="14.25" customHeight="1" x14ac:dyDescent="0.25">
      <c r="A169" s="176"/>
      <c r="B169" s="176"/>
      <c r="C169" s="176"/>
      <c r="D169" s="177"/>
      <c r="E169" s="176"/>
      <c r="F169" s="177"/>
      <c r="G169" s="176"/>
      <c r="H169" s="176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</row>
    <row r="170" spans="1:26" ht="14.25" customHeight="1" x14ac:dyDescent="0.25">
      <c r="A170" s="176"/>
      <c r="B170" s="176"/>
      <c r="C170" s="176"/>
      <c r="D170" s="177"/>
      <c r="E170" s="176"/>
      <c r="F170" s="177"/>
      <c r="G170" s="176"/>
      <c r="H170" s="176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</row>
    <row r="171" spans="1:26" ht="14.25" customHeight="1" x14ac:dyDescent="0.25">
      <c r="A171" s="176"/>
      <c r="B171" s="176"/>
      <c r="C171" s="176"/>
      <c r="D171" s="177"/>
      <c r="E171" s="176"/>
      <c r="F171" s="177"/>
      <c r="G171" s="176"/>
      <c r="H171" s="176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</row>
    <row r="172" spans="1:26" ht="14.25" customHeight="1" x14ac:dyDescent="0.25">
      <c r="A172" s="176"/>
      <c r="B172" s="176"/>
      <c r="C172" s="176"/>
      <c r="D172" s="177"/>
      <c r="E172" s="176"/>
      <c r="F172" s="177"/>
      <c r="G172" s="176"/>
      <c r="H172" s="176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</row>
    <row r="173" spans="1:26" ht="14.25" customHeight="1" x14ac:dyDescent="0.25">
      <c r="A173" s="176"/>
      <c r="B173" s="176"/>
      <c r="C173" s="176"/>
      <c r="D173" s="177"/>
      <c r="E173" s="176"/>
      <c r="F173" s="177"/>
      <c r="G173" s="176"/>
      <c r="H173" s="176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</row>
    <row r="174" spans="1:26" ht="14.25" customHeight="1" x14ac:dyDescent="0.25">
      <c r="A174" s="176"/>
      <c r="B174" s="176"/>
      <c r="C174" s="176"/>
      <c r="D174" s="177"/>
      <c r="E174" s="176"/>
      <c r="F174" s="177"/>
      <c r="G174" s="176"/>
      <c r="H174" s="176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</row>
    <row r="175" spans="1:26" ht="14.25" customHeight="1" x14ac:dyDescent="0.25">
      <c r="A175" s="176"/>
      <c r="B175" s="176"/>
      <c r="C175" s="176"/>
      <c r="D175" s="177"/>
      <c r="E175" s="176"/>
      <c r="F175" s="177"/>
      <c r="G175" s="176"/>
      <c r="H175" s="176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</row>
    <row r="176" spans="1:26" ht="14.25" customHeight="1" x14ac:dyDescent="0.25">
      <c r="A176" s="176"/>
      <c r="B176" s="176"/>
      <c r="C176" s="176"/>
      <c r="D176" s="177"/>
      <c r="E176" s="176"/>
      <c r="F176" s="177"/>
      <c r="G176" s="176"/>
      <c r="H176" s="176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</row>
    <row r="177" spans="1:26" ht="14.25" customHeight="1" x14ac:dyDescent="0.25">
      <c r="A177" s="176"/>
      <c r="B177" s="176"/>
      <c r="C177" s="176"/>
      <c r="D177" s="177"/>
      <c r="E177" s="176"/>
      <c r="F177" s="177"/>
      <c r="G177" s="176"/>
      <c r="H177" s="176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</row>
    <row r="178" spans="1:26" ht="14.25" customHeight="1" x14ac:dyDescent="0.25">
      <c r="A178" s="176"/>
      <c r="B178" s="176"/>
      <c r="C178" s="176"/>
      <c r="D178" s="177"/>
      <c r="E178" s="176"/>
      <c r="F178" s="177"/>
      <c r="G178" s="176"/>
      <c r="H178" s="176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</row>
    <row r="179" spans="1:26" ht="14.25" customHeight="1" x14ac:dyDescent="0.25">
      <c r="A179" s="176"/>
      <c r="B179" s="176"/>
      <c r="C179" s="176"/>
      <c r="D179" s="177"/>
      <c r="E179" s="176"/>
      <c r="F179" s="177"/>
      <c r="G179" s="176"/>
      <c r="H179" s="176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</row>
    <row r="180" spans="1:26" ht="14.25" customHeight="1" x14ac:dyDescent="0.25">
      <c r="A180" s="176"/>
      <c r="B180" s="176"/>
      <c r="C180" s="176"/>
      <c r="D180" s="177"/>
      <c r="E180" s="176"/>
      <c r="F180" s="177"/>
      <c r="G180" s="176"/>
      <c r="H180" s="176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</row>
    <row r="181" spans="1:26" ht="14.25" customHeight="1" x14ac:dyDescent="0.25">
      <c r="A181" s="176"/>
      <c r="B181" s="176"/>
      <c r="C181" s="176"/>
      <c r="D181" s="177"/>
      <c r="E181" s="176"/>
      <c r="F181" s="177"/>
      <c r="G181" s="176"/>
      <c r="H181" s="176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</row>
    <row r="182" spans="1:26" ht="14.25" customHeight="1" x14ac:dyDescent="0.25">
      <c r="A182" s="176"/>
      <c r="B182" s="176"/>
      <c r="C182" s="176"/>
      <c r="D182" s="177"/>
      <c r="E182" s="176"/>
      <c r="F182" s="177"/>
      <c r="G182" s="176"/>
      <c r="H182" s="176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</row>
    <row r="183" spans="1:26" ht="14.25" customHeight="1" x14ac:dyDescent="0.25">
      <c r="A183" s="176"/>
      <c r="B183" s="176"/>
      <c r="C183" s="176"/>
      <c r="D183" s="177"/>
      <c r="E183" s="176"/>
      <c r="F183" s="177"/>
      <c r="G183" s="176"/>
      <c r="H183" s="176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</row>
    <row r="184" spans="1:26" ht="14.25" customHeight="1" x14ac:dyDescent="0.25">
      <c r="A184" s="176"/>
      <c r="B184" s="176"/>
      <c r="C184" s="176"/>
      <c r="D184" s="177"/>
      <c r="E184" s="176"/>
      <c r="F184" s="177"/>
      <c r="G184" s="176"/>
      <c r="H184" s="176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</row>
    <row r="185" spans="1:26" ht="14.25" customHeight="1" x14ac:dyDescent="0.25">
      <c r="A185" s="176"/>
      <c r="B185" s="176"/>
      <c r="C185" s="176"/>
      <c r="D185" s="177"/>
      <c r="E185" s="176"/>
      <c r="F185" s="177"/>
      <c r="G185" s="176"/>
      <c r="H185" s="176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</row>
    <row r="186" spans="1:26" ht="14.25" customHeight="1" x14ac:dyDescent="0.25">
      <c r="A186" s="176"/>
      <c r="B186" s="176"/>
      <c r="C186" s="176"/>
      <c r="D186" s="177"/>
      <c r="E186" s="176"/>
      <c r="F186" s="177"/>
      <c r="G186" s="176"/>
      <c r="H186" s="176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</row>
    <row r="187" spans="1:26" ht="14.25" customHeight="1" x14ac:dyDescent="0.25">
      <c r="A187" s="176"/>
      <c r="B187" s="176"/>
      <c r="C187" s="176"/>
      <c r="D187" s="177"/>
      <c r="E187" s="176"/>
      <c r="F187" s="177"/>
      <c r="G187" s="176"/>
      <c r="H187" s="176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</row>
    <row r="188" spans="1:26" ht="14.25" customHeight="1" x14ac:dyDescent="0.25">
      <c r="A188" s="176"/>
      <c r="B188" s="176"/>
      <c r="C188" s="176"/>
      <c r="D188" s="177"/>
      <c r="E188" s="176"/>
      <c r="F188" s="177"/>
      <c r="G188" s="176"/>
      <c r="H188" s="176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</row>
    <row r="189" spans="1:26" ht="14.25" customHeight="1" x14ac:dyDescent="0.25">
      <c r="A189" s="176"/>
      <c r="B189" s="176"/>
      <c r="C189" s="176"/>
      <c r="D189" s="177"/>
      <c r="E189" s="176"/>
      <c r="F189" s="177"/>
      <c r="G189" s="176"/>
      <c r="H189" s="176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</row>
    <row r="190" spans="1:26" ht="14.25" customHeight="1" x14ac:dyDescent="0.25">
      <c r="A190" s="176"/>
      <c r="B190" s="176"/>
      <c r="C190" s="176"/>
      <c r="D190" s="177"/>
      <c r="E190" s="176"/>
      <c r="F190" s="177"/>
      <c r="G190" s="176"/>
      <c r="H190" s="176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</row>
    <row r="191" spans="1:26" ht="14.25" customHeight="1" x14ac:dyDescent="0.25">
      <c r="A191" s="176"/>
      <c r="B191" s="176"/>
      <c r="C191" s="176"/>
      <c r="D191" s="177"/>
      <c r="E191" s="176"/>
      <c r="F191" s="177"/>
      <c r="G191" s="176"/>
      <c r="H191" s="176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</row>
    <row r="192" spans="1:26" ht="14.25" customHeight="1" x14ac:dyDescent="0.25">
      <c r="A192" s="176"/>
      <c r="B192" s="176"/>
      <c r="C192" s="176"/>
      <c r="D192" s="177"/>
      <c r="E192" s="176"/>
      <c r="F192" s="177"/>
      <c r="G192" s="176"/>
      <c r="H192" s="176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</row>
    <row r="193" spans="1:26" ht="14.25" customHeight="1" x14ac:dyDescent="0.25">
      <c r="A193" s="176"/>
      <c r="B193" s="176"/>
      <c r="C193" s="176"/>
      <c r="D193" s="177"/>
      <c r="E193" s="176"/>
      <c r="F193" s="177"/>
      <c r="G193" s="176"/>
      <c r="H193" s="176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</row>
    <row r="194" spans="1:26" ht="14.25" customHeight="1" x14ac:dyDescent="0.25">
      <c r="A194" s="176"/>
      <c r="B194" s="176"/>
      <c r="C194" s="176"/>
      <c r="D194" s="177"/>
      <c r="E194" s="176"/>
      <c r="F194" s="177"/>
      <c r="G194" s="176"/>
      <c r="H194" s="176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</row>
    <row r="195" spans="1:26" ht="14.25" customHeight="1" x14ac:dyDescent="0.25">
      <c r="A195" s="176"/>
      <c r="B195" s="176"/>
      <c r="C195" s="176"/>
      <c r="D195" s="177"/>
      <c r="E195" s="176"/>
      <c r="F195" s="177"/>
      <c r="G195" s="176"/>
      <c r="H195" s="176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</row>
    <row r="196" spans="1:26" ht="14.25" customHeight="1" x14ac:dyDescent="0.25">
      <c r="A196" s="176"/>
      <c r="B196" s="176"/>
      <c r="C196" s="176"/>
      <c r="D196" s="177"/>
      <c r="E196" s="176"/>
      <c r="F196" s="177"/>
      <c r="G196" s="176"/>
      <c r="H196" s="176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</row>
    <row r="197" spans="1:26" ht="14.25" customHeight="1" x14ac:dyDescent="0.25">
      <c r="A197" s="176"/>
      <c r="B197" s="176"/>
      <c r="C197" s="176"/>
      <c r="D197" s="177"/>
      <c r="E197" s="176"/>
      <c r="F197" s="177"/>
      <c r="G197" s="176"/>
      <c r="H197" s="176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</row>
    <row r="198" spans="1:26" ht="14.25" customHeight="1" x14ac:dyDescent="0.25">
      <c r="A198" s="176"/>
      <c r="B198" s="176"/>
      <c r="C198" s="176"/>
      <c r="D198" s="177"/>
      <c r="E198" s="176"/>
      <c r="F198" s="177"/>
      <c r="G198" s="176"/>
      <c r="H198" s="176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</row>
    <row r="199" spans="1:26" ht="14.25" customHeight="1" x14ac:dyDescent="0.25">
      <c r="A199" s="176"/>
      <c r="B199" s="176"/>
      <c r="C199" s="176"/>
      <c r="D199" s="177"/>
      <c r="E199" s="176"/>
      <c r="F199" s="177"/>
      <c r="G199" s="176"/>
      <c r="H199" s="176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</row>
    <row r="200" spans="1:26" ht="14.25" customHeight="1" x14ac:dyDescent="0.25">
      <c r="A200" s="176"/>
      <c r="B200" s="176"/>
      <c r="C200" s="176"/>
      <c r="D200" s="177"/>
      <c r="E200" s="176"/>
      <c r="F200" s="177"/>
      <c r="G200" s="176"/>
      <c r="H200" s="176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178"/>
      <c r="Y200" s="178"/>
      <c r="Z200" s="178"/>
    </row>
    <row r="201" spans="1:26" ht="14.25" customHeight="1" x14ac:dyDescent="0.25">
      <c r="A201" s="176"/>
      <c r="B201" s="176"/>
      <c r="C201" s="176"/>
      <c r="D201" s="177"/>
      <c r="E201" s="176"/>
      <c r="F201" s="177"/>
      <c r="G201" s="176"/>
      <c r="H201" s="176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8"/>
      <c r="W201" s="178"/>
      <c r="X201" s="178"/>
      <c r="Y201" s="178"/>
      <c r="Z201" s="178"/>
    </row>
    <row r="202" spans="1:26" ht="14.25" customHeight="1" x14ac:dyDescent="0.25">
      <c r="A202" s="176"/>
      <c r="B202" s="176"/>
      <c r="C202" s="176"/>
      <c r="D202" s="177"/>
      <c r="E202" s="176"/>
      <c r="F202" s="177"/>
      <c r="G202" s="176"/>
      <c r="H202" s="176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8"/>
      <c r="W202" s="178"/>
      <c r="X202" s="178"/>
      <c r="Y202" s="178"/>
      <c r="Z202" s="178"/>
    </row>
    <row r="203" spans="1:26" ht="14.25" customHeight="1" x14ac:dyDescent="0.25">
      <c r="A203" s="176"/>
      <c r="B203" s="176"/>
      <c r="C203" s="176"/>
      <c r="D203" s="177"/>
      <c r="E203" s="176"/>
      <c r="F203" s="177"/>
      <c r="G203" s="176"/>
      <c r="H203" s="176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Y203" s="178"/>
      <c r="Z203" s="178"/>
    </row>
    <row r="204" spans="1:26" ht="14.25" customHeight="1" x14ac:dyDescent="0.25">
      <c r="A204" s="176"/>
      <c r="B204" s="176"/>
      <c r="C204" s="176"/>
      <c r="D204" s="177"/>
      <c r="E204" s="176"/>
      <c r="F204" s="177"/>
      <c r="G204" s="176"/>
      <c r="H204" s="176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</row>
    <row r="205" spans="1:26" ht="14.25" customHeight="1" x14ac:dyDescent="0.25">
      <c r="A205" s="176"/>
      <c r="B205" s="176"/>
      <c r="C205" s="176"/>
      <c r="D205" s="177"/>
      <c r="E205" s="176"/>
      <c r="F205" s="177"/>
      <c r="G205" s="176"/>
      <c r="H205" s="176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</row>
    <row r="206" spans="1:26" ht="14.25" customHeight="1" x14ac:dyDescent="0.25">
      <c r="A206" s="176"/>
      <c r="B206" s="176"/>
      <c r="C206" s="176"/>
      <c r="D206" s="177"/>
      <c r="E206" s="176"/>
      <c r="F206" s="177"/>
      <c r="G206" s="176"/>
      <c r="H206" s="176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</row>
    <row r="207" spans="1:26" ht="14.25" customHeight="1" x14ac:dyDescent="0.25">
      <c r="A207" s="176"/>
      <c r="B207" s="176"/>
      <c r="C207" s="176"/>
      <c r="D207" s="177"/>
      <c r="E207" s="176"/>
      <c r="F207" s="177"/>
      <c r="G207" s="176"/>
      <c r="H207" s="176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</row>
    <row r="208" spans="1:26" ht="14.25" customHeight="1" x14ac:dyDescent="0.25">
      <c r="A208" s="176"/>
      <c r="B208" s="176"/>
      <c r="C208" s="176"/>
      <c r="D208" s="177"/>
      <c r="E208" s="176"/>
      <c r="F208" s="177"/>
      <c r="G208" s="176"/>
      <c r="H208" s="176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</row>
    <row r="209" spans="1:26" ht="14.25" customHeight="1" x14ac:dyDescent="0.25">
      <c r="A209" s="176"/>
      <c r="B209" s="176"/>
      <c r="C209" s="176"/>
      <c r="D209" s="177"/>
      <c r="E209" s="176"/>
      <c r="F209" s="177"/>
      <c r="G209" s="176"/>
      <c r="H209" s="176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</row>
    <row r="210" spans="1:26" ht="14.25" customHeight="1" x14ac:dyDescent="0.25">
      <c r="A210" s="176"/>
      <c r="B210" s="176"/>
      <c r="C210" s="176"/>
      <c r="D210" s="177"/>
      <c r="E210" s="176"/>
      <c r="F210" s="177"/>
      <c r="G210" s="176"/>
      <c r="H210" s="176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</row>
    <row r="211" spans="1:26" ht="14.25" customHeight="1" x14ac:dyDescent="0.25">
      <c r="A211" s="176"/>
      <c r="B211" s="176"/>
      <c r="C211" s="176"/>
      <c r="D211" s="177"/>
      <c r="E211" s="176"/>
      <c r="F211" s="177"/>
      <c r="G211" s="176"/>
      <c r="H211" s="176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</row>
    <row r="212" spans="1:26" ht="14.25" customHeight="1" x14ac:dyDescent="0.25">
      <c r="A212" s="176"/>
      <c r="B212" s="176"/>
      <c r="C212" s="176"/>
      <c r="D212" s="177"/>
      <c r="E212" s="176"/>
      <c r="F212" s="177"/>
      <c r="G212" s="176"/>
      <c r="H212" s="176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</row>
    <row r="213" spans="1:26" ht="14.25" customHeight="1" x14ac:dyDescent="0.25">
      <c r="A213" s="176"/>
      <c r="B213" s="176"/>
      <c r="C213" s="176"/>
      <c r="D213" s="177"/>
      <c r="E213" s="176"/>
      <c r="F213" s="177"/>
      <c r="G213" s="176"/>
      <c r="H213" s="176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</row>
    <row r="214" spans="1:26" ht="14.25" customHeight="1" x14ac:dyDescent="0.25">
      <c r="A214" s="176"/>
      <c r="B214" s="176"/>
      <c r="C214" s="176"/>
      <c r="D214" s="177"/>
      <c r="E214" s="176"/>
      <c r="F214" s="177"/>
      <c r="G214" s="176"/>
      <c r="H214" s="176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</row>
    <row r="215" spans="1:26" ht="14.25" customHeight="1" x14ac:dyDescent="0.25">
      <c r="A215" s="176"/>
      <c r="B215" s="176"/>
      <c r="C215" s="176"/>
      <c r="D215" s="177"/>
      <c r="E215" s="176"/>
      <c r="F215" s="177"/>
      <c r="G215" s="176"/>
      <c r="H215" s="176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  <c r="W215" s="178"/>
      <c r="X215" s="178"/>
      <c r="Y215" s="178"/>
      <c r="Z215" s="178"/>
    </row>
    <row r="216" spans="1:26" ht="14.25" customHeight="1" x14ac:dyDescent="0.25">
      <c r="A216" s="176"/>
      <c r="B216" s="176"/>
      <c r="C216" s="176"/>
      <c r="D216" s="177"/>
      <c r="E216" s="176"/>
      <c r="F216" s="177"/>
      <c r="G216" s="176"/>
      <c r="H216" s="176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178"/>
    </row>
    <row r="217" spans="1:26" ht="14.25" customHeight="1" x14ac:dyDescent="0.25">
      <c r="A217" s="176"/>
      <c r="B217" s="176"/>
      <c r="C217" s="176"/>
      <c r="D217" s="177"/>
      <c r="E217" s="176"/>
      <c r="F217" s="177"/>
      <c r="G217" s="176"/>
      <c r="H217" s="176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8"/>
      <c r="V217" s="178"/>
      <c r="W217" s="178"/>
      <c r="X217" s="178"/>
      <c r="Y217" s="178"/>
      <c r="Z217" s="178"/>
    </row>
    <row r="218" spans="1:26" ht="14.25" customHeight="1" x14ac:dyDescent="0.25">
      <c r="A218" s="176"/>
      <c r="B218" s="176"/>
      <c r="C218" s="176"/>
      <c r="D218" s="177"/>
      <c r="E218" s="176"/>
      <c r="F218" s="177"/>
      <c r="G218" s="176"/>
      <c r="H218" s="176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  <c r="X218" s="178"/>
      <c r="Y218" s="178"/>
      <c r="Z218" s="178"/>
    </row>
    <row r="219" spans="1:26" ht="14.25" customHeight="1" x14ac:dyDescent="0.25">
      <c r="A219" s="176"/>
      <c r="B219" s="176"/>
      <c r="C219" s="176"/>
      <c r="D219" s="177"/>
      <c r="E219" s="176"/>
      <c r="F219" s="177"/>
      <c r="G219" s="176"/>
      <c r="H219" s="176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</row>
    <row r="220" spans="1:26" ht="14.25" customHeight="1" x14ac:dyDescent="0.25">
      <c r="A220" s="176"/>
      <c r="B220" s="176"/>
      <c r="C220" s="176"/>
      <c r="D220" s="177"/>
      <c r="E220" s="176"/>
      <c r="F220" s="177"/>
      <c r="G220" s="176"/>
      <c r="H220" s="176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</row>
    <row r="221" spans="1:26" ht="14.25" customHeight="1" x14ac:dyDescent="0.25">
      <c r="A221" s="176"/>
      <c r="B221" s="176"/>
      <c r="C221" s="176"/>
      <c r="D221" s="177"/>
      <c r="E221" s="176"/>
      <c r="F221" s="177"/>
      <c r="G221" s="176"/>
      <c r="H221" s="176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</row>
    <row r="222" spans="1:26" ht="14.25" customHeight="1" x14ac:dyDescent="0.25">
      <c r="A222" s="176"/>
      <c r="B222" s="176"/>
      <c r="C222" s="176"/>
      <c r="D222" s="177"/>
      <c r="E222" s="176"/>
      <c r="F222" s="177"/>
      <c r="G222" s="176"/>
      <c r="H222" s="176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</row>
    <row r="223" spans="1:26" ht="14.25" customHeight="1" x14ac:dyDescent="0.25">
      <c r="A223" s="176"/>
      <c r="B223" s="176"/>
      <c r="C223" s="176"/>
      <c r="D223" s="177"/>
      <c r="E223" s="176"/>
      <c r="F223" s="177"/>
      <c r="G223" s="176"/>
      <c r="H223" s="176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</row>
    <row r="224" spans="1:26" ht="14.25" customHeight="1" x14ac:dyDescent="0.25">
      <c r="A224" s="176"/>
      <c r="B224" s="176"/>
      <c r="C224" s="176"/>
      <c r="D224" s="177"/>
      <c r="E224" s="176"/>
      <c r="F224" s="177"/>
      <c r="G224" s="176"/>
      <c r="H224" s="176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8"/>
      <c r="U224" s="178"/>
      <c r="V224" s="178"/>
      <c r="W224" s="178"/>
      <c r="X224" s="178"/>
      <c r="Y224" s="178"/>
      <c r="Z224" s="178"/>
    </row>
    <row r="225" spans="1:26" ht="14.25" customHeight="1" x14ac:dyDescent="0.25">
      <c r="A225" s="176"/>
      <c r="B225" s="176"/>
      <c r="C225" s="176"/>
      <c r="D225" s="177"/>
      <c r="E225" s="176"/>
      <c r="F225" s="177"/>
      <c r="G225" s="176"/>
      <c r="H225" s="176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8"/>
      <c r="W225" s="178"/>
      <c r="X225" s="178"/>
      <c r="Y225" s="178"/>
      <c r="Z225" s="178"/>
    </row>
    <row r="226" spans="1:26" ht="14.25" customHeight="1" x14ac:dyDescent="0.25">
      <c r="A226" s="176"/>
      <c r="B226" s="176"/>
      <c r="C226" s="176"/>
      <c r="D226" s="177"/>
      <c r="E226" s="176"/>
      <c r="F226" s="177"/>
      <c r="G226" s="176"/>
      <c r="H226" s="176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8"/>
      <c r="Z226" s="178"/>
    </row>
    <row r="227" spans="1:26" ht="14.25" customHeight="1" x14ac:dyDescent="0.25">
      <c r="A227" s="176"/>
      <c r="B227" s="176"/>
      <c r="C227" s="176"/>
      <c r="D227" s="177"/>
      <c r="E227" s="176"/>
      <c r="F227" s="177"/>
      <c r="G227" s="176"/>
      <c r="H227" s="176"/>
      <c r="I227" s="178"/>
      <c r="J227" s="178"/>
      <c r="K227" s="178"/>
      <c r="L227" s="178"/>
      <c r="M227" s="178"/>
      <c r="N227" s="178"/>
      <c r="O227" s="178"/>
      <c r="P227" s="178"/>
      <c r="Q227" s="178"/>
      <c r="R227" s="178"/>
      <c r="S227" s="178"/>
      <c r="T227" s="178"/>
      <c r="U227" s="178"/>
      <c r="V227" s="178"/>
      <c r="W227" s="178"/>
      <c r="X227" s="178"/>
      <c r="Y227" s="178"/>
      <c r="Z227" s="178"/>
    </row>
    <row r="228" spans="1:26" ht="14.25" customHeight="1" x14ac:dyDescent="0.25">
      <c r="A228" s="176"/>
      <c r="B228" s="176"/>
      <c r="C228" s="176"/>
      <c r="D228" s="177"/>
      <c r="E228" s="176"/>
      <c r="F228" s="177"/>
      <c r="G228" s="176"/>
      <c r="H228" s="176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8"/>
      <c r="W228" s="178"/>
      <c r="X228" s="178"/>
      <c r="Y228" s="178"/>
      <c r="Z228" s="178"/>
    </row>
    <row r="229" spans="1:26" ht="14.25" customHeight="1" x14ac:dyDescent="0.25">
      <c r="A229" s="176"/>
      <c r="B229" s="176"/>
      <c r="C229" s="176"/>
      <c r="D229" s="177"/>
      <c r="E229" s="176"/>
      <c r="F229" s="177"/>
      <c r="G229" s="176"/>
      <c r="H229" s="176"/>
      <c r="I229" s="178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  <c r="V229" s="178"/>
      <c r="W229" s="178"/>
      <c r="X229" s="178"/>
      <c r="Y229" s="178"/>
      <c r="Z229" s="178"/>
    </row>
    <row r="230" spans="1:26" ht="14.25" customHeight="1" x14ac:dyDescent="0.25">
      <c r="A230" s="176"/>
      <c r="B230" s="176"/>
      <c r="C230" s="176"/>
      <c r="D230" s="177"/>
      <c r="E230" s="176"/>
      <c r="F230" s="177"/>
      <c r="G230" s="176"/>
      <c r="H230" s="176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8"/>
      <c r="W230" s="178"/>
      <c r="X230" s="178"/>
      <c r="Y230" s="178"/>
      <c r="Z230" s="178"/>
    </row>
    <row r="231" spans="1:26" ht="14.25" customHeight="1" x14ac:dyDescent="0.25">
      <c r="A231" s="176"/>
      <c r="B231" s="176"/>
      <c r="C231" s="176"/>
      <c r="D231" s="177"/>
      <c r="E231" s="176"/>
      <c r="F231" s="177"/>
      <c r="G231" s="176"/>
      <c r="H231" s="176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8"/>
      <c r="W231" s="178"/>
      <c r="X231" s="178"/>
      <c r="Y231" s="178"/>
      <c r="Z231" s="178"/>
    </row>
    <row r="232" spans="1:26" ht="15.75" customHeight="1" x14ac:dyDescent="0.25"/>
    <row r="233" spans="1:26" ht="15.75" customHeight="1" x14ac:dyDescent="0.25"/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2">
    <mergeCell ref="H2:J2"/>
    <mergeCell ref="H3:J3"/>
    <mergeCell ref="B5:J5"/>
    <mergeCell ref="B6:J6"/>
    <mergeCell ref="B7:J7"/>
    <mergeCell ref="B18:C18"/>
    <mergeCell ref="B21:D21"/>
    <mergeCell ref="E21:J21"/>
    <mergeCell ref="B29:C29"/>
    <mergeCell ref="B8:J8"/>
    <mergeCell ref="E10:J10"/>
    <mergeCell ref="B10:D10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Bronislava</dc:creator>
  <cp:lastModifiedBy>Lena</cp:lastModifiedBy>
  <dcterms:created xsi:type="dcterms:W3CDTF">2021-01-15T10:24:38Z</dcterms:created>
  <dcterms:modified xsi:type="dcterms:W3CDTF">2021-02-01T14:36:50Z</dcterms:modified>
</cp:coreProperties>
</file>