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ізне\УКФ\Гульчук\"/>
    </mc:Choice>
  </mc:AlternateContent>
  <bookViews>
    <workbookView xWindow="0" yWindow="0" windowWidth="24000" windowHeight="9300" activeTab="1"/>
  </bookViews>
  <sheets>
    <sheet name="Звіт" sheetId="3" r:id="rId1"/>
    <sheet name="Реєстр" sheetId="2" r:id="rId2"/>
  </sheet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O11" i="3" l="1"/>
  <c r="O12" i="3" s="1"/>
  <c r="R11" i="3"/>
  <c r="R12" i="3" s="1"/>
  <c r="S12" i="3"/>
  <c r="T12" i="3"/>
  <c r="S19" i="3"/>
  <c r="T19" i="3"/>
  <c r="T27" i="3" s="1"/>
  <c r="T88" i="3" s="1"/>
  <c r="O20" i="3"/>
  <c r="O19" i="3" s="1"/>
  <c r="R20" i="3"/>
  <c r="R19" i="3" s="1"/>
  <c r="S23" i="3"/>
  <c r="T23" i="3"/>
  <c r="O24" i="3"/>
  <c r="O23" i="3" s="1"/>
  <c r="R24" i="3"/>
  <c r="R23" i="3" s="1"/>
  <c r="O25" i="3"/>
  <c r="R25" i="3"/>
  <c r="S27" i="3"/>
  <c r="O30" i="3"/>
  <c r="O31" i="3" s="1"/>
  <c r="R30" i="3"/>
  <c r="R31" i="3" s="1"/>
  <c r="S31" i="3"/>
  <c r="T31" i="3"/>
  <c r="O33" i="3"/>
  <c r="R33" i="3"/>
  <c r="O36" i="3"/>
  <c r="R36" i="3"/>
  <c r="S36" i="3"/>
  <c r="T36" i="3"/>
  <c r="O49" i="3"/>
  <c r="R49" i="3"/>
  <c r="U49" i="3"/>
  <c r="O50" i="3"/>
  <c r="R50" i="3"/>
  <c r="U50" i="3"/>
  <c r="O51" i="3"/>
  <c r="Q51" i="3"/>
  <c r="U51" i="3"/>
  <c r="O52" i="3"/>
  <c r="R52" i="3"/>
  <c r="U52" i="3"/>
  <c r="O53" i="3"/>
  <c r="R53" i="3"/>
  <c r="U53" i="3"/>
  <c r="O54" i="3"/>
  <c r="R54" i="3"/>
  <c r="U54" i="3"/>
  <c r="O55" i="3"/>
  <c r="R55" i="3"/>
  <c r="U55" i="3"/>
  <c r="O56" i="3"/>
  <c r="R56" i="3"/>
  <c r="U56" i="3"/>
  <c r="O57" i="3"/>
  <c r="R57" i="3"/>
  <c r="U57" i="3"/>
  <c r="O58" i="3"/>
  <c r="R58" i="3"/>
  <c r="U58" i="3"/>
  <c r="O59" i="3"/>
  <c r="R59" i="3"/>
  <c r="U59" i="3"/>
  <c r="O60" i="3"/>
  <c r="R60" i="3"/>
  <c r="U60" i="3"/>
  <c r="O61" i="3"/>
  <c r="R61" i="3"/>
  <c r="U61" i="3"/>
  <c r="O62" i="3"/>
  <c r="R62" i="3"/>
  <c r="U62" i="3"/>
  <c r="O63" i="3"/>
  <c r="R63" i="3"/>
  <c r="U63" i="3"/>
  <c r="O64" i="3"/>
  <c r="R64" i="3"/>
  <c r="U64" i="3"/>
  <c r="O65" i="3"/>
  <c r="R65" i="3"/>
  <c r="U65" i="3"/>
  <c r="O66" i="3"/>
  <c r="R66" i="3"/>
  <c r="U66" i="3"/>
  <c r="S67" i="3"/>
  <c r="T67" i="3"/>
  <c r="O74" i="3"/>
  <c r="U74" i="3"/>
  <c r="U77" i="3" s="1"/>
  <c r="O75" i="3"/>
  <c r="O77" i="3" s="1"/>
  <c r="U75" i="3"/>
  <c r="O76" i="3"/>
  <c r="U76" i="3"/>
  <c r="S77" i="3"/>
  <c r="O79" i="3"/>
  <c r="O84" i="3" s="1"/>
  <c r="R79" i="3"/>
  <c r="U79" i="3"/>
  <c r="O80" i="3"/>
  <c r="R80" i="3"/>
  <c r="U80" i="3"/>
  <c r="O81" i="3"/>
  <c r="R81" i="3"/>
  <c r="U81" i="3"/>
  <c r="O82" i="3"/>
  <c r="R82" i="3"/>
  <c r="U82" i="3"/>
  <c r="U84" i="3" s="1"/>
  <c r="O83" i="3"/>
  <c r="R83" i="3"/>
  <c r="U83" i="3"/>
  <c r="S84" i="3"/>
  <c r="S88" i="3" s="1"/>
  <c r="T84" i="3"/>
  <c r="O86" i="3"/>
  <c r="O87" i="3" s="1"/>
  <c r="R86" i="3"/>
  <c r="R87" i="3" s="1"/>
  <c r="S87" i="3"/>
  <c r="T87" i="3"/>
  <c r="F39" i="2"/>
  <c r="D39" i="2"/>
  <c r="U67" i="3" l="1"/>
  <c r="U88" i="3" s="1"/>
  <c r="O67" i="3"/>
  <c r="R67" i="3"/>
  <c r="R84" i="3"/>
  <c r="R27" i="3"/>
  <c r="R88" i="3" s="1"/>
  <c r="O27" i="3"/>
  <c r="O88" i="3" s="1"/>
  <c r="I39" i="2"/>
  <c r="I18" i="2"/>
  <c r="F18" i="2"/>
  <c r="D18" i="2"/>
</calcChain>
</file>

<file path=xl/sharedStrings.xml><?xml version="1.0" encoding="utf-8"?>
<sst xmlns="http://schemas.openxmlformats.org/spreadsheetml/2006/main" count="627" uniqueCount="248">
  <si>
    <t>Найменування витрат</t>
  </si>
  <si>
    <t>1.1</t>
  </si>
  <si>
    <t>Пункт</t>
  </si>
  <si>
    <t>місяців</t>
  </si>
  <si>
    <t>1.2.1</t>
  </si>
  <si>
    <t>1.3.1</t>
  </si>
  <si>
    <t>1.3.2</t>
  </si>
  <si>
    <t>2.1</t>
  </si>
  <si>
    <t>2.2</t>
  </si>
  <si>
    <t>3.1</t>
  </si>
  <si>
    <t>4.1</t>
  </si>
  <si>
    <t>6</t>
  </si>
  <si>
    <t>6.1</t>
  </si>
  <si>
    <t>6.2</t>
  </si>
  <si>
    <t>6.3</t>
  </si>
  <si>
    <t>8</t>
  </si>
  <si>
    <t>Банківські витрати</t>
  </si>
  <si>
    <t>9.1</t>
  </si>
  <si>
    <t>9.2</t>
  </si>
  <si>
    <t>Аудиторські послуги</t>
  </si>
  <si>
    <t>10.1</t>
  </si>
  <si>
    <t>послуга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</si>
  <si>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</si>
  <si>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</si>
  <si>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</si>
  <si>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</si>
  <si>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</si>
  <si>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</si>
  <si>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</si>
  <si>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</si>
  <si>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</si>
  <si>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</si>
  <si>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</si>
  <si>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</si>
  <si>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</si>
  <si>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</si>
  <si>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</si>
  <si>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</si>
  <si>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</si>
  <si>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Головачова Валерія Вячеславівна (3466114420)</t>
  </si>
  <si>
    <t>ФОП Ярмош Олена Віталіївна (3038309321)</t>
  </si>
  <si>
    <t>9.3</t>
  </si>
  <si>
    <t>9.4</t>
  </si>
  <si>
    <t>9.5</t>
  </si>
  <si>
    <t>Офісне приміщення на 60 м\кв, за адресою: вул. Отокара Яроша, 18, БЦ Солярис, 4 поверх</t>
  </si>
  <si>
    <t>ФОП Бондаренко Наталія Олександрівна (2815700745)</t>
  </si>
  <si>
    <t>Організація стратегічної сесії (технічні витрати)</t>
  </si>
  <si>
    <t>ФОП Чернецька Світлана Вільямівна (3212914660)</t>
  </si>
  <si>
    <t xml:space="preserve">Проведення стратегічної сесії </t>
  </si>
  <si>
    <t xml:space="preserve">Послуги дизайнера, з розробки брендбуку </t>
  </si>
  <si>
    <t>ФОП Пахомова Катерина Ігорівна (3458713187)</t>
  </si>
  <si>
    <t>ФОП Курепа Ярослав Сергійович (3055918556)</t>
  </si>
  <si>
    <t>Послуги зі створення сайту</t>
  </si>
  <si>
    <t>Послуги грантрайтера</t>
  </si>
  <si>
    <t>ФОП Чубукін Іван Олександрович (3336702851)</t>
  </si>
  <si>
    <t>Договір про надання послуг №Г-1 від 01.09.2020, Додаткова угода №Г-1/Д-01 від 01.12.2020</t>
  </si>
  <si>
    <t>ФОП Гульчук Сергій Олександрович (3234706250)</t>
  </si>
  <si>
    <t>Акт приймання-передачі наданих послуг від 25.12.2020 за Договором про надання послуг №Г-1 від 01.09.2020</t>
  </si>
  <si>
    <t>Договір про надання послуг №Г-2 від 01.09.2020, Додаткова угода №Г-2/Д-02 від 01.12.2020</t>
  </si>
  <si>
    <t>Акт приймання-передачі наданих послуг  від 28.12.2020 за Договором про надання послуг №Г-2 від 01.09.2020</t>
  </si>
  <si>
    <t>Договір про надання послуг №Г-3 від 30.11.2020</t>
  </si>
  <si>
    <t>Акт приймання-передачі наданих послуг від 08.12.2020 за Договором про надання послуг №Г-3 від 30.11.2020</t>
  </si>
  <si>
    <t>Договір про надання послуг №Г-4 від 30.11.2020</t>
  </si>
  <si>
    <t>Акт приймання-передачі наданих послуг від 25.12.2020 за Договором про надання послуг №Г-4 від 30.11.2020</t>
  </si>
  <si>
    <t>Договір про надання послуг №Г-5 від 30.11.2020</t>
  </si>
  <si>
    <t>Акт приймання-передачі наданих послуг від 25.12.2020 за Договором про надання послуг №Г-5 від 30.11.2020</t>
  </si>
  <si>
    <t>Договір про надання послуг №Г-6 від 30.11.2020</t>
  </si>
  <si>
    <t>Акт приймання-передачі наданих послуг від 25.12.2020 за Договором про надання послуг №Г-6 від 30.11.2020</t>
  </si>
  <si>
    <t>Договір про надання послуг №Г-7 від 01.09.2020,  Додаткова угода №Г-7/Д-07 від 01.12.2020</t>
  </si>
  <si>
    <t>Акт приймання-передачі наданих послуг від 25.12.2020 за Договором про надання послуг №Г-7 від 01.09.2020</t>
  </si>
  <si>
    <t>ФОП Герцуська Олена Олександрівна (3216412820)</t>
  </si>
  <si>
    <t>ФОП Радченко Юлія Юріївна (2702607260)</t>
  </si>
  <si>
    <t>п/д № 13, 28.12.2020</t>
  </si>
  <si>
    <t>п/д № 14, 28.12.2020</t>
  </si>
  <si>
    <t>п/д № 2, 28.12.2020</t>
  </si>
  <si>
    <t>п/д № 7, 28.12.2020</t>
  </si>
  <si>
    <t>п/д № 15, 28.12.2020</t>
  </si>
  <si>
    <t>ПРИВАТНА АУДИТОРСЬКА ФIРМА "ЄВРОАУДИТ" (24474300)</t>
  </si>
  <si>
    <t>п/д № 3, 28.12.2020</t>
  </si>
  <si>
    <t>п/д № 4, 28.12.2020</t>
  </si>
  <si>
    <t>п/д № 5, 28.12.2020</t>
  </si>
  <si>
    <t>п/д № 6, 28.12.2020</t>
  </si>
  <si>
    <t>п/д № 12, 28.12.2020</t>
  </si>
  <si>
    <t>п/д № 1, 28.12.2020</t>
  </si>
  <si>
    <t>п/д № 8, 28.12.2020</t>
  </si>
  <si>
    <t>п/д № 9, 28.12.2020</t>
  </si>
  <si>
    <t>п/д № 10, 28.12.2020</t>
  </si>
  <si>
    <t>п/д № 11, 28.12.2020</t>
  </si>
  <si>
    <t>ФОП Тьомкіна Вікторія Олександрівна (3483306264)</t>
  </si>
  <si>
    <t>Рахунок-фактура № 011/20 від 24.12.2020</t>
  </si>
  <si>
    <t>Рахунок № 28122020- 040 від 28.12.2020</t>
  </si>
  <si>
    <t>Договір про надання аудиторських послуг № 01/12-2020 від 01.12.2020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</si>
  <si>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</rPr>
      <t>інституційної підтримки</t>
    </r>
  </si>
  <si>
    <t>Договір № 4-08 від 28.08.2020, Додаткова угода №4-08/Д-03 від 01.12.2020 до договору № 4-08 від 28.08.2020</t>
  </si>
  <si>
    <t>Акти приймання передачі від 28.12.2020 за Договором № 4-08 від 28.08.2020</t>
  </si>
  <si>
    <t>Оплата за договорами з ФОП, Гульчук Сергій Олександрович, керівник проєкту</t>
  </si>
  <si>
    <t>Оплата праці за договором ЦПХ за вирахуванням податків, Головачова Валерія Вячеславівна</t>
  </si>
  <si>
    <t>Оплата за договорами з ФОП, Ярмош Олена Віталіївна, бухгалтер</t>
  </si>
  <si>
    <t>Сплата ЄСВ з договору ЦПХ, Головачова Валерія Вячеславівна</t>
  </si>
  <si>
    <t>Сплата ПДФО з договору ЦПХ, Головачова Валерія Вячеславівна</t>
  </si>
  <si>
    <t>Сплата війського сбору за договором ЦПХ, Головачова Валерія Вячеславівна</t>
  </si>
  <si>
    <t>Оплата матеріальних витрат (техніка)</t>
  </si>
  <si>
    <t>Оплата матеріальних витрат (канцтовари)</t>
  </si>
  <si>
    <r>
      <rPr>
        <b/>
        <sz val="4"/>
        <rFont val="Arial"/>
        <family val="2"/>
      </rPr>
      <t>0,00</t>
    </r>
  </si>
  <si>
    <r>
      <rPr>
        <b/>
        <sz val="5"/>
        <rFont val="Arial"/>
        <family val="2"/>
      </rPr>
      <t>РЕЗУЛЬТАТ ІНСТИТУЦІЙНОЇ ПІДТРИМКИ</t>
    </r>
  </si>
  <si>
    <r>
      <rPr>
        <b/>
        <sz val="5"/>
        <rFont val="Arial"/>
        <family val="2"/>
      </rPr>
      <t>0,00</t>
    </r>
  </si>
  <si>
    <r>
      <rPr>
        <b/>
        <i/>
        <sz val="5"/>
        <rFont val="Arial"/>
        <family val="2"/>
      </rPr>
      <t>Всього по розділу ІІ "Витрати":</t>
    </r>
  </si>
  <si>
    <r>
      <rPr>
        <sz val="4"/>
        <rFont val="Arial"/>
        <family val="2"/>
      </rPr>
      <t>0,00</t>
    </r>
  </si>
  <si>
    <r>
      <rPr>
        <b/>
        <sz val="4"/>
        <rFont val="Arial"/>
        <family val="2"/>
      </rPr>
      <t>Всього по статті 9 "Аудиторські послуги"</t>
    </r>
  </si>
  <si>
    <r>
      <rPr>
        <sz val="4"/>
        <rFont val="Arial"/>
        <family val="2"/>
      </rPr>
      <t>НЕ ЗАПОВНЮЄТЬСЯ!</t>
    </r>
  </si>
  <si>
    <r>
      <rPr>
        <b/>
        <sz val="4"/>
        <rFont val="Arial"/>
        <family val="2"/>
      </rPr>
      <t>Пункт</t>
    </r>
  </si>
  <si>
    <r>
      <rPr>
        <b/>
        <sz val="4.5"/>
        <rFont val="Arial"/>
        <family val="2"/>
      </rPr>
      <t>Аудиторські послуги</t>
    </r>
  </si>
  <si>
    <r>
      <rPr>
        <b/>
        <sz val="4"/>
        <rFont val="Arial"/>
        <family val="2"/>
      </rPr>
      <t>Стаття:</t>
    </r>
  </si>
  <si>
    <r>
      <rPr>
        <b/>
        <sz val="4"/>
        <rFont val="Arial"/>
        <family val="2"/>
      </rPr>
      <t>Всього по статті 9 "Інші витрати пов'язані з основною діяльністю організації"</t>
    </r>
  </si>
  <si>
    <t>Послуги грантрайтера
діяльністю організації</t>
  </si>
  <si>
    <t xml:space="preserve">Послуги дизанейра, з розробки брендбуку  </t>
  </si>
  <si>
    <t>днів</t>
  </si>
  <si>
    <t>Організація стратегічної сесії (технічні витрати)
діяльністю організації</t>
  </si>
  <si>
    <r>
      <rPr>
        <b/>
        <sz val="4.5"/>
        <rFont val="Arial"/>
        <family val="2"/>
      </rPr>
      <t xml:space="preserve">Інші витрати пов'язані з основною
</t>
    </r>
    <r>
      <rPr>
        <b/>
        <sz val="4.5"/>
        <rFont val="Arial"/>
        <family val="2"/>
      </rPr>
      <t>діяльністю організації</t>
    </r>
  </si>
  <si>
    <r>
      <rPr>
        <b/>
        <sz val="4"/>
        <rFont val="Arial"/>
        <family val="2"/>
      </rPr>
      <t>Всього по статті 8 "Банківські витрати"</t>
    </r>
  </si>
  <si>
    <r>
      <rPr>
        <sz val="4"/>
        <rFont val="Arial"/>
        <family val="2"/>
      </rPr>
      <t>Інші банківські витрати</t>
    </r>
  </si>
  <si>
    <r>
      <rPr>
        <sz val="4"/>
        <rFont val="Arial"/>
        <family val="2"/>
      </rPr>
      <t>Розрахунково-касове обслуговування</t>
    </r>
  </si>
  <si>
    <r>
      <rPr>
        <sz val="4"/>
        <rFont val="Arial"/>
        <family val="2"/>
      </rPr>
      <t>Банківська комісія за переказ</t>
    </r>
  </si>
  <si>
    <r>
      <rPr>
        <b/>
        <sz val="4"/>
        <rFont val="Arial"/>
        <family val="2"/>
      </rPr>
      <t>Банківські витрати</t>
    </r>
  </si>
  <si>
    <r>
      <rPr>
        <b/>
        <sz val="4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</si>
  <si>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sz val="4"/>
        <rFont val="Arial"/>
        <family val="2"/>
      </rPr>
      <t>місяців</t>
    </r>
  </si>
  <si>
    <r>
      <rPr>
        <sz val="4"/>
        <rFont val="Arial"/>
        <family val="2"/>
      </rPr>
      <t xml:space="preserve">Обслуговування сайтів та програмного
</t>
    </r>
    <r>
      <rPr>
        <sz val="4"/>
        <rFont val="Arial"/>
        <family val="2"/>
      </rPr>
      <t>забезпечення (деталізувати назву послуги)</t>
    </r>
  </si>
  <si>
    <r>
      <rPr>
        <sz val="4"/>
        <rFont val="Arial"/>
        <family val="2"/>
      </rPr>
      <t>Послуги Internet</t>
    </r>
  </si>
  <si>
    <r>
      <rPr>
        <sz val="4"/>
        <rFont val="Arial"/>
        <family val="2"/>
      </rPr>
      <t>Послуги зв'язку</t>
    </r>
  </si>
  <si>
    <r>
      <rPr>
        <b/>
        <sz val="4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</si>
  <si>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b/>
        <sz val="4"/>
        <rFont val="Arial"/>
        <family val="2"/>
      </rPr>
      <t>Всього по статті 6 "Матеріальні витрати (за винятком капітальних видатків)"</t>
    </r>
  </si>
  <si>
    <r>
      <rPr>
        <sz val="4"/>
        <rFont val="Arial"/>
        <family val="2"/>
      </rPr>
      <t>шт</t>
    </r>
  </si>
  <si>
    <t>Флеш накопичувач</t>
  </si>
  <si>
    <t>6.18</t>
  </si>
  <si>
    <t>Акустична система</t>
  </si>
  <si>
    <t>6.17</t>
  </si>
  <si>
    <t>Мишка комп'ютерна бездротова</t>
  </si>
  <si>
    <t>6.16</t>
  </si>
  <si>
    <t>Сумка для ноутбуку</t>
  </si>
  <si>
    <t>6.15</t>
  </si>
  <si>
    <t>Ноутбук</t>
  </si>
  <si>
    <t>6.14</t>
  </si>
  <si>
    <t>Презентер</t>
  </si>
  <si>
    <t>6.13</t>
  </si>
  <si>
    <t>Тренерский чемодан</t>
  </si>
  <si>
    <t>6.12</t>
  </si>
  <si>
    <t>Мережевий фільтр</t>
  </si>
  <si>
    <t>6.11</t>
  </si>
  <si>
    <t>Мобільний телефон</t>
  </si>
  <si>
    <t>6.10</t>
  </si>
  <si>
    <t>Дошка магнітно-маркерна</t>
  </si>
  <si>
    <t>6.9</t>
  </si>
  <si>
    <t>Мережевий фільтр подовжувач</t>
  </si>
  <si>
    <t>6.8</t>
  </si>
  <si>
    <t>HDMI дріт</t>
  </si>
  <si>
    <t>6.7</t>
  </si>
  <si>
    <t>Папір білий А4</t>
  </si>
  <si>
    <t>6.6</t>
  </si>
  <si>
    <t>Стікери різнокольорові</t>
  </si>
  <si>
    <t>6.5</t>
  </si>
  <si>
    <t>Папір кольоровий А4</t>
  </si>
  <si>
    <t>6.4</t>
  </si>
  <si>
    <t>Папір для фліпчарту</t>
  </si>
  <si>
    <t>Маркери</t>
  </si>
  <si>
    <t>Кавомашина</t>
  </si>
  <si>
    <r>
      <rPr>
        <b/>
        <sz val="4"/>
        <rFont val="Arial"/>
        <family val="2"/>
      </rPr>
      <t>Матеріальні витрати (за винятком капітальних видатків)</t>
    </r>
  </si>
  <si>
    <r>
      <rPr>
        <b/>
        <sz val="4"/>
        <rFont val="Arial"/>
        <family val="2"/>
      </rPr>
      <t>Всього по статті 5 "Оренда техніки, обладнання та інструменту"</t>
    </r>
  </si>
  <si>
    <r>
      <rPr>
        <sz val="4"/>
        <rFont val="Arial"/>
        <family val="2"/>
      </rPr>
      <t xml:space="preserve">Найменування інструменту (з деталізацією
</t>
    </r>
    <r>
      <rPr>
        <sz val="4"/>
        <rFont val="Arial"/>
        <family val="2"/>
      </rPr>
      <t>технічних характеристик)</t>
    </r>
  </si>
  <si>
    <r>
      <rPr>
        <sz val="4"/>
        <rFont val="Arial"/>
        <family val="2"/>
      </rPr>
      <t>Найменування обладнання (з деталізацією технічних характеристик)</t>
    </r>
  </si>
  <si>
    <r>
      <rPr>
        <sz val="4"/>
        <rFont val="Arial"/>
        <family val="2"/>
      </rPr>
      <t>Найменування техніки (з деталізацією технічних характеристик)</t>
    </r>
  </si>
  <si>
    <r>
      <rPr>
        <b/>
        <sz val="4"/>
        <rFont val="Arial"/>
        <family val="2"/>
      </rPr>
      <t>Оренда техніки, обладнання та інструменту</t>
    </r>
  </si>
  <si>
    <r>
      <rPr>
        <b/>
        <sz val="4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</si>
  <si>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sz val="4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</si>
  <si>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sz val="4"/>
        <rFont val="Arial"/>
        <family val="2"/>
      </rPr>
      <t>Опалення</t>
    </r>
  </si>
  <si>
    <r>
      <rPr>
        <sz val="4"/>
        <rFont val="Arial"/>
        <family val="2"/>
      </rPr>
      <t>Електроенергія</t>
    </r>
  </si>
  <si>
    <r>
      <rPr>
        <sz val="4"/>
        <rFont val="Arial"/>
        <family val="2"/>
      </rPr>
      <t>Водопостачання</t>
    </r>
  </si>
  <si>
    <r>
      <rPr>
        <b/>
        <sz val="4"/>
        <rFont val="Arial"/>
        <family val="2"/>
      </rPr>
      <t>Експлуатаційні витрати на утримання приміщень та комунальні послуги</t>
    </r>
  </si>
  <si>
    <r>
      <rPr>
        <b/>
        <sz val="4"/>
        <rFont val="Arial"/>
        <family val="2"/>
      </rPr>
      <t>Всього по статті 3 "Оренда приміщень та земельних ділянок"</t>
    </r>
  </si>
  <si>
    <r>
      <rPr>
        <sz val="4"/>
        <rFont val="Arial"/>
        <family val="2"/>
      </rPr>
      <t xml:space="preserve">Адреса орендованого приміщення/земельної
</t>
    </r>
    <r>
      <rPr>
        <sz val="4"/>
        <rFont val="Arial"/>
        <family val="2"/>
      </rPr>
      <t>діляники, із зазначенням метражу</t>
    </r>
  </si>
  <si>
    <r>
      <rPr>
        <sz val="4"/>
        <rFont val="Arial"/>
        <family val="2"/>
      </rPr>
      <t>Адреса орендованого приміщення/земельної діляники, із зазначенням метражу</t>
    </r>
  </si>
  <si>
    <r>
      <rPr>
        <b/>
        <sz val="4"/>
        <rFont val="Arial"/>
        <family val="2"/>
      </rPr>
      <t>Оренда приміщень та земельних ділянок</t>
    </r>
  </si>
  <si>
    <r>
      <rPr>
        <b/>
        <sz val="4"/>
        <rFont val="Arial"/>
        <family val="2"/>
      </rPr>
      <t>Всього по статті 2 "Соціальні внески з оплати праці (нарахування ЄСВ)"</t>
    </r>
  </si>
  <si>
    <r>
      <rPr>
        <sz val="4"/>
        <color rgb="FFFF0000"/>
        <rFont val="Arial"/>
        <family val="2"/>
      </rPr>
      <t>0,22</t>
    </r>
  </si>
  <si>
    <r>
      <rPr>
        <sz val="4"/>
        <rFont val="Arial"/>
        <family val="2"/>
      </rPr>
      <t>За договорами ЦПХ</t>
    </r>
  </si>
  <si>
    <r>
      <rPr>
        <sz val="4"/>
        <rFont val="Arial"/>
        <family val="2"/>
      </rPr>
      <t>Штатні працівники</t>
    </r>
  </si>
  <si>
    <r>
      <rPr>
        <b/>
        <sz val="4"/>
        <rFont val="Arial"/>
        <family val="2"/>
      </rPr>
      <t>Соціальні внески з оплати праці (нарахування ЄСВ)</t>
    </r>
  </si>
  <si>
    <r>
      <rPr>
        <b/>
        <sz val="4"/>
        <rFont val="Arial"/>
        <family val="2"/>
      </rPr>
      <t>Всього по статті 1 "Оплата праці "</t>
    </r>
  </si>
  <si>
    <r>
      <rPr>
        <sz val="4"/>
        <rFont val="Arial"/>
        <family val="2"/>
      </rPr>
      <t>Повне ПІБ, посада</t>
    </r>
  </si>
  <si>
    <r>
      <rPr>
        <b/>
        <sz val="4"/>
        <rFont val="Arial"/>
        <family val="2"/>
      </rPr>
      <t>1.3.3</t>
    </r>
  </si>
  <si>
    <t>Ярмош Олена Віталіївна, бухгалтер, ФОП</t>
  </si>
  <si>
    <r>
      <rPr>
        <b/>
        <sz val="4"/>
        <rFont val="Arial"/>
        <family val="2"/>
      </rPr>
      <t>1.3.2</t>
    </r>
  </si>
  <si>
    <t>Гульчук Сергій Олександрович, керівник проєкту, ФОП</t>
  </si>
  <si>
    <r>
      <rPr>
        <b/>
        <sz val="4"/>
        <rFont val="Arial"/>
        <family val="2"/>
      </rPr>
      <t>1.3.1</t>
    </r>
  </si>
  <si>
    <r>
      <rPr>
        <b/>
        <sz val="4"/>
        <rFont val="Arial"/>
        <family val="2"/>
      </rPr>
      <t>За договорами з ФОП</t>
    </r>
  </si>
  <si>
    <r>
      <rPr>
        <b/>
        <sz val="4"/>
        <rFont val="Arial"/>
        <family val="2"/>
      </rPr>
      <t>Підстаття</t>
    </r>
  </si>
  <si>
    <r>
      <rPr>
        <b/>
        <sz val="4"/>
        <rFont val="Arial"/>
        <family val="2"/>
      </rPr>
      <t>1.2.3</t>
    </r>
  </si>
  <si>
    <r>
      <rPr>
        <b/>
        <sz val="4"/>
        <rFont val="Arial"/>
        <family val="2"/>
      </rPr>
      <t>1.2.2</t>
    </r>
  </si>
  <si>
    <t>Головачова Валерія Вячеславівна, заступник керівника</t>
  </si>
  <si>
    <r>
      <rPr>
        <b/>
        <sz val="4"/>
        <rFont val="Arial"/>
        <family val="2"/>
      </rPr>
      <t>1.2.1</t>
    </r>
  </si>
  <si>
    <r>
      <rPr>
        <b/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</si>
  <si>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1.1.3</t>
    </r>
  </si>
  <si>
    <r>
      <rPr>
        <b/>
        <sz val="4"/>
        <rFont val="Arial"/>
        <family val="2"/>
      </rPr>
      <t>1.1.2</t>
    </r>
  </si>
  <si>
    <r>
      <rPr>
        <b/>
        <sz val="4"/>
        <rFont val="Arial"/>
        <family val="2"/>
      </rPr>
      <t>1.1.1</t>
    </r>
  </si>
  <si>
    <r>
      <rPr>
        <b/>
        <sz val="4"/>
        <rFont val="Arial"/>
        <family val="2"/>
      </rPr>
      <t>Штатних працівників</t>
    </r>
  </si>
  <si>
    <r>
      <rPr>
        <b/>
        <sz val="4"/>
        <rFont val="Arial"/>
        <family val="2"/>
      </rPr>
      <t>Оплата праці</t>
    </r>
  </si>
  <si>
    <r>
      <rPr>
        <b/>
        <sz val="5"/>
        <rFont val="Arial"/>
        <family val="2"/>
      </rPr>
      <t>Витрати:</t>
    </r>
  </si>
  <si>
    <r>
      <rPr>
        <b/>
        <sz val="5"/>
        <rFont val="Arial"/>
        <family val="2"/>
      </rPr>
      <t>ІІ</t>
    </r>
  </si>
  <si>
    <r>
      <rPr>
        <b/>
        <sz val="5"/>
        <rFont val="Arial"/>
        <family val="2"/>
      </rPr>
      <t>Розділ:</t>
    </r>
  </si>
  <si>
    <r>
      <rPr>
        <b/>
        <i/>
        <sz val="5"/>
        <rFont val="Arial"/>
        <family val="2"/>
      </rPr>
      <t>Всього по розділу І "Надходження":</t>
    </r>
  </si>
  <si>
    <r>
      <rPr>
        <sz val="4"/>
        <rFont val="Arial"/>
        <family val="2"/>
      </rPr>
      <t>грн</t>
    </r>
  </si>
  <si>
    <r>
      <rPr>
        <sz val="4"/>
        <rFont val="Arial"/>
        <family val="2"/>
      </rPr>
      <t>Український культурний фонд</t>
    </r>
  </si>
  <si>
    <r>
      <rPr>
        <b/>
        <sz val="5"/>
        <rFont val="Arial"/>
        <family val="2"/>
      </rPr>
      <t>Надходження:</t>
    </r>
  </si>
  <si>
    <r>
      <rPr>
        <b/>
        <sz val="5"/>
        <rFont val="Arial"/>
        <family val="2"/>
      </rPr>
      <t>І</t>
    </r>
  </si>
  <si>
    <r>
      <rPr>
        <b/>
        <sz val="4"/>
        <rFont val="Arial"/>
        <family val="2"/>
      </rPr>
      <t>Стовпці:</t>
    </r>
  </si>
  <si>
    <r>
      <rPr>
        <b/>
        <sz val="4"/>
        <rFont val="Arial"/>
        <family val="2"/>
      </rPr>
      <t>різниця, грн (=14-15)</t>
    </r>
  </si>
  <si>
    <r>
      <rPr>
        <b/>
        <sz val="4"/>
        <rFont val="Arial"/>
        <family val="2"/>
      </rPr>
      <t>фактична сума, грн (=7+13)</t>
    </r>
  </si>
  <si>
    <r>
      <rPr>
        <b/>
        <sz val="4"/>
        <rFont val="Arial"/>
        <family val="2"/>
      </rPr>
      <t>планова сума, грн (=6+10)</t>
    </r>
  </si>
  <si>
    <r>
      <rPr>
        <b/>
        <sz val="4"/>
        <rFont val="Arial"/>
        <family val="2"/>
      </rPr>
      <t>Загальна сума, грн (=11*12)</t>
    </r>
  </si>
  <si>
    <r>
      <rPr>
        <b/>
        <sz val="4"/>
        <rFont val="Arial"/>
        <family val="2"/>
      </rPr>
      <t>Вартість за одиницю, грн</t>
    </r>
  </si>
  <si>
    <r>
      <rPr>
        <b/>
        <sz val="4"/>
        <rFont val="Arial"/>
        <family val="2"/>
      </rPr>
      <t>Кількість/ Період</t>
    </r>
  </si>
  <si>
    <r>
      <rPr>
        <b/>
        <sz val="4"/>
        <rFont val="Arial"/>
        <family val="2"/>
      </rPr>
      <t>Загальна сума, грн (=8*9)</t>
    </r>
  </si>
  <si>
    <r>
      <rPr>
        <b/>
        <sz val="4"/>
        <rFont val="Arial"/>
        <family val="2"/>
      </rPr>
      <t>Загальна сума, грн (=5*6)</t>
    </r>
  </si>
  <si>
    <r>
      <rPr>
        <b/>
        <sz val="4"/>
        <rFont val="Arial"/>
        <family val="2"/>
      </rPr>
      <t>Загальна сума, грн (=4*5)</t>
    </r>
  </si>
  <si>
    <r>
      <rPr>
        <b/>
        <sz val="4"/>
        <rFont val="Arial"/>
        <family val="2"/>
      </rPr>
      <t>ПРИМІТКИ</t>
    </r>
  </si>
  <si>
    <r>
      <rPr>
        <b/>
        <sz val="4"/>
        <rFont val="Arial"/>
        <family val="2"/>
      </rPr>
      <t>Загальна сума витрат гранту інституційної підтримки УКФ</t>
    </r>
  </si>
  <si>
    <r>
      <rPr>
        <b/>
        <sz val="4"/>
        <rFont val="Arial"/>
        <family val="2"/>
      </rPr>
      <t xml:space="preserve">Фактичні витрати за рахунок інституційної підтримки УКФ (заплановані витрати)
</t>
    </r>
    <r>
      <rPr>
        <b/>
        <sz val="4"/>
        <rFont val="Arial"/>
        <family val="2"/>
      </rPr>
      <t>до 31.12.2020 року включно</t>
    </r>
  </si>
  <si>
    <r>
      <rPr>
        <b/>
        <sz val="4"/>
        <rFont val="Arial"/>
        <family val="2"/>
      </rPr>
      <t xml:space="preserve">Планові витрати за рахунок інституційної підтримки УКФ
</t>
    </r>
    <r>
      <rPr>
        <b/>
        <sz val="4"/>
        <rFont val="Arial"/>
        <family val="2"/>
      </rPr>
      <t>(заплановані витрати)  до 31.12.2020 року включно</t>
    </r>
  </si>
  <si>
    <r>
      <rPr>
        <b/>
        <sz val="4"/>
        <rFont val="Arial"/>
        <family val="2"/>
      </rPr>
      <t xml:space="preserve">Фактичні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</si>
  <si>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 xml:space="preserve">Планові витрати гранту інституційної підтримки УКФ
</t>
    </r>
    <r>
      <rPr>
        <b/>
        <sz val="4"/>
        <rFont val="Arial"/>
        <family val="2"/>
      </rPr>
      <t>(кредиторська заборгованість) з 12.03.2020 року</t>
    </r>
  </si>
  <si>
    <r>
      <rPr>
        <b/>
        <sz val="4"/>
        <rFont val="Arial"/>
        <family val="2"/>
      </rPr>
      <t>Одиниця виміру</t>
    </r>
  </si>
  <si>
    <r>
      <rPr>
        <b/>
        <sz val="4"/>
        <rFont val="Arial"/>
        <family val="2"/>
      </rPr>
      <t>Найменування витрат</t>
    </r>
  </si>
  <si>
    <r>
      <rPr>
        <b/>
        <sz val="4"/>
        <rFont val="Arial"/>
        <family val="2"/>
      </rPr>
      <t>№</t>
    </r>
  </si>
  <si>
    <r>
      <rPr>
        <b/>
        <sz val="4"/>
        <rFont val="Arial"/>
        <family val="2"/>
      </rPr>
      <t>Розділ: Стаття: Пункт:</t>
    </r>
  </si>
  <si>
    <r>
      <rPr>
        <b/>
        <sz val="5"/>
        <rFont val="Arial"/>
        <family val="2"/>
      </rPr>
      <t>про надходження та використання коштів для реалізації Проєкту інституційної підтримки</t>
    </r>
  </si>
  <si>
    <r>
      <rPr>
        <b/>
        <sz val="5"/>
        <rFont val="Arial"/>
        <family val="2"/>
      </rPr>
      <t>ЗВІТ</t>
    </r>
  </si>
  <si>
    <r>
      <rPr>
        <sz val="4.5"/>
        <rFont val="Calibri"/>
        <family val="2"/>
      </rPr>
      <t>до Договору про надання гранту інституційної підтримки</t>
    </r>
  </si>
  <si>
    <r>
      <rPr>
        <sz val="4.5"/>
        <rFont val="Calibri"/>
        <family val="2"/>
      </rPr>
      <t>Додаток № 4</t>
    </r>
  </si>
  <si>
    <t>Акт прийому-передачі виконаних робіт від 30.12.2020</t>
  </si>
  <si>
    <t>Корекція кошторису зі зміною призначення (перенесення на підпункт 9.4) на суму не більше 10% гранту через особливості обслуговування рахунку виконавця</t>
  </si>
  <si>
    <t xml:space="preserve">Корекція кошторису без зміни призначення (перенесення зі статті 8 через особливості обслуговування рахунку виконавця) на суму не більше 10% гранту </t>
  </si>
  <si>
    <t xml:space="preserve">Корекція підпункту кошторису без зміни призначення за рахунок інших підпунктів всередині статті 6 на суму не більше 10% гранту </t>
  </si>
  <si>
    <r>
      <rPr>
        <sz val="4.5"/>
        <rFont val="Calibri"/>
        <family val="2"/>
      </rPr>
      <t xml:space="preserve">№ </t>
    </r>
    <r>
      <rPr>
        <u/>
        <sz val="4.5"/>
        <rFont val="Times New Roman"/>
        <family val="1"/>
      </rPr>
      <t xml:space="preserve">3ORG81-05146 </t>
    </r>
    <r>
      <rPr>
        <sz val="4.5"/>
        <rFont val="Calibri"/>
        <family val="2"/>
      </rPr>
      <t>від "</t>
    </r>
    <r>
      <rPr>
        <u/>
        <sz val="4.5"/>
        <rFont val="Times New Roman"/>
        <family val="1"/>
      </rPr>
      <t> 26 </t>
    </r>
    <r>
      <rPr>
        <sz val="4.5"/>
        <rFont val="Calibri"/>
        <family val="2"/>
      </rPr>
      <t xml:space="preserve">" </t>
    </r>
    <r>
      <rPr>
        <u/>
        <sz val="4.5"/>
        <rFont val="Times New Roman"/>
        <family val="1"/>
      </rPr>
      <t>  листопада   </t>
    </r>
    <r>
      <rPr>
        <sz val="4.5"/>
        <rFont val="Calibri"/>
        <family val="2"/>
      </rPr>
      <t>2020 року</t>
    </r>
  </si>
  <si>
    <t>Повна назва організації Заявника: Фізична особа-підприємець Гульчук Сергій Олександрович</t>
  </si>
  <si>
    <t>Бухгалтерська довідка № 1 від 28.12.2020</t>
  </si>
  <si>
    <r>
      <t>"_</t>
    </r>
    <r>
      <rPr>
        <i/>
        <u/>
        <sz val="11"/>
        <color theme="1"/>
        <rFont val="Calibri"/>
        <family val="2"/>
        <charset val="204"/>
      </rPr>
      <t>30</t>
    </r>
    <r>
      <rPr>
        <i/>
        <sz val="11"/>
        <color theme="1"/>
        <rFont val="Calibri"/>
        <family val="2"/>
        <charset val="204"/>
      </rPr>
      <t>_" ______</t>
    </r>
    <r>
      <rPr>
        <i/>
        <u/>
        <sz val="11"/>
        <color theme="1"/>
        <rFont val="Calibri"/>
        <family val="2"/>
        <charset val="204"/>
      </rPr>
      <t>грудня</t>
    </r>
    <r>
      <rPr>
        <i/>
        <sz val="11"/>
        <color theme="1"/>
        <rFont val="Calibri"/>
        <family val="2"/>
        <charset val="204"/>
      </rPr>
      <t>______ 2020 року</t>
    </r>
  </si>
  <si>
    <r>
      <t xml:space="preserve">у період </t>
    </r>
    <r>
      <rPr>
        <b/>
        <u/>
        <sz val="14"/>
        <color theme="1"/>
        <rFont val="Calibri"/>
        <family val="2"/>
        <charset val="204"/>
      </rPr>
      <t>з 01 вересня 2020 року по 30 грудня 2020 року</t>
    </r>
  </si>
  <si>
    <t xml:space="preserve">Видаткова накладна № 012/20 від 28.12.2020, Акт на списання малоцінних та швидкозношуваних предметів від 28.12.2020 </t>
  </si>
  <si>
    <t>Видаткова накладна №28122020-040 від 28.12.2020, Акт передачі в експлуатацію малоцінних необоротних матеріальних активів від 28.12.2020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</si>
</sst>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4"/>
      <name val="Arial"/>
      <family val="2"/>
      <charset val="204"/>
    </font>
    <font>
      <b/>
      <sz val="4"/>
      <name val="Arial"/>
      <family val="2"/>
    </font>
    <font>
      <b/>
      <sz val="5"/>
      <name val="Arial"/>
      <family val="2"/>
      <charset val="204"/>
    </font>
    <font>
      <b/>
      <sz val="5"/>
      <name val="Arial"/>
      <family val="2"/>
    </font>
    <font>
      <b/>
      <i/>
      <sz val="5"/>
      <name val="Arial"/>
      <family val="2"/>
      <charset val="204"/>
    </font>
    <font>
      <b/>
      <i/>
      <sz val="5"/>
      <name val="Arial"/>
      <family val="2"/>
    </font>
    <font>
      <sz val="4"/>
      <name val="Arial"/>
      <family val="2"/>
      <charset val="204"/>
    </font>
    <font>
      <sz val="4"/>
      <name val="Arial"/>
      <family val="2"/>
    </font>
    <font>
      <sz val="4"/>
      <color rgb="FF000000"/>
      <name val="Arial"/>
      <family val="2"/>
      <charset val="204"/>
    </font>
    <font>
      <sz val="4.5"/>
      <name val="Arial"/>
      <family val="2"/>
    </font>
    <font>
      <b/>
      <sz val="4.5"/>
      <color rgb="FF000000"/>
      <name val="Arial"/>
      <family val="2"/>
    </font>
    <font>
      <b/>
      <sz val="4.5"/>
      <name val="Arial"/>
      <family val="2"/>
      <charset val="204"/>
    </font>
    <font>
      <b/>
      <sz val="4.5"/>
      <name val="Arial"/>
      <family val="2"/>
    </font>
    <font>
      <b/>
      <sz val="4"/>
      <color rgb="FF000000"/>
      <name val="Arial"/>
      <family val="2"/>
    </font>
    <font>
      <sz val="4"/>
      <color rgb="FF000000"/>
      <name val="Times New Roman"/>
      <family val="1"/>
      <charset val="204"/>
    </font>
    <font>
      <b/>
      <sz val="4"/>
      <color rgb="FF000000"/>
      <name val="Arial"/>
      <family val="2"/>
      <charset val="204"/>
    </font>
    <font>
      <sz val="4"/>
      <color rgb="FFFF0000"/>
      <name val="Arial"/>
      <family val="2"/>
    </font>
    <font>
      <sz val="4.5"/>
      <name val="Calibri"/>
      <family val="2"/>
    </font>
    <font>
      <u/>
      <sz val="4.5"/>
      <name val="Times New Roman"/>
      <family val="1"/>
    </font>
    <font>
      <sz val="4.5"/>
      <name val="Calibri"/>
      <family val="2"/>
      <charset val="204"/>
    </font>
    <font>
      <sz val="4.5"/>
      <name val="Times New Roman"/>
      <family val="1"/>
      <charset val="204"/>
    </font>
    <font>
      <i/>
      <u/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</patternFill>
    </fill>
    <fill>
      <patternFill patternType="solid">
        <fgColor rgb="FFD7D7D7"/>
      </patternFill>
    </fill>
    <fill>
      <patternFill patternType="solid">
        <fgColor rgb="FFE1EED9"/>
      </patternFill>
    </fill>
    <fill>
      <patternFill patternType="solid">
        <fgColor rgb="FFFFFF00"/>
        <bgColor indexed="64"/>
      </patternFill>
    </fill>
    <fill>
      <patternFill patternType="solid">
        <fgColor rgb="FFFDF1CA"/>
      </patternFill>
    </fill>
    <fill>
      <patternFill patternType="solid">
        <fgColor rgb="FFF1F1F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5" fillId="0" borderId="0"/>
  </cellStyleXfs>
  <cellXfs count="187">
    <xf numFmtId="0" fontId="0" fillId="0" borderId="0" xfId="0" applyFont="1" applyAlignment="1"/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/>
    <xf numFmtId="0" fontId="7" fillId="0" borderId="0" xfId="0" applyFont="1" applyAlignment="1">
      <alignment wrapText="1"/>
    </xf>
    <xf numFmtId="4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12" fillId="0" borderId="0" xfId="0" applyFont="1"/>
    <xf numFmtId="4" fontId="12" fillId="0" borderId="0" xfId="0" applyNumberFormat="1" applyFont="1"/>
    <xf numFmtId="0" fontId="0" fillId="0" borderId="0" xfId="0" applyFont="1" applyAlignment="1"/>
    <xf numFmtId="49" fontId="1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0" fontId="15" fillId="0" borderId="0" xfId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0" fontId="15" fillId="3" borderId="1" xfId="1" applyFill="1" applyBorder="1" applyAlignment="1">
      <alignment horizontal="left" wrapText="1"/>
    </xf>
    <xf numFmtId="0" fontId="16" fillId="3" borderId="1" xfId="1" applyFont="1" applyFill="1" applyBorder="1" applyAlignment="1">
      <alignment horizontal="right" vertical="top" wrapText="1"/>
    </xf>
    <xf numFmtId="2" fontId="18" fillId="3" borderId="1" xfId="1" applyNumberFormat="1" applyFont="1" applyFill="1" applyBorder="1" applyAlignment="1">
      <alignment horizontal="right" vertical="top" wrapText="1"/>
    </xf>
    <xf numFmtId="0" fontId="18" fillId="3" borderId="1" xfId="1" applyFont="1" applyFill="1" applyBorder="1" applyAlignment="1">
      <alignment horizontal="right" vertical="top" wrapText="1"/>
    </xf>
    <xf numFmtId="0" fontId="15" fillId="4" borderId="1" xfId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horizontal="right" vertical="top" wrapText="1"/>
    </xf>
    <xf numFmtId="2" fontId="22" fillId="4" borderId="1" xfId="1" applyNumberFormat="1" applyFont="1" applyFill="1" applyBorder="1" applyAlignment="1">
      <alignment horizontal="right" vertical="top" wrapText="1"/>
    </xf>
    <xf numFmtId="0" fontId="15" fillId="0" borderId="1" xfId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right" vertical="top" wrapText="1"/>
    </xf>
    <xf numFmtId="2" fontId="22" fillId="0" borderId="1" xfId="1" applyNumberFormat="1" applyFont="1" applyFill="1" applyBorder="1" applyAlignment="1">
      <alignment horizontal="right" vertical="top" wrapText="1"/>
    </xf>
    <xf numFmtId="2" fontId="24" fillId="0" borderId="1" xfId="1" applyNumberFormat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top" wrapText="1"/>
    </xf>
    <xf numFmtId="164" fontId="26" fillId="0" borderId="1" xfId="1" applyNumberFormat="1" applyFont="1" applyFill="1" applyBorder="1" applyAlignment="1">
      <alignment horizontal="right" vertical="top" shrinkToFit="1"/>
    </xf>
    <xf numFmtId="0" fontId="16" fillId="0" borderId="1" xfId="1" applyFont="1" applyFill="1" applyBorder="1" applyAlignment="1">
      <alignment horizontal="center" vertical="top" wrapText="1"/>
    </xf>
    <xf numFmtId="0" fontId="27" fillId="5" borderId="1" xfId="1" applyFont="1" applyFill="1" applyBorder="1" applyAlignment="1">
      <alignment horizontal="left" vertical="center" wrapText="1"/>
    </xf>
    <xf numFmtId="1" fontId="26" fillId="5" borderId="1" xfId="1" applyNumberFormat="1" applyFont="1" applyFill="1" applyBorder="1" applyAlignment="1">
      <alignment horizontal="right" vertical="center" shrinkToFit="1"/>
    </xf>
    <xf numFmtId="0" fontId="16" fillId="5" borderId="1" xfId="1" applyFont="1" applyFill="1" applyBorder="1" applyAlignment="1">
      <alignment horizontal="center" vertical="top" wrapText="1"/>
    </xf>
    <xf numFmtId="49" fontId="26" fillId="0" borderId="1" xfId="1" applyNumberFormat="1" applyFont="1" applyFill="1" applyBorder="1" applyAlignment="1">
      <alignment horizontal="right" vertical="top" shrinkToFit="1"/>
    </xf>
    <xf numFmtId="0" fontId="15" fillId="5" borderId="1" xfId="1" applyFill="1" applyBorder="1" applyAlignment="1">
      <alignment horizontal="left" vertical="top" wrapText="1"/>
    </xf>
    <xf numFmtId="0" fontId="22" fillId="0" borderId="1" xfId="1" applyFont="1" applyFill="1" applyBorder="1" applyAlignment="1">
      <alignment horizontal="left" vertical="top" wrapText="1"/>
    </xf>
    <xf numFmtId="164" fontId="29" fillId="0" borderId="1" xfId="1" applyNumberFormat="1" applyFont="1" applyFill="1" applyBorder="1" applyAlignment="1">
      <alignment horizontal="right" vertical="top" shrinkToFit="1"/>
    </xf>
    <xf numFmtId="1" fontId="29" fillId="5" borderId="1" xfId="1" applyNumberFormat="1" applyFont="1" applyFill="1" applyBorder="1" applyAlignment="1">
      <alignment horizontal="right" vertical="top" shrinkToFit="1"/>
    </xf>
    <xf numFmtId="0" fontId="15" fillId="0" borderId="1" xfId="1" applyFill="1" applyBorder="1" applyAlignment="1">
      <alignment horizontal="left" vertical="top" wrapText="1"/>
    </xf>
    <xf numFmtId="1" fontId="29" fillId="5" borderId="1" xfId="1" applyNumberFormat="1" applyFont="1" applyFill="1" applyBorder="1" applyAlignment="1">
      <alignment horizontal="right" vertical="center" shrinkToFit="1"/>
    </xf>
    <xf numFmtId="0" fontId="16" fillId="5" borderId="1" xfId="1" applyFont="1" applyFill="1" applyBorder="1" applyAlignment="1">
      <alignment horizontal="center" vertical="center" wrapText="1"/>
    </xf>
    <xf numFmtId="2" fontId="30" fillId="0" borderId="1" xfId="1" applyNumberFormat="1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22" fillId="0" borderId="10" xfId="1" applyFont="1" applyFill="1" applyBorder="1" applyAlignment="1">
      <alignment horizontal="left" vertical="top" wrapText="1"/>
    </xf>
    <xf numFmtId="49" fontId="31" fillId="0" borderId="1" xfId="1" applyNumberFormat="1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horizontal="right" vertical="top" wrapText="1"/>
    </xf>
    <xf numFmtId="0" fontId="22" fillId="0" borderId="3" xfId="1" applyFont="1" applyFill="1" applyBorder="1" applyAlignment="1">
      <alignment horizontal="right" vertical="top" wrapText="1"/>
    </xf>
    <xf numFmtId="2" fontId="30" fillId="6" borderId="1" xfId="1" applyNumberFormat="1" applyFont="1" applyFill="1" applyBorder="1" applyAlignment="1">
      <alignment horizontal="left" vertical="center" wrapText="1"/>
    </xf>
    <xf numFmtId="0" fontId="30" fillId="6" borderId="1" xfId="1" applyFont="1" applyFill="1" applyBorder="1" applyAlignment="1">
      <alignment horizontal="left" vertical="center" wrapText="1"/>
    </xf>
    <xf numFmtId="1" fontId="29" fillId="5" borderId="14" xfId="1" applyNumberFormat="1" applyFont="1" applyFill="1" applyBorder="1" applyAlignment="1">
      <alignment horizontal="right" vertical="top" shrinkToFit="1"/>
    </xf>
    <xf numFmtId="0" fontId="16" fillId="5" borderId="14" xfId="1" applyFont="1" applyFill="1" applyBorder="1" applyAlignment="1">
      <alignment horizontal="center" vertical="top" wrapText="1"/>
    </xf>
    <xf numFmtId="0" fontId="15" fillId="0" borderId="2" xfId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right" vertical="top" wrapText="1"/>
    </xf>
    <xf numFmtId="0" fontId="16" fillId="5" borderId="1" xfId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horizontal="left" vertical="top" wrapText="1"/>
    </xf>
    <xf numFmtId="0" fontId="22" fillId="0" borderId="1" xfId="1" applyFont="1" applyFill="1" applyBorder="1" applyAlignment="1">
      <alignment horizontal="center" vertical="top" wrapText="1"/>
    </xf>
    <xf numFmtId="0" fontId="16" fillId="0" borderId="1" xfId="1" applyFont="1" applyFill="1" applyBorder="1" applyAlignment="1">
      <alignment horizontal="right" vertical="top" wrapText="1"/>
    </xf>
    <xf numFmtId="0" fontId="24" fillId="0" borderId="0" xfId="1" applyFont="1" applyFill="1" applyBorder="1" applyAlignment="1">
      <alignment horizontal="left" vertical="top" wrapText="1"/>
    </xf>
    <xf numFmtId="0" fontId="15" fillId="5" borderId="1" xfId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right" vertical="center" wrapText="1"/>
    </xf>
    <xf numFmtId="2" fontId="16" fillId="5" borderId="1" xfId="1" applyNumberFormat="1" applyFont="1" applyFill="1" applyBorder="1" applyAlignment="1">
      <alignment horizontal="right" vertical="center" wrapText="1"/>
    </xf>
    <xf numFmtId="164" fontId="29" fillId="5" borderId="1" xfId="1" applyNumberFormat="1" applyFont="1" applyFill="1" applyBorder="1" applyAlignment="1">
      <alignment horizontal="right" vertical="top" shrinkToFit="1"/>
    </xf>
    <xf numFmtId="0" fontId="18" fillId="3" borderId="1" xfId="1" applyFont="1" applyFill="1" applyBorder="1" applyAlignment="1">
      <alignment horizontal="left" vertical="top" wrapText="1"/>
    </xf>
    <xf numFmtId="1" fontId="29" fillId="0" borderId="1" xfId="1" applyNumberFormat="1" applyFont="1" applyFill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top" wrapText="1"/>
    </xf>
    <xf numFmtId="1" fontId="29" fillId="7" borderId="1" xfId="1" applyNumberFormat="1" applyFont="1" applyFill="1" applyBorder="1" applyAlignment="1">
      <alignment horizontal="center" vertical="top" shrinkToFit="1"/>
    </xf>
    <xf numFmtId="0" fontId="16" fillId="7" borderId="1" xfId="1" applyFont="1" applyFill="1" applyBorder="1" applyAlignment="1">
      <alignment horizontal="center" vertical="top" wrapText="1"/>
    </xf>
    <xf numFmtId="0" fontId="16" fillId="8" borderId="1" xfId="1" applyFont="1" applyFill="1" applyBorder="1" applyAlignment="1">
      <alignment horizontal="left" vertical="top" wrapText="1" indent="1"/>
    </xf>
    <xf numFmtId="0" fontId="16" fillId="8" borderId="1" xfId="1" applyFont="1" applyFill="1" applyBorder="1" applyAlignment="1">
      <alignment horizontal="left" vertical="top" wrapText="1"/>
    </xf>
    <xf numFmtId="0" fontId="16" fillId="8" borderId="1" xfId="1" applyFont="1" applyFill="1" applyBorder="1" applyAlignment="1">
      <alignment horizontal="left" vertical="top" wrapText="1" indent="3"/>
    </xf>
    <xf numFmtId="0" fontId="16" fillId="8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5" fillId="0" borderId="0" xfId="1" applyFont="1" applyFill="1" applyBorder="1" applyAlignment="1">
      <alignment horizontal="right" vertical="top"/>
    </xf>
    <xf numFmtId="0" fontId="15" fillId="0" borderId="0" xfId="1" applyFill="1" applyBorder="1" applyAlignment="1">
      <alignment horizontal="right" vertical="top"/>
    </xf>
    <xf numFmtId="0" fontId="36" fillId="0" borderId="0" xfId="1" applyFont="1" applyFill="1" applyBorder="1" applyAlignment="1">
      <alignment horizontal="right" vertical="top"/>
    </xf>
    <xf numFmtId="0" fontId="18" fillId="0" borderId="0" xfId="1" applyFont="1" applyFill="1" applyBorder="1" applyAlignment="1">
      <alignment horizontal="center" vertical="top"/>
    </xf>
    <xf numFmtId="0" fontId="15" fillId="0" borderId="0" xfId="1" applyFill="1" applyBorder="1" applyAlignment="1">
      <alignment horizontal="left" vertical="top"/>
    </xf>
    <xf numFmtId="0" fontId="24" fillId="0" borderId="3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left" vertical="top" wrapText="1" indent="1"/>
    </xf>
    <xf numFmtId="0" fontId="16" fillId="0" borderId="0" xfId="1" applyFont="1" applyFill="1" applyBorder="1" applyAlignment="1">
      <alignment horizontal="left" vertical="top" wrapText="1" indent="1"/>
    </xf>
    <xf numFmtId="0" fontId="16" fillId="8" borderId="14" xfId="1" applyFont="1" applyFill="1" applyBorder="1" applyAlignment="1">
      <alignment horizontal="center" vertical="center" wrapText="1"/>
    </xf>
    <xf numFmtId="0" fontId="16" fillId="8" borderId="2" xfId="1" applyFont="1" applyFill="1" applyBorder="1" applyAlignment="1">
      <alignment horizontal="center" vertical="center" wrapText="1"/>
    </xf>
    <xf numFmtId="0" fontId="16" fillId="8" borderId="3" xfId="1" applyFont="1" applyFill="1" applyBorder="1" applyAlignment="1">
      <alignment horizontal="left" vertical="top" wrapText="1"/>
    </xf>
    <xf numFmtId="0" fontId="16" fillId="8" borderId="10" xfId="1" applyFont="1" applyFill="1" applyBorder="1" applyAlignment="1">
      <alignment horizontal="left" vertical="top" wrapText="1"/>
    </xf>
    <xf numFmtId="1" fontId="29" fillId="7" borderId="3" xfId="1" applyNumberFormat="1" applyFont="1" applyFill="1" applyBorder="1" applyAlignment="1">
      <alignment horizontal="right" vertical="top" indent="1" shrinkToFit="1"/>
    </xf>
    <xf numFmtId="1" fontId="29" fillId="7" borderId="10" xfId="1" applyNumberFormat="1" applyFont="1" applyFill="1" applyBorder="1" applyAlignment="1">
      <alignment horizontal="right" vertical="top" indent="1" shrinkToFit="1"/>
    </xf>
    <xf numFmtId="1" fontId="29" fillId="7" borderId="3" xfId="1" applyNumberFormat="1" applyFont="1" applyFill="1" applyBorder="1" applyAlignment="1">
      <alignment horizontal="center" vertical="top" shrinkToFit="1"/>
    </xf>
    <xf numFmtId="1" fontId="29" fillId="7" borderId="10" xfId="1" applyNumberFormat="1" applyFont="1" applyFill="1" applyBorder="1" applyAlignment="1">
      <alignment horizontal="center" vertical="top" shrinkToFit="1"/>
    </xf>
    <xf numFmtId="0" fontId="15" fillId="3" borderId="3" xfId="1" applyFill="1" applyBorder="1" applyAlignment="1">
      <alignment horizontal="left" wrapText="1"/>
    </xf>
    <xf numFmtId="0" fontId="15" fillId="3" borderId="10" xfId="1" applyFill="1" applyBorder="1" applyAlignment="1">
      <alignment horizontal="left" wrapText="1"/>
    </xf>
    <xf numFmtId="0" fontId="15" fillId="8" borderId="3" xfId="1" applyFill="1" applyBorder="1" applyAlignment="1">
      <alignment horizontal="center" vertical="top" wrapText="1"/>
    </xf>
    <xf numFmtId="0" fontId="15" fillId="8" borderId="9" xfId="1" applyFill="1" applyBorder="1" applyAlignment="1">
      <alignment horizontal="center" vertical="top" wrapText="1"/>
    </xf>
    <xf numFmtId="0" fontId="15" fillId="8" borderId="10" xfId="1" applyFill="1" applyBorder="1" applyAlignment="1">
      <alignment horizontal="center" vertical="top" wrapText="1"/>
    </xf>
    <xf numFmtId="0" fontId="15" fillId="8" borderId="3" xfId="1" applyFill="1" applyBorder="1" applyAlignment="1">
      <alignment horizontal="left" vertical="top" wrapText="1" indent="1"/>
    </xf>
    <xf numFmtId="0" fontId="15" fillId="8" borderId="9" xfId="1" applyFill="1" applyBorder="1" applyAlignment="1">
      <alignment horizontal="left" vertical="top" wrapText="1" indent="1"/>
    </xf>
    <xf numFmtId="0" fontId="15" fillId="8" borderId="10" xfId="1" applyFill="1" applyBorder="1" applyAlignment="1">
      <alignment horizontal="left" vertical="top" wrapText="1" indent="1"/>
    </xf>
    <xf numFmtId="0" fontId="16" fillId="8" borderId="3" xfId="1" applyFont="1" applyFill="1" applyBorder="1" applyAlignment="1">
      <alignment horizontal="left" vertical="center" wrapText="1"/>
    </xf>
    <xf numFmtId="0" fontId="16" fillId="8" borderId="9" xfId="1" applyFont="1" applyFill="1" applyBorder="1" applyAlignment="1">
      <alignment horizontal="left" vertical="center" wrapText="1"/>
    </xf>
    <xf numFmtId="0" fontId="16" fillId="8" borderId="1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right" vertical="top" wrapText="1" indent="1"/>
    </xf>
    <xf numFmtId="0" fontId="22" fillId="0" borderId="10" xfId="1" applyFont="1" applyFill="1" applyBorder="1" applyAlignment="1">
      <alignment horizontal="right" vertical="top" wrapText="1" indent="1"/>
    </xf>
    <xf numFmtId="0" fontId="16" fillId="5" borderId="3" xfId="1" applyFont="1" applyFill="1" applyBorder="1" applyAlignment="1">
      <alignment horizontal="left" vertical="top" wrapText="1"/>
    </xf>
    <xf numFmtId="0" fontId="16" fillId="5" borderId="9" xfId="1" applyFont="1" applyFill="1" applyBorder="1" applyAlignment="1">
      <alignment horizontal="left" vertical="top" wrapText="1"/>
    </xf>
    <xf numFmtId="0" fontId="16" fillId="5" borderId="10" xfId="1" applyFont="1" applyFill="1" applyBorder="1" applyAlignment="1">
      <alignment horizontal="left" vertical="top" wrapText="1"/>
    </xf>
    <xf numFmtId="0" fontId="15" fillId="0" borderId="3" xfId="1" applyFill="1" applyBorder="1" applyAlignment="1">
      <alignment horizontal="left" vertical="center" wrapText="1"/>
    </xf>
    <xf numFmtId="0" fontId="15" fillId="0" borderId="10" xfId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right" vertical="top" wrapText="1"/>
    </xf>
    <xf numFmtId="0" fontId="22" fillId="0" borderId="10" xfId="1" applyFont="1" applyFill="1" applyBorder="1" applyAlignment="1">
      <alignment horizontal="right" vertical="top" wrapText="1"/>
    </xf>
    <xf numFmtId="0" fontId="15" fillId="4" borderId="3" xfId="1" applyFill="1" applyBorder="1" applyAlignment="1">
      <alignment horizontal="left" vertical="center" wrapText="1"/>
    </xf>
    <xf numFmtId="0" fontId="15" fillId="4" borderId="10" xfId="1" applyFill="1" applyBorder="1" applyAlignment="1">
      <alignment horizontal="left" vertical="center" wrapText="1"/>
    </xf>
    <xf numFmtId="0" fontId="22" fillId="4" borderId="3" xfId="1" applyFont="1" applyFill="1" applyBorder="1" applyAlignment="1">
      <alignment horizontal="right" vertical="top" wrapText="1"/>
    </xf>
    <xf numFmtId="0" fontId="22" fillId="4" borderId="10" xfId="1" applyFont="1" applyFill="1" applyBorder="1" applyAlignment="1">
      <alignment horizontal="right" vertical="top" wrapText="1"/>
    </xf>
    <xf numFmtId="0" fontId="16" fillId="4" borderId="3" xfId="1" applyFont="1" applyFill="1" applyBorder="1" applyAlignment="1">
      <alignment horizontal="left" vertical="top" wrapText="1"/>
    </xf>
    <xf numFmtId="0" fontId="16" fillId="4" borderId="9" xfId="1" applyFont="1" applyFill="1" applyBorder="1" applyAlignment="1">
      <alignment horizontal="left" vertical="top" wrapText="1"/>
    </xf>
    <xf numFmtId="0" fontId="16" fillId="4" borderId="10" xfId="1" applyFont="1" applyFill="1" applyBorder="1" applyAlignment="1">
      <alignment horizontal="left" vertical="top" wrapText="1"/>
    </xf>
    <xf numFmtId="0" fontId="20" fillId="3" borderId="3" xfId="1" applyFont="1" applyFill="1" applyBorder="1" applyAlignment="1">
      <alignment horizontal="left" vertical="top" wrapText="1"/>
    </xf>
    <xf numFmtId="0" fontId="20" fillId="3" borderId="9" xfId="1" applyFont="1" applyFill="1" applyBorder="1" applyAlignment="1">
      <alignment horizontal="left" vertical="top" wrapText="1"/>
    </xf>
    <xf numFmtId="0" fontId="20" fillId="3" borderId="10" xfId="1" applyFont="1" applyFill="1" applyBorder="1" applyAlignment="1">
      <alignment horizontal="left" vertical="top" wrapText="1"/>
    </xf>
    <xf numFmtId="0" fontId="18" fillId="3" borderId="3" xfId="1" applyFont="1" applyFill="1" applyBorder="1" applyAlignment="1">
      <alignment horizontal="right" vertical="top" wrapText="1"/>
    </xf>
    <xf numFmtId="0" fontId="18" fillId="3" borderId="10" xfId="1" applyFont="1" applyFill="1" applyBorder="1" applyAlignment="1">
      <alignment horizontal="right" vertical="top" wrapText="1"/>
    </xf>
    <xf numFmtId="0" fontId="16" fillId="8" borderId="14" xfId="1" applyFont="1" applyFill="1" applyBorder="1" applyAlignment="1">
      <alignment horizontal="left" vertical="center" wrapText="1"/>
    </xf>
    <xf numFmtId="0" fontId="16" fillId="8" borderId="2" xfId="1" applyFont="1" applyFill="1" applyBorder="1" applyAlignment="1">
      <alignment horizontal="left" vertical="center" wrapText="1"/>
    </xf>
    <xf numFmtId="0" fontId="16" fillId="8" borderId="14" xfId="1" applyFont="1" applyFill="1" applyBorder="1" applyAlignment="1">
      <alignment horizontal="left" vertical="center" wrapText="1" indent="3"/>
    </xf>
    <xf numFmtId="0" fontId="16" fillId="8" borderId="2" xfId="1" applyFont="1" applyFill="1" applyBorder="1" applyAlignment="1">
      <alignment horizontal="left" vertical="center" wrapText="1" indent="3"/>
    </xf>
    <xf numFmtId="0" fontId="16" fillId="8" borderId="5" xfId="1" applyFont="1" applyFill="1" applyBorder="1" applyAlignment="1">
      <alignment horizontal="left" vertical="center" wrapText="1"/>
    </xf>
    <xf numFmtId="0" fontId="16" fillId="8" borderId="6" xfId="1" applyFont="1" applyFill="1" applyBorder="1" applyAlignment="1">
      <alignment horizontal="left" vertical="center" wrapText="1"/>
    </xf>
    <xf numFmtId="0" fontId="16" fillId="8" borderId="4" xfId="1" applyFont="1" applyFill="1" applyBorder="1" applyAlignment="1">
      <alignment horizontal="left" vertical="center" wrapText="1"/>
    </xf>
    <xf numFmtId="0" fontId="16" fillId="8" borderId="11" xfId="1" applyFont="1" applyFill="1" applyBorder="1" applyAlignment="1">
      <alignment horizontal="left" vertical="center" wrapText="1"/>
    </xf>
    <xf numFmtId="0" fontId="16" fillId="5" borderId="3" xfId="1" applyFont="1" applyFill="1" applyBorder="1" applyAlignment="1">
      <alignment horizontal="right" vertical="center" wrapText="1"/>
    </xf>
    <xf numFmtId="0" fontId="16" fillId="5" borderId="10" xfId="1" applyFont="1" applyFill="1" applyBorder="1" applyAlignment="1">
      <alignment horizontal="right" vertical="center" wrapText="1"/>
    </xf>
    <xf numFmtId="0" fontId="15" fillId="5" borderId="3" xfId="1" applyFill="1" applyBorder="1" applyAlignment="1">
      <alignment horizontal="left" vertical="center" wrapText="1"/>
    </xf>
    <xf numFmtId="0" fontId="15" fillId="5" borderId="10" xfId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 indent="4"/>
    </xf>
    <xf numFmtId="0" fontId="22" fillId="0" borderId="8" xfId="1" applyFont="1" applyFill="1" applyBorder="1" applyAlignment="1">
      <alignment horizontal="left" vertical="center" wrapText="1" indent="4"/>
    </xf>
    <xf numFmtId="0" fontId="22" fillId="0" borderId="6" xfId="1" applyFont="1" applyFill="1" applyBorder="1" applyAlignment="1">
      <alignment horizontal="left" vertical="center" wrapText="1" indent="4"/>
    </xf>
    <xf numFmtId="0" fontId="22" fillId="0" borderId="13" xfId="1" applyFont="1" applyFill="1" applyBorder="1" applyAlignment="1">
      <alignment horizontal="left" vertical="center" wrapText="1" indent="4"/>
    </xf>
    <xf numFmtId="0" fontId="22" fillId="0" borderId="0" xfId="1" applyFont="1" applyFill="1" applyBorder="1" applyAlignment="1">
      <alignment horizontal="left" vertical="center" wrapText="1" indent="4"/>
    </xf>
    <xf numFmtId="0" fontId="22" fillId="0" borderId="12" xfId="1" applyFont="1" applyFill="1" applyBorder="1" applyAlignment="1">
      <alignment horizontal="left" vertical="center" wrapText="1" indent="4"/>
    </xf>
    <xf numFmtId="0" fontId="22" fillId="0" borderId="4" xfId="1" applyFont="1" applyFill="1" applyBorder="1" applyAlignment="1">
      <alignment horizontal="left" vertical="center" wrapText="1" indent="4"/>
    </xf>
    <xf numFmtId="0" fontId="22" fillId="0" borderId="7" xfId="1" applyFont="1" applyFill="1" applyBorder="1" applyAlignment="1">
      <alignment horizontal="left" vertical="center" wrapText="1" indent="4"/>
    </xf>
    <xf numFmtId="0" fontId="22" fillId="0" borderId="11" xfId="1" applyFont="1" applyFill="1" applyBorder="1" applyAlignment="1">
      <alignment horizontal="left" vertical="center" wrapText="1" indent="4"/>
    </xf>
    <xf numFmtId="0" fontId="22" fillId="0" borderId="4" xfId="1" applyFont="1" applyFill="1" applyBorder="1" applyAlignment="1">
      <alignment horizontal="center" vertical="top" wrapText="1"/>
    </xf>
    <xf numFmtId="0" fontId="22" fillId="0" borderId="11" xfId="1" applyFont="1" applyFill="1" applyBorder="1" applyAlignment="1">
      <alignment horizontal="center" vertical="top" wrapText="1"/>
    </xf>
    <xf numFmtId="0" fontId="22" fillId="0" borderId="4" xfId="1" applyFont="1" applyFill="1" applyBorder="1" applyAlignment="1">
      <alignment horizontal="right" vertical="top" wrapText="1"/>
    </xf>
    <xf numFmtId="0" fontId="22" fillId="0" borderId="11" xfId="1" applyFont="1" applyFill="1" applyBorder="1" applyAlignment="1">
      <alignment horizontal="right" vertical="top" wrapText="1"/>
    </xf>
    <xf numFmtId="0" fontId="16" fillId="4" borderId="4" xfId="1" applyFont="1" applyFill="1" applyBorder="1" applyAlignment="1">
      <alignment horizontal="left" vertical="top" wrapText="1"/>
    </xf>
    <xf numFmtId="0" fontId="16" fillId="4" borderId="7" xfId="1" applyFont="1" applyFill="1" applyBorder="1" applyAlignment="1">
      <alignment horizontal="left" vertical="top" wrapText="1"/>
    </xf>
    <xf numFmtId="0" fontId="18" fillId="3" borderId="3" xfId="1" applyFont="1" applyFill="1" applyBorder="1" applyAlignment="1">
      <alignment horizontal="left" vertical="top" wrapText="1"/>
    </xf>
    <xf numFmtId="0" fontId="18" fillId="3" borderId="9" xfId="1" applyFont="1" applyFill="1" applyBorder="1" applyAlignment="1">
      <alignment horizontal="left" vertical="top" wrapText="1"/>
    </xf>
    <xf numFmtId="0" fontId="18" fillId="3" borderId="10" xfId="1" applyFont="1" applyFill="1" applyBorder="1" applyAlignment="1">
      <alignment horizontal="left" vertical="top" wrapText="1"/>
    </xf>
    <xf numFmtId="0" fontId="16" fillId="3" borderId="3" xfId="1" applyFont="1" applyFill="1" applyBorder="1" applyAlignment="1">
      <alignment horizontal="right" vertical="top" wrapText="1"/>
    </xf>
    <xf numFmtId="0" fontId="16" fillId="3" borderId="10" xfId="1" applyFont="1" applyFill="1" applyBorder="1" applyAlignment="1">
      <alignment horizontal="right" vertical="top" wrapText="1"/>
    </xf>
    <xf numFmtId="0" fontId="15" fillId="5" borderId="9" xfId="1" applyFill="1" applyBorder="1" applyAlignment="1">
      <alignment horizontal="left" vertical="center" wrapText="1"/>
    </xf>
    <xf numFmtId="0" fontId="15" fillId="0" borderId="3" xfId="1" applyFill="1" applyBorder="1" applyAlignment="1">
      <alignment horizontal="left" wrapText="1"/>
    </xf>
    <xf numFmtId="0" fontId="15" fillId="0" borderId="9" xfId="1" applyFill="1" applyBorder="1" applyAlignment="1">
      <alignment horizontal="left" wrapText="1"/>
    </xf>
    <xf numFmtId="0" fontId="15" fillId="0" borderId="10" xfId="1" applyFill="1" applyBorder="1" applyAlignment="1">
      <alignment horizontal="left" wrapText="1"/>
    </xf>
    <xf numFmtId="0" fontId="22" fillId="0" borderId="3" xfId="1" applyFont="1" applyFill="1" applyBorder="1" applyAlignment="1">
      <alignment horizontal="left" vertical="center" wrapText="1" indent="4"/>
    </xf>
    <xf numFmtId="0" fontId="22" fillId="0" borderId="9" xfId="1" applyFont="1" applyFill="1" applyBorder="1" applyAlignment="1">
      <alignment horizontal="left" vertical="center" wrapText="1" indent="4"/>
    </xf>
    <xf numFmtId="0" fontId="22" fillId="0" borderId="10" xfId="1" applyFont="1" applyFill="1" applyBorder="1" applyAlignment="1">
      <alignment horizontal="left" vertical="center" wrapText="1" indent="4"/>
    </xf>
    <xf numFmtId="0" fontId="7" fillId="0" borderId="3" xfId="0" applyFont="1" applyBorder="1" applyAlignment="1">
      <alignment horizontal="right" wrapText="1"/>
    </xf>
    <xf numFmtId="0" fontId="8" fillId="0" borderId="9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8" fillId="0" borderId="10" xfId="0" applyFont="1" applyBorder="1"/>
    <xf numFmtId="4" fontId="7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38100</xdr:rowOff>
    </xdr:from>
    <xdr:ext cx="591328" cy="46923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591328" cy="4692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N79" zoomScale="200" zoomScaleNormal="200" workbookViewId="0">
      <selection activeCell="A4" sqref="A4:V4"/>
    </sheetView>
  </sheetViews>
  <sheetFormatPr defaultColWidth="9" defaultRowHeight="13" x14ac:dyDescent="0.3"/>
  <cols>
    <col min="1" max="1" width="3.58203125" style="25" customWidth="1"/>
    <col min="2" max="2" width="2.08203125" style="25" customWidth="1"/>
    <col min="3" max="3" width="16.83203125" style="25" customWidth="1"/>
    <col min="4" max="4" width="0.5" style="25" customWidth="1"/>
    <col min="5" max="5" width="3.5" style="25" customWidth="1"/>
    <col min="6" max="6" width="4.83203125" style="25" customWidth="1"/>
    <col min="7" max="7" width="6.58203125" style="25" customWidth="1"/>
    <col min="8" max="8" width="1.08203125" style="25" customWidth="1"/>
    <col min="9" max="9" width="5.58203125" style="25" customWidth="1"/>
    <col min="10" max="10" width="4.83203125" style="25" customWidth="1"/>
    <col min="11" max="12" width="7" style="25" customWidth="1"/>
    <col min="13" max="13" width="4.58203125" style="25" customWidth="1"/>
    <col min="14" max="15" width="7" style="25" customWidth="1"/>
    <col min="16" max="16" width="4.58203125" style="25" customWidth="1"/>
    <col min="17" max="17" width="7" style="25" customWidth="1"/>
    <col min="18" max="18" width="14" style="25" customWidth="1"/>
    <col min="19" max="19" width="7" style="25" customWidth="1"/>
    <col min="20" max="20" width="6.58203125" style="25" customWidth="1"/>
    <col min="21" max="21" width="7" style="25" customWidth="1"/>
    <col min="22" max="22" width="12.58203125" style="25" customWidth="1"/>
    <col min="23" max="23" width="2" style="25" customWidth="1"/>
    <col min="24" max="16384" width="9" style="25"/>
  </cols>
  <sheetData>
    <row r="1" spans="1:23" ht="15" customHeight="1" x14ac:dyDescent="0.3">
      <c r="A1" s="87" t="s">
        <v>236</v>
      </c>
      <c r="B1" s="87"/>
      <c r="C1" s="87"/>
      <c r="D1" s="87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3" ht="6.75" customHeight="1" x14ac:dyDescent="0.3">
      <c r="A2" s="87" t="s">
        <v>235</v>
      </c>
      <c r="B2" s="87"/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3" ht="6.75" customHeight="1" x14ac:dyDescent="0.3">
      <c r="A3" s="89" t="s">
        <v>241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3" ht="8.25" customHeight="1" x14ac:dyDescent="0.3">
      <c r="A4" s="90" t="s">
        <v>234</v>
      </c>
      <c r="B4" s="90"/>
      <c r="C4" s="90"/>
      <c r="D4" s="90"/>
      <c r="E4" s="90"/>
      <c r="F4" s="90"/>
      <c r="G4" s="9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3" ht="8.25" customHeight="1" x14ac:dyDescent="0.3">
      <c r="A5" s="90" t="s">
        <v>233</v>
      </c>
      <c r="B5" s="90"/>
      <c r="C5" s="90"/>
      <c r="D5" s="90"/>
      <c r="E5" s="90"/>
      <c r="F5" s="90"/>
      <c r="G5" s="90"/>
      <c r="H5" s="90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3" ht="6.75" customHeight="1" x14ac:dyDescent="0.3">
      <c r="A6" s="96" t="s">
        <v>242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ht="28.4" customHeight="1" x14ac:dyDescent="0.3">
      <c r="A7" s="138" t="s">
        <v>232</v>
      </c>
      <c r="B7" s="138" t="s">
        <v>231</v>
      </c>
      <c r="C7" s="140" t="s">
        <v>230</v>
      </c>
      <c r="D7" s="142" t="s">
        <v>229</v>
      </c>
      <c r="E7" s="143"/>
      <c r="F7" s="108" t="s">
        <v>228</v>
      </c>
      <c r="G7" s="109"/>
      <c r="H7" s="109"/>
      <c r="I7" s="110"/>
      <c r="J7" s="108" t="s">
        <v>227</v>
      </c>
      <c r="K7" s="109"/>
      <c r="L7" s="110"/>
      <c r="M7" s="111" t="s">
        <v>226</v>
      </c>
      <c r="N7" s="112"/>
      <c r="O7" s="113"/>
      <c r="P7" s="108" t="s">
        <v>225</v>
      </c>
      <c r="Q7" s="109"/>
      <c r="R7" s="110"/>
      <c r="S7" s="114" t="s">
        <v>224</v>
      </c>
      <c r="T7" s="115"/>
      <c r="U7" s="116"/>
      <c r="V7" s="98" t="s">
        <v>223</v>
      </c>
    </row>
    <row r="8" spans="1:23" ht="16.399999999999999" customHeight="1" x14ac:dyDescent="0.3">
      <c r="A8" s="139"/>
      <c r="B8" s="139"/>
      <c r="C8" s="141"/>
      <c r="D8" s="144"/>
      <c r="E8" s="145"/>
      <c r="F8" s="82" t="s">
        <v>219</v>
      </c>
      <c r="G8" s="84" t="s">
        <v>218</v>
      </c>
      <c r="H8" s="100" t="s">
        <v>222</v>
      </c>
      <c r="I8" s="101"/>
      <c r="J8" s="82" t="s">
        <v>219</v>
      </c>
      <c r="K8" s="84" t="s">
        <v>218</v>
      </c>
      <c r="L8" s="82" t="s">
        <v>221</v>
      </c>
      <c r="M8" s="82" t="s">
        <v>219</v>
      </c>
      <c r="N8" s="84" t="s">
        <v>218</v>
      </c>
      <c r="O8" s="82" t="s">
        <v>220</v>
      </c>
      <c r="P8" s="82" t="s">
        <v>219</v>
      </c>
      <c r="Q8" s="84" t="s">
        <v>218</v>
      </c>
      <c r="R8" s="83" t="s">
        <v>217</v>
      </c>
      <c r="S8" s="82" t="s">
        <v>216</v>
      </c>
      <c r="T8" s="82" t="s">
        <v>215</v>
      </c>
      <c r="U8" s="81" t="s">
        <v>214</v>
      </c>
      <c r="V8" s="99"/>
    </row>
    <row r="9" spans="1:23" ht="6.75" customHeight="1" x14ac:dyDescent="0.3">
      <c r="A9" s="80" t="s">
        <v>213</v>
      </c>
      <c r="B9" s="79">
        <v>1</v>
      </c>
      <c r="C9" s="79">
        <v>2</v>
      </c>
      <c r="D9" s="102">
        <v>3</v>
      </c>
      <c r="E9" s="103"/>
      <c r="F9" s="79">
        <v>4</v>
      </c>
      <c r="G9" s="79">
        <v>5</v>
      </c>
      <c r="H9" s="104">
        <v>6</v>
      </c>
      <c r="I9" s="105"/>
      <c r="J9" s="79">
        <v>5</v>
      </c>
      <c r="K9" s="79">
        <v>6</v>
      </c>
      <c r="L9" s="79">
        <v>7</v>
      </c>
      <c r="M9" s="79">
        <v>8</v>
      </c>
      <c r="N9" s="79">
        <v>9</v>
      </c>
      <c r="O9" s="79">
        <v>10</v>
      </c>
      <c r="P9" s="79">
        <v>11</v>
      </c>
      <c r="Q9" s="79">
        <v>12</v>
      </c>
      <c r="R9" s="79">
        <v>13</v>
      </c>
      <c r="S9" s="79">
        <v>14</v>
      </c>
      <c r="T9" s="79">
        <v>15</v>
      </c>
      <c r="U9" s="79">
        <v>16</v>
      </c>
      <c r="V9" s="79">
        <v>11</v>
      </c>
    </row>
    <row r="10" spans="1:23" ht="8.25" customHeight="1" x14ac:dyDescent="0.3">
      <c r="A10" s="78" t="s">
        <v>207</v>
      </c>
      <c r="B10" s="78" t="s">
        <v>212</v>
      </c>
      <c r="C10" s="75" t="s">
        <v>211</v>
      </c>
      <c r="D10" s="106"/>
      <c r="E10" s="107"/>
      <c r="F10" s="27"/>
      <c r="G10" s="27"/>
      <c r="H10" s="106"/>
      <c r="I10" s="10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3" ht="12.75" customHeight="1" x14ac:dyDescent="0.3">
      <c r="A11" s="77" t="s">
        <v>112</v>
      </c>
      <c r="B11" s="76">
        <v>1</v>
      </c>
      <c r="C11" s="47" t="s">
        <v>210</v>
      </c>
      <c r="D11" s="117" t="s">
        <v>209</v>
      </c>
      <c r="E11" s="118"/>
      <c r="F11" s="34"/>
      <c r="G11" s="34"/>
      <c r="H11" s="124" t="s">
        <v>107</v>
      </c>
      <c r="I11" s="125"/>
      <c r="J11" s="34"/>
      <c r="K11" s="34"/>
      <c r="L11" s="35" t="s">
        <v>107</v>
      </c>
      <c r="M11" s="38">
        <v>1</v>
      </c>
      <c r="N11" s="37">
        <v>355981.6</v>
      </c>
      <c r="O11" s="36">
        <f>N11</f>
        <v>355981.6</v>
      </c>
      <c r="P11" s="38">
        <v>1</v>
      </c>
      <c r="Q11" s="37">
        <v>355981.6</v>
      </c>
      <c r="R11" s="36">
        <f>Q11</f>
        <v>355981.6</v>
      </c>
      <c r="S11" s="36">
        <v>355981.6</v>
      </c>
      <c r="T11" s="36">
        <v>355981.6</v>
      </c>
      <c r="U11" s="35" t="s">
        <v>107</v>
      </c>
      <c r="V11" s="34"/>
    </row>
    <row r="12" spans="1:23" ht="8.25" customHeight="1" x14ac:dyDescent="0.3">
      <c r="A12" s="133" t="s">
        <v>208</v>
      </c>
      <c r="B12" s="134"/>
      <c r="C12" s="135"/>
      <c r="D12" s="106"/>
      <c r="E12" s="107"/>
      <c r="F12" s="27"/>
      <c r="G12" s="27"/>
      <c r="H12" s="136" t="s">
        <v>105</v>
      </c>
      <c r="I12" s="137"/>
      <c r="J12" s="27"/>
      <c r="K12" s="27"/>
      <c r="L12" s="30" t="s">
        <v>105</v>
      </c>
      <c r="M12" s="27"/>
      <c r="N12" s="27"/>
      <c r="O12" s="29">
        <f>O11</f>
        <v>355981.6</v>
      </c>
      <c r="P12" s="27"/>
      <c r="Q12" s="27"/>
      <c r="R12" s="29">
        <f>R11</f>
        <v>355981.6</v>
      </c>
      <c r="S12" s="29">
        <f>S11</f>
        <v>355981.6</v>
      </c>
      <c r="T12" s="29">
        <f>T11</f>
        <v>355981.6</v>
      </c>
      <c r="U12" s="30" t="s">
        <v>105</v>
      </c>
      <c r="V12" s="27"/>
    </row>
    <row r="13" spans="1:23" ht="8.25" customHeight="1" x14ac:dyDescent="0.3">
      <c r="A13" s="75" t="s">
        <v>207</v>
      </c>
      <c r="B13" s="30" t="s">
        <v>206</v>
      </c>
      <c r="C13" s="75" t="s">
        <v>205</v>
      </c>
      <c r="D13" s="106"/>
      <c r="E13" s="107"/>
      <c r="F13" s="27"/>
      <c r="G13" s="27"/>
      <c r="H13" s="106"/>
      <c r="I13" s="10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3" ht="12" customHeight="1" x14ac:dyDescent="0.3">
      <c r="A14" s="66" t="s">
        <v>112</v>
      </c>
      <c r="B14" s="49">
        <v>1</v>
      </c>
      <c r="C14" s="119" t="s">
        <v>204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1"/>
    </row>
    <row r="15" spans="1:23" ht="12.75" customHeight="1" x14ac:dyDescent="0.3">
      <c r="A15" s="66" t="s">
        <v>194</v>
      </c>
      <c r="B15" s="74">
        <v>1.1000000000000001</v>
      </c>
      <c r="C15" s="119" t="s">
        <v>203</v>
      </c>
      <c r="D15" s="120"/>
      <c r="E15" s="120"/>
      <c r="F15" s="120"/>
      <c r="G15" s="121"/>
      <c r="H15" s="146" t="s">
        <v>103</v>
      </c>
      <c r="I15" s="147"/>
      <c r="J15" s="148"/>
      <c r="K15" s="149"/>
      <c r="L15" s="72" t="s">
        <v>103</v>
      </c>
      <c r="M15" s="148"/>
      <c r="N15" s="149"/>
      <c r="O15" s="72" t="s">
        <v>103</v>
      </c>
      <c r="P15" s="148"/>
      <c r="Q15" s="149"/>
      <c r="R15" s="72" t="s">
        <v>103</v>
      </c>
      <c r="S15" s="72" t="s">
        <v>103</v>
      </c>
      <c r="T15" s="72" t="s">
        <v>103</v>
      </c>
      <c r="U15" s="72" t="s">
        <v>103</v>
      </c>
      <c r="V15" s="71"/>
    </row>
    <row r="16" spans="1:23" ht="12" customHeight="1" x14ac:dyDescent="0.3">
      <c r="A16" s="57" t="s">
        <v>110</v>
      </c>
      <c r="B16" s="69" t="s">
        <v>202</v>
      </c>
      <c r="C16" s="47" t="s">
        <v>187</v>
      </c>
      <c r="D16" s="124" t="s">
        <v>125</v>
      </c>
      <c r="E16" s="125"/>
      <c r="F16" s="34"/>
      <c r="G16" s="34"/>
      <c r="H16" s="124" t="s">
        <v>107</v>
      </c>
      <c r="I16" s="125"/>
      <c r="J16" s="34"/>
      <c r="K16" s="34"/>
      <c r="L16" s="35" t="s">
        <v>107</v>
      </c>
      <c r="M16" s="34"/>
      <c r="N16" s="34"/>
      <c r="O16" s="35" t="s">
        <v>107</v>
      </c>
      <c r="P16" s="34"/>
      <c r="Q16" s="34"/>
      <c r="R16" s="35" t="s">
        <v>107</v>
      </c>
      <c r="S16" s="35" t="s">
        <v>107</v>
      </c>
      <c r="T16" s="35" t="s">
        <v>107</v>
      </c>
      <c r="U16" s="35" t="s">
        <v>107</v>
      </c>
      <c r="V16" s="34"/>
    </row>
    <row r="17" spans="1:22" ht="12" customHeight="1" x14ac:dyDescent="0.3">
      <c r="A17" s="57" t="s">
        <v>110</v>
      </c>
      <c r="B17" s="69" t="s">
        <v>201</v>
      </c>
      <c r="C17" s="47" t="s">
        <v>187</v>
      </c>
      <c r="D17" s="124" t="s">
        <v>125</v>
      </c>
      <c r="E17" s="125"/>
      <c r="F17" s="34"/>
      <c r="G17" s="34"/>
      <c r="H17" s="124" t="s">
        <v>107</v>
      </c>
      <c r="I17" s="125"/>
      <c r="J17" s="34"/>
      <c r="K17" s="34"/>
      <c r="L17" s="35" t="s">
        <v>107</v>
      </c>
      <c r="M17" s="34"/>
      <c r="N17" s="34"/>
      <c r="O17" s="35" t="s">
        <v>107</v>
      </c>
      <c r="P17" s="34"/>
      <c r="Q17" s="34"/>
      <c r="R17" s="35" t="s">
        <v>107</v>
      </c>
      <c r="S17" s="35" t="s">
        <v>107</v>
      </c>
      <c r="T17" s="35" t="s">
        <v>107</v>
      </c>
      <c r="U17" s="35" t="s">
        <v>107</v>
      </c>
      <c r="V17" s="34"/>
    </row>
    <row r="18" spans="1:22" ht="12" customHeight="1" x14ac:dyDescent="0.3">
      <c r="A18" s="57" t="s">
        <v>110</v>
      </c>
      <c r="B18" s="69" t="s">
        <v>200</v>
      </c>
      <c r="C18" s="47" t="s">
        <v>187</v>
      </c>
      <c r="D18" s="124" t="s">
        <v>125</v>
      </c>
      <c r="E18" s="125"/>
      <c r="F18" s="34"/>
      <c r="G18" s="34"/>
      <c r="H18" s="124" t="s">
        <v>107</v>
      </c>
      <c r="I18" s="125"/>
      <c r="J18" s="34"/>
      <c r="K18" s="34"/>
      <c r="L18" s="35" t="s">
        <v>107</v>
      </c>
      <c r="M18" s="34"/>
      <c r="N18" s="34"/>
      <c r="O18" s="35" t="s">
        <v>107</v>
      </c>
      <c r="P18" s="34"/>
      <c r="Q18" s="34"/>
      <c r="R18" s="35" t="s">
        <v>107</v>
      </c>
      <c r="S18" s="35" t="s">
        <v>107</v>
      </c>
      <c r="T18" s="35" t="s">
        <v>107</v>
      </c>
      <c r="U18" s="35" t="s">
        <v>107</v>
      </c>
      <c r="V18" s="34"/>
    </row>
    <row r="19" spans="1:22" ht="12.75" customHeight="1" x14ac:dyDescent="0.3">
      <c r="A19" s="66" t="s">
        <v>194</v>
      </c>
      <c r="B19" s="74">
        <v>1.2</v>
      </c>
      <c r="C19" s="119" t="s">
        <v>199</v>
      </c>
      <c r="D19" s="120"/>
      <c r="E19" s="120"/>
      <c r="F19" s="120"/>
      <c r="G19" s="121"/>
      <c r="H19" s="148"/>
      <c r="I19" s="149"/>
      <c r="J19" s="148"/>
      <c r="K19" s="149"/>
      <c r="L19" s="71"/>
      <c r="M19" s="148"/>
      <c r="N19" s="149"/>
      <c r="O19" s="73">
        <f>O20</f>
        <v>48000</v>
      </c>
      <c r="P19" s="148"/>
      <c r="Q19" s="149"/>
      <c r="R19" s="73">
        <f>R20</f>
        <v>48000</v>
      </c>
      <c r="S19" s="73">
        <f>S20</f>
        <v>48000</v>
      </c>
      <c r="T19" s="73">
        <f>T20</f>
        <v>48000</v>
      </c>
      <c r="U19" s="72" t="s">
        <v>103</v>
      </c>
      <c r="V19" s="71"/>
    </row>
    <row r="20" spans="1:22" ht="12" customHeight="1" x14ac:dyDescent="0.3">
      <c r="A20" s="57" t="s">
        <v>110</v>
      </c>
      <c r="B20" s="69" t="s">
        <v>198</v>
      </c>
      <c r="C20" s="70" t="s">
        <v>197</v>
      </c>
      <c r="D20" s="122"/>
      <c r="E20" s="123"/>
      <c r="F20" s="150" t="s">
        <v>109</v>
      </c>
      <c r="G20" s="151"/>
      <c r="H20" s="151"/>
      <c r="I20" s="152"/>
      <c r="J20" s="150" t="s">
        <v>109</v>
      </c>
      <c r="K20" s="151"/>
      <c r="L20" s="152"/>
      <c r="M20" s="38">
        <v>4</v>
      </c>
      <c r="N20" s="37">
        <v>12000</v>
      </c>
      <c r="O20" s="36">
        <f>M20*N20</f>
        <v>48000</v>
      </c>
      <c r="P20" s="38">
        <v>4</v>
      </c>
      <c r="Q20" s="37">
        <v>12000</v>
      </c>
      <c r="R20" s="36">
        <f>P20*Q20</f>
        <v>48000</v>
      </c>
      <c r="S20" s="36">
        <v>48000</v>
      </c>
      <c r="T20" s="36">
        <v>48000</v>
      </c>
      <c r="U20" s="35" t="s">
        <v>107</v>
      </c>
      <c r="V20" s="34"/>
    </row>
    <row r="21" spans="1:22" ht="12" customHeight="1" x14ac:dyDescent="0.3">
      <c r="A21" s="57" t="s">
        <v>110</v>
      </c>
      <c r="B21" s="69" t="s">
        <v>196</v>
      </c>
      <c r="C21" s="47" t="s">
        <v>187</v>
      </c>
      <c r="D21" s="122"/>
      <c r="E21" s="123"/>
      <c r="F21" s="153"/>
      <c r="G21" s="154"/>
      <c r="H21" s="154"/>
      <c r="I21" s="155"/>
      <c r="J21" s="153"/>
      <c r="K21" s="154"/>
      <c r="L21" s="155"/>
      <c r="M21" s="34"/>
      <c r="N21" s="34"/>
      <c r="O21" s="35" t="s">
        <v>107</v>
      </c>
      <c r="P21" s="34"/>
      <c r="Q21" s="34"/>
      <c r="R21" s="35" t="s">
        <v>107</v>
      </c>
      <c r="S21" s="35" t="s">
        <v>107</v>
      </c>
      <c r="T21" s="35" t="s">
        <v>107</v>
      </c>
      <c r="U21" s="35" t="s">
        <v>107</v>
      </c>
      <c r="V21" s="34"/>
    </row>
    <row r="22" spans="1:22" ht="12" customHeight="1" x14ac:dyDescent="0.3">
      <c r="A22" s="57" t="s">
        <v>110</v>
      </c>
      <c r="B22" s="69" t="s">
        <v>195</v>
      </c>
      <c r="C22" s="47" t="s">
        <v>187</v>
      </c>
      <c r="D22" s="122"/>
      <c r="E22" s="123"/>
      <c r="F22" s="156"/>
      <c r="G22" s="157"/>
      <c r="H22" s="157"/>
      <c r="I22" s="158"/>
      <c r="J22" s="156"/>
      <c r="K22" s="157"/>
      <c r="L22" s="158"/>
      <c r="M22" s="34"/>
      <c r="N22" s="34"/>
      <c r="O22" s="35" t="s">
        <v>107</v>
      </c>
      <c r="P22" s="34"/>
      <c r="Q22" s="34"/>
      <c r="R22" s="35" t="s">
        <v>107</v>
      </c>
      <c r="S22" s="35" t="s">
        <v>107</v>
      </c>
      <c r="T22" s="35" t="s">
        <v>107</v>
      </c>
      <c r="U22" s="35" t="s">
        <v>107</v>
      </c>
      <c r="V22" s="34"/>
    </row>
    <row r="23" spans="1:22" ht="12.75" customHeight="1" x14ac:dyDescent="0.3">
      <c r="A23" s="66" t="s">
        <v>194</v>
      </c>
      <c r="B23" s="74">
        <v>1.3</v>
      </c>
      <c r="C23" s="119" t="s">
        <v>193</v>
      </c>
      <c r="D23" s="120"/>
      <c r="E23" s="120"/>
      <c r="F23" s="120"/>
      <c r="G23" s="121"/>
      <c r="H23" s="148"/>
      <c r="I23" s="149"/>
      <c r="J23" s="148"/>
      <c r="K23" s="149"/>
      <c r="L23" s="71"/>
      <c r="M23" s="148"/>
      <c r="N23" s="149"/>
      <c r="O23" s="73">
        <f>O24+O25</f>
        <v>76000</v>
      </c>
      <c r="P23" s="148"/>
      <c r="Q23" s="149"/>
      <c r="R23" s="73">
        <f>R24+R25</f>
        <v>76000</v>
      </c>
      <c r="S23" s="73">
        <f>S24+S25</f>
        <v>76000</v>
      </c>
      <c r="T23" s="73">
        <f>T24+T25</f>
        <v>76000</v>
      </c>
      <c r="U23" s="72" t="s">
        <v>103</v>
      </c>
      <c r="V23" s="71"/>
    </row>
    <row r="24" spans="1:22" ht="12" customHeight="1" x14ac:dyDescent="0.3">
      <c r="A24" s="57" t="s">
        <v>110</v>
      </c>
      <c r="B24" s="69" t="s">
        <v>192</v>
      </c>
      <c r="C24" s="70" t="s">
        <v>191</v>
      </c>
      <c r="D24" s="122"/>
      <c r="E24" s="123"/>
      <c r="F24" s="150" t="s">
        <v>109</v>
      </c>
      <c r="G24" s="151"/>
      <c r="H24" s="151"/>
      <c r="I24" s="152"/>
      <c r="J24" s="150" t="s">
        <v>109</v>
      </c>
      <c r="K24" s="151"/>
      <c r="L24" s="152"/>
      <c r="M24" s="38">
        <v>4</v>
      </c>
      <c r="N24" s="37">
        <v>14000</v>
      </c>
      <c r="O24" s="36">
        <f>M24*N24</f>
        <v>56000</v>
      </c>
      <c r="P24" s="38">
        <v>4</v>
      </c>
      <c r="Q24" s="37">
        <v>14000</v>
      </c>
      <c r="R24" s="36">
        <f>P24*Q24</f>
        <v>56000</v>
      </c>
      <c r="S24" s="36">
        <v>56000</v>
      </c>
      <c r="T24" s="36">
        <v>56000</v>
      </c>
      <c r="U24" s="35" t="s">
        <v>107</v>
      </c>
      <c r="V24" s="34"/>
    </row>
    <row r="25" spans="1:22" ht="12" customHeight="1" x14ac:dyDescent="0.3">
      <c r="A25" s="57" t="s">
        <v>110</v>
      </c>
      <c r="B25" s="69" t="s">
        <v>190</v>
      </c>
      <c r="C25" s="67" t="s">
        <v>189</v>
      </c>
      <c r="D25" s="122"/>
      <c r="E25" s="123"/>
      <c r="F25" s="153"/>
      <c r="G25" s="154"/>
      <c r="H25" s="154"/>
      <c r="I25" s="155"/>
      <c r="J25" s="153"/>
      <c r="K25" s="154"/>
      <c r="L25" s="155"/>
      <c r="M25" s="38">
        <v>4</v>
      </c>
      <c r="N25" s="37">
        <v>5000</v>
      </c>
      <c r="O25" s="36">
        <f>M25*N25</f>
        <v>20000</v>
      </c>
      <c r="P25" s="38">
        <v>4</v>
      </c>
      <c r="Q25" s="37">
        <v>5000</v>
      </c>
      <c r="R25" s="36">
        <f>P25*Q25</f>
        <v>20000</v>
      </c>
      <c r="S25" s="36">
        <v>20000</v>
      </c>
      <c r="T25" s="36">
        <v>20000</v>
      </c>
      <c r="U25" s="35" t="s">
        <v>107</v>
      </c>
      <c r="V25" s="34"/>
    </row>
    <row r="26" spans="1:22" ht="12" customHeight="1" x14ac:dyDescent="0.3">
      <c r="A26" s="57" t="s">
        <v>110</v>
      </c>
      <c r="B26" s="69" t="s">
        <v>188</v>
      </c>
      <c r="C26" s="47" t="s">
        <v>187</v>
      </c>
      <c r="D26" s="122"/>
      <c r="E26" s="123"/>
      <c r="F26" s="156"/>
      <c r="G26" s="157"/>
      <c r="H26" s="157"/>
      <c r="I26" s="158"/>
      <c r="J26" s="156"/>
      <c r="K26" s="157"/>
      <c r="L26" s="158"/>
      <c r="M26" s="34"/>
      <c r="N26" s="34"/>
      <c r="O26" s="35" t="s">
        <v>107</v>
      </c>
      <c r="P26" s="34"/>
      <c r="Q26" s="34"/>
      <c r="R26" s="35" t="s">
        <v>107</v>
      </c>
      <c r="S26" s="35" t="s">
        <v>107</v>
      </c>
      <c r="T26" s="35" t="s">
        <v>107</v>
      </c>
      <c r="U26" s="35" t="s">
        <v>107</v>
      </c>
      <c r="V26" s="34"/>
    </row>
    <row r="27" spans="1:22" ht="12" customHeight="1" x14ac:dyDescent="0.3">
      <c r="A27" s="130" t="s">
        <v>186</v>
      </c>
      <c r="B27" s="131"/>
      <c r="C27" s="132"/>
      <c r="D27" s="126"/>
      <c r="E27" s="127"/>
      <c r="F27" s="31"/>
      <c r="G27" s="31"/>
      <c r="H27" s="128" t="s">
        <v>107</v>
      </c>
      <c r="I27" s="129"/>
      <c r="J27" s="31"/>
      <c r="K27" s="31"/>
      <c r="L27" s="32" t="s">
        <v>107</v>
      </c>
      <c r="M27" s="31"/>
      <c r="N27" s="31"/>
      <c r="O27" s="33">
        <f>O19+O23</f>
        <v>124000</v>
      </c>
      <c r="P27" s="31"/>
      <c r="Q27" s="31"/>
      <c r="R27" s="33">
        <f>R19+R23</f>
        <v>124000</v>
      </c>
      <c r="S27" s="33">
        <f>S19+S23</f>
        <v>124000</v>
      </c>
      <c r="T27" s="33">
        <f>T19+T23</f>
        <v>124000</v>
      </c>
      <c r="U27" s="32" t="s">
        <v>107</v>
      </c>
      <c r="V27" s="31"/>
    </row>
    <row r="28" spans="1:22" ht="12" customHeight="1" x14ac:dyDescent="0.3">
      <c r="A28" s="66" t="s">
        <v>112</v>
      </c>
      <c r="B28" s="49">
        <v>2</v>
      </c>
      <c r="C28" s="119" t="s">
        <v>185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1"/>
    </row>
    <row r="29" spans="1:22" ht="12" customHeight="1" x14ac:dyDescent="0.3">
      <c r="A29" s="57" t="s">
        <v>110</v>
      </c>
      <c r="B29" s="48">
        <v>2.1</v>
      </c>
      <c r="C29" s="47" t="s">
        <v>184</v>
      </c>
      <c r="D29" s="122"/>
      <c r="E29" s="123"/>
      <c r="F29" s="34"/>
      <c r="G29" s="68" t="s">
        <v>182</v>
      </c>
      <c r="H29" s="124" t="s">
        <v>107</v>
      </c>
      <c r="I29" s="125"/>
      <c r="J29" s="34"/>
      <c r="K29" s="68" t="s">
        <v>182</v>
      </c>
      <c r="L29" s="35" t="s">
        <v>107</v>
      </c>
      <c r="M29" s="34"/>
      <c r="N29" s="68" t="s">
        <v>182</v>
      </c>
      <c r="O29" s="35" t="s">
        <v>107</v>
      </c>
      <c r="P29" s="34"/>
      <c r="Q29" s="68" t="s">
        <v>182</v>
      </c>
      <c r="R29" s="35" t="s">
        <v>107</v>
      </c>
      <c r="S29" s="35" t="s">
        <v>107</v>
      </c>
      <c r="T29" s="35" t="s">
        <v>107</v>
      </c>
      <c r="U29" s="35" t="s">
        <v>107</v>
      </c>
      <c r="V29" s="34"/>
    </row>
    <row r="30" spans="1:22" ht="12" customHeight="1" x14ac:dyDescent="0.3">
      <c r="A30" s="57" t="s">
        <v>110</v>
      </c>
      <c r="B30" s="48">
        <v>2.2000000000000002</v>
      </c>
      <c r="C30" s="47" t="s">
        <v>183</v>
      </c>
      <c r="D30" s="122"/>
      <c r="E30" s="123"/>
      <c r="F30" s="34"/>
      <c r="G30" s="68" t="s">
        <v>182</v>
      </c>
      <c r="H30" s="124" t="s">
        <v>107</v>
      </c>
      <c r="I30" s="125"/>
      <c r="J30" s="34"/>
      <c r="K30" s="68" t="s">
        <v>182</v>
      </c>
      <c r="L30" s="35" t="s">
        <v>107</v>
      </c>
      <c r="M30" s="37">
        <v>48000</v>
      </c>
      <c r="N30" s="68" t="s">
        <v>182</v>
      </c>
      <c r="O30" s="36">
        <f>N30*M30</f>
        <v>10560</v>
      </c>
      <c r="P30" s="37">
        <v>48000</v>
      </c>
      <c r="Q30" s="68" t="s">
        <v>182</v>
      </c>
      <c r="R30" s="36">
        <f>Q30*P30</f>
        <v>10560</v>
      </c>
      <c r="S30" s="36">
        <v>10560</v>
      </c>
      <c r="T30" s="36">
        <v>10560</v>
      </c>
      <c r="U30" s="35" t="s">
        <v>107</v>
      </c>
      <c r="V30" s="34"/>
    </row>
    <row r="31" spans="1:22" ht="12" customHeight="1" x14ac:dyDescent="0.3">
      <c r="A31" s="130" t="s">
        <v>181</v>
      </c>
      <c r="B31" s="131"/>
      <c r="C31" s="131"/>
      <c r="D31" s="131"/>
      <c r="E31" s="132"/>
      <c r="F31" s="31"/>
      <c r="G31" s="31"/>
      <c r="H31" s="128" t="s">
        <v>107</v>
      </c>
      <c r="I31" s="129"/>
      <c r="J31" s="31"/>
      <c r="K31" s="31"/>
      <c r="L31" s="32" t="s">
        <v>107</v>
      </c>
      <c r="M31" s="31"/>
      <c r="N31" s="31"/>
      <c r="O31" s="33">
        <f>O30</f>
        <v>10560</v>
      </c>
      <c r="P31" s="31"/>
      <c r="Q31" s="31"/>
      <c r="R31" s="33">
        <f>R30</f>
        <v>10560</v>
      </c>
      <c r="S31" s="33">
        <f>S30</f>
        <v>10560</v>
      </c>
      <c r="T31" s="33">
        <f>T30</f>
        <v>10560</v>
      </c>
      <c r="U31" s="32" t="s">
        <v>107</v>
      </c>
      <c r="V31" s="31"/>
    </row>
    <row r="32" spans="1:22" ht="12" customHeight="1" x14ac:dyDescent="0.3">
      <c r="A32" s="66" t="s">
        <v>112</v>
      </c>
      <c r="B32" s="49">
        <v>3</v>
      </c>
      <c r="C32" s="119" t="s">
        <v>180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1"/>
    </row>
    <row r="33" spans="1:22" ht="12" customHeight="1" x14ac:dyDescent="0.3">
      <c r="A33" s="57" t="s">
        <v>110</v>
      </c>
      <c r="B33" s="48">
        <v>3.1</v>
      </c>
      <c r="C33" s="67" t="s">
        <v>44</v>
      </c>
      <c r="D33" s="124" t="s">
        <v>125</v>
      </c>
      <c r="E33" s="125"/>
      <c r="F33" s="34"/>
      <c r="G33" s="34"/>
      <c r="H33" s="124" t="s">
        <v>107</v>
      </c>
      <c r="I33" s="125"/>
      <c r="J33" s="34"/>
      <c r="K33" s="34"/>
      <c r="L33" s="35" t="s">
        <v>107</v>
      </c>
      <c r="M33" s="38">
        <v>4</v>
      </c>
      <c r="N33" s="37">
        <v>18000</v>
      </c>
      <c r="O33" s="36">
        <f>M33*N33</f>
        <v>72000</v>
      </c>
      <c r="P33" s="38">
        <v>4</v>
      </c>
      <c r="Q33" s="37">
        <v>18000</v>
      </c>
      <c r="R33" s="36">
        <f>P33*Q33</f>
        <v>72000</v>
      </c>
      <c r="S33" s="36">
        <v>72000</v>
      </c>
      <c r="T33" s="36">
        <v>72000</v>
      </c>
      <c r="U33" s="35" t="s">
        <v>107</v>
      </c>
      <c r="V33" s="34"/>
    </row>
    <row r="34" spans="1:22" ht="12" customHeight="1" x14ac:dyDescent="0.3">
      <c r="A34" s="57" t="s">
        <v>110</v>
      </c>
      <c r="B34" s="48">
        <v>3.2</v>
      </c>
      <c r="C34" s="47" t="s">
        <v>179</v>
      </c>
      <c r="D34" s="124" t="s">
        <v>125</v>
      </c>
      <c r="E34" s="125"/>
      <c r="F34" s="34"/>
      <c r="G34" s="34"/>
      <c r="H34" s="124" t="s">
        <v>107</v>
      </c>
      <c r="I34" s="125"/>
      <c r="J34" s="34"/>
      <c r="K34" s="34"/>
      <c r="L34" s="35" t="s">
        <v>107</v>
      </c>
      <c r="M34" s="34"/>
      <c r="N34" s="34"/>
      <c r="O34" s="35" t="s">
        <v>107</v>
      </c>
      <c r="P34" s="34"/>
      <c r="Q34" s="34"/>
      <c r="R34" s="35" t="s">
        <v>107</v>
      </c>
      <c r="S34" s="35" t="s">
        <v>107</v>
      </c>
      <c r="T34" s="35" t="s">
        <v>107</v>
      </c>
      <c r="U34" s="35" t="s">
        <v>107</v>
      </c>
      <c r="V34" s="34"/>
    </row>
    <row r="35" spans="1:22" ht="13.5" customHeight="1" x14ac:dyDescent="0.3">
      <c r="A35" s="57" t="s">
        <v>110</v>
      </c>
      <c r="B35" s="48">
        <v>3.3</v>
      </c>
      <c r="C35" s="50" t="s">
        <v>178</v>
      </c>
      <c r="D35" s="124" t="s">
        <v>125</v>
      </c>
      <c r="E35" s="125"/>
      <c r="F35" s="34"/>
      <c r="G35" s="34"/>
      <c r="H35" s="124" t="s">
        <v>107</v>
      </c>
      <c r="I35" s="125"/>
      <c r="J35" s="34"/>
      <c r="K35" s="34"/>
      <c r="L35" s="35" t="s">
        <v>107</v>
      </c>
      <c r="M35" s="34"/>
      <c r="N35" s="34"/>
      <c r="O35" s="35" t="s">
        <v>107</v>
      </c>
      <c r="P35" s="34"/>
      <c r="Q35" s="34"/>
      <c r="R35" s="35" t="s">
        <v>107</v>
      </c>
      <c r="S35" s="35" t="s">
        <v>107</v>
      </c>
      <c r="T35" s="35" t="s">
        <v>107</v>
      </c>
      <c r="U35" s="35" t="s">
        <v>107</v>
      </c>
      <c r="V35" s="34"/>
    </row>
    <row r="36" spans="1:22" ht="12" customHeight="1" x14ac:dyDescent="0.3">
      <c r="A36" s="130" t="s">
        <v>177</v>
      </c>
      <c r="B36" s="131"/>
      <c r="C36" s="132"/>
      <c r="D36" s="126"/>
      <c r="E36" s="127"/>
      <c r="F36" s="31"/>
      <c r="G36" s="31"/>
      <c r="H36" s="128" t="s">
        <v>107</v>
      </c>
      <c r="I36" s="129"/>
      <c r="J36" s="31"/>
      <c r="K36" s="31"/>
      <c r="L36" s="32" t="s">
        <v>107</v>
      </c>
      <c r="M36" s="31"/>
      <c r="N36" s="31"/>
      <c r="O36" s="33">
        <f>O33</f>
        <v>72000</v>
      </c>
      <c r="P36" s="31"/>
      <c r="Q36" s="31"/>
      <c r="R36" s="33">
        <f>R33</f>
        <v>72000</v>
      </c>
      <c r="S36" s="33">
        <f>S33</f>
        <v>72000</v>
      </c>
      <c r="T36" s="33">
        <f>T33</f>
        <v>72000</v>
      </c>
      <c r="U36" s="32" t="s">
        <v>107</v>
      </c>
      <c r="V36" s="31"/>
    </row>
    <row r="37" spans="1:22" ht="12" customHeight="1" x14ac:dyDescent="0.3">
      <c r="A37" s="66" t="s">
        <v>112</v>
      </c>
      <c r="B37" s="49">
        <v>4</v>
      </c>
      <c r="C37" s="119" t="s">
        <v>176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1"/>
    </row>
    <row r="38" spans="1:22" ht="12" customHeight="1" x14ac:dyDescent="0.3">
      <c r="A38" s="57" t="s">
        <v>110</v>
      </c>
      <c r="B38" s="48">
        <v>4.0999999999999996</v>
      </c>
      <c r="C38" s="47" t="s">
        <v>175</v>
      </c>
      <c r="D38" s="124" t="s">
        <v>125</v>
      </c>
      <c r="E38" s="125"/>
      <c r="F38" s="34"/>
      <c r="G38" s="34"/>
      <c r="H38" s="124" t="s">
        <v>107</v>
      </c>
      <c r="I38" s="125"/>
      <c r="J38" s="34"/>
      <c r="K38" s="34"/>
      <c r="L38" s="35" t="s">
        <v>107</v>
      </c>
      <c r="M38" s="34"/>
      <c r="N38" s="34"/>
      <c r="O38" s="35" t="s">
        <v>107</v>
      </c>
      <c r="P38" s="34"/>
      <c r="Q38" s="34"/>
      <c r="R38" s="35" t="s">
        <v>107</v>
      </c>
      <c r="S38" s="35" t="s">
        <v>107</v>
      </c>
      <c r="T38" s="35" t="s">
        <v>107</v>
      </c>
      <c r="U38" s="35" t="s">
        <v>107</v>
      </c>
      <c r="V38" s="34"/>
    </row>
    <row r="39" spans="1:22" ht="12" customHeight="1" x14ac:dyDescent="0.3">
      <c r="A39" s="57" t="s">
        <v>110</v>
      </c>
      <c r="B39" s="48">
        <v>4.2</v>
      </c>
      <c r="C39" s="47" t="s">
        <v>174</v>
      </c>
      <c r="D39" s="124" t="s">
        <v>125</v>
      </c>
      <c r="E39" s="125"/>
      <c r="F39" s="34"/>
      <c r="G39" s="34"/>
      <c r="H39" s="124" t="s">
        <v>107</v>
      </c>
      <c r="I39" s="125"/>
      <c r="J39" s="34"/>
      <c r="K39" s="34"/>
      <c r="L39" s="35" t="s">
        <v>107</v>
      </c>
      <c r="M39" s="34"/>
      <c r="N39" s="34"/>
      <c r="O39" s="35" t="s">
        <v>107</v>
      </c>
      <c r="P39" s="34"/>
      <c r="Q39" s="34"/>
      <c r="R39" s="35" t="s">
        <v>107</v>
      </c>
      <c r="S39" s="35" t="s">
        <v>107</v>
      </c>
      <c r="T39" s="35" t="s">
        <v>107</v>
      </c>
      <c r="U39" s="35" t="s">
        <v>107</v>
      </c>
      <c r="V39" s="34"/>
    </row>
    <row r="40" spans="1:22" ht="12" customHeight="1" x14ac:dyDescent="0.3">
      <c r="A40" s="57" t="s">
        <v>110</v>
      </c>
      <c r="B40" s="48">
        <v>4.3</v>
      </c>
      <c r="C40" s="47" t="s">
        <v>173</v>
      </c>
      <c r="D40" s="124" t="s">
        <v>125</v>
      </c>
      <c r="E40" s="125"/>
      <c r="F40" s="34"/>
      <c r="G40" s="34"/>
      <c r="H40" s="124" t="s">
        <v>107</v>
      </c>
      <c r="I40" s="125"/>
      <c r="J40" s="34"/>
      <c r="K40" s="34"/>
      <c r="L40" s="35" t="s">
        <v>107</v>
      </c>
      <c r="M40" s="34"/>
      <c r="N40" s="34"/>
      <c r="O40" s="35" t="s">
        <v>107</v>
      </c>
      <c r="P40" s="34"/>
      <c r="Q40" s="34"/>
      <c r="R40" s="35" t="s">
        <v>107</v>
      </c>
      <c r="S40" s="35" t="s">
        <v>107</v>
      </c>
      <c r="T40" s="35" t="s">
        <v>107</v>
      </c>
      <c r="U40" s="35" t="s">
        <v>107</v>
      </c>
      <c r="V40" s="34"/>
    </row>
    <row r="41" spans="1:22" ht="18" customHeight="1" x14ac:dyDescent="0.3">
      <c r="A41" s="57" t="s">
        <v>110</v>
      </c>
      <c r="B41" s="48">
        <v>4.4000000000000004</v>
      </c>
      <c r="C41" s="47" t="s">
        <v>172</v>
      </c>
      <c r="D41" s="124" t="s">
        <v>125</v>
      </c>
      <c r="E41" s="125"/>
      <c r="F41" s="34"/>
      <c r="G41" s="34"/>
      <c r="H41" s="124" t="s">
        <v>107</v>
      </c>
      <c r="I41" s="125"/>
      <c r="J41" s="34"/>
      <c r="K41" s="34"/>
      <c r="L41" s="35" t="s">
        <v>107</v>
      </c>
      <c r="M41" s="34"/>
      <c r="N41" s="34"/>
      <c r="O41" s="35" t="s">
        <v>107</v>
      </c>
      <c r="P41" s="34"/>
      <c r="Q41" s="34"/>
      <c r="R41" s="35" t="s">
        <v>107</v>
      </c>
      <c r="S41" s="35" t="s">
        <v>107</v>
      </c>
      <c r="T41" s="35" t="s">
        <v>107</v>
      </c>
      <c r="U41" s="35" t="s">
        <v>107</v>
      </c>
      <c r="V41" s="34"/>
    </row>
    <row r="42" spans="1:22" ht="12" customHeight="1" x14ac:dyDescent="0.3">
      <c r="A42" s="130" t="s">
        <v>171</v>
      </c>
      <c r="B42" s="131"/>
      <c r="C42" s="131"/>
      <c r="D42" s="131"/>
      <c r="E42" s="131"/>
      <c r="F42" s="131"/>
      <c r="G42" s="132"/>
      <c r="H42" s="128" t="s">
        <v>107</v>
      </c>
      <c r="I42" s="129"/>
      <c r="J42" s="31"/>
      <c r="K42" s="31"/>
      <c r="L42" s="32" t="s">
        <v>107</v>
      </c>
      <c r="M42" s="31"/>
      <c r="N42" s="31"/>
      <c r="O42" s="32" t="s">
        <v>107</v>
      </c>
      <c r="P42" s="31"/>
      <c r="Q42" s="31"/>
      <c r="R42" s="32" t="s">
        <v>107</v>
      </c>
      <c r="S42" s="32" t="s">
        <v>107</v>
      </c>
      <c r="T42" s="32" t="s">
        <v>107</v>
      </c>
      <c r="U42" s="32" t="s">
        <v>107</v>
      </c>
      <c r="V42" s="31"/>
    </row>
    <row r="43" spans="1:22" ht="12" customHeight="1" x14ac:dyDescent="0.3">
      <c r="A43" s="66" t="s">
        <v>112</v>
      </c>
      <c r="B43" s="49">
        <v>5</v>
      </c>
      <c r="C43" s="119" t="s">
        <v>170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1"/>
    </row>
    <row r="44" spans="1:22" ht="12" customHeight="1" x14ac:dyDescent="0.3">
      <c r="A44" s="57" t="s">
        <v>110</v>
      </c>
      <c r="B44" s="48">
        <v>5.0999999999999996</v>
      </c>
      <c r="C44" s="47" t="s">
        <v>169</v>
      </c>
      <c r="D44" s="124" t="s">
        <v>125</v>
      </c>
      <c r="E44" s="125"/>
      <c r="F44" s="34"/>
      <c r="G44" s="34"/>
      <c r="H44" s="124" t="s">
        <v>107</v>
      </c>
      <c r="I44" s="125"/>
      <c r="J44" s="34"/>
      <c r="K44" s="34"/>
      <c r="L44" s="35" t="s">
        <v>107</v>
      </c>
      <c r="M44" s="34"/>
      <c r="N44" s="34"/>
      <c r="O44" s="35" t="s">
        <v>107</v>
      </c>
      <c r="P44" s="34"/>
      <c r="Q44" s="34"/>
      <c r="R44" s="35" t="s">
        <v>107</v>
      </c>
      <c r="S44" s="35" t="s">
        <v>107</v>
      </c>
      <c r="T44" s="35" t="s">
        <v>107</v>
      </c>
      <c r="U44" s="35" t="s">
        <v>107</v>
      </c>
      <c r="V44" s="34"/>
    </row>
    <row r="45" spans="1:22" ht="12" customHeight="1" x14ac:dyDescent="0.3">
      <c r="A45" s="57" t="s">
        <v>110</v>
      </c>
      <c r="B45" s="48">
        <v>5.2</v>
      </c>
      <c r="C45" s="47" t="s">
        <v>168</v>
      </c>
      <c r="D45" s="124" t="s">
        <v>125</v>
      </c>
      <c r="E45" s="125"/>
      <c r="F45" s="34"/>
      <c r="G45" s="34"/>
      <c r="H45" s="124" t="s">
        <v>107</v>
      </c>
      <c r="I45" s="125"/>
      <c r="J45" s="34"/>
      <c r="K45" s="34"/>
      <c r="L45" s="35" t="s">
        <v>107</v>
      </c>
      <c r="M45" s="34"/>
      <c r="N45" s="34"/>
      <c r="O45" s="35" t="s">
        <v>107</v>
      </c>
      <c r="P45" s="34"/>
      <c r="Q45" s="34"/>
      <c r="R45" s="35" t="s">
        <v>107</v>
      </c>
      <c r="S45" s="35" t="s">
        <v>107</v>
      </c>
      <c r="T45" s="35" t="s">
        <v>107</v>
      </c>
      <c r="U45" s="35" t="s">
        <v>107</v>
      </c>
      <c r="V45" s="34"/>
    </row>
    <row r="46" spans="1:22" ht="13.5" customHeight="1" x14ac:dyDescent="0.3">
      <c r="A46" s="41" t="s">
        <v>110</v>
      </c>
      <c r="B46" s="48">
        <v>5.3</v>
      </c>
      <c r="C46" s="50" t="s">
        <v>167</v>
      </c>
      <c r="D46" s="159" t="s">
        <v>125</v>
      </c>
      <c r="E46" s="160"/>
      <c r="F46" s="64"/>
      <c r="G46" s="64"/>
      <c r="H46" s="161" t="s">
        <v>107</v>
      </c>
      <c r="I46" s="162"/>
      <c r="J46" s="64"/>
      <c r="K46" s="64"/>
      <c r="L46" s="65" t="s">
        <v>107</v>
      </c>
      <c r="M46" s="64"/>
      <c r="N46" s="64"/>
      <c r="O46" s="65" t="s">
        <v>107</v>
      </c>
      <c r="P46" s="64"/>
      <c r="Q46" s="64"/>
      <c r="R46" s="65" t="s">
        <v>107</v>
      </c>
      <c r="S46" s="65" t="s">
        <v>107</v>
      </c>
      <c r="T46" s="65" t="s">
        <v>107</v>
      </c>
      <c r="U46" s="65" t="s">
        <v>107</v>
      </c>
      <c r="V46" s="64"/>
    </row>
    <row r="47" spans="1:22" ht="12" customHeight="1" x14ac:dyDescent="0.3">
      <c r="A47" s="130" t="s">
        <v>166</v>
      </c>
      <c r="B47" s="131"/>
      <c r="C47" s="131"/>
      <c r="D47" s="131"/>
      <c r="E47" s="132"/>
      <c r="F47" s="31"/>
      <c r="G47" s="31"/>
      <c r="H47" s="128" t="s">
        <v>107</v>
      </c>
      <c r="I47" s="129"/>
      <c r="J47" s="31"/>
      <c r="K47" s="31"/>
      <c r="L47" s="32" t="s">
        <v>107</v>
      </c>
      <c r="M47" s="31"/>
      <c r="N47" s="31"/>
      <c r="O47" s="32" t="s">
        <v>107</v>
      </c>
      <c r="P47" s="31"/>
      <c r="Q47" s="31"/>
      <c r="R47" s="32" t="s">
        <v>107</v>
      </c>
      <c r="S47" s="32" t="s">
        <v>107</v>
      </c>
      <c r="T47" s="32" t="s">
        <v>107</v>
      </c>
      <c r="U47" s="32" t="s">
        <v>107</v>
      </c>
      <c r="V47" s="31"/>
    </row>
    <row r="48" spans="1:22" ht="12" customHeight="1" x14ac:dyDescent="0.3">
      <c r="A48" s="63" t="s">
        <v>112</v>
      </c>
      <c r="B48" s="62">
        <v>6</v>
      </c>
      <c r="C48" s="119" t="s">
        <v>165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1"/>
    </row>
    <row r="49" spans="1:22" ht="12" customHeight="1" x14ac:dyDescent="0.3">
      <c r="A49" s="57" t="s">
        <v>2</v>
      </c>
      <c r="B49" s="56" t="s">
        <v>12</v>
      </c>
      <c r="C49" s="55" t="s">
        <v>164</v>
      </c>
      <c r="D49" s="94" t="s">
        <v>131</v>
      </c>
      <c r="E49" s="95"/>
      <c r="F49" s="34"/>
      <c r="G49" s="34"/>
      <c r="H49" s="124"/>
      <c r="I49" s="125"/>
      <c r="J49" s="34"/>
      <c r="K49" s="34"/>
      <c r="L49" s="35"/>
      <c r="M49" s="54">
        <v>1</v>
      </c>
      <c r="N49" s="53">
        <v>4200</v>
      </c>
      <c r="O49" s="36">
        <f t="shared" ref="O49:O66" si="0">M49*N49</f>
        <v>4200</v>
      </c>
      <c r="P49" s="54">
        <v>1</v>
      </c>
      <c r="Q49" s="53">
        <v>4200</v>
      </c>
      <c r="R49" s="36">
        <f>P49*Q49</f>
        <v>4200</v>
      </c>
      <c r="S49" s="36">
        <v>4200</v>
      </c>
      <c r="T49" s="36">
        <v>4200</v>
      </c>
      <c r="U49" s="36">
        <f t="shared" ref="U49:U66" si="1">S49-T49</f>
        <v>0</v>
      </c>
      <c r="V49" s="34"/>
    </row>
    <row r="50" spans="1:22" ht="24" customHeight="1" x14ac:dyDescent="0.3">
      <c r="A50" s="57" t="s">
        <v>2</v>
      </c>
      <c r="B50" s="56" t="s">
        <v>13</v>
      </c>
      <c r="C50" s="55" t="s">
        <v>163</v>
      </c>
      <c r="D50" s="94" t="s">
        <v>131</v>
      </c>
      <c r="E50" s="95"/>
      <c r="F50" s="34"/>
      <c r="G50" s="34"/>
      <c r="H50" s="59"/>
      <c r="I50" s="58"/>
      <c r="J50" s="34"/>
      <c r="K50" s="34"/>
      <c r="L50" s="35"/>
      <c r="M50" s="61">
        <v>14</v>
      </c>
      <c r="N50" s="53">
        <v>9.8000000000000007</v>
      </c>
      <c r="O50" s="36">
        <f t="shared" si="0"/>
        <v>137.20000000000002</v>
      </c>
      <c r="P50" s="61">
        <v>18</v>
      </c>
      <c r="Q50" s="53">
        <v>9.9</v>
      </c>
      <c r="R50" s="36">
        <f>P50*Q50</f>
        <v>178.20000000000002</v>
      </c>
      <c r="S50" s="36">
        <v>137.19999999999999</v>
      </c>
      <c r="T50" s="36">
        <v>178.2</v>
      </c>
      <c r="U50" s="36">
        <f t="shared" si="1"/>
        <v>-41</v>
      </c>
      <c r="V50" s="38" t="s">
        <v>240</v>
      </c>
    </row>
    <row r="51" spans="1:22" ht="23" customHeight="1" x14ac:dyDescent="0.3">
      <c r="A51" s="57" t="s">
        <v>2</v>
      </c>
      <c r="B51" s="56" t="s">
        <v>14</v>
      </c>
      <c r="C51" s="55" t="s">
        <v>162</v>
      </c>
      <c r="D51" s="94" t="s">
        <v>131</v>
      </c>
      <c r="E51" s="95"/>
      <c r="F51" s="34"/>
      <c r="G51" s="34"/>
      <c r="H51" s="59"/>
      <c r="I51" s="58"/>
      <c r="J51" s="34"/>
      <c r="K51" s="34"/>
      <c r="L51" s="35"/>
      <c r="M51" s="54">
        <v>7</v>
      </c>
      <c r="N51" s="53">
        <v>62.7</v>
      </c>
      <c r="O51" s="36">
        <f t="shared" si="0"/>
        <v>438.90000000000003</v>
      </c>
      <c r="P51" s="61">
        <v>1</v>
      </c>
      <c r="Q51" s="60">
        <f>R51/P51</f>
        <v>449.2</v>
      </c>
      <c r="R51" s="36">
        <v>449.2</v>
      </c>
      <c r="S51" s="36">
        <v>438.9</v>
      </c>
      <c r="T51" s="36">
        <v>449.2</v>
      </c>
      <c r="U51" s="36">
        <f t="shared" si="1"/>
        <v>-10.300000000000011</v>
      </c>
      <c r="V51" s="38" t="s">
        <v>240</v>
      </c>
    </row>
    <row r="52" spans="1:22" ht="24" customHeight="1" x14ac:dyDescent="0.3">
      <c r="A52" s="57" t="s">
        <v>2</v>
      </c>
      <c r="B52" s="56" t="s">
        <v>161</v>
      </c>
      <c r="C52" s="55" t="s">
        <v>160</v>
      </c>
      <c r="D52" s="94" t="s">
        <v>131</v>
      </c>
      <c r="E52" s="95"/>
      <c r="F52" s="34"/>
      <c r="G52" s="34"/>
      <c r="H52" s="59"/>
      <c r="I52" s="58"/>
      <c r="J52" s="34"/>
      <c r="K52" s="34"/>
      <c r="L52" s="35"/>
      <c r="M52" s="54">
        <v>3</v>
      </c>
      <c r="N52" s="53">
        <v>66.2</v>
      </c>
      <c r="O52" s="36">
        <f t="shared" si="0"/>
        <v>198.60000000000002</v>
      </c>
      <c r="P52" s="54">
        <v>3</v>
      </c>
      <c r="Q52" s="53">
        <v>64</v>
      </c>
      <c r="R52" s="36">
        <f t="shared" ref="R52:R66" si="2">P52*Q52</f>
        <v>192</v>
      </c>
      <c r="S52" s="36">
        <v>198.6</v>
      </c>
      <c r="T52" s="36">
        <v>192</v>
      </c>
      <c r="U52" s="36">
        <f t="shared" si="1"/>
        <v>6.5999999999999943</v>
      </c>
      <c r="V52" s="38" t="s">
        <v>240</v>
      </c>
    </row>
    <row r="53" spans="1:22" ht="22.5" customHeight="1" x14ac:dyDescent="0.3">
      <c r="A53" s="57" t="s">
        <v>2</v>
      </c>
      <c r="B53" s="56" t="s">
        <v>159</v>
      </c>
      <c r="C53" s="55" t="s">
        <v>158</v>
      </c>
      <c r="D53" s="94" t="s">
        <v>131</v>
      </c>
      <c r="E53" s="95"/>
      <c r="F53" s="34"/>
      <c r="G53" s="34"/>
      <c r="H53" s="59"/>
      <c r="I53" s="58"/>
      <c r="J53" s="34"/>
      <c r="K53" s="34"/>
      <c r="L53" s="35"/>
      <c r="M53" s="54">
        <v>10</v>
      </c>
      <c r="N53" s="53">
        <v>16.100000000000001</v>
      </c>
      <c r="O53" s="36">
        <f t="shared" si="0"/>
        <v>161</v>
      </c>
      <c r="P53" s="61">
        <v>1</v>
      </c>
      <c r="Q53" s="60">
        <v>135.6</v>
      </c>
      <c r="R53" s="36">
        <f t="shared" si="2"/>
        <v>135.6</v>
      </c>
      <c r="S53" s="36">
        <v>161</v>
      </c>
      <c r="T53" s="36">
        <v>135.6</v>
      </c>
      <c r="U53" s="36">
        <f t="shared" si="1"/>
        <v>25.400000000000006</v>
      </c>
      <c r="V53" s="38" t="s">
        <v>240</v>
      </c>
    </row>
    <row r="54" spans="1:22" ht="24" customHeight="1" x14ac:dyDescent="0.3">
      <c r="A54" s="57" t="s">
        <v>2</v>
      </c>
      <c r="B54" s="56" t="s">
        <v>157</v>
      </c>
      <c r="C54" s="55" t="s">
        <v>156</v>
      </c>
      <c r="D54" s="94" t="s">
        <v>131</v>
      </c>
      <c r="E54" s="95"/>
      <c r="F54" s="34"/>
      <c r="G54" s="34"/>
      <c r="H54" s="59"/>
      <c r="I54" s="58"/>
      <c r="J54" s="34"/>
      <c r="K54" s="34"/>
      <c r="L54" s="35"/>
      <c r="M54" s="54">
        <v>5</v>
      </c>
      <c r="N54" s="53">
        <v>101.2</v>
      </c>
      <c r="O54" s="36">
        <f t="shared" si="0"/>
        <v>506</v>
      </c>
      <c r="P54" s="54">
        <v>5</v>
      </c>
      <c r="Q54" s="53">
        <v>97.5</v>
      </c>
      <c r="R54" s="36">
        <f t="shared" si="2"/>
        <v>487.5</v>
      </c>
      <c r="S54" s="36">
        <v>506</v>
      </c>
      <c r="T54" s="36">
        <v>487.5</v>
      </c>
      <c r="U54" s="36">
        <f t="shared" si="1"/>
        <v>18.5</v>
      </c>
      <c r="V54" s="38" t="s">
        <v>240</v>
      </c>
    </row>
    <row r="55" spans="1:22" ht="12" customHeight="1" x14ac:dyDescent="0.3">
      <c r="A55" s="57" t="s">
        <v>2</v>
      </c>
      <c r="B55" s="56" t="s">
        <v>155</v>
      </c>
      <c r="C55" s="55" t="s">
        <v>154</v>
      </c>
      <c r="D55" s="94" t="s">
        <v>131</v>
      </c>
      <c r="E55" s="95"/>
      <c r="F55" s="34"/>
      <c r="G55" s="34"/>
      <c r="H55" s="59"/>
      <c r="I55" s="58"/>
      <c r="J55" s="34"/>
      <c r="K55" s="34"/>
      <c r="L55" s="35"/>
      <c r="M55" s="54">
        <v>1</v>
      </c>
      <c r="N55" s="53">
        <v>555</v>
      </c>
      <c r="O55" s="36">
        <f t="shared" si="0"/>
        <v>555</v>
      </c>
      <c r="P55" s="54">
        <v>1</v>
      </c>
      <c r="Q55" s="53">
        <v>555</v>
      </c>
      <c r="R55" s="36">
        <f t="shared" si="2"/>
        <v>555</v>
      </c>
      <c r="S55" s="36">
        <v>555</v>
      </c>
      <c r="T55" s="36">
        <v>555</v>
      </c>
      <c r="U55" s="36">
        <f t="shared" si="1"/>
        <v>0</v>
      </c>
      <c r="V55" s="34"/>
    </row>
    <row r="56" spans="1:22" ht="12" customHeight="1" x14ac:dyDescent="0.3">
      <c r="A56" s="57" t="s">
        <v>2</v>
      </c>
      <c r="B56" s="56" t="s">
        <v>153</v>
      </c>
      <c r="C56" s="55" t="s">
        <v>152</v>
      </c>
      <c r="D56" s="94" t="s">
        <v>131</v>
      </c>
      <c r="E56" s="95"/>
      <c r="F56" s="34"/>
      <c r="G56" s="34"/>
      <c r="H56" s="59"/>
      <c r="I56" s="58"/>
      <c r="J56" s="34"/>
      <c r="K56" s="34"/>
      <c r="L56" s="35"/>
      <c r="M56" s="54">
        <v>1</v>
      </c>
      <c r="N56" s="53">
        <v>390</v>
      </c>
      <c r="O56" s="36">
        <f t="shared" si="0"/>
        <v>390</v>
      </c>
      <c r="P56" s="54">
        <v>1</v>
      </c>
      <c r="Q56" s="53">
        <v>390</v>
      </c>
      <c r="R56" s="36">
        <f t="shared" si="2"/>
        <v>390</v>
      </c>
      <c r="S56" s="36">
        <v>390</v>
      </c>
      <c r="T56" s="36">
        <v>390</v>
      </c>
      <c r="U56" s="36">
        <f t="shared" si="1"/>
        <v>0</v>
      </c>
      <c r="V56" s="34"/>
    </row>
    <row r="57" spans="1:22" ht="24" customHeight="1" x14ac:dyDescent="0.3">
      <c r="A57" s="57" t="s">
        <v>2</v>
      </c>
      <c r="B57" s="56" t="s">
        <v>151</v>
      </c>
      <c r="C57" s="55" t="s">
        <v>150</v>
      </c>
      <c r="D57" s="94" t="s">
        <v>131</v>
      </c>
      <c r="E57" s="95"/>
      <c r="F57" s="34"/>
      <c r="G57" s="34"/>
      <c r="H57" s="59"/>
      <c r="I57" s="58"/>
      <c r="J57" s="34"/>
      <c r="K57" s="34"/>
      <c r="L57" s="35"/>
      <c r="M57" s="54">
        <v>1</v>
      </c>
      <c r="N57" s="53">
        <v>702.9</v>
      </c>
      <c r="O57" s="36">
        <f t="shared" si="0"/>
        <v>702.9</v>
      </c>
      <c r="P57" s="54">
        <v>1</v>
      </c>
      <c r="Q57" s="53">
        <v>702.1</v>
      </c>
      <c r="R57" s="36">
        <f t="shared" si="2"/>
        <v>702.1</v>
      </c>
      <c r="S57" s="36">
        <v>702.9</v>
      </c>
      <c r="T57" s="36">
        <v>702.1</v>
      </c>
      <c r="U57" s="36">
        <f t="shared" si="1"/>
        <v>0.79999999999995453</v>
      </c>
      <c r="V57" s="38" t="s">
        <v>240</v>
      </c>
    </row>
    <row r="58" spans="1:22" ht="12" customHeight="1" x14ac:dyDescent="0.3">
      <c r="A58" s="57" t="s">
        <v>2</v>
      </c>
      <c r="B58" s="56" t="s">
        <v>149</v>
      </c>
      <c r="C58" s="55" t="s">
        <v>148</v>
      </c>
      <c r="D58" s="94" t="s">
        <v>131</v>
      </c>
      <c r="E58" s="95"/>
      <c r="F58" s="34"/>
      <c r="G58" s="34"/>
      <c r="H58" s="59"/>
      <c r="I58" s="58"/>
      <c r="J58" s="34"/>
      <c r="K58" s="34"/>
      <c r="L58" s="35"/>
      <c r="M58" s="54">
        <v>1</v>
      </c>
      <c r="N58" s="53">
        <v>2699</v>
      </c>
      <c r="O58" s="36">
        <f t="shared" si="0"/>
        <v>2699</v>
      </c>
      <c r="P58" s="54">
        <v>1</v>
      </c>
      <c r="Q58" s="53">
        <v>2699</v>
      </c>
      <c r="R58" s="36">
        <f t="shared" si="2"/>
        <v>2699</v>
      </c>
      <c r="S58" s="36">
        <v>2699</v>
      </c>
      <c r="T58" s="36">
        <v>2699</v>
      </c>
      <c r="U58" s="36">
        <f t="shared" si="1"/>
        <v>0</v>
      </c>
      <c r="V58" s="34"/>
    </row>
    <row r="59" spans="1:22" ht="12" customHeight="1" x14ac:dyDescent="0.3">
      <c r="A59" s="57" t="s">
        <v>2</v>
      </c>
      <c r="B59" s="56" t="s">
        <v>147</v>
      </c>
      <c r="C59" s="55" t="s">
        <v>146</v>
      </c>
      <c r="D59" s="94" t="s">
        <v>131</v>
      </c>
      <c r="E59" s="95"/>
      <c r="F59" s="34"/>
      <c r="G59" s="34"/>
      <c r="H59" s="59"/>
      <c r="I59" s="58"/>
      <c r="J59" s="34"/>
      <c r="K59" s="34"/>
      <c r="L59" s="35"/>
      <c r="M59" s="54">
        <v>1</v>
      </c>
      <c r="N59" s="53">
        <v>369</v>
      </c>
      <c r="O59" s="36">
        <f t="shared" si="0"/>
        <v>369</v>
      </c>
      <c r="P59" s="54">
        <v>1</v>
      </c>
      <c r="Q59" s="53">
        <v>369</v>
      </c>
      <c r="R59" s="36">
        <f t="shared" si="2"/>
        <v>369</v>
      </c>
      <c r="S59" s="36">
        <v>369</v>
      </c>
      <c r="T59" s="36">
        <v>369</v>
      </c>
      <c r="U59" s="36">
        <f t="shared" si="1"/>
        <v>0</v>
      </c>
      <c r="V59" s="34"/>
    </row>
    <row r="60" spans="1:22" ht="12" customHeight="1" x14ac:dyDescent="0.3">
      <c r="A60" s="57" t="s">
        <v>2</v>
      </c>
      <c r="B60" s="56" t="s">
        <v>145</v>
      </c>
      <c r="C60" s="55" t="s">
        <v>144</v>
      </c>
      <c r="D60" s="94" t="s">
        <v>131</v>
      </c>
      <c r="E60" s="95"/>
      <c r="F60" s="34"/>
      <c r="G60" s="34"/>
      <c r="H60" s="59"/>
      <c r="I60" s="58"/>
      <c r="J60" s="34"/>
      <c r="K60" s="34"/>
      <c r="L60" s="35"/>
      <c r="M60" s="54">
        <v>1</v>
      </c>
      <c r="N60" s="53">
        <v>4785</v>
      </c>
      <c r="O60" s="36">
        <f t="shared" si="0"/>
        <v>4785</v>
      </c>
      <c r="P60" s="54">
        <v>1</v>
      </c>
      <c r="Q60" s="53">
        <v>4785</v>
      </c>
      <c r="R60" s="36">
        <f t="shared" si="2"/>
        <v>4785</v>
      </c>
      <c r="S60" s="36">
        <v>4785</v>
      </c>
      <c r="T60" s="36">
        <v>4785</v>
      </c>
      <c r="U60" s="36">
        <f t="shared" si="1"/>
        <v>0</v>
      </c>
      <c r="V60" s="34"/>
    </row>
    <row r="61" spans="1:22" ht="12" customHeight="1" x14ac:dyDescent="0.3">
      <c r="A61" s="57" t="s">
        <v>2</v>
      </c>
      <c r="B61" s="56" t="s">
        <v>143</v>
      </c>
      <c r="C61" s="55" t="s">
        <v>142</v>
      </c>
      <c r="D61" s="94" t="s">
        <v>131</v>
      </c>
      <c r="E61" s="95"/>
      <c r="F61" s="34"/>
      <c r="G61" s="34"/>
      <c r="H61" s="59"/>
      <c r="I61" s="58"/>
      <c r="J61" s="34"/>
      <c r="K61" s="34"/>
      <c r="L61" s="35"/>
      <c r="M61" s="54">
        <v>1</v>
      </c>
      <c r="N61" s="53">
        <v>450</v>
      </c>
      <c r="O61" s="36">
        <f t="shared" si="0"/>
        <v>450</v>
      </c>
      <c r="P61" s="54">
        <v>1</v>
      </c>
      <c r="Q61" s="53">
        <v>450</v>
      </c>
      <c r="R61" s="36">
        <f t="shared" si="2"/>
        <v>450</v>
      </c>
      <c r="S61" s="36">
        <v>450</v>
      </c>
      <c r="T61" s="36">
        <v>450</v>
      </c>
      <c r="U61" s="36">
        <f t="shared" si="1"/>
        <v>0</v>
      </c>
      <c r="V61" s="34"/>
    </row>
    <row r="62" spans="1:22" ht="12" customHeight="1" x14ac:dyDescent="0.3">
      <c r="A62" s="57" t="s">
        <v>2</v>
      </c>
      <c r="B62" s="56" t="s">
        <v>141</v>
      </c>
      <c r="C62" s="55" t="s">
        <v>140</v>
      </c>
      <c r="D62" s="94" t="s">
        <v>131</v>
      </c>
      <c r="E62" s="95"/>
      <c r="F62" s="34"/>
      <c r="G62" s="34"/>
      <c r="H62" s="59"/>
      <c r="I62" s="58"/>
      <c r="J62" s="34"/>
      <c r="K62" s="34"/>
      <c r="L62" s="35"/>
      <c r="M62" s="54">
        <v>1</v>
      </c>
      <c r="N62" s="53">
        <v>5799</v>
      </c>
      <c r="O62" s="36">
        <f t="shared" si="0"/>
        <v>5799</v>
      </c>
      <c r="P62" s="54">
        <v>1</v>
      </c>
      <c r="Q62" s="53">
        <v>5799</v>
      </c>
      <c r="R62" s="36">
        <f t="shared" si="2"/>
        <v>5799</v>
      </c>
      <c r="S62" s="36">
        <v>5799</v>
      </c>
      <c r="T62" s="36">
        <v>5799</v>
      </c>
      <c r="U62" s="36">
        <f t="shared" si="1"/>
        <v>0</v>
      </c>
      <c r="V62" s="34"/>
    </row>
    <row r="63" spans="1:22" ht="12" customHeight="1" x14ac:dyDescent="0.3">
      <c r="A63" s="57" t="s">
        <v>2</v>
      </c>
      <c r="B63" s="56" t="s">
        <v>139</v>
      </c>
      <c r="C63" s="55" t="s">
        <v>138</v>
      </c>
      <c r="D63" s="94" t="s">
        <v>131</v>
      </c>
      <c r="E63" s="95"/>
      <c r="F63" s="34"/>
      <c r="G63" s="34"/>
      <c r="H63" s="59"/>
      <c r="I63" s="58"/>
      <c r="J63" s="34"/>
      <c r="K63" s="34"/>
      <c r="L63" s="35"/>
      <c r="M63" s="54">
        <v>1</v>
      </c>
      <c r="N63" s="53">
        <v>599</v>
      </c>
      <c r="O63" s="36">
        <f t="shared" si="0"/>
        <v>599</v>
      </c>
      <c r="P63" s="54">
        <v>1</v>
      </c>
      <c r="Q63" s="53">
        <v>599</v>
      </c>
      <c r="R63" s="36">
        <f t="shared" si="2"/>
        <v>599</v>
      </c>
      <c r="S63" s="36">
        <v>599</v>
      </c>
      <c r="T63" s="36">
        <v>599</v>
      </c>
      <c r="U63" s="36">
        <f t="shared" si="1"/>
        <v>0</v>
      </c>
      <c r="V63" s="34"/>
    </row>
    <row r="64" spans="1:22" ht="12" customHeight="1" x14ac:dyDescent="0.3">
      <c r="A64" s="57" t="s">
        <v>2</v>
      </c>
      <c r="B64" s="56" t="s">
        <v>137</v>
      </c>
      <c r="C64" s="55" t="s">
        <v>136</v>
      </c>
      <c r="D64" s="94" t="s">
        <v>131</v>
      </c>
      <c r="E64" s="95"/>
      <c r="F64" s="34"/>
      <c r="G64" s="34"/>
      <c r="H64" s="59"/>
      <c r="I64" s="58"/>
      <c r="J64" s="34"/>
      <c r="K64" s="34"/>
      <c r="L64" s="35"/>
      <c r="M64" s="54">
        <v>1</v>
      </c>
      <c r="N64" s="53">
        <v>375</v>
      </c>
      <c r="O64" s="36">
        <f t="shared" si="0"/>
        <v>375</v>
      </c>
      <c r="P64" s="54">
        <v>1</v>
      </c>
      <c r="Q64" s="53">
        <v>375</v>
      </c>
      <c r="R64" s="36">
        <f t="shared" si="2"/>
        <v>375</v>
      </c>
      <c r="S64" s="36">
        <v>375</v>
      </c>
      <c r="T64" s="36">
        <v>375</v>
      </c>
      <c r="U64" s="36">
        <f t="shared" si="1"/>
        <v>0</v>
      </c>
      <c r="V64" s="34"/>
    </row>
    <row r="65" spans="1:22" ht="12" customHeight="1" x14ac:dyDescent="0.3">
      <c r="A65" s="57" t="s">
        <v>2</v>
      </c>
      <c r="B65" s="56" t="s">
        <v>135</v>
      </c>
      <c r="C65" s="55" t="s">
        <v>134</v>
      </c>
      <c r="D65" s="94" t="s">
        <v>131</v>
      </c>
      <c r="E65" s="95"/>
      <c r="F65" s="34"/>
      <c r="G65" s="34"/>
      <c r="H65" s="124" t="s">
        <v>107</v>
      </c>
      <c r="I65" s="125"/>
      <c r="J65" s="34"/>
      <c r="K65" s="34"/>
      <c r="L65" s="35" t="s">
        <v>107</v>
      </c>
      <c r="M65" s="54">
        <v>1</v>
      </c>
      <c r="N65" s="53">
        <v>1740</v>
      </c>
      <c r="O65" s="36">
        <f t="shared" si="0"/>
        <v>1740</v>
      </c>
      <c r="P65" s="54">
        <v>1</v>
      </c>
      <c r="Q65" s="53">
        <v>1740</v>
      </c>
      <c r="R65" s="36">
        <f t="shared" si="2"/>
        <v>1740</v>
      </c>
      <c r="S65" s="36">
        <v>1740</v>
      </c>
      <c r="T65" s="36">
        <v>1740</v>
      </c>
      <c r="U65" s="36">
        <f t="shared" si="1"/>
        <v>0</v>
      </c>
      <c r="V65" s="34"/>
    </row>
    <row r="66" spans="1:22" ht="12" customHeight="1" x14ac:dyDescent="0.3">
      <c r="A66" s="57" t="s">
        <v>2</v>
      </c>
      <c r="B66" s="56" t="s">
        <v>133</v>
      </c>
      <c r="C66" s="55" t="s">
        <v>132</v>
      </c>
      <c r="D66" s="94" t="s">
        <v>131</v>
      </c>
      <c r="E66" s="95"/>
      <c r="F66" s="34"/>
      <c r="G66" s="34"/>
      <c r="H66" s="124" t="s">
        <v>107</v>
      </c>
      <c r="I66" s="125"/>
      <c r="J66" s="34"/>
      <c r="K66" s="34"/>
      <c r="L66" s="35" t="s">
        <v>107</v>
      </c>
      <c r="M66" s="54">
        <v>1</v>
      </c>
      <c r="N66" s="53">
        <v>86</v>
      </c>
      <c r="O66" s="36">
        <f t="shared" si="0"/>
        <v>86</v>
      </c>
      <c r="P66" s="54">
        <v>1</v>
      </c>
      <c r="Q66" s="53">
        <v>86</v>
      </c>
      <c r="R66" s="36">
        <f t="shared" si="2"/>
        <v>86</v>
      </c>
      <c r="S66" s="36">
        <v>86</v>
      </c>
      <c r="T66" s="36">
        <v>86</v>
      </c>
      <c r="U66" s="36">
        <f t="shared" si="1"/>
        <v>0</v>
      </c>
      <c r="V66" s="34"/>
    </row>
    <row r="67" spans="1:22" ht="12" customHeight="1" x14ac:dyDescent="0.3">
      <c r="A67" s="163" t="s">
        <v>130</v>
      </c>
      <c r="B67" s="164"/>
      <c r="C67" s="131"/>
      <c r="D67" s="131"/>
      <c r="E67" s="131"/>
      <c r="F67" s="132"/>
      <c r="G67" s="31"/>
      <c r="H67" s="128" t="s">
        <v>107</v>
      </c>
      <c r="I67" s="129"/>
      <c r="J67" s="31"/>
      <c r="K67" s="31"/>
      <c r="L67" s="32" t="s">
        <v>107</v>
      </c>
      <c r="M67" s="31"/>
      <c r="N67" s="31"/>
      <c r="O67" s="33">
        <f>SUM(O49:O66)</f>
        <v>24191.599999999999</v>
      </c>
      <c r="P67" s="31"/>
      <c r="Q67" s="31"/>
      <c r="R67" s="33">
        <f>SUM(R49:R66)</f>
        <v>24191.599999999999</v>
      </c>
      <c r="S67" s="33">
        <f>SUM(S49:S66)</f>
        <v>24191.599999999999</v>
      </c>
      <c r="T67" s="33">
        <f>SUM(T49:T66)</f>
        <v>24191.599999999999</v>
      </c>
      <c r="U67" s="33">
        <f>SUM(U49:U66)</f>
        <v>-5.6843418860808015E-14</v>
      </c>
      <c r="V67" s="31"/>
    </row>
    <row r="68" spans="1:22" ht="16.75" customHeight="1" x14ac:dyDescent="0.3">
      <c r="A68" s="52" t="s">
        <v>112</v>
      </c>
      <c r="B68" s="51">
        <v>7</v>
      </c>
      <c r="C68" s="119" t="s">
        <v>129</v>
      </c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1"/>
    </row>
    <row r="69" spans="1:22" ht="11.9" customHeight="1" x14ac:dyDescent="0.3">
      <c r="A69" s="41" t="s">
        <v>110</v>
      </c>
      <c r="B69" s="48">
        <v>7.1</v>
      </c>
      <c r="C69" s="47" t="s">
        <v>128</v>
      </c>
      <c r="D69" s="94" t="s">
        <v>125</v>
      </c>
      <c r="E69" s="95"/>
      <c r="F69" s="34"/>
      <c r="G69" s="34"/>
      <c r="H69" s="124" t="s">
        <v>107</v>
      </c>
      <c r="I69" s="125"/>
      <c r="J69" s="34"/>
      <c r="K69" s="34"/>
      <c r="L69" s="35" t="s">
        <v>107</v>
      </c>
      <c r="M69" s="34"/>
      <c r="N69" s="34"/>
      <c r="O69" s="35" t="s">
        <v>107</v>
      </c>
      <c r="P69" s="34"/>
      <c r="Q69" s="34"/>
      <c r="R69" s="35" t="s">
        <v>107</v>
      </c>
      <c r="S69" s="35" t="s">
        <v>107</v>
      </c>
      <c r="T69" s="35" t="s">
        <v>107</v>
      </c>
      <c r="U69" s="35" t="s">
        <v>107</v>
      </c>
      <c r="V69" s="34"/>
    </row>
    <row r="70" spans="1:22" ht="12" customHeight="1" x14ac:dyDescent="0.3">
      <c r="A70" s="41" t="s">
        <v>110</v>
      </c>
      <c r="B70" s="48">
        <v>7.2</v>
      </c>
      <c r="C70" s="47" t="s">
        <v>127</v>
      </c>
      <c r="D70" s="94" t="s">
        <v>125</v>
      </c>
      <c r="E70" s="95"/>
      <c r="F70" s="34"/>
      <c r="G70" s="34"/>
      <c r="H70" s="124" t="s">
        <v>107</v>
      </c>
      <c r="I70" s="125"/>
      <c r="J70" s="34"/>
      <c r="K70" s="34"/>
      <c r="L70" s="35" t="s">
        <v>107</v>
      </c>
      <c r="M70" s="34"/>
      <c r="N70" s="34"/>
      <c r="O70" s="35" t="s">
        <v>107</v>
      </c>
      <c r="P70" s="34"/>
      <c r="Q70" s="34"/>
      <c r="R70" s="35" t="s">
        <v>107</v>
      </c>
      <c r="S70" s="35" t="s">
        <v>107</v>
      </c>
      <c r="T70" s="35" t="s">
        <v>107</v>
      </c>
      <c r="U70" s="35" t="s">
        <v>107</v>
      </c>
      <c r="V70" s="34"/>
    </row>
    <row r="71" spans="1:22" ht="13.5" customHeight="1" x14ac:dyDescent="0.3">
      <c r="A71" s="41" t="s">
        <v>110</v>
      </c>
      <c r="B71" s="48">
        <v>7.3</v>
      </c>
      <c r="C71" s="50" t="s">
        <v>126</v>
      </c>
      <c r="D71" s="94" t="s">
        <v>125</v>
      </c>
      <c r="E71" s="95"/>
      <c r="F71" s="34"/>
      <c r="G71" s="34"/>
      <c r="H71" s="124" t="s">
        <v>107</v>
      </c>
      <c r="I71" s="125"/>
      <c r="J71" s="34"/>
      <c r="K71" s="34"/>
      <c r="L71" s="35" t="s">
        <v>107</v>
      </c>
      <c r="M71" s="34"/>
      <c r="N71" s="34"/>
      <c r="O71" s="35" t="s">
        <v>107</v>
      </c>
      <c r="P71" s="34"/>
      <c r="Q71" s="34"/>
      <c r="R71" s="35" t="s">
        <v>107</v>
      </c>
      <c r="S71" s="35" t="s">
        <v>107</v>
      </c>
      <c r="T71" s="35" t="s">
        <v>107</v>
      </c>
      <c r="U71" s="35" t="s">
        <v>107</v>
      </c>
      <c r="V71" s="34"/>
    </row>
    <row r="72" spans="1:22" ht="12" customHeight="1" x14ac:dyDescent="0.3">
      <c r="A72" s="130" t="s">
        <v>124</v>
      </c>
      <c r="B72" s="131"/>
      <c r="C72" s="131"/>
      <c r="D72" s="131"/>
      <c r="E72" s="131"/>
      <c r="F72" s="132"/>
      <c r="G72" s="31"/>
      <c r="H72" s="128" t="s">
        <v>107</v>
      </c>
      <c r="I72" s="129"/>
      <c r="J72" s="31"/>
      <c r="K72" s="31"/>
      <c r="L72" s="32" t="s">
        <v>107</v>
      </c>
      <c r="M72" s="31"/>
      <c r="N72" s="31"/>
      <c r="O72" s="32" t="s">
        <v>107</v>
      </c>
      <c r="P72" s="31"/>
      <c r="Q72" s="31"/>
      <c r="R72" s="32" t="s">
        <v>107</v>
      </c>
      <c r="S72" s="32" t="s">
        <v>107</v>
      </c>
      <c r="T72" s="32" t="s">
        <v>107</v>
      </c>
      <c r="U72" s="32" t="s">
        <v>107</v>
      </c>
      <c r="V72" s="31"/>
    </row>
    <row r="73" spans="1:22" ht="12" customHeight="1" x14ac:dyDescent="0.3">
      <c r="A73" s="44" t="s">
        <v>112</v>
      </c>
      <c r="B73" s="49">
        <v>8</v>
      </c>
      <c r="C73" s="119" t="s">
        <v>123</v>
      </c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1"/>
    </row>
    <row r="74" spans="1:22" ht="29.5" customHeight="1" x14ac:dyDescent="0.3">
      <c r="A74" s="41" t="s">
        <v>110</v>
      </c>
      <c r="B74" s="48">
        <v>8.1</v>
      </c>
      <c r="C74" s="47" t="s">
        <v>122</v>
      </c>
      <c r="D74" s="122"/>
      <c r="E74" s="123"/>
      <c r="F74" s="34"/>
      <c r="G74" s="34"/>
      <c r="H74" s="124" t="s">
        <v>107</v>
      </c>
      <c r="I74" s="125"/>
      <c r="J74" s="34"/>
      <c r="K74" s="34"/>
      <c r="L74" s="35" t="s">
        <v>107</v>
      </c>
      <c r="M74" s="38">
        <v>50</v>
      </c>
      <c r="N74" s="37">
        <v>3</v>
      </c>
      <c r="O74" s="36">
        <f>M74*N74</f>
        <v>150</v>
      </c>
      <c r="P74" s="34"/>
      <c r="Q74" s="34"/>
      <c r="R74" s="35" t="s">
        <v>107</v>
      </c>
      <c r="S74" s="36">
        <v>150</v>
      </c>
      <c r="T74" s="35" t="s">
        <v>107</v>
      </c>
      <c r="U74" s="36">
        <f>S74-T74</f>
        <v>150</v>
      </c>
      <c r="V74" s="38" t="s">
        <v>238</v>
      </c>
    </row>
    <row r="75" spans="1:22" ht="29" customHeight="1" x14ac:dyDescent="0.3">
      <c r="A75" s="41" t="s">
        <v>110</v>
      </c>
      <c r="B75" s="48">
        <v>8.1999999999999993</v>
      </c>
      <c r="C75" s="47" t="s">
        <v>121</v>
      </c>
      <c r="D75" s="122"/>
      <c r="E75" s="123"/>
      <c r="F75" s="34"/>
      <c r="G75" s="34"/>
      <c r="H75" s="124" t="s">
        <v>107</v>
      </c>
      <c r="I75" s="125"/>
      <c r="J75" s="34"/>
      <c r="K75" s="34"/>
      <c r="L75" s="35" t="s">
        <v>107</v>
      </c>
      <c r="M75" s="38">
        <v>4</v>
      </c>
      <c r="N75" s="37">
        <v>100</v>
      </c>
      <c r="O75" s="36">
        <f>M75*N75</f>
        <v>400</v>
      </c>
      <c r="P75" s="34"/>
      <c r="Q75" s="34"/>
      <c r="R75" s="35" t="s">
        <v>107</v>
      </c>
      <c r="S75" s="36">
        <v>400</v>
      </c>
      <c r="T75" s="35" t="s">
        <v>107</v>
      </c>
      <c r="U75" s="36">
        <f>S75-T75</f>
        <v>400</v>
      </c>
      <c r="V75" s="38" t="s">
        <v>238</v>
      </c>
    </row>
    <row r="76" spans="1:22" ht="27" customHeight="1" x14ac:dyDescent="0.3">
      <c r="A76" s="41" t="s">
        <v>110</v>
      </c>
      <c r="B76" s="48">
        <v>8.3000000000000007</v>
      </c>
      <c r="C76" s="47" t="s">
        <v>120</v>
      </c>
      <c r="D76" s="122"/>
      <c r="E76" s="123"/>
      <c r="F76" s="34"/>
      <c r="G76" s="34"/>
      <c r="H76" s="124" t="s">
        <v>107</v>
      </c>
      <c r="I76" s="125"/>
      <c r="J76" s="34"/>
      <c r="K76" s="34"/>
      <c r="L76" s="35" t="s">
        <v>107</v>
      </c>
      <c r="M76" s="38">
        <v>4</v>
      </c>
      <c r="N76" s="37">
        <v>120</v>
      </c>
      <c r="O76" s="36">
        <f>M76*N76</f>
        <v>480</v>
      </c>
      <c r="P76" s="34"/>
      <c r="Q76" s="34"/>
      <c r="R76" s="35" t="s">
        <v>107</v>
      </c>
      <c r="S76" s="36">
        <v>480</v>
      </c>
      <c r="T76" s="35" t="s">
        <v>107</v>
      </c>
      <c r="U76" s="36">
        <f>S76-T76</f>
        <v>480</v>
      </c>
      <c r="V76" s="38" t="s">
        <v>238</v>
      </c>
    </row>
    <row r="77" spans="1:22" ht="12" customHeight="1" x14ac:dyDescent="0.3">
      <c r="A77" s="130" t="s">
        <v>119</v>
      </c>
      <c r="B77" s="131"/>
      <c r="C77" s="132"/>
      <c r="D77" s="126"/>
      <c r="E77" s="127"/>
      <c r="F77" s="31"/>
      <c r="G77" s="31"/>
      <c r="H77" s="128" t="s">
        <v>107</v>
      </c>
      <c r="I77" s="129"/>
      <c r="J77" s="31"/>
      <c r="K77" s="31"/>
      <c r="L77" s="32" t="s">
        <v>107</v>
      </c>
      <c r="M77" s="31"/>
      <c r="N77" s="31"/>
      <c r="O77" s="33">
        <f>SUM(O74:O76)</f>
        <v>1030</v>
      </c>
      <c r="P77" s="31"/>
      <c r="Q77" s="31"/>
      <c r="R77" s="32" t="s">
        <v>107</v>
      </c>
      <c r="S77" s="33">
        <f>SUM(S74:S76)</f>
        <v>1030</v>
      </c>
      <c r="T77" s="32" t="s">
        <v>107</v>
      </c>
      <c r="U77" s="33">
        <f>SUM(U74:U76)</f>
        <v>1030</v>
      </c>
      <c r="V77" s="31"/>
    </row>
    <row r="78" spans="1:22" ht="15" customHeight="1" x14ac:dyDescent="0.3">
      <c r="A78" s="44" t="s">
        <v>112</v>
      </c>
      <c r="B78" s="43">
        <v>9</v>
      </c>
      <c r="C78" s="46" t="s">
        <v>118</v>
      </c>
      <c r="D78" s="148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49"/>
    </row>
    <row r="79" spans="1:22" ht="13.5" customHeight="1" x14ac:dyDescent="0.3">
      <c r="A79" s="41" t="s">
        <v>110</v>
      </c>
      <c r="B79" s="45" t="s">
        <v>17</v>
      </c>
      <c r="C79" s="39" t="s">
        <v>117</v>
      </c>
      <c r="D79" s="92" t="s">
        <v>21</v>
      </c>
      <c r="E79" s="93"/>
      <c r="F79" s="150" t="s">
        <v>109</v>
      </c>
      <c r="G79" s="151"/>
      <c r="H79" s="151"/>
      <c r="I79" s="152"/>
      <c r="J79" s="150" t="s">
        <v>109</v>
      </c>
      <c r="K79" s="151"/>
      <c r="L79" s="152"/>
      <c r="M79" s="38">
        <v>1</v>
      </c>
      <c r="N79" s="37">
        <v>17200</v>
      </c>
      <c r="O79" s="36">
        <f>M79*N79</f>
        <v>17200</v>
      </c>
      <c r="P79" s="38">
        <v>1</v>
      </c>
      <c r="Q79" s="37">
        <v>17200</v>
      </c>
      <c r="R79" s="36">
        <f>P79*Q79</f>
        <v>17200</v>
      </c>
      <c r="S79" s="36">
        <v>17200</v>
      </c>
      <c r="T79" s="36">
        <v>17200</v>
      </c>
      <c r="U79" s="36">
        <f>S79-T79</f>
        <v>0</v>
      </c>
      <c r="V79" s="34"/>
    </row>
    <row r="80" spans="1:22" ht="13.5" customHeight="1" x14ac:dyDescent="0.3">
      <c r="A80" s="41" t="s">
        <v>110</v>
      </c>
      <c r="B80" s="45" t="s">
        <v>18</v>
      </c>
      <c r="C80" s="39" t="s">
        <v>48</v>
      </c>
      <c r="D80" s="92" t="s">
        <v>116</v>
      </c>
      <c r="E80" s="93"/>
      <c r="F80" s="153"/>
      <c r="G80" s="154"/>
      <c r="H80" s="154"/>
      <c r="I80" s="155"/>
      <c r="J80" s="153"/>
      <c r="K80" s="154"/>
      <c r="L80" s="155"/>
      <c r="M80" s="38">
        <v>2</v>
      </c>
      <c r="N80" s="37">
        <v>10000</v>
      </c>
      <c r="O80" s="36">
        <f>M80*N80</f>
        <v>20000</v>
      </c>
      <c r="P80" s="38">
        <v>2</v>
      </c>
      <c r="Q80" s="37">
        <v>10000</v>
      </c>
      <c r="R80" s="36">
        <f>P80*Q80</f>
        <v>20000</v>
      </c>
      <c r="S80" s="36">
        <v>20000</v>
      </c>
      <c r="T80" s="36">
        <v>20000</v>
      </c>
      <c r="U80" s="36">
        <f>S80-T80</f>
        <v>0</v>
      </c>
      <c r="V80" s="34"/>
    </row>
    <row r="81" spans="1:22" ht="13.5" customHeight="1" x14ac:dyDescent="0.3">
      <c r="A81" s="41" t="s">
        <v>110</v>
      </c>
      <c r="B81" s="45" t="s">
        <v>41</v>
      </c>
      <c r="C81" s="39" t="s">
        <v>115</v>
      </c>
      <c r="D81" s="92" t="s">
        <v>21</v>
      </c>
      <c r="E81" s="93"/>
      <c r="F81" s="153"/>
      <c r="G81" s="154"/>
      <c r="H81" s="154"/>
      <c r="I81" s="155"/>
      <c r="J81" s="153"/>
      <c r="K81" s="154"/>
      <c r="L81" s="155"/>
      <c r="M81" s="38">
        <v>1</v>
      </c>
      <c r="N81" s="37">
        <v>25000</v>
      </c>
      <c r="O81" s="36">
        <f>M81*N81</f>
        <v>25000</v>
      </c>
      <c r="P81" s="38">
        <v>1</v>
      </c>
      <c r="Q81" s="37">
        <v>25000</v>
      </c>
      <c r="R81" s="36">
        <f>P81*Q81</f>
        <v>25000</v>
      </c>
      <c r="S81" s="36">
        <v>25000</v>
      </c>
      <c r="T81" s="36">
        <v>25000</v>
      </c>
      <c r="U81" s="36">
        <f>S81-T81</f>
        <v>0</v>
      </c>
      <c r="V81" s="34"/>
    </row>
    <row r="82" spans="1:22" ht="28" customHeight="1" x14ac:dyDescent="0.3">
      <c r="A82" s="41" t="s">
        <v>110</v>
      </c>
      <c r="B82" s="45" t="s">
        <v>42</v>
      </c>
      <c r="C82" s="39" t="s">
        <v>52</v>
      </c>
      <c r="D82" s="92" t="s">
        <v>21</v>
      </c>
      <c r="E82" s="93"/>
      <c r="F82" s="153"/>
      <c r="G82" s="154"/>
      <c r="H82" s="154"/>
      <c r="I82" s="155"/>
      <c r="J82" s="153"/>
      <c r="K82" s="154"/>
      <c r="L82" s="155"/>
      <c r="M82" s="38">
        <v>1</v>
      </c>
      <c r="N82" s="37">
        <v>12000</v>
      </c>
      <c r="O82" s="36">
        <f>M82*N82</f>
        <v>12000</v>
      </c>
      <c r="P82" s="38">
        <v>1</v>
      </c>
      <c r="Q82" s="37">
        <v>13030</v>
      </c>
      <c r="R82" s="36">
        <f>P82*Q82</f>
        <v>13030</v>
      </c>
      <c r="S82" s="36">
        <v>12000</v>
      </c>
      <c r="T82" s="36">
        <v>13030</v>
      </c>
      <c r="U82" s="36">
        <f>S82-T82</f>
        <v>-1030</v>
      </c>
      <c r="V82" s="38" t="s">
        <v>239</v>
      </c>
    </row>
    <row r="83" spans="1:22" ht="13.5" customHeight="1" x14ac:dyDescent="0.3">
      <c r="A83" s="41" t="s">
        <v>110</v>
      </c>
      <c r="B83" s="45" t="s">
        <v>43</v>
      </c>
      <c r="C83" s="39" t="s">
        <v>114</v>
      </c>
      <c r="D83" s="92" t="s">
        <v>3</v>
      </c>
      <c r="E83" s="93"/>
      <c r="F83" s="156"/>
      <c r="G83" s="157"/>
      <c r="H83" s="157"/>
      <c r="I83" s="158"/>
      <c r="J83" s="156"/>
      <c r="K83" s="157"/>
      <c r="L83" s="158"/>
      <c r="M83" s="38">
        <v>4</v>
      </c>
      <c r="N83" s="37">
        <v>10000</v>
      </c>
      <c r="O83" s="36">
        <f>M83*N83</f>
        <v>40000</v>
      </c>
      <c r="P83" s="38">
        <v>4</v>
      </c>
      <c r="Q83" s="37">
        <v>10000</v>
      </c>
      <c r="R83" s="36">
        <f>P83*Q83</f>
        <v>40000</v>
      </c>
      <c r="S83" s="36">
        <v>40000</v>
      </c>
      <c r="T83" s="36">
        <v>40000</v>
      </c>
      <c r="U83" s="36">
        <f>S83-T83</f>
        <v>0</v>
      </c>
      <c r="V83" s="34"/>
    </row>
    <row r="84" spans="1:22" ht="12" customHeight="1" x14ac:dyDescent="0.3">
      <c r="A84" s="130" t="s">
        <v>113</v>
      </c>
      <c r="B84" s="131"/>
      <c r="C84" s="131"/>
      <c r="D84" s="131"/>
      <c r="E84" s="131"/>
      <c r="F84" s="132"/>
      <c r="G84" s="31"/>
      <c r="H84" s="128" t="s">
        <v>107</v>
      </c>
      <c r="I84" s="129"/>
      <c r="J84" s="31"/>
      <c r="K84" s="31"/>
      <c r="L84" s="32" t="s">
        <v>107</v>
      </c>
      <c r="M84" s="31"/>
      <c r="N84" s="31"/>
      <c r="O84" s="33">
        <f>SUM(O79:O83)</f>
        <v>114200</v>
      </c>
      <c r="P84" s="31"/>
      <c r="Q84" s="31"/>
      <c r="R84" s="33">
        <f>SUM(R79:R83)</f>
        <v>115230</v>
      </c>
      <c r="S84" s="33">
        <f>SUM(S79:S83)</f>
        <v>114200</v>
      </c>
      <c r="T84" s="33">
        <f>SUM(T79:T83)</f>
        <v>115230</v>
      </c>
      <c r="U84" s="33">
        <f>SUM(U79:U83)</f>
        <v>-1030</v>
      </c>
      <c r="V84" s="31"/>
    </row>
    <row r="85" spans="1:22" ht="15" customHeight="1" x14ac:dyDescent="0.3">
      <c r="A85" s="44" t="s">
        <v>112</v>
      </c>
      <c r="B85" s="43">
        <v>10</v>
      </c>
      <c r="C85" s="42" t="s">
        <v>111</v>
      </c>
      <c r="D85" s="148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49"/>
    </row>
    <row r="86" spans="1:22" ht="16.399999999999999" customHeight="1" x14ac:dyDescent="0.3">
      <c r="A86" s="41" t="s">
        <v>110</v>
      </c>
      <c r="B86" s="40">
        <v>10.1</v>
      </c>
      <c r="C86" s="39" t="s">
        <v>19</v>
      </c>
      <c r="D86" s="122"/>
      <c r="E86" s="123"/>
      <c r="F86" s="174" t="s">
        <v>109</v>
      </c>
      <c r="G86" s="175"/>
      <c r="H86" s="175"/>
      <c r="I86" s="176"/>
      <c r="J86" s="174" t="s">
        <v>109</v>
      </c>
      <c r="K86" s="175"/>
      <c r="L86" s="176"/>
      <c r="M86" s="38">
        <v>1</v>
      </c>
      <c r="N86" s="37">
        <v>10000</v>
      </c>
      <c r="O86" s="36">
        <f>M86*N86</f>
        <v>10000</v>
      </c>
      <c r="P86" s="38">
        <v>1</v>
      </c>
      <c r="Q86" s="37">
        <v>10000</v>
      </c>
      <c r="R86" s="36">
        <f>P86*Q86</f>
        <v>10000</v>
      </c>
      <c r="S86" s="36">
        <v>10000</v>
      </c>
      <c r="T86" s="36">
        <v>10000</v>
      </c>
      <c r="U86" s="35" t="s">
        <v>107</v>
      </c>
      <c r="V86" s="34"/>
    </row>
    <row r="87" spans="1:22" ht="12" customHeight="1" x14ac:dyDescent="0.3">
      <c r="A87" s="130" t="s">
        <v>108</v>
      </c>
      <c r="B87" s="131"/>
      <c r="C87" s="132"/>
      <c r="D87" s="126"/>
      <c r="E87" s="127"/>
      <c r="F87" s="31"/>
      <c r="G87" s="31"/>
      <c r="H87" s="128" t="s">
        <v>107</v>
      </c>
      <c r="I87" s="129"/>
      <c r="J87" s="31"/>
      <c r="K87" s="31"/>
      <c r="L87" s="32" t="s">
        <v>107</v>
      </c>
      <c r="M87" s="31"/>
      <c r="N87" s="31"/>
      <c r="O87" s="33">
        <f>O86</f>
        <v>10000</v>
      </c>
      <c r="P87" s="31"/>
      <c r="Q87" s="31"/>
      <c r="R87" s="33">
        <f>R86</f>
        <v>10000</v>
      </c>
      <c r="S87" s="33">
        <f>S86</f>
        <v>10000</v>
      </c>
      <c r="T87" s="33">
        <f>T86</f>
        <v>10000</v>
      </c>
      <c r="U87" s="32" t="s">
        <v>107</v>
      </c>
      <c r="V87" s="31"/>
    </row>
    <row r="88" spans="1:22" ht="8.25" customHeight="1" x14ac:dyDescent="0.3">
      <c r="A88" s="133" t="s">
        <v>106</v>
      </c>
      <c r="B88" s="134"/>
      <c r="C88" s="135"/>
      <c r="D88" s="106"/>
      <c r="E88" s="107"/>
      <c r="F88" s="27"/>
      <c r="G88" s="27"/>
      <c r="H88" s="136" t="s">
        <v>105</v>
      </c>
      <c r="I88" s="137"/>
      <c r="J88" s="27"/>
      <c r="K88" s="27"/>
      <c r="L88" s="30" t="s">
        <v>105</v>
      </c>
      <c r="M88" s="27"/>
      <c r="N88" s="27"/>
      <c r="O88" s="29">
        <f>O27+O31+O36+O42+O47+O67+O72+O77+O84+O87</f>
        <v>355981.6</v>
      </c>
      <c r="P88" s="29"/>
      <c r="Q88" s="29"/>
      <c r="R88" s="29">
        <f>R27+R31+R36+R42+R47+R67+R72+R77+R84+R87</f>
        <v>355981.6</v>
      </c>
      <c r="S88" s="29">
        <f>S27+S31+S36+S42+S47+S67+S72+S77+S84+S87</f>
        <v>355981.6</v>
      </c>
      <c r="T88" s="29">
        <f>T27+T31+T36+T42+T47+T67+T72+T77+T84+T87</f>
        <v>355981.6</v>
      </c>
      <c r="U88" s="29">
        <f>U27+U31+U36+U42+U47+U67+U72+U77+U84+U87</f>
        <v>0</v>
      </c>
      <c r="V88" s="27"/>
    </row>
    <row r="89" spans="1:22" ht="6.25" customHeight="1" x14ac:dyDescent="0.3">
      <c r="A89" s="171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3"/>
    </row>
    <row r="90" spans="1:22" ht="8.25" customHeight="1" x14ac:dyDescent="0.3">
      <c r="A90" s="165" t="s">
        <v>104</v>
      </c>
      <c r="B90" s="166"/>
      <c r="C90" s="167"/>
      <c r="D90" s="106"/>
      <c r="E90" s="107"/>
      <c r="F90" s="27"/>
      <c r="G90" s="27"/>
      <c r="H90" s="168" t="s">
        <v>103</v>
      </c>
      <c r="I90" s="169"/>
      <c r="J90" s="27"/>
      <c r="K90" s="27"/>
      <c r="L90" s="28" t="s">
        <v>103</v>
      </c>
      <c r="M90" s="27"/>
      <c r="N90" s="27"/>
      <c r="O90" s="28" t="s">
        <v>103</v>
      </c>
      <c r="P90" s="27"/>
      <c r="Q90" s="27"/>
      <c r="R90" s="28" t="s">
        <v>103</v>
      </c>
      <c r="S90" s="28" t="s">
        <v>103</v>
      </c>
      <c r="T90" s="28" t="s">
        <v>103</v>
      </c>
      <c r="U90" s="28" t="s">
        <v>103</v>
      </c>
      <c r="V90" s="27"/>
    </row>
    <row r="91" spans="1:22" x14ac:dyDescent="0.3">
      <c r="O91" s="26"/>
      <c r="R91" s="26"/>
      <c r="S91" s="26"/>
      <c r="T91" s="26"/>
      <c r="U91" s="26"/>
    </row>
  </sheetData>
  <mergeCells count="167">
    <mergeCell ref="A90:C90"/>
    <mergeCell ref="D90:E90"/>
    <mergeCell ref="H90:I90"/>
    <mergeCell ref="D78:V78"/>
    <mergeCell ref="D79:E79"/>
    <mergeCell ref="F79:I83"/>
    <mergeCell ref="J79:L83"/>
    <mergeCell ref="D83:E83"/>
    <mergeCell ref="A84:F84"/>
    <mergeCell ref="H84:I84"/>
    <mergeCell ref="A89:V89"/>
    <mergeCell ref="A87:C87"/>
    <mergeCell ref="D87:E87"/>
    <mergeCell ref="H87:I87"/>
    <mergeCell ref="A88:C88"/>
    <mergeCell ref="D88:E88"/>
    <mergeCell ref="H88:I88"/>
    <mergeCell ref="D85:V85"/>
    <mergeCell ref="D86:E86"/>
    <mergeCell ref="F86:I86"/>
    <mergeCell ref="J86:L86"/>
    <mergeCell ref="D81:E81"/>
    <mergeCell ref="D82:E82"/>
    <mergeCell ref="D46:E46"/>
    <mergeCell ref="H46:I46"/>
    <mergeCell ref="A47:E47"/>
    <mergeCell ref="H47:I47"/>
    <mergeCell ref="C48:V48"/>
    <mergeCell ref="H72:I72"/>
    <mergeCell ref="D71:E71"/>
    <mergeCell ref="H71:I71"/>
    <mergeCell ref="A72:F72"/>
    <mergeCell ref="D62:E62"/>
    <mergeCell ref="D63:E63"/>
    <mergeCell ref="D64:E64"/>
    <mergeCell ref="D69:E69"/>
    <mergeCell ref="H69:I69"/>
    <mergeCell ref="D70:E70"/>
    <mergeCell ref="H70:I70"/>
    <mergeCell ref="D49:E49"/>
    <mergeCell ref="H49:I49"/>
    <mergeCell ref="D65:E65"/>
    <mergeCell ref="H65:I65"/>
    <mergeCell ref="D66:E66"/>
    <mergeCell ref="H66:I66"/>
    <mergeCell ref="A67:F67"/>
    <mergeCell ref="H67:I67"/>
    <mergeCell ref="A42:G42"/>
    <mergeCell ref="H42:I42"/>
    <mergeCell ref="C43:V43"/>
    <mergeCell ref="D44:E44"/>
    <mergeCell ref="H44:I44"/>
    <mergeCell ref="D45:E45"/>
    <mergeCell ref="H45:I45"/>
    <mergeCell ref="D39:E39"/>
    <mergeCell ref="H39:I39"/>
    <mergeCell ref="D40:E40"/>
    <mergeCell ref="H40:I40"/>
    <mergeCell ref="D41:E41"/>
    <mergeCell ref="H41:I41"/>
    <mergeCell ref="C37:V37"/>
    <mergeCell ref="D38:E38"/>
    <mergeCell ref="H38:I38"/>
    <mergeCell ref="C32:V32"/>
    <mergeCell ref="D33:E33"/>
    <mergeCell ref="H33:I33"/>
    <mergeCell ref="D34:E34"/>
    <mergeCell ref="H34:I34"/>
    <mergeCell ref="D35:E35"/>
    <mergeCell ref="H35:I35"/>
    <mergeCell ref="D30:E30"/>
    <mergeCell ref="H30:I30"/>
    <mergeCell ref="A31:E31"/>
    <mergeCell ref="H31:I31"/>
    <mergeCell ref="D22:E22"/>
    <mergeCell ref="C23:G23"/>
    <mergeCell ref="H23:I23"/>
    <mergeCell ref="A36:C36"/>
    <mergeCell ref="D36:E36"/>
    <mergeCell ref="H36:I36"/>
    <mergeCell ref="A27:C27"/>
    <mergeCell ref="C28:V28"/>
    <mergeCell ref="D24:E24"/>
    <mergeCell ref="F24:I26"/>
    <mergeCell ref="J24:L26"/>
    <mergeCell ref="D25:E25"/>
    <mergeCell ref="D26:E26"/>
    <mergeCell ref="D27:E27"/>
    <mergeCell ref="H27:I27"/>
    <mergeCell ref="D29:E29"/>
    <mergeCell ref="H29:I29"/>
    <mergeCell ref="C19:G19"/>
    <mergeCell ref="H19:I19"/>
    <mergeCell ref="J19:K19"/>
    <mergeCell ref="M19:N19"/>
    <mergeCell ref="P19:Q19"/>
    <mergeCell ref="P23:Q23"/>
    <mergeCell ref="D20:E20"/>
    <mergeCell ref="F20:I22"/>
    <mergeCell ref="J20:L22"/>
    <mergeCell ref="D21:E21"/>
    <mergeCell ref="J23:K23"/>
    <mergeCell ref="M23:N23"/>
    <mergeCell ref="D16:E16"/>
    <mergeCell ref="H16:I16"/>
    <mergeCell ref="D17:E17"/>
    <mergeCell ref="H17:I17"/>
    <mergeCell ref="D18:E18"/>
    <mergeCell ref="H18:I18"/>
    <mergeCell ref="C14:V14"/>
    <mergeCell ref="C15:G15"/>
    <mergeCell ref="H15:I15"/>
    <mergeCell ref="J15:K15"/>
    <mergeCell ref="M15:N15"/>
    <mergeCell ref="P15:Q15"/>
    <mergeCell ref="H11:I11"/>
    <mergeCell ref="A12:C12"/>
    <mergeCell ref="D12:E12"/>
    <mergeCell ref="H12:I12"/>
    <mergeCell ref="A7:A8"/>
    <mergeCell ref="B7:B8"/>
    <mergeCell ref="C7:C8"/>
    <mergeCell ref="D7:E8"/>
    <mergeCell ref="F7:I7"/>
    <mergeCell ref="D50:E50"/>
    <mergeCell ref="D51:E51"/>
    <mergeCell ref="D52:E52"/>
    <mergeCell ref="D53:E53"/>
    <mergeCell ref="D54:E54"/>
    <mergeCell ref="D55:E55"/>
    <mergeCell ref="D56:E56"/>
    <mergeCell ref="D57:E57"/>
    <mergeCell ref="C68:V68"/>
    <mergeCell ref="C73:V73"/>
    <mergeCell ref="D74:E74"/>
    <mergeCell ref="H74:I74"/>
    <mergeCell ref="D75:E75"/>
    <mergeCell ref="H75:I75"/>
    <mergeCell ref="D76:E76"/>
    <mergeCell ref="H76:I76"/>
    <mergeCell ref="D77:E77"/>
    <mergeCell ref="H77:I77"/>
    <mergeCell ref="A77:C77"/>
    <mergeCell ref="A1:V1"/>
    <mergeCell ref="A2:V2"/>
    <mergeCell ref="A3:V3"/>
    <mergeCell ref="A4:V4"/>
    <mergeCell ref="A5:V5"/>
    <mergeCell ref="D80:E80"/>
    <mergeCell ref="D58:E58"/>
    <mergeCell ref="D59:E59"/>
    <mergeCell ref="D60:E60"/>
    <mergeCell ref="D61:E61"/>
    <mergeCell ref="A6:W6"/>
    <mergeCell ref="V7:V8"/>
    <mergeCell ref="H8:I8"/>
    <mergeCell ref="D9:E9"/>
    <mergeCell ref="H9:I9"/>
    <mergeCell ref="D10:E10"/>
    <mergeCell ref="H10:I10"/>
    <mergeCell ref="J7:L7"/>
    <mergeCell ref="M7:O7"/>
    <mergeCell ref="P7:R7"/>
    <mergeCell ref="S7:U7"/>
    <mergeCell ref="D13:E13"/>
    <mergeCell ref="H13:I13"/>
    <mergeCell ref="D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10"/>
  <sheetViews>
    <sheetView tabSelected="1" topLeftCell="D67" zoomScaleNormal="100" workbookViewId="0">
      <selection activeCell="L36" sqref="L36"/>
    </sheetView>
  </sheetViews>
  <sheetFormatPr defaultColWidth="12.58203125" defaultRowHeight="15" customHeight="1" x14ac:dyDescent="0.3"/>
  <cols>
    <col min="1" max="1" width="12.83203125" hidden="1" customWidth="1"/>
    <col min="2" max="2" width="12.08203125" customWidth="1"/>
    <col min="3" max="3" width="33.5" customWidth="1"/>
    <col min="4" max="4" width="15.58203125" customWidth="1"/>
    <col min="5" max="5" width="19.75" customWidth="1"/>
    <col min="6" max="6" width="15.58203125" customWidth="1"/>
    <col min="7" max="7" width="18.5" customWidth="1"/>
    <col min="8" max="8" width="21.33203125" customWidth="1"/>
    <col min="9" max="9" width="15.58203125" customWidth="1"/>
    <col min="10" max="10" width="16.08203125" customWidth="1"/>
    <col min="11" max="26" width="6.75" customWidth="1"/>
  </cols>
  <sheetData>
    <row r="1" spans="1:26" ht="15" customHeight="1" x14ac:dyDescent="0.35">
      <c r="A1" s="1"/>
      <c r="B1" s="1"/>
      <c r="C1" s="1"/>
      <c r="D1" s="2"/>
      <c r="E1" s="1"/>
      <c r="F1" s="2"/>
      <c r="G1" s="1"/>
      <c r="H1" s="1"/>
      <c r="I1" s="3"/>
      <c r="J1" s="4" t="s">
        <v>22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35">
      <c r="A2" s="1"/>
      <c r="B2" s="1"/>
      <c r="C2" s="1"/>
      <c r="D2" s="2"/>
      <c r="E2" s="1"/>
      <c r="F2" s="2"/>
      <c r="G2" s="1"/>
      <c r="H2" s="184" t="s">
        <v>23</v>
      </c>
      <c r="I2" s="183"/>
      <c r="J2" s="18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35">
      <c r="A3" s="1"/>
      <c r="B3" s="1"/>
      <c r="C3" s="1"/>
      <c r="D3" s="2"/>
      <c r="E3" s="1"/>
      <c r="F3" s="2"/>
      <c r="G3" s="1"/>
      <c r="H3" s="184" t="s">
        <v>244</v>
      </c>
      <c r="I3" s="183"/>
      <c r="J3" s="18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1"/>
      <c r="B4" s="1"/>
      <c r="C4" s="1"/>
      <c r="D4" s="2"/>
      <c r="E4" s="1"/>
      <c r="F4" s="2"/>
      <c r="G4" s="1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5">
      <c r="A5" s="1"/>
      <c r="B5" s="182" t="s">
        <v>24</v>
      </c>
      <c r="C5" s="183"/>
      <c r="D5" s="183"/>
      <c r="E5" s="183"/>
      <c r="F5" s="183"/>
      <c r="G5" s="183"/>
      <c r="H5" s="183"/>
      <c r="I5" s="183"/>
      <c r="J5" s="18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5">
      <c r="A6" s="1"/>
      <c r="B6" s="182" t="s">
        <v>92</v>
      </c>
      <c r="C6" s="183"/>
      <c r="D6" s="183"/>
      <c r="E6" s="183"/>
      <c r="F6" s="183"/>
      <c r="G6" s="183"/>
      <c r="H6" s="183"/>
      <c r="I6" s="183"/>
      <c r="J6" s="18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5">
      <c r="A7" s="1"/>
      <c r="B7" s="185" t="s">
        <v>25</v>
      </c>
      <c r="C7" s="183"/>
      <c r="D7" s="183"/>
      <c r="E7" s="183"/>
      <c r="F7" s="183"/>
      <c r="G7" s="183"/>
      <c r="H7" s="183"/>
      <c r="I7" s="183"/>
      <c r="J7" s="18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5">
      <c r="A8" s="1"/>
      <c r="B8" s="182" t="s">
        <v>245</v>
      </c>
      <c r="C8" s="183"/>
      <c r="D8" s="183"/>
      <c r="E8" s="183"/>
      <c r="F8" s="183"/>
      <c r="G8" s="183"/>
      <c r="H8" s="183"/>
      <c r="I8" s="183"/>
      <c r="J8" s="18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3">
      <c r="A9" s="1"/>
      <c r="B9" s="1"/>
      <c r="C9" s="1"/>
      <c r="D9" s="2"/>
      <c r="E9" s="1"/>
      <c r="F9" s="2"/>
      <c r="G9" s="1"/>
      <c r="H9" s="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4.25" customHeight="1" x14ac:dyDescent="0.3">
      <c r="A10" s="5"/>
      <c r="B10" s="179" t="s">
        <v>26</v>
      </c>
      <c r="C10" s="178"/>
      <c r="D10" s="180"/>
      <c r="E10" s="181" t="s">
        <v>27</v>
      </c>
      <c r="F10" s="178"/>
      <c r="G10" s="178"/>
      <c r="H10" s="178"/>
      <c r="I10" s="178"/>
      <c r="J10" s="18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61.5" customHeight="1" x14ac:dyDescent="0.3">
      <c r="A11" s="6" t="s">
        <v>28</v>
      </c>
      <c r="B11" s="6" t="s">
        <v>29</v>
      </c>
      <c r="C11" s="6" t="s">
        <v>0</v>
      </c>
      <c r="D11" s="7" t="s">
        <v>30</v>
      </c>
      <c r="E11" s="6" t="s">
        <v>31</v>
      </c>
      <c r="F11" s="7" t="s">
        <v>30</v>
      </c>
      <c r="G11" s="6" t="s">
        <v>32</v>
      </c>
      <c r="H11" s="6" t="s">
        <v>33</v>
      </c>
      <c r="I11" s="6" t="s">
        <v>34</v>
      </c>
      <c r="J11" s="6" t="s">
        <v>35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 x14ac:dyDescent="0.3">
      <c r="A12" s="8"/>
      <c r="B12" s="8" t="s">
        <v>1</v>
      </c>
      <c r="C12" s="9"/>
      <c r="D12" s="10"/>
      <c r="E12" s="9"/>
      <c r="F12" s="10"/>
      <c r="G12" s="9"/>
      <c r="H12" s="9"/>
      <c r="I12" s="10"/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3">
      <c r="A13" s="8"/>
      <c r="B13" s="8" t="s">
        <v>7</v>
      </c>
      <c r="C13" s="9"/>
      <c r="D13" s="10"/>
      <c r="E13" s="9"/>
      <c r="F13" s="10"/>
      <c r="G13" s="9"/>
      <c r="H13" s="9"/>
      <c r="I13" s="10"/>
      <c r="J13" s="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3">
      <c r="A14" s="8"/>
      <c r="B14" s="8" t="s">
        <v>8</v>
      </c>
      <c r="C14" s="9"/>
      <c r="D14" s="10"/>
      <c r="E14" s="9"/>
      <c r="F14" s="10"/>
      <c r="G14" s="9"/>
      <c r="H14" s="9"/>
      <c r="I14" s="10"/>
      <c r="J14" s="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3">
      <c r="A15" s="8"/>
      <c r="B15" s="8" t="s">
        <v>9</v>
      </c>
      <c r="C15" s="9"/>
      <c r="D15" s="10"/>
      <c r="E15" s="9"/>
      <c r="F15" s="10"/>
      <c r="G15" s="9"/>
      <c r="H15" s="9"/>
      <c r="I15" s="10"/>
      <c r="J15" s="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3">
      <c r="A16" s="8"/>
      <c r="B16" s="8" t="s">
        <v>10</v>
      </c>
      <c r="C16" s="9"/>
      <c r="D16" s="10"/>
      <c r="E16" s="9"/>
      <c r="F16" s="10"/>
      <c r="G16" s="9"/>
      <c r="H16" s="9"/>
      <c r="I16" s="10"/>
      <c r="J16" s="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3">
      <c r="A17" s="8"/>
      <c r="B17" s="8"/>
      <c r="C17" s="9"/>
      <c r="D17" s="10"/>
      <c r="E17" s="9"/>
      <c r="F17" s="10"/>
      <c r="G17" s="9"/>
      <c r="H17" s="9"/>
      <c r="I17" s="10"/>
      <c r="J17" s="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35">
      <c r="A18" s="11"/>
      <c r="B18" s="177" t="s">
        <v>36</v>
      </c>
      <c r="C18" s="178"/>
      <c r="D18" s="12">
        <f>SUM(D12:D17)</f>
        <v>0</v>
      </c>
      <c r="E18" s="13"/>
      <c r="F18" s="12">
        <f>SUM(F12:F17)</f>
        <v>0</v>
      </c>
      <c r="G18" s="13"/>
      <c r="H18" s="13"/>
      <c r="I18" s="12">
        <f>SUM(I12:I17)</f>
        <v>0</v>
      </c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 x14ac:dyDescent="0.3">
      <c r="A19" s="1"/>
      <c r="B19" s="1"/>
      <c r="C19" s="1"/>
      <c r="D19" s="2"/>
      <c r="E19" s="1"/>
      <c r="F19" s="2"/>
      <c r="G19" s="1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3">
      <c r="A20" s="1"/>
      <c r="B20" s="1"/>
      <c r="C20" s="1"/>
      <c r="D20" s="2"/>
      <c r="E20" s="1"/>
      <c r="F20" s="2"/>
      <c r="G20" s="1"/>
      <c r="H20" s="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4.25" customHeight="1" x14ac:dyDescent="0.3">
      <c r="A21" s="5"/>
      <c r="B21" s="179" t="s">
        <v>37</v>
      </c>
      <c r="C21" s="178"/>
      <c r="D21" s="180"/>
      <c r="E21" s="181" t="s">
        <v>27</v>
      </c>
      <c r="F21" s="178"/>
      <c r="G21" s="178"/>
      <c r="H21" s="178"/>
      <c r="I21" s="178"/>
      <c r="J21" s="18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1.5" customHeight="1" x14ac:dyDescent="0.3">
      <c r="A22" s="6" t="s">
        <v>28</v>
      </c>
      <c r="B22" s="6" t="s">
        <v>29</v>
      </c>
      <c r="C22" s="6" t="s">
        <v>0</v>
      </c>
      <c r="D22" s="7" t="s">
        <v>30</v>
      </c>
      <c r="E22" s="6" t="s">
        <v>31</v>
      </c>
      <c r="F22" s="7" t="s">
        <v>30</v>
      </c>
      <c r="G22" s="6" t="s">
        <v>32</v>
      </c>
      <c r="H22" s="6" t="s">
        <v>33</v>
      </c>
      <c r="I22" s="6" t="s">
        <v>34</v>
      </c>
      <c r="J22" s="6" t="s">
        <v>35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76.5" customHeight="1" x14ac:dyDescent="0.35">
      <c r="A23" s="8"/>
      <c r="B23" s="18" t="s">
        <v>4</v>
      </c>
      <c r="C23" s="22" t="s">
        <v>96</v>
      </c>
      <c r="D23" s="20">
        <v>38640</v>
      </c>
      <c r="E23" s="22" t="s">
        <v>39</v>
      </c>
      <c r="F23" s="23">
        <v>38640</v>
      </c>
      <c r="G23" s="19" t="s">
        <v>55</v>
      </c>
      <c r="H23" s="19" t="s">
        <v>57</v>
      </c>
      <c r="I23" s="20">
        <v>38640</v>
      </c>
      <c r="J23" s="21" t="s">
        <v>87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8" customHeight="1" x14ac:dyDescent="0.35">
      <c r="A24" s="8"/>
      <c r="B24" s="18" t="s">
        <v>4</v>
      </c>
      <c r="C24" s="22" t="s">
        <v>99</v>
      </c>
      <c r="D24" s="20">
        <v>8640</v>
      </c>
      <c r="E24" s="19" t="s">
        <v>39</v>
      </c>
      <c r="F24" s="24">
        <v>8640</v>
      </c>
      <c r="G24" s="19" t="s">
        <v>55</v>
      </c>
      <c r="H24" s="19" t="s">
        <v>57</v>
      </c>
      <c r="I24" s="20">
        <v>8640</v>
      </c>
      <c r="J24" s="21" t="s">
        <v>84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78.75" customHeight="1" x14ac:dyDescent="0.35">
      <c r="A25" s="8"/>
      <c r="B25" s="18" t="s">
        <v>4</v>
      </c>
      <c r="C25" s="22" t="s">
        <v>100</v>
      </c>
      <c r="D25" s="20">
        <v>720</v>
      </c>
      <c r="E25" s="19" t="s">
        <v>39</v>
      </c>
      <c r="F25" s="24">
        <v>720</v>
      </c>
      <c r="G25" s="19" t="s">
        <v>55</v>
      </c>
      <c r="H25" s="19" t="s">
        <v>57</v>
      </c>
      <c r="I25" s="20">
        <v>720</v>
      </c>
      <c r="J25" s="21" t="s">
        <v>85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8.75" customHeight="1" x14ac:dyDescent="0.35">
      <c r="A26" s="8"/>
      <c r="B26" s="18" t="s">
        <v>5</v>
      </c>
      <c r="C26" s="22" t="s">
        <v>95</v>
      </c>
      <c r="D26" s="20">
        <v>56000</v>
      </c>
      <c r="E26" s="19" t="s">
        <v>56</v>
      </c>
      <c r="F26" s="24">
        <v>56000</v>
      </c>
      <c r="G26" s="19"/>
      <c r="H26" s="86" t="s">
        <v>243</v>
      </c>
      <c r="I26" s="20">
        <v>56000</v>
      </c>
      <c r="J26" s="21" t="s">
        <v>83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75.75" customHeight="1" x14ac:dyDescent="0.35">
      <c r="A27" s="8"/>
      <c r="B27" s="18" t="s">
        <v>6</v>
      </c>
      <c r="C27" s="22" t="s">
        <v>97</v>
      </c>
      <c r="D27" s="20">
        <v>20000</v>
      </c>
      <c r="E27" s="19" t="s">
        <v>40</v>
      </c>
      <c r="F27" s="24">
        <v>20000</v>
      </c>
      <c r="G27" s="19" t="s">
        <v>58</v>
      </c>
      <c r="H27" s="19" t="s">
        <v>59</v>
      </c>
      <c r="I27" s="20">
        <v>20000</v>
      </c>
      <c r="J27" s="21" t="s">
        <v>74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72.75" customHeight="1" x14ac:dyDescent="0.35">
      <c r="A28" s="8"/>
      <c r="B28" s="18" t="s">
        <v>8</v>
      </c>
      <c r="C28" s="22" t="s">
        <v>98</v>
      </c>
      <c r="D28" s="20">
        <v>10560</v>
      </c>
      <c r="E28" s="19" t="s">
        <v>39</v>
      </c>
      <c r="F28" s="24">
        <v>10560</v>
      </c>
      <c r="G28" s="19" t="s">
        <v>55</v>
      </c>
      <c r="H28" s="19" t="s">
        <v>57</v>
      </c>
      <c r="I28" s="20">
        <v>10560</v>
      </c>
      <c r="J28" s="21" t="s">
        <v>86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90.75" customHeight="1" x14ac:dyDescent="0.35">
      <c r="A29" s="8"/>
      <c r="B29" s="18" t="s">
        <v>9</v>
      </c>
      <c r="C29" s="22" t="s">
        <v>44</v>
      </c>
      <c r="D29" s="20">
        <v>72000</v>
      </c>
      <c r="E29" s="19" t="s">
        <v>70</v>
      </c>
      <c r="F29" s="24">
        <v>72000</v>
      </c>
      <c r="G29" s="22" t="s">
        <v>93</v>
      </c>
      <c r="H29" s="22" t="s">
        <v>94</v>
      </c>
      <c r="I29" s="20">
        <v>72000</v>
      </c>
      <c r="J29" s="21" t="s">
        <v>78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7" customFormat="1" ht="76.5" customHeight="1" x14ac:dyDescent="0.35">
      <c r="A30" s="8"/>
      <c r="B30" s="18" t="s">
        <v>11</v>
      </c>
      <c r="C30" s="22" t="s">
        <v>102</v>
      </c>
      <c r="D30" s="20">
        <v>6929.6</v>
      </c>
      <c r="E30" s="19" t="s">
        <v>71</v>
      </c>
      <c r="F30" s="24">
        <v>6929.6</v>
      </c>
      <c r="G30" s="21" t="s">
        <v>89</v>
      </c>
      <c r="H30" s="186" t="s">
        <v>246</v>
      </c>
      <c r="I30" s="20">
        <v>6929.6</v>
      </c>
      <c r="J30" s="21" t="s">
        <v>72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17" customFormat="1" ht="105" customHeight="1" x14ac:dyDescent="0.35">
      <c r="A31" s="8"/>
      <c r="B31" s="18" t="s">
        <v>11</v>
      </c>
      <c r="C31" s="22" t="s">
        <v>101</v>
      </c>
      <c r="D31" s="20">
        <v>17262</v>
      </c>
      <c r="E31" s="19" t="s">
        <v>88</v>
      </c>
      <c r="F31" s="24">
        <v>17262</v>
      </c>
      <c r="G31" s="85" t="s">
        <v>90</v>
      </c>
      <c r="H31" s="186" t="s">
        <v>247</v>
      </c>
      <c r="I31" s="20">
        <v>17262</v>
      </c>
      <c r="J31" s="21" t="s">
        <v>82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35">
      <c r="A32" s="8"/>
      <c r="B32" s="18" t="s">
        <v>15</v>
      </c>
      <c r="C32" s="22" t="s">
        <v>16</v>
      </c>
      <c r="D32" s="20">
        <v>1030</v>
      </c>
      <c r="E32" s="19"/>
      <c r="F32" s="24"/>
      <c r="G32" s="19"/>
      <c r="H32" s="19"/>
      <c r="I32" s="20"/>
      <c r="J32" s="1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73.5" customHeight="1" x14ac:dyDescent="0.35">
      <c r="A33" s="8"/>
      <c r="B33" s="18" t="s">
        <v>17</v>
      </c>
      <c r="C33" s="22" t="s">
        <v>46</v>
      </c>
      <c r="D33" s="20">
        <v>17200</v>
      </c>
      <c r="E33" s="19" t="s">
        <v>45</v>
      </c>
      <c r="F33" s="24">
        <v>17200</v>
      </c>
      <c r="G33" s="19" t="s">
        <v>60</v>
      </c>
      <c r="H33" s="19" t="s">
        <v>61</v>
      </c>
      <c r="I33" s="20">
        <v>17200</v>
      </c>
      <c r="J33" s="21" t="s">
        <v>79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75.75" customHeight="1" x14ac:dyDescent="0.35">
      <c r="A34" s="8"/>
      <c r="B34" s="18" t="s">
        <v>18</v>
      </c>
      <c r="C34" s="22" t="s">
        <v>48</v>
      </c>
      <c r="D34" s="20">
        <v>20000</v>
      </c>
      <c r="E34" s="19" t="s">
        <v>47</v>
      </c>
      <c r="F34" s="24">
        <v>20000</v>
      </c>
      <c r="G34" s="19" t="s">
        <v>62</v>
      </c>
      <c r="H34" s="19" t="s">
        <v>63</v>
      </c>
      <c r="I34" s="20">
        <v>20000</v>
      </c>
      <c r="J34" s="21" t="s">
        <v>80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73.5" customHeight="1" x14ac:dyDescent="0.35">
      <c r="A35" s="8"/>
      <c r="B35" s="18" t="s">
        <v>41</v>
      </c>
      <c r="C35" s="22" t="s">
        <v>49</v>
      </c>
      <c r="D35" s="20">
        <v>25000</v>
      </c>
      <c r="E35" s="19" t="s">
        <v>50</v>
      </c>
      <c r="F35" s="24">
        <v>25000</v>
      </c>
      <c r="G35" s="19" t="s">
        <v>64</v>
      </c>
      <c r="H35" s="19" t="s">
        <v>65</v>
      </c>
      <c r="I35" s="20">
        <v>25000</v>
      </c>
      <c r="J35" s="21" t="s">
        <v>81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78.75" customHeight="1" x14ac:dyDescent="0.35">
      <c r="A36" s="8"/>
      <c r="B36" s="18" t="s">
        <v>42</v>
      </c>
      <c r="C36" s="22" t="s">
        <v>52</v>
      </c>
      <c r="D36" s="20">
        <v>12000</v>
      </c>
      <c r="E36" s="19" t="s">
        <v>51</v>
      </c>
      <c r="F36" s="24">
        <v>13030</v>
      </c>
      <c r="G36" s="19" t="s">
        <v>66</v>
      </c>
      <c r="H36" s="19" t="s">
        <v>67</v>
      </c>
      <c r="I36" s="20">
        <v>13030</v>
      </c>
      <c r="J36" s="21" t="s">
        <v>73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78" customHeight="1" x14ac:dyDescent="0.35">
      <c r="A37" s="8"/>
      <c r="B37" s="18" t="s">
        <v>43</v>
      </c>
      <c r="C37" s="22" t="s">
        <v>53</v>
      </c>
      <c r="D37" s="20">
        <v>40000</v>
      </c>
      <c r="E37" s="19" t="s">
        <v>54</v>
      </c>
      <c r="F37" s="24">
        <v>40000</v>
      </c>
      <c r="G37" s="19" t="s">
        <v>68</v>
      </c>
      <c r="H37" s="19" t="s">
        <v>69</v>
      </c>
      <c r="I37" s="20">
        <v>40000</v>
      </c>
      <c r="J37" s="21" t="s">
        <v>75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44.25" customHeight="1" x14ac:dyDescent="0.35">
      <c r="A38" s="8"/>
      <c r="B38" s="18" t="s">
        <v>20</v>
      </c>
      <c r="C38" s="19" t="s">
        <v>19</v>
      </c>
      <c r="D38" s="20">
        <v>10000</v>
      </c>
      <c r="E38" s="19" t="s">
        <v>77</v>
      </c>
      <c r="F38" s="24">
        <v>10000</v>
      </c>
      <c r="G38" s="21" t="s">
        <v>91</v>
      </c>
      <c r="H38" s="22" t="s">
        <v>237</v>
      </c>
      <c r="I38" s="20">
        <v>10000</v>
      </c>
      <c r="J38" s="21" t="s">
        <v>76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35">
      <c r="A39" s="11"/>
      <c r="B39" s="177" t="s">
        <v>36</v>
      </c>
      <c r="C39" s="178"/>
      <c r="D39" s="12">
        <f>SUM(D23:D38)</f>
        <v>355981.6</v>
      </c>
      <c r="E39" s="13"/>
      <c r="F39" s="12">
        <f>SUM(F23:F38)</f>
        <v>355981.6</v>
      </c>
      <c r="G39" s="13"/>
      <c r="H39" s="13"/>
      <c r="I39" s="12">
        <f>SUM(I23:I38)</f>
        <v>355981.6</v>
      </c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3">
      <c r="A40" s="1"/>
      <c r="B40" s="1"/>
      <c r="C40" s="1"/>
      <c r="D40" s="2"/>
      <c r="E40" s="1"/>
      <c r="F40" s="2"/>
      <c r="G40" s="1"/>
      <c r="H40" s="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15"/>
      <c r="B41" s="15" t="s">
        <v>38</v>
      </c>
      <c r="C41" s="15"/>
      <c r="D41" s="16"/>
      <c r="E41" s="15"/>
      <c r="F41" s="16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3">
      <c r="A42" s="1"/>
      <c r="B42" s="1"/>
      <c r="C42" s="1"/>
      <c r="D42" s="2"/>
      <c r="E42" s="1"/>
      <c r="F42" s="2"/>
      <c r="G42" s="1"/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1"/>
      <c r="B43" s="1"/>
      <c r="C43" s="1"/>
      <c r="D43" s="2"/>
      <c r="E43" s="1"/>
      <c r="F43" s="2"/>
      <c r="G43" s="1"/>
      <c r="H43" s="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1"/>
      <c r="B44" s="1"/>
      <c r="C44" s="1"/>
      <c r="D44" s="2"/>
      <c r="E44" s="1"/>
      <c r="F44" s="2"/>
      <c r="G44" s="1"/>
      <c r="H44" s="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1"/>
      <c r="B45" s="1"/>
      <c r="C45" s="1"/>
      <c r="D45" s="2"/>
      <c r="E45" s="1"/>
      <c r="F45" s="2"/>
      <c r="G45" s="1"/>
      <c r="H45" s="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1"/>
      <c r="B46" s="1"/>
      <c r="C46" s="1"/>
      <c r="D46" s="2"/>
      <c r="E46" s="1"/>
      <c r="F46" s="2"/>
      <c r="G46" s="1"/>
      <c r="H46" s="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1"/>
      <c r="B47" s="1"/>
      <c r="C47" s="1"/>
      <c r="D47" s="2"/>
      <c r="E47" s="1"/>
      <c r="F47" s="2"/>
      <c r="G47" s="1"/>
      <c r="H47" s="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1"/>
      <c r="B48" s="1"/>
      <c r="C48" s="1"/>
      <c r="D48" s="2"/>
      <c r="E48" s="1"/>
      <c r="F48" s="2"/>
      <c r="G48" s="1"/>
      <c r="H48" s="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1"/>
      <c r="B49" s="1"/>
      <c r="C49" s="1"/>
      <c r="D49" s="2"/>
      <c r="E49" s="1"/>
      <c r="F49" s="2"/>
      <c r="G49" s="1"/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1"/>
      <c r="B50" s="1"/>
      <c r="C50" s="1"/>
      <c r="D50" s="2"/>
      <c r="E50" s="1"/>
      <c r="F50" s="2"/>
      <c r="G50" s="1"/>
      <c r="H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1"/>
      <c r="B51" s="1"/>
      <c r="C51" s="1"/>
      <c r="D51" s="2"/>
      <c r="E51" s="1"/>
      <c r="F51" s="2"/>
      <c r="G51" s="1"/>
      <c r="H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1"/>
      <c r="B52" s="1"/>
      <c r="C52" s="1"/>
      <c r="D52" s="2"/>
      <c r="E52" s="1"/>
      <c r="F52" s="2"/>
      <c r="G52" s="1"/>
      <c r="H52" s="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1"/>
      <c r="B53" s="1"/>
      <c r="C53" s="1"/>
      <c r="D53" s="2"/>
      <c r="E53" s="1"/>
      <c r="F53" s="2"/>
      <c r="G53" s="1"/>
      <c r="H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1"/>
      <c r="B54" s="1"/>
      <c r="C54" s="1"/>
      <c r="D54" s="2"/>
      <c r="E54" s="1"/>
      <c r="F54" s="2"/>
      <c r="G54" s="1"/>
      <c r="H54" s="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1"/>
      <c r="B55" s="1"/>
      <c r="C55" s="1"/>
      <c r="D55" s="2"/>
      <c r="E55" s="1"/>
      <c r="F55" s="2"/>
      <c r="G55" s="1"/>
      <c r="H55" s="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1"/>
      <c r="B56" s="1"/>
      <c r="C56" s="1"/>
      <c r="D56" s="2"/>
      <c r="E56" s="1"/>
      <c r="F56" s="2"/>
      <c r="G56" s="1"/>
      <c r="H56" s="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1"/>
      <c r="B57" s="1"/>
      <c r="C57" s="1"/>
      <c r="D57" s="2"/>
      <c r="E57" s="1"/>
      <c r="F57" s="2"/>
      <c r="G57" s="1"/>
      <c r="H57" s="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1"/>
      <c r="B58" s="1"/>
      <c r="C58" s="1"/>
      <c r="D58" s="2"/>
      <c r="E58" s="1"/>
      <c r="F58" s="2"/>
      <c r="G58" s="1"/>
      <c r="H58" s="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1"/>
      <c r="B59" s="1"/>
      <c r="C59" s="1"/>
      <c r="D59" s="2"/>
      <c r="E59" s="1"/>
      <c r="F59" s="2"/>
      <c r="G59" s="1"/>
      <c r="H59" s="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1"/>
      <c r="B60" s="1"/>
      <c r="C60" s="1"/>
      <c r="D60" s="2"/>
      <c r="E60" s="1"/>
      <c r="F60" s="2"/>
      <c r="G60" s="1"/>
      <c r="H60" s="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1"/>
      <c r="B61" s="1"/>
      <c r="C61" s="1"/>
      <c r="D61" s="2"/>
      <c r="E61" s="1"/>
      <c r="F61" s="2"/>
      <c r="G61" s="1"/>
      <c r="H61" s="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1"/>
      <c r="B62" s="1"/>
      <c r="C62" s="1"/>
      <c r="D62" s="2"/>
      <c r="E62" s="1"/>
      <c r="F62" s="2"/>
      <c r="G62" s="1"/>
      <c r="H62" s="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1"/>
      <c r="B63" s="1"/>
      <c r="C63" s="1"/>
      <c r="D63" s="2"/>
      <c r="E63" s="1"/>
      <c r="F63" s="2"/>
      <c r="G63" s="1"/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1"/>
      <c r="B64" s="1"/>
      <c r="C64" s="1"/>
      <c r="D64" s="2"/>
      <c r="E64" s="1"/>
      <c r="F64" s="2"/>
      <c r="G64" s="1"/>
      <c r="H64" s="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1"/>
      <c r="B65" s="1"/>
      <c r="C65" s="1"/>
      <c r="D65" s="2"/>
      <c r="E65" s="1"/>
      <c r="F65" s="2"/>
      <c r="G65" s="1"/>
      <c r="H65" s="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1"/>
      <c r="B66" s="1"/>
      <c r="C66" s="1"/>
      <c r="D66" s="2"/>
      <c r="E66" s="1"/>
      <c r="F66" s="2"/>
      <c r="G66" s="1"/>
      <c r="H66" s="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1"/>
      <c r="B67" s="1"/>
      <c r="C67" s="1"/>
      <c r="D67" s="2"/>
      <c r="E67" s="1"/>
      <c r="F67" s="2"/>
      <c r="G67" s="1"/>
      <c r="H67" s="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1"/>
      <c r="B68" s="1"/>
      <c r="C68" s="1"/>
      <c r="D68" s="2"/>
      <c r="E68" s="1"/>
      <c r="F68" s="2"/>
      <c r="G68" s="1"/>
      <c r="H68" s="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1"/>
      <c r="B69" s="1"/>
      <c r="C69" s="1"/>
      <c r="D69" s="2"/>
      <c r="E69" s="1"/>
      <c r="F69" s="2"/>
      <c r="G69" s="1"/>
      <c r="H69" s="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1"/>
      <c r="B70" s="1"/>
      <c r="C70" s="1"/>
      <c r="D70" s="2"/>
      <c r="E70" s="1"/>
      <c r="F70" s="2"/>
      <c r="G70" s="1"/>
      <c r="H70" s="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1"/>
      <c r="B71" s="1"/>
      <c r="C71" s="1"/>
      <c r="D71" s="2"/>
      <c r="E71" s="1"/>
      <c r="F71" s="2"/>
      <c r="G71" s="1"/>
      <c r="H71" s="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1"/>
      <c r="B72" s="1"/>
      <c r="C72" s="1"/>
      <c r="D72" s="2"/>
      <c r="E72" s="1"/>
      <c r="F72" s="2"/>
      <c r="G72" s="1"/>
      <c r="H72" s="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1"/>
      <c r="B73" s="1"/>
      <c r="C73" s="1"/>
      <c r="D73" s="2"/>
      <c r="E73" s="1"/>
      <c r="F73" s="2"/>
      <c r="G73" s="1"/>
      <c r="H73" s="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1"/>
      <c r="B74" s="1"/>
      <c r="C74" s="1"/>
      <c r="D74" s="2"/>
      <c r="E74" s="1"/>
      <c r="F74" s="2"/>
      <c r="G74" s="1"/>
      <c r="H74" s="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1"/>
      <c r="B75" s="1"/>
      <c r="C75" s="1"/>
      <c r="D75" s="2"/>
      <c r="E75" s="1"/>
      <c r="F75" s="2"/>
      <c r="G75" s="1"/>
      <c r="H75" s="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1"/>
      <c r="B76" s="1"/>
      <c r="C76" s="1"/>
      <c r="D76" s="2"/>
      <c r="E76" s="1"/>
      <c r="F76" s="2"/>
      <c r="G76" s="1"/>
      <c r="H76" s="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1"/>
      <c r="B77" s="1"/>
      <c r="C77" s="1"/>
      <c r="D77" s="2"/>
      <c r="E77" s="1"/>
      <c r="F77" s="2"/>
      <c r="G77" s="1"/>
      <c r="H77" s="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1"/>
      <c r="B78" s="1"/>
      <c r="C78" s="1"/>
      <c r="D78" s="2"/>
      <c r="E78" s="1"/>
      <c r="F78" s="2"/>
      <c r="G78" s="1"/>
      <c r="H78" s="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1"/>
      <c r="B79" s="1"/>
      <c r="C79" s="1"/>
      <c r="D79" s="2"/>
      <c r="E79" s="1"/>
      <c r="F79" s="2"/>
      <c r="G79" s="1"/>
      <c r="H79" s="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1"/>
      <c r="B80" s="1"/>
      <c r="C80" s="1"/>
      <c r="D80" s="2"/>
      <c r="E80" s="1"/>
      <c r="F80" s="2"/>
      <c r="G80" s="1"/>
      <c r="H80" s="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1"/>
      <c r="B81" s="1"/>
      <c r="C81" s="1"/>
      <c r="D81" s="2"/>
      <c r="E81" s="1"/>
      <c r="F81" s="2"/>
      <c r="G81" s="1"/>
      <c r="H81" s="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1"/>
      <c r="B82" s="1"/>
      <c r="C82" s="1"/>
      <c r="D82" s="2"/>
      <c r="E82" s="1"/>
      <c r="F82" s="2"/>
      <c r="G82" s="1"/>
      <c r="H82" s="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1"/>
      <c r="B83" s="1"/>
      <c r="C83" s="1"/>
      <c r="D83" s="2"/>
      <c r="E83" s="1"/>
      <c r="F83" s="2"/>
      <c r="G83" s="1"/>
      <c r="H83" s="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1"/>
      <c r="B84" s="1"/>
      <c r="C84" s="1"/>
      <c r="D84" s="2"/>
      <c r="E84" s="1"/>
      <c r="F84" s="2"/>
      <c r="G84" s="1"/>
      <c r="H84" s="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1"/>
      <c r="B85" s="1"/>
      <c r="C85" s="1"/>
      <c r="D85" s="2"/>
      <c r="E85" s="1"/>
      <c r="F85" s="2"/>
      <c r="G85" s="1"/>
      <c r="H85" s="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1"/>
      <c r="B86" s="1"/>
      <c r="C86" s="1"/>
      <c r="D86" s="2"/>
      <c r="E86" s="1"/>
      <c r="F86" s="2"/>
      <c r="G86" s="1"/>
      <c r="H86" s="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1"/>
      <c r="B87" s="1"/>
      <c r="C87" s="1"/>
      <c r="D87" s="2"/>
      <c r="E87" s="1"/>
      <c r="F87" s="2"/>
      <c r="G87" s="1"/>
      <c r="H87" s="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1"/>
      <c r="B88" s="1"/>
      <c r="C88" s="1"/>
      <c r="D88" s="2"/>
      <c r="E88" s="1"/>
      <c r="F88" s="2"/>
      <c r="G88" s="1"/>
      <c r="H88" s="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1"/>
      <c r="B89" s="1"/>
      <c r="C89" s="1"/>
      <c r="D89" s="2"/>
      <c r="E89" s="1"/>
      <c r="F89" s="2"/>
      <c r="G89" s="1"/>
      <c r="H89" s="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1"/>
      <c r="B90" s="1"/>
      <c r="C90" s="1"/>
      <c r="D90" s="2"/>
      <c r="E90" s="1"/>
      <c r="F90" s="2"/>
      <c r="G90" s="1"/>
      <c r="H90" s="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1"/>
      <c r="B91" s="1"/>
      <c r="C91" s="1"/>
      <c r="D91" s="2"/>
      <c r="E91" s="1"/>
      <c r="F91" s="2"/>
      <c r="G91" s="1"/>
      <c r="H91" s="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1"/>
      <c r="B92" s="1"/>
      <c r="C92" s="1"/>
      <c r="D92" s="2"/>
      <c r="E92" s="1"/>
      <c r="F92" s="2"/>
      <c r="G92" s="1"/>
      <c r="H92" s="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1"/>
      <c r="B93" s="1"/>
      <c r="C93" s="1"/>
      <c r="D93" s="2"/>
      <c r="E93" s="1"/>
      <c r="F93" s="2"/>
      <c r="G93" s="1"/>
      <c r="H93" s="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1"/>
      <c r="B94" s="1"/>
      <c r="C94" s="1"/>
      <c r="D94" s="2"/>
      <c r="E94" s="1"/>
      <c r="F94" s="2"/>
      <c r="G94" s="1"/>
      <c r="H94" s="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1"/>
      <c r="B95" s="1"/>
      <c r="C95" s="1"/>
      <c r="D95" s="2"/>
      <c r="E95" s="1"/>
      <c r="F95" s="2"/>
      <c r="G95" s="1"/>
      <c r="H95" s="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1"/>
      <c r="B96" s="1"/>
      <c r="C96" s="1"/>
      <c r="D96" s="2"/>
      <c r="E96" s="1"/>
      <c r="F96" s="2"/>
      <c r="G96" s="1"/>
      <c r="H96" s="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1"/>
      <c r="B97" s="1"/>
      <c r="C97" s="1"/>
      <c r="D97" s="2"/>
      <c r="E97" s="1"/>
      <c r="F97" s="2"/>
      <c r="G97" s="1"/>
      <c r="H97" s="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1"/>
      <c r="B98" s="1"/>
      <c r="C98" s="1"/>
      <c r="D98" s="2"/>
      <c r="E98" s="1"/>
      <c r="F98" s="2"/>
      <c r="G98" s="1"/>
      <c r="H98" s="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1"/>
      <c r="B99" s="1"/>
      <c r="C99" s="1"/>
      <c r="D99" s="2"/>
      <c r="E99" s="1"/>
      <c r="F99" s="2"/>
      <c r="G99" s="1"/>
      <c r="H99" s="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1"/>
      <c r="B100" s="1"/>
      <c r="C100" s="1"/>
      <c r="D100" s="2"/>
      <c r="E100" s="1"/>
      <c r="F100" s="2"/>
      <c r="G100" s="1"/>
      <c r="H100" s="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1"/>
      <c r="B101" s="1"/>
      <c r="C101" s="1"/>
      <c r="D101" s="2"/>
      <c r="E101" s="1"/>
      <c r="F101" s="2"/>
      <c r="G101" s="1"/>
      <c r="H101" s="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1"/>
      <c r="B102" s="1"/>
      <c r="C102" s="1"/>
      <c r="D102" s="2"/>
      <c r="E102" s="1"/>
      <c r="F102" s="2"/>
      <c r="G102" s="1"/>
      <c r="H102" s="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1"/>
      <c r="B103" s="1"/>
      <c r="C103" s="1"/>
      <c r="D103" s="2"/>
      <c r="E103" s="1"/>
      <c r="F103" s="2"/>
      <c r="G103" s="1"/>
      <c r="H103" s="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1"/>
      <c r="B104" s="1"/>
      <c r="C104" s="1"/>
      <c r="D104" s="2"/>
      <c r="E104" s="1"/>
      <c r="F104" s="2"/>
      <c r="G104" s="1"/>
      <c r="H104" s="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1"/>
      <c r="B105" s="1"/>
      <c r="C105" s="1"/>
      <c r="D105" s="2"/>
      <c r="E105" s="1"/>
      <c r="F105" s="2"/>
      <c r="G105" s="1"/>
      <c r="H105" s="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1"/>
      <c r="B106" s="1"/>
      <c r="C106" s="1"/>
      <c r="D106" s="2"/>
      <c r="E106" s="1"/>
      <c r="F106" s="2"/>
      <c r="G106" s="1"/>
      <c r="H106" s="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1"/>
      <c r="B107" s="1"/>
      <c r="C107" s="1"/>
      <c r="D107" s="2"/>
      <c r="E107" s="1"/>
      <c r="F107" s="2"/>
      <c r="G107" s="1"/>
      <c r="H107" s="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1"/>
      <c r="B108" s="1"/>
      <c r="C108" s="1"/>
      <c r="D108" s="2"/>
      <c r="E108" s="1"/>
      <c r="F108" s="2"/>
      <c r="G108" s="1"/>
      <c r="H108" s="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1"/>
      <c r="B109" s="1"/>
      <c r="C109" s="1"/>
      <c r="D109" s="2"/>
      <c r="E109" s="1"/>
      <c r="F109" s="2"/>
      <c r="G109" s="1"/>
      <c r="H109" s="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1"/>
      <c r="B110" s="1"/>
      <c r="C110" s="1"/>
      <c r="D110" s="2"/>
      <c r="E110" s="1"/>
      <c r="F110" s="2"/>
      <c r="G110" s="1"/>
      <c r="H110" s="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1"/>
      <c r="B111" s="1"/>
      <c r="C111" s="1"/>
      <c r="D111" s="2"/>
      <c r="E111" s="1"/>
      <c r="F111" s="2"/>
      <c r="G111" s="1"/>
      <c r="H111" s="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1"/>
      <c r="B112" s="1"/>
      <c r="C112" s="1"/>
      <c r="D112" s="2"/>
      <c r="E112" s="1"/>
      <c r="F112" s="2"/>
      <c r="G112" s="1"/>
      <c r="H112" s="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1"/>
      <c r="B113" s="1"/>
      <c r="C113" s="1"/>
      <c r="D113" s="2"/>
      <c r="E113" s="1"/>
      <c r="F113" s="2"/>
      <c r="G113" s="1"/>
      <c r="H113" s="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1"/>
      <c r="B114" s="1"/>
      <c r="C114" s="1"/>
      <c r="D114" s="2"/>
      <c r="E114" s="1"/>
      <c r="F114" s="2"/>
      <c r="G114" s="1"/>
      <c r="H114" s="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1"/>
      <c r="B115" s="1"/>
      <c r="C115" s="1"/>
      <c r="D115" s="2"/>
      <c r="E115" s="1"/>
      <c r="F115" s="2"/>
      <c r="G115" s="1"/>
      <c r="H115" s="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1"/>
      <c r="B116" s="1"/>
      <c r="C116" s="1"/>
      <c r="D116" s="2"/>
      <c r="E116" s="1"/>
      <c r="F116" s="2"/>
      <c r="G116" s="1"/>
      <c r="H116" s="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1"/>
      <c r="B117" s="1"/>
      <c r="C117" s="1"/>
      <c r="D117" s="2"/>
      <c r="E117" s="1"/>
      <c r="F117" s="2"/>
      <c r="G117" s="1"/>
      <c r="H117" s="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1"/>
      <c r="B118" s="1"/>
      <c r="C118" s="1"/>
      <c r="D118" s="2"/>
      <c r="E118" s="1"/>
      <c r="F118" s="2"/>
      <c r="G118" s="1"/>
      <c r="H118" s="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1"/>
      <c r="B119" s="1"/>
      <c r="C119" s="1"/>
      <c r="D119" s="2"/>
      <c r="E119" s="1"/>
      <c r="F119" s="2"/>
      <c r="G119" s="1"/>
      <c r="H119" s="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1"/>
      <c r="B120" s="1"/>
      <c r="C120" s="1"/>
      <c r="D120" s="2"/>
      <c r="E120" s="1"/>
      <c r="F120" s="2"/>
      <c r="G120" s="1"/>
      <c r="H120" s="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1"/>
      <c r="B121" s="1"/>
      <c r="C121" s="1"/>
      <c r="D121" s="2"/>
      <c r="E121" s="1"/>
      <c r="F121" s="2"/>
      <c r="G121" s="1"/>
      <c r="H121" s="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1"/>
      <c r="B122" s="1"/>
      <c r="C122" s="1"/>
      <c r="D122" s="2"/>
      <c r="E122" s="1"/>
      <c r="F122" s="2"/>
      <c r="G122" s="1"/>
      <c r="H122" s="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1"/>
      <c r="B123" s="1"/>
      <c r="C123" s="1"/>
      <c r="D123" s="2"/>
      <c r="E123" s="1"/>
      <c r="F123" s="2"/>
      <c r="G123" s="1"/>
      <c r="H123" s="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1"/>
      <c r="B124" s="1"/>
      <c r="C124" s="1"/>
      <c r="D124" s="2"/>
      <c r="E124" s="1"/>
      <c r="F124" s="2"/>
      <c r="G124" s="1"/>
      <c r="H124" s="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1"/>
      <c r="B125" s="1"/>
      <c r="C125" s="1"/>
      <c r="D125" s="2"/>
      <c r="E125" s="1"/>
      <c r="F125" s="2"/>
      <c r="G125" s="1"/>
      <c r="H125" s="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1"/>
      <c r="B126" s="1"/>
      <c r="C126" s="1"/>
      <c r="D126" s="2"/>
      <c r="E126" s="1"/>
      <c r="F126" s="2"/>
      <c r="G126" s="1"/>
      <c r="H126" s="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1"/>
      <c r="B127" s="1"/>
      <c r="C127" s="1"/>
      <c r="D127" s="2"/>
      <c r="E127" s="1"/>
      <c r="F127" s="2"/>
      <c r="G127" s="1"/>
      <c r="H127" s="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1"/>
      <c r="B128" s="1"/>
      <c r="C128" s="1"/>
      <c r="D128" s="2"/>
      <c r="E128" s="1"/>
      <c r="F128" s="2"/>
      <c r="G128" s="1"/>
      <c r="H128" s="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1"/>
      <c r="B129" s="1"/>
      <c r="C129" s="1"/>
      <c r="D129" s="2"/>
      <c r="E129" s="1"/>
      <c r="F129" s="2"/>
      <c r="G129" s="1"/>
      <c r="H129" s="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1"/>
      <c r="B130" s="1"/>
      <c r="C130" s="1"/>
      <c r="D130" s="2"/>
      <c r="E130" s="1"/>
      <c r="F130" s="2"/>
      <c r="G130" s="1"/>
      <c r="H130" s="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1"/>
      <c r="B131" s="1"/>
      <c r="C131" s="1"/>
      <c r="D131" s="2"/>
      <c r="E131" s="1"/>
      <c r="F131" s="2"/>
      <c r="G131" s="1"/>
      <c r="H131" s="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1"/>
      <c r="B132" s="1"/>
      <c r="C132" s="1"/>
      <c r="D132" s="2"/>
      <c r="E132" s="1"/>
      <c r="F132" s="2"/>
      <c r="G132" s="1"/>
      <c r="H132" s="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1"/>
      <c r="B133" s="1"/>
      <c r="C133" s="1"/>
      <c r="D133" s="2"/>
      <c r="E133" s="1"/>
      <c r="F133" s="2"/>
      <c r="G133" s="1"/>
      <c r="H133" s="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1"/>
      <c r="B134" s="1"/>
      <c r="C134" s="1"/>
      <c r="D134" s="2"/>
      <c r="E134" s="1"/>
      <c r="F134" s="2"/>
      <c r="G134" s="1"/>
      <c r="H134" s="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1"/>
      <c r="B135" s="1"/>
      <c r="C135" s="1"/>
      <c r="D135" s="2"/>
      <c r="E135" s="1"/>
      <c r="F135" s="2"/>
      <c r="G135" s="1"/>
      <c r="H135" s="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1"/>
      <c r="B136" s="1"/>
      <c r="C136" s="1"/>
      <c r="D136" s="2"/>
      <c r="E136" s="1"/>
      <c r="F136" s="2"/>
      <c r="G136" s="1"/>
      <c r="H136" s="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1"/>
      <c r="B137" s="1"/>
      <c r="C137" s="1"/>
      <c r="D137" s="2"/>
      <c r="E137" s="1"/>
      <c r="F137" s="2"/>
      <c r="G137" s="1"/>
      <c r="H137" s="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1"/>
      <c r="B138" s="1"/>
      <c r="C138" s="1"/>
      <c r="D138" s="2"/>
      <c r="E138" s="1"/>
      <c r="F138" s="2"/>
      <c r="G138" s="1"/>
      <c r="H138" s="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1"/>
      <c r="B139" s="1"/>
      <c r="C139" s="1"/>
      <c r="D139" s="2"/>
      <c r="E139" s="1"/>
      <c r="F139" s="2"/>
      <c r="G139" s="1"/>
      <c r="H139" s="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1"/>
      <c r="B140" s="1"/>
      <c r="C140" s="1"/>
      <c r="D140" s="2"/>
      <c r="E140" s="1"/>
      <c r="F140" s="2"/>
      <c r="G140" s="1"/>
      <c r="H140" s="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1"/>
      <c r="B141" s="1"/>
      <c r="C141" s="1"/>
      <c r="D141" s="2"/>
      <c r="E141" s="1"/>
      <c r="F141" s="2"/>
      <c r="G141" s="1"/>
      <c r="H141" s="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1"/>
      <c r="B142" s="1"/>
      <c r="C142" s="1"/>
      <c r="D142" s="2"/>
      <c r="E142" s="1"/>
      <c r="F142" s="2"/>
      <c r="G142" s="1"/>
      <c r="H142" s="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1"/>
      <c r="B143" s="1"/>
      <c r="C143" s="1"/>
      <c r="D143" s="2"/>
      <c r="E143" s="1"/>
      <c r="F143" s="2"/>
      <c r="G143" s="1"/>
      <c r="H143" s="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1"/>
      <c r="B144" s="1"/>
      <c r="C144" s="1"/>
      <c r="D144" s="2"/>
      <c r="E144" s="1"/>
      <c r="F144" s="2"/>
      <c r="G144" s="1"/>
      <c r="H144" s="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1"/>
      <c r="B145" s="1"/>
      <c r="C145" s="1"/>
      <c r="D145" s="2"/>
      <c r="E145" s="1"/>
      <c r="F145" s="2"/>
      <c r="G145" s="1"/>
      <c r="H145" s="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1"/>
      <c r="B146" s="1"/>
      <c r="C146" s="1"/>
      <c r="D146" s="2"/>
      <c r="E146" s="1"/>
      <c r="F146" s="2"/>
      <c r="G146" s="1"/>
      <c r="H146" s="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1"/>
      <c r="B147" s="1"/>
      <c r="C147" s="1"/>
      <c r="D147" s="2"/>
      <c r="E147" s="1"/>
      <c r="F147" s="2"/>
      <c r="G147" s="1"/>
      <c r="H147" s="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1"/>
      <c r="B148" s="1"/>
      <c r="C148" s="1"/>
      <c r="D148" s="2"/>
      <c r="E148" s="1"/>
      <c r="F148" s="2"/>
      <c r="G148" s="1"/>
      <c r="H148" s="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1"/>
      <c r="B149" s="1"/>
      <c r="C149" s="1"/>
      <c r="D149" s="2"/>
      <c r="E149" s="1"/>
      <c r="F149" s="2"/>
      <c r="G149" s="1"/>
      <c r="H149" s="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1"/>
      <c r="B150" s="1"/>
      <c r="C150" s="1"/>
      <c r="D150" s="2"/>
      <c r="E150" s="1"/>
      <c r="F150" s="2"/>
      <c r="G150" s="1"/>
      <c r="H150" s="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1"/>
      <c r="B151" s="1"/>
      <c r="C151" s="1"/>
      <c r="D151" s="2"/>
      <c r="E151" s="1"/>
      <c r="F151" s="2"/>
      <c r="G151" s="1"/>
      <c r="H151" s="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1"/>
      <c r="B152" s="1"/>
      <c r="C152" s="1"/>
      <c r="D152" s="2"/>
      <c r="E152" s="1"/>
      <c r="F152" s="2"/>
      <c r="G152" s="1"/>
      <c r="H152" s="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1"/>
      <c r="B153" s="1"/>
      <c r="C153" s="1"/>
      <c r="D153" s="2"/>
      <c r="E153" s="1"/>
      <c r="F153" s="2"/>
      <c r="G153" s="1"/>
      <c r="H153" s="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1"/>
      <c r="B154" s="1"/>
      <c r="C154" s="1"/>
      <c r="D154" s="2"/>
      <c r="E154" s="1"/>
      <c r="F154" s="2"/>
      <c r="G154" s="1"/>
      <c r="H154" s="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1"/>
      <c r="B155" s="1"/>
      <c r="C155" s="1"/>
      <c r="D155" s="2"/>
      <c r="E155" s="1"/>
      <c r="F155" s="2"/>
      <c r="G155" s="1"/>
      <c r="H155" s="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1"/>
      <c r="B156" s="1"/>
      <c r="C156" s="1"/>
      <c r="D156" s="2"/>
      <c r="E156" s="1"/>
      <c r="F156" s="2"/>
      <c r="G156" s="1"/>
      <c r="H156" s="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1"/>
      <c r="B157" s="1"/>
      <c r="C157" s="1"/>
      <c r="D157" s="2"/>
      <c r="E157" s="1"/>
      <c r="F157" s="2"/>
      <c r="G157" s="1"/>
      <c r="H157" s="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1"/>
      <c r="B158" s="1"/>
      <c r="C158" s="1"/>
      <c r="D158" s="2"/>
      <c r="E158" s="1"/>
      <c r="F158" s="2"/>
      <c r="G158" s="1"/>
      <c r="H158" s="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1"/>
      <c r="B159" s="1"/>
      <c r="C159" s="1"/>
      <c r="D159" s="2"/>
      <c r="E159" s="1"/>
      <c r="F159" s="2"/>
      <c r="G159" s="1"/>
      <c r="H159" s="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1"/>
      <c r="B160" s="1"/>
      <c r="C160" s="1"/>
      <c r="D160" s="2"/>
      <c r="E160" s="1"/>
      <c r="F160" s="2"/>
      <c r="G160" s="1"/>
      <c r="H160" s="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1"/>
      <c r="B161" s="1"/>
      <c r="C161" s="1"/>
      <c r="D161" s="2"/>
      <c r="E161" s="1"/>
      <c r="F161" s="2"/>
      <c r="G161" s="1"/>
      <c r="H161" s="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1"/>
      <c r="B162" s="1"/>
      <c r="C162" s="1"/>
      <c r="D162" s="2"/>
      <c r="E162" s="1"/>
      <c r="F162" s="2"/>
      <c r="G162" s="1"/>
      <c r="H162" s="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1"/>
      <c r="B163" s="1"/>
      <c r="C163" s="1"/>
      <c r="D163" s="2"/>
      <c r="E163" s="1"/>
      <c r="F163" s="2"/>
      <c r="G163" s="1"/>
      <c r="H163" s="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1"/>
      <c r="B164" s="1"/>
      <c r="C164" s="1"/>
      <c r="D164" s="2"/>
      <c r="E164" s="1"/>
      <c r="F164" s="2"/>
      <c r="G164" s="1"/>
      <c r="H164" s="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1"/>
      <c r="B165" s="1"/>
      <c r="C165" s="1"/>
      <c r="D165" s="2"/>
      <c r="E165" s="1"/>
      <c r="F165" s="2"/>
      <c r="G165" s="1"/>
      <c r="H165" s="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1"/>
      <c r="B166" s="1"/>
      <c r="C166" s="1"/>
      <c r="D166" s="2"/>
      <c r="E166" s="1"/>
      <c r="F166" s="2"/>
      <c r="G166" s="1"/>
      <c r="H166" s="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1"/>
      <c r="B167" s="1"/>
      <c r="C167" s="1"/>
      <c r="D167" s="2"/>
      <c r="E167" s="1"/>
      <c r="F167" s="2"/>
      <c r="G167" s="1"/>
      <c r="H167" s="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1"/>
      <c r="B168" s="1"/>
      <c r="C168" s="1"/>
      <c r="D168" s="2"/>
      <c r="E168" s="1"/>
      <c r="F168" s="2"/>
      <c r="G168" s="1"/>
      <c r="H168" s="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1"/>
      <c r="B169" s="1"/>
      <c r="C169" s="1"/>
      <c r="D169" s="2"/>
      <c r="E169" s="1"/>
      <c r="F169" s="2"/>
      <c r="G169" s="1"/>
      <c r="H169" s="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1"/>
      <c r="B170" s="1"/>
      <c r="C170" s="1"/>
      <c r="D170" s="2"/>
      <c r="E170" s="1"/>
      <c r="F170" s="2"/>
      <c r="G170" s="1"/>
      <c r="H170" s="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1"/>
      <c r="B171" s="1"/>
      <c r="C171" s="1"/>
      <c r="D171" s="2"/>
      <c r="E171" s="1"/>
      <c r="F171" s="2"/>
      <c r="G171" s="1"/>
      <c r="H171" s="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1"/>
      <c r="B172" s="1"/>
      <c r="C172" s="1"/>
      <c r="D172" s="2"/>
      <c r="E172" s="1"/>
      <c r="F172" s="2"/>
      <c r="G172" s="1"/>
      <c r="H172" s="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1"/>
      <c r="B173" s="1"/>
      <c r="C173" s="1"/>
      <c r="D173" s="2"/>
      <c r="E173" s="1"/>
      <c r="F173" s="2"/>
      <c r="G173" s="1"/>
      <c r="H173" s="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1"/>
      <c r="B174" s="1"/>
      <c r="C174" s="1"/>
      <c r="D174" s="2"/>
      <c r="E174" s="1"/>
      <c r="F174" s="2"/>
      <c r="G174" s="1"/>
      <c r="H174" s="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1"/>
      <c r="B175" s="1"/>
      <c r="C175" s="1"/>
      <c r="D175" s="2"/>
      <c r="E175" s="1"/>
      <c r="F175" s="2"/>
      <c r="G175" s="1"/>
      <c r="H175" s="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1"/>
      <c r="B176" s="1"/>
      <c r="C176" s="1"/>
      <c r="D176" s="2"/>
      <c r="E176" s="1"/>
      <c r="F176" s="2"/>
      <c r="G176" s="1"/>
      <c r="H176" s="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1"/>
      <c r="B177" s="1"/>
      <c r="C177" s="1"/>
      <c r="D177" s="2"/>
      <c r="E177" s="1"/>
      <c r="F177" s="2"/>
      <c r="G177" s="1"/>
      <c r="H177" s="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1"/>
      <c r="B178" s="1"/>
      <c r="C178" s="1"/>
      <c r="D178" s="2"/>
      <c r="E178" s="1"/>
      <c r="F178" s="2"/>
      <c r="G178" s="1"/>
      <c r="H178" s="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1"/>
      <c r="B179" s="1"/>
      <c r="C179" s="1"/>
      <c r="D179" s="2"/>
      <c r="E179" s="1"/>
      <c r="F179" s="2"/>
      <c r="G179" s="1"/>
      <c r="H179" s="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1"/>
      <c r="B180" s="1"/>
      <c r="C180" s="1"/>
      <c r="D180" s="2"/>
      <c r="E180" s="1"/>
      <c r="F180" s="2"/>
      <c r="G180" s="1"/>
      <c r="H180" s="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1"/>
      <c r="B181" s="1"/>
      <c r="C181" s="1"/>
      <c r="D181" s="2"/>
      <c r="E181" s="1"/>
      <c r="F181" s="2"/>
      <c r="G181" s="1"/>
      <c r="H181" s="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1"/>
      <c r="B182" s="1"/>
      <c r="C182" s="1"/>
      <c r="D182" s="2"/>
      <c r="E182" s="1"/>
      <c r="F182" s="2"/>
      <c r="G182" s="1"/>
      <c r="H182" s="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1"/>
      <c r="B183" s="1"/>
      <c r="C183" s="1"/>
      <c r="D183" s="2"/>
      <c r="E183" s="1"/>
      <c r="F183" s="2"/>
      <c r="G183" s="1"/>
      <c r="H183" s="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1"/>
      <c r="B184" s="1"/>
      <c r="C184" s="1"/>
      <c r="D184" s="2"/>
      <c r="E184" s="1"/>
      <c r="F184" s="2"/>
      <c r="G184" s="1"/>
      <c r="H184" s="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1"/>
      <c r="B185" s="1"/>
      <c r="C185" s="1"/>
      <c r="D185" s="2"/>
      <c r="E185" s="1"/>
      <c r="F185" s="2"/>
      <c r="G185" s="1"/>
      <c r="H185" s="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1"/>
      <c r="B186" s="1"/>
      <c r="C186" s="1"/>
      <c r="D186" s="2"/>
      <c r="E186" s="1"/>
      <c r="F186" s="2"/>
      <c r="G186" s="1"/>
      <c r="H186" s="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1"/>
      <c r="B187" s="1"/>
      <c r="C187" s="1"/>
      <c r="D187" s="2"/>
      <c r="E187" s="1"/>
      <c r="F187" s="2"/>
      <c r="G187" s="1"/>
      <c r="H187" s="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1"/>
      <c r="B188" s="1"/>
      <c r="C188" s="1"/>
      <c r="D188" s="2"/>
      <c r="E188" s="1"/>
      <c r="F188" s="2"/>
      <c r="G188" s="1"/>
      <c r="H188" s="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1"/>
      <c r="B189" s="1"/>
      <c r="C189" s="1"/>
      <c r="D189" s="2"/>
      <c r="E189" s="1"/>
      <c r="F189" s="2"/>
      <c r="G189" s="1"/>
      <c r="H189" s="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1"/>
      <c r="B190" s="1"/>
      <c r="C190" s="1"/>
      <c r="D190" s="2"/>
      <c r="E190" s="1"/>
      <c r="F190" s="2"/>
      <c r="G190" s="1"/>
      <c r="H190" s="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1"/>
      <c r="B191" s="1"/>
      <c r="C191" s="1"/>
      <c r="D191" s="2"/>
      <c r="E191" s="1"/>
      <c r="F191" s="2"/>
      <c r="G191" s="1"/>
      <c r="H191" s="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1"/>
      <c r="B192" s="1"/>
      <c r="C192" s="1"/>
      <c r="D192" s="2"/>
      <c r="E192" s="1"/>
      <c r="F192" s="2"/>
      <c r="G192" s="1"/>
      <c r="H192" s="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1"/>
      <c r="B193" s="1"/>
      <c r="C193" s="1"/>
      <c r="D193" s="2"/>
      <c r="E193" s="1"/>
      <c r="F193" s="2"/>
      <c r="G193" s="1"/>
      <c r="H193" s="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1"/>
      <c r="B194" s="1"/>
      <c r="C194" s="1"/>
      <c r="D194" s="2"/>
      <c r="E194" s="1"/>
      <c r="F194" s="2"/>
      <c r="G194" s="1"/>
      <c r="H194" s="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1"/>
      <c r="B195" s="1"/>
      <c r="C195" s="1"/>
      <c r="D195" s="2"/>
      <c r="E195" s="1"/>
      <c r="F195" s="2"/>
      <c r="G195" s="1"/>
      <c r="H195" s="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1"/>
      <c r="B196" s="1"/>
      <c r="C196" s="1"/>
      <c r="D196" s="2"/>
      <c r="E196" s="1"/>
      <c r="F196" s="2"/>
      <c r="G196" s="1"/>
      <c r="H196" s="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1"/>
      <c r="B197" s="1"/>
      <c r="C197" s="1"/>
      <c r="D197" s="2"/>
      <c r="E197" s="1"/>
      <c r="F197" s="2"/>
      <c r="G197" s="1"/>
      <c r="H197" s="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1"/>
      <c r="B198" s="1"/>
      <c r="C198" s="1"/>
      <c r="D198" s="2"/>
      <c r="E198" s="1"/>
      <c r="F198" s="2"/>
      <c r="G198" s="1"/>
      <c r="H198" s="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1"/>
      <c r="B199" s="1"/>
      <c r="C199" s="1"/>
      <c r="D199" s="2"/>
      <c r="E199" s="1"/>
      <c r="F199" s="2"/>
      <c r="G199" s="1"/>
      <c r="H199" s="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1"/>
      <c r="B200" s="1"/>
      <c r="C200" s="1"/>
      <c r="D200" s="2"/>
      <c r="E200" s="1"/>
      <c r="F200" s="2"/>
      <c r="G200" s="1"/>
      <c r="H200" s="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1"/>
      <c r="B201" s="1"/>
      <c r="C201" s="1"/>
      <c r="D201" s="2"/>
      <c r="E201" s="1"/>
      <c r="F201" s="2"/>
      <c r="G201" s="1"/>
      <c r="H201" s="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1"/>
      <c r="B202" s="1"/>
      <c r="C202" s="1"/>
      <c r="D202" s="2"/>
      <c r="E202" s="1"/>
      <c r="F202" s="2"/>
      <c r="G202" s="1"/>
      <c r="H202" s="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1"/>
      <c r="B203" s="1"/>
      <c r="C203" s="1"/>
      <c r="D203" s="2"/>
      <c r="E203" s="1"/>
      <c r="F203" s="2"/>
      <c r="G203" s="1"/>
      <c r="H203" s="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1"/>
      <c r="B204" s="1"/>
      <c r="C204" s="1"/>
      <c r="D204" s="2"/>
      <c r="E204" s="1"/>
      <c r="F204" s="2"/>
      <c r="G204" s="1"/>
      <c r="H204" s="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1"/>
      <c r="B205" s="1"/>
      <c r="C205" s="1"/>
      <c r="D205" s="2"/>
      <c r="E205" s="1"/>
      <c r="F205" s="2"/>
      <c r="G205" s="1"/>
      <c r="H205" s="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1"/>
      <c r="B206" s="1"/>
      <c r="C206" s="1"/>
      <c r="D206" s="2"/>
      <c r="E206" s="1"/>
      <c r="F206" s="2"/>
      <c r="G206" s="1"/>
      <c r="H206" s="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1"/>
      <c r="B207" s="1"/>
      <c r="C207" s="1"/>
      <c r="D207" s="2"/>
      <c r="E207" s="1"/>
      <c r="F207" s="2"/>
      <c r="G207" s="1"/>
      <c r="H207" s="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1"/>
      <c r="B208" s="1"/>
      <c r="C208" s="1"/>
      <c r="D208" s="2"/>
      <c r="E208" s="1"/>
      <c r="F208" s="2"/>
      <c r="G208" s="1"/>
      <c r="H208" s="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1"/>
      <c r="B209" s="1"/>
      <c r="C209" s="1"/>
      <c r="D209" s="2"/>
      <c r="E209" s="1"/>
      <c r="F209" s="2"/>
      <c r="G209" s="1"/>
      <c r="H209" s="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1"/>
      <c r="B210" s="1"/>
      <c r="C210" s="1"/>
      <c r="D210" s="2"/>
      <c r="E210" s="1"/>
      <c r="F210" s="2"/>
      <c r="G210" s="1"/>
      <c r="H210" s="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1"/>
      <c r="B211" s="1"/>
      <c r="C211" s="1"/>
      <c r="D211" s="2"/>
      <c r="E211" s="1"/>
      <c r="F211" s="2"/>
      <c r="G211" s="1"/>
      <c r="H211" s="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1"/>
      <c r="B212" s="1"/>
      <c r="C212" s="1"/>
      <c r="D212" s="2"/>
      <c r="E212" s="1"/>
      <c r="F212" s="2"/>
      <c r="G212" s="1"/>
      <c r="H212" s="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1"/>
      <c r="B213" s="1"/>
      <c r="C213" s="1"/>
      <c r="D213" s="2"/>
      <c r="E213" s="1"/>
      <c r="F213" s="2"/>
      <c r="G213" s="1"/>
      <c r="H213" s="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1"/>
      <c r="B214" s="1"/>
      <c r="C214" s="1"/>
      <c r="D214" s="2"/>
      <c r="E214" s="1"/>
      <c r="F214" s="2"/>
      <c r="G214" s="1"/>
      <c r="H214" s="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1"/>
      <c r="B215" s="1"/>
      <c r="C215" s="1"/>
      <c r="D215" s="2"/>
      <c r="E215" s="1"/>
      <c r="F215" s="2"/>
      <c r="G215" s="1"/>
      <c r="H215" s="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1"/>
      <c r="B216" s="1"/>
      <c r="C216" s="1"/>
      <c r="D216" s="2"/>
      <c r="E216" s="1"/>
      <c r="F216" s="2"/>
      <c r="G216" s="1"/>
      <c r="H216" s="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1"/>
      <c r="B217" s="1"/>
      <c r="C217" s="1"/>
      <c r="D217" s="2"/>
      <c r="E217" s="1"/>
      <c r="F217" s="2"/>
      <c r="G217" s="1"/>
      <c r="H217" s="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1"/>
      <c r="B218" s="1"/>
      <c r="C218" s="1"/>
      <c r="D218" s="2"/>
      <c r="E218" s="1"/>
      <c r="F218" s="2"/>
      <c r="G218" s="1"/>
      <c r="H218" s="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1"/>
      <c r="B219" s="1"/>
      <c r="C219" s="1"/>
      <c r="D219" s="2"/>
      <c r="E219" s="1"/>
      <c r="F219" s="2"/>
      <c r="G219" s="1"/>
      <c r="H219" s="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1"/>
      <c r="B220" s="1"/>
      <c r="C220" s="1"/>
      <c r="D220" s="2"/>
      <c r="E220" s="1"/>
      <c r="F220" s="2"/>
      <c r="G220" s="1"/>
      <c r="H220" s="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1"/>
      <c r="B221" s="1"/>
      <c r="C221" s="1"/>
      <c r="D221" s="2"/>
      <c r="E221" s="1"/>
      <c r="F221" s="2"/>
      <c r="G221" s="1"/>
      <c r="H221" s="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1"/>
      <c r="B222" s="1"/>
      <c r="C222" s="1"/>
      <c r="D222" s="2"/>
      <c r="E222" s="1"/>
      <c r="F222" s="2"/>
      <c r="G222" s="1"/>
      <c r="H222" s="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1"/>
      <c r="B223" s="1"/>
      <c r="C223" s="1"/>
      <c r="D223" s="2"/>
      <c r="E223" s="1"/>
      <c r="F223" s="2"/>
      <c r="G223" s="1"/>
      <c r="H223" s="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1"/>
      <c r="B224" s="1"/>
      <c r="C224" s="1"/>
      <c r="D224" s="2"/>
      <c r="E224" s="1"/>
      <c r="F224" s="2"/>
      <c r="G224" s="1"/>
      <c r="H224" s="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1"/>
      <c r="B225" s="1"/>
      <c r="C225" s="1"/>
      <c r="D225" s="2"/>
      <c r="E225" s="1"/>
      <c r="F225" s="2"/>
      <c r="G225" s="1"/>
      <c r="H225" s="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1"/>
      <c r="B226" s="1"/>
      <c r="C226" s="1"/>
      <c r="D226" s="2"/>
      <c r="E226" s="1"/>
      <c r="F226" s="2"/>
      <c r="G226" s="1"/>
      <c r="H226" s="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1"/>
      <c r="B227" s="1"/>
      <c r="C227" s="1"/>
      <c r="D227" s="2"/>
      <c r="E227" s="1"/>
      <c r="F227" s="2"/>
      <c r="G227" s="1"/>
      <c r="H227" s="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1"/>
      <c r="B228" s="1"/>
      <c r="C228" s="1"/>
      <c r="D228" s="2"/>
      <c r="E228" s="1"/>
      <c r="F228" s="2"/>
      <c r="G228" s="1"/>
      <c r="H228" s="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1"/>
      <c r="B229" s="1"/>
      <c r="C229" s="1"/>
      <c r="D229" s="2"/>
      <c r="E229" s="1"/>
      <c r="F229" s="2"/>
      <c r="G229" s="1"/>
      <c r="H229" s="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1"/>
      <c r="B230" s="1"/>
      <c r="C230" s="1"/>
      <c r="D230" s="2"/>
      <c r="E230" s="1"/>
      <c r="F230" s="2"/>
      <c r="G230" s="1"/>
      <c r="H230" s="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1"/>
      <c r="B231" s="1"/>
      <c r="C231" s="1"/>
      <c r="D231" s="2"/>
      <c r="E231" s="1"/>
      <c r="F231" s="2"/>
      <c r="G231" s="1"/>
      <c r="H231" s="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1"/>
      <c r="B232" s="1"/>
      <c r="C232" s="1"/>
      <c r="D232" s="2"/>
      <c r="E232" s="1"/>
      <c r="F232" s="2"/>
      <c r="G232" s="1"/>
      <c r="H232" s="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1"/>
      <c r="B233" s="1"/>
      <c r="C233" s="1"/>
      <c r="D233" s="2"/>
      <c r="E233" s="1"/>
      <c r="F233" s="2"/>
      <c r="G233" s="1"/>
      <c r="H233" s="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1"/>
      <c r="B234" s="1"/>
      <c r="C234" s="1"/>
      <c r="D234" s="2"/>
      <c r="E234" s="1"/>
      <c r="F234" s="2"/>
      <c r="G234" s="1"/>
      <c r="H234" s="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1"/>
      <c r="B235" s="1"/>
      <c r="C235" s="1"/>
      <c r="D235" s="2"/>
      <c r="E235" s="1"/>
      <c r="F235" s="2"/>
      <c r="G235" s="1"/>
      <c r="H235" s="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1"/>
      <c r="B236" s="1"/>
      <c r="C236" s="1"/>
      <c r="D236" s="2"/>
      <c r="E236" s="1"/>
      <c r="F236" s="2"/>
      <c r="G236" s="1"/>
      <c r="H236" s="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1"/>
      <c r="B237" s="1"/>
      <c r="C237" s="1"/>
      <c r="D237" s="2"/>
      <c r="E237" s="1"/>
      <c r="F237" s="2"/>
      <c r="G237" s="1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1"/>
      <c r="B238" s="1"/>
      <c r="C238" s="1"/>
      <c r="D238" s="2"/>
      <c r="E238" s="1"/>
      <c r="F238" s="2"/>
      <c r="G238" s="1"/>
      <c r="H238" s="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1"/>
      <c r="B239" s="1"/>
      <c r="C239" s="1"/>
      <c r="D239" s="2"/>
      <c r="E239" s="1"/>
      <c r="F239" s="2"/>
      <c r="G239" s="1"/>
      <c r="H239" s="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1"/>
      <c r="B240" s="1"/>
      <c r="C240" s="1"/>
      <c r="D240" s="2"/>
      <c r="E240" s="1"/>
      <c r="F240" s="2"/>
      <c r="G240" s="1"/>
      <c r="H240" s="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1"/>
      <c r="B241" s="1"/>
      <c r="C241" s="1"/>
      <c r="D241" s="2"/>
      <c r="E241" s="1"/>
      <c r="F241" s="2"/>
      <c r="G241" s="1"/>
      <c r="H241" s="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"/>
    <row r="243" spans="1:26" ht="15.75" customHeight="1" x14ac:dyDescent="0.3"/>
    <row r="244" spans="1:26" ht="15.75" customHeight="1" x14ac:dyDescent="0.3"/>
    <row r="245" spans="1:26" ht="15.75" customHeight="1" x14ac:dyDescent="0.3"/>
    <row r="246" spans="1:26" ht="15.75" customHeight="1" x14ac:dyDescent="0.3"/>
    <row r="247" spans="1:26" ht="15.75" customHeight="1" x14ac:dyDescent="0.3"/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39:C39"/>
    <mergeCell ref="B8:J8"/>
    <mergeCell ref="E10:J10"/>
    <mergeCell ref="B10:D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2021-01-19T12:12:22Z</dcterms:modified>
</cp:coreProperties>
</file>