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ФИС\НОВИНАРНЯ\УКФ\ОТЧЕТ\"/>
    </mc:Choice>
  </mc:AlternateContent>
  <bookViews>
    <workbookView xWindow="0" yWindow="0" windowWidth="24000" windowHeight="9300"/>
  </bookViews>
  <sheets>
    <sheet name="Table 1" sheetId="1" r:id="rId1"/>
    <sheet name="Table 2" sheetId="2" r:id="rId2"/>
  </sheets>
  <calcPr calcId="162913"/>
</workbook>
</file>

<file path=xl/calcChain.xml><?xml version="1.0" encoding="utf-8"?>
<calcChain xmlns="http://schemas.openxmlformats.org/spreadsheetml/2006/main">
  <c r="U53" i="1" l="1"/>
  <c r="U52" i="1"/>
  <c r="S53" i="1"/>
  <c r="U60" i="1"/>
  <c r="U62" i="1" s="1"/>
  <c r="U51" i="1"/>
  <c r="R51" i="1"/>
  <c r="O62" i="1"/>
  <c r="R60" i="1"/>
  <c r="R62" i="1" s="1"/>
  <c r="S60" i="1"/>
  <c r="S62" i="1" s="1"/>
  <c r="T60" i="1"/>
  <c r="T62" i="1" s="1"/>
  <c r="O60" i="1"/>
  <c r="T14" i="1"/>
  <c r="S14" i="1"/>
  <c r="R14" i="1"/>
  <c r="O14" i="1"/>
  <c r="O30" i="1"/>
  <c r="T56" i="1"/>
  <c r="S56" i="1"/>
  <c r="R56" i="1"/>
  <c r="T59" i="1"/>
  <c r="S59" i="1"/>
  <c r="R59" i="1"/>
  <c r="O59" i="1"/>
  <c r="O56" i="1"/>
  <c r="O53" i="1"/>
  <c r="R33" i="1"/>
  <c r="O33" i="1"/>
  <c r="U20" i="1" l="1"/>
  <c r="T20" i="1"/>
  <c r="S20" i="1"/>
  <c r="R20" i="1"/>
  <c r="O20" i="1"/>
  <c r="U23" i="1"/>
  <c r="U24" i="1"/>
  <c r="U25" i="1"/>
  <c r="U26" i="1"/>
  <c r="U27" i="1"/>
  <c r="U28" i="1"/>
  <c r="U29" i="1"/>
  <c r="T23" i="1"/>
  <c r="T24" i="1"/>
  <c r="T25" i="1"/>
  <c r="T26" i="1"/>
  <c r="T27" i="1"/>
  <c r="T28" i="1"/>
  <c r="T29" i="1"/>
  <c r="S23" i="1"/>
  <c r="S24" i="1"/>
  <c r="S25" i="1"/>
  <c r="S26" i="1"/>
  <c r="S27" i="1"/>
  <c r="S28" i="1"/>
  <c r="S29" i="1"/>
  <c r="U22" i="1"/>
  <c r="T22" i="1"/>
  <c r="S22" i="1"/>
  <c r="R29" i="1"/>
  <c r="R28" i="1"/>
  <c r="R27" i="1"/>
  <c r="R26" i="1"/>
  <c r="R25" i="1"/>
  <c r="R24" i="1"/>
  <c r="R23" i="1"/>
  <c r="R22" i="1"/>
  <c r="O52" i="1"/>
  <c r="O51" i="1"/>
  <c r="O23" i="1"/>
  <c r="O24" i="1"/>
  <c r="O25" i="1"/>
  <c r="O26" i="1"/>
  <c r="O27" i="1"/>
  <c r="O28" i="1"/>
  <c r="O29" i="1"/>
  <c r="O22" i="1"/>
</calcChain>
</file>

<file path=xl/sharedStrings.xml><?xml version="1.0" encoding="utf-8"?>
<sst xmlns="http://schemas.openxmlformats.org/spreadsheetml/2006/main" count="310" uniqueCount="117">
  <si>
    <r>
      <rPr>
        <sz val="4"/>
        <rFont val="Arial"/>
        <family val="2"/>
      </rPr>
      <t>Склав:</t>
    </r>
  </si>
  <si>
    <r>
      <rPr>
        <sz val="4"/>
        <rFont val="Arial"/>
        <family val="2"/>
      </rPr>
      <t>(посада)</t>
    </r>
  </si>
  <si>
    <r>
      <rPr>
        <sz val="4"/>
        <rFont val="Arial"/>
        <family val="2"/>
      </rPr>
      <t>(підпис та печатка)</t>
    </r>
  </si>
  <si>
    <r>
      <rPr>
        <sz val="4"/>
        <rFont val="Arial"/>
        <family val="2"/>
      </rPr>
      <t>(ПІБ)</t>
    </r>
  </si>
  <si>
    <r>
      <rPr>
        <b/>
        <sz val="6.5"/>
        <rFont val="Times New Roman"/>
        <family val="1"/>
      </rPr>
      <t>ФОНД:                                                                                                                                                                                                                                                                                                           ГРАНТООТРИМУВАЧ:</t>
    </r>
  </si>
  <si>
    <t>до Договору про надання гранту інституційної підтримки</t>
  </si>
  <si>
    <t>Повна назва організації Заявника: Громадська організація "Нова громадянська ініціатива"</t>
  </si>
  <si>
    <t>Додаток № 4</t>
  </si>
  <si>
    <t>ЗВІТ</t>
  </si>
  <si>
    <t>про надходження та використання коштів для реалізації Проєкту інституційної підтримки</t>
  </si>
  <si>
    <t>Розділ: Стаття: Пункт:</t>
  </si>
  <si>
    <t>№</t>
  </si>
  <si>
    <t>Найменування витрат</t>
  </si>
  <si>
    <t>Одиниця виміру</t>
  </si>
  <si>
    <t>Загальна сума витрат гранту інституційної підтримки УКФ</t>
  </si>
  <si>
    <t>ПРИМІТКИ</t>
  </si>
  <si>
    <t>Кількість/ Період</t>
  </si>
  <si>
    <t>Вартість за одиницю, грн</t>
  </si>
  <si>
    <t>Загальна сума, грн (=4*5)</t>
  </si>
  <si>
    <t>Загальна сума, грн (=5*6)</t>
  </si>
  <si>
    <t>Загальна сума, грн (=8*9)</t>
  </si>
  <si>
    <t>Загальна сума, грн (=11*12)</t>
  </si>
  <si>
    <t>планова сума, грн (=6+10)</t>
  </si>
  <si>
    <t>фактична сума, грн (=7+13)</t>
  </si>
  <si>
    <t>різниця, грн (=14-15)</t>
  </si>
  <si>
    <t>Стовпці:</t>
  </si>
  <si>
    <t>Розділ:</t>
  </si>
  <si>
    <t>І</t>
  </si>
  <si>
    <t>Надходження:</t>
  </si>
  <si>
    <t>Стаття:</t>
  </si>
  <si>
    <t>Український культурний фонд</t>
  </si>
  <si>
    <t>грн</t>
  </si>
  <si>
    <t>0,00</t>
  </si>
  <si>
    <t>Всього по розділу І "Надходження":</t>
  </si>
  <si>
    <t>ІІ</t>
  </si>
  <si>
    <t>Витрати:</t>
  </si>
  <si>
    <t>Оплата праці</t>
  </si>
  <si>
    <t>Підстаття</t>
  </si>
  <si>
    <t>Штатних працівників</t>
  </si>
  <si>
    <t>Пункт</t>
  </si>
  <si>
    <t>За договорами ЦПХ</t>
  </si>
  <si>
    <t>1.2.1</t>
  </si>
  <si>
    <t>НЕ ЗАПОВНЮЄТЬСЯ!</t>
  </si>
  <si>
    <t>За договорами з ФОП</t>
  </si>
  <si>
    <t>Всього по статті 1 "Оплата праці "</t>
  </si>
  <si>
    <t>Соціальні внески з оплати праці (нарахування ЄСВ)</t>
  </si>
  <si>
    <t>Штатні працівники</t>
  </si>
  <si>
    <t>Всього по статті 2 "Соціальні внески з оплати праці (нарахування ЄСВ)"</t>
  </si>
  <si>
    <t>Оренда приміщень та земельних ділянок</t>
  </si>
  <si>
    <t>Всього по статті 3 "Оренда приміщень та земельних ділянок"</t>
  </si>
  <si>
    <t>Експлуатаційні витрати на утримання приміщень та комунальні послуги</t>
  </si>
  <si>
    <t>Всього по статті 4 "Експлуатаційні витрати на утримання приміщень та комунальні послуги"</t>
  </si>
  <si>
    <t>Оренда техніки, обладнання та інструменту</t>
  </si>
  <si>
    <t>Всього по статті 5 "Оренда техніки, обладнання та інструменту"</t>
  </si>
  <si>
    <t>Матеріальні витрати (за винятком капітальних видатків)</t>
  </si>
  <si>
    <t>Всього по статті 6 "Матеріальні витрати (за винятком капітальних видатків)"</t>
  </si>
  <si>
    <t>Витрати на послуги зв'язку, інтернет, обслуговування сайтів та програмного забезпечення;</t>
  </si>
  <si>
    <t>Всього по статті 7 "Витрати на послуги зв'язку, інтернет, обслуговування програм"</t>
  </si>
  <si>
    <t>Банківські витрати</t>
  </si>
  <si>
    <t>Банківська комісія за переказ</t>
  </si>
  <si>
    <t>Розрахунково-касове обслуговування</t>
  </si>
  <si>
    <t>Всього по статті 8 "Банківські витрати"</t>
  </si>
  <si>
    <t>Всього по статті 9 "Інші витрати пов'язані з основною діяльністю організації"</t>
  </si>
  <si>
    <t>Аудиторські послуги</t>
  </si>
  <si>
    <t>Всього по розділу ІІ "Витрати":</t>
  </si>
  <si>
    <t>РЕЗУЛЬТАТ ІНСТИТУЦІЙНОЇ ПІДТРИМКИ</t>
  </si>
  <si>
    <t>Бухгалтерські послуги</t>
  </si>
  <si>
    <t>9.1.</t>
  </si>
  <si>
    <t>10.1.</t>
  </si>
  <si>
    <t>8.1.</t>
  </si>
  <si>
    <t>8.2.</t>
  </si>
  <si>
    <t>2.1.</t>
  </si>
  <si>
    <t>2.2.</t>
  </si>
  <si>
    <t>1.3.2.</t>
  </si>
  <si>
    <t>1.3.1.</t>
  </si>
  <si>
    <t>1.3.3.</t>
  </si>
  <si>
    <t>1.3.4.</t>
  </si>
  <si>
    <t>1.3.5.</t>
  </si>
  <si>
    <t>1.3.6.</t>
  </si>
  <si>
    <t>1.3.7.</t>
  </si>
  <si>
    <t>1.3.8.</t>
  </si>
  <si>
    <t>Склав:</t>
  </si>
  <si>
    <t>посада</t>
  </si>
  <si>
    <t>підпис</t>
  </si>
  <si>
    <t>П.І.Б.</t>
  </si>
  <si>
    <t>ФОНД:</t>
  </si>
  <si>
    <t>ГРАНТООТРИМУВАЧ:</t>
  </si>
  <si>
    <t>бухгалтер проєкту</t>
  </si>
  <si>
    <t>Сивицька О.Л.</t>
  </si>
  <si>
    <t>Лиховій Д.В.</t>
  </si>
  <si>
    <t xml:space="preserve">голова Правління </t>
  </si>
  <si>
    <t>ГО "Нова громадянська ініціатива"</t>
  </si>
  <si>
    <t>послуга</t>
  </si>
  <si>
    <t>місяць</t>
  </si>
  <si>
    <t>Шовкун Леся Вікторівна, послуги редактора сайту</t>
  </si>
  <si>
    <t xml:space="preserve">Сивицький Кирило Анатолійович, послуги з підготовки інфографіки для рубрики EASTОРІЯ </t>
  </si>
  <si>
    <t>стаття</t>
  </si>
  <si>
    <t>відеосюжет</t>
  </si>
  <si>
    <t>переказ</t>
  </si>
  <si>
    <t>1.2.</t>
  </si>
  <si>
    <t>1.1.</t>
  </si>
  <si>
    <t>1.3.</t>
  </si>
  <si>
    <t>Всього по статті 10 "Аудиторські послуги"</t>
  </si>
  <si>
    <t>Лиховій Дмитро Вікторович, управління проєктом</t>
  </si>
  <si>
    <r>
      <rPr>
        <b/>
        <sz val="7"/>
        <rFont val="Arial"/>
        <family val="2"/>
        <charset val="204"/>
      </rPr>
      <t>Планові витрати гранту інституційної підтримки УКФ
(кредиторська заборгованість) з 12.03.2020 року</t>
    </r>
  </si>
  <si>
    <r>
      <rPr>
        <b/>
        <sz val="7"/>
        <rFont val="Arial"/>
        <family val="2"/>
        <charset val="204"/>
      </rPr>
      <t>Фактичні витрати гранту інституційної підтримки УКФ
(кредиторська заборгованість) з 12.03.2020 року</t>
    </r>
  </si>
  <si>
    <r>
      <rPr>
        <b/>
        <sz val="7"/>
        <rFont val="Arial"/>
        <family val="2"/>
        <charset val="204"/>
      </rPr>
      <t>Планові витрати за рахунок інституційної підтримки УКФ
(заплановані витрати)  до 31.12.2020 року включно</t>
    </r>
  </si>
  <si>
    <r>
      <rPr>
        <b/>
        <sz val="7"/>
        <rFont val="Arial"/>
        <family val="2"/>
        <charset val="204"/>
      </rPr>
      <t>Фактичні витрати за рахунок інституційної підтримки УКФ (заплановані витрати)
до 31.12.2020 року включно</t>
    </r>
  </si>
  <si>
    <r>
      <rPr>
        <sz val="7"/>
        <color rgb="FFFF0000"/>
        <rFont val="Arial"/>
        <family val="2"/>
        <charset val="204"/>
      </rPr>
      <t xml:space="preserve">Абібок Юлія, журналіст, </t>
    </r>
    <r>
      <rPr>
        <sz val="7"/>
        <rFont val="Arial"/>
        <family val="2"/>
        <charset val="204"/>
      </rPr>
      <t xml:space="preserve">послуги з підготовки статей на історичну і культурну тематику для рубрики EASTОРІЯ </t>
    </r>
  </si>
  <si>
    <r>
      <rPr>
        <sz val="7"/>
        <color rgb="FFFF0000"/>
        <rFont val="Arial"/>
        <family val="2"/>
        <charset val="204"/>
      </rPr>
      <t xml:space="preserve">Фарисей Андрій, журналіст, </t>
    </r>
    <r>
      <rPr>
        <sz val="7"/>
        <rFont val="Arial"/>
        <family val="2"/>
        <charset val="204"/>
      </rPr>
      <t xml:space="preserve">послуги з підготовки статей на історичну і культурну тематику для рубрики EASTОРІЯ </t>
    </r>
  </si>
  <si>
    <r>
      <rPr>
        <sz val="7"/>
        <color rgb="FFFF0000"/>
        <rFont val="Arial"/>
        <family val="2"/>
        <charset val="204"/>
      </rPr>
      <t xml:space="preserve">Кічик Катерина Дмитрівна, журналіст, </t>
    </r>
    <r>
      <rPr>
        <sz val="7"/>
        <rFont val="Arial"/>
        <family val="2"/>
        <charset val="204"/>
      </rPr>
      <t xml:space="preserve">послуги з підготовки новин  для рубрики EASTОРІЯ </t>
    </r>
  </si>
  <si>
    <r>
      <rPr>
        <sz val="7"/>
        <color rgb="FFFF0000"/>
        <rFont val="Arial"/>
        <family val="2"/>
        <charset val="204"/>
      </rPr>
      <t xml:space="preserve">Шарговська Олена Вячеславівна, </t>
    </r>
    <r>
      <rPr>
        <sz val="7"/>
        <color theme="1"/>
        <rFont val="Arial"/>
        <family val="2"/>
        <charset val="204"/>
      </rPr>
      <t xml:space="preserve">журналіст, послуги зі збору та опрацюванню інформації й підготовки сценарного плану </t>
    </r>
  </si>
  <si>
    <r>
      <rPr>
        <sz val="7"/>
        <color rgb="FFFF0000"/>
        <rFont val="Arial"/>
        <family val="2"/>
        <charset val="204"/>
      </rPr>
      <t xml:space="preserve">Агаджанян Світлана Сергіївна, </t>
    </r>
    <r>
      <rPr>
        <sz val="7"/>
        <rFont val="Arial"/>
        <family val="2"/>
        <charset val="204"/>
      </rPr>
      <t xml:space="preserve">послуги з підготовки відеоконтенту на історичну і культурну тематику для рубрики EASTОРІЯ   </t>
    </r>
  </si>
  <si>
    <r>
      <rPr>
        <sz val="7"/>
        <color rgb="FFFF0000"/>
        <rFont val="Arial"/>
        <family val="2"/>
        <charset val="204"/>
      </rPr>
      <t xml:space="preserve">Строй Тетяна Миколаївна, журналіст, </t>
    </r>
    <r>
      <rPr>
        <sz val="7"/>
        <rFont val="Arial"/>
        <family val="2"/>
        <charset val="204"/>
      </rPr>
      <t xml:space="preserve">послуги з підготовки статей на історичну і культурну тематику для рубрики EASTОРІЯ </t>
    </r>
  </si>
  <si>
    <r>
      <rPr>
        <sz val="7"/>
        <color rgb="FFFF0000"/>
        <rFont val="Arial"/>
        <family val="2"/>
        <charset val="204"/>
      </rPr>
      <t>0,22</t>
    </r>
  </si>
  <si>
    <r>
      <rPr>
        <b/>
        <sz val="7"/>
        <rFont val="Arial"/>
        <family val="2"/>
        <charset val="204"/>
      </rPr>
      <t>Інші витрати пов'язані з основною
діяльністю організації</t>
    </r>
  </si>
  <si>
    <t>№ 3ORG71-26896 від "19" листопада 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</si>
</sst>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_-* #,##0.00\ _₴_-;\-* #,##0.00\ _₴_-;_-* &quot;-&quot;??\ _₴_-;_-@"/>
  </numFmts>
  <fonts count="15" x14ac:knownFonts="1">
    <font>
      <sz val="10"/>
      <color rgb="FF000000"/>
      <name val="Times New Roman"/>
      <charset val="204"/>
    </font>
    <font>
      <b/>
      <sz val="4"/>
      <name val="Arial"/>
      <family val="2"/>
      <charset val="204"/>
    </font>
    <font>
      <sz val="4"/>
      <name val="Arial"/>
      <family val="2"/>
      <charset val="204"/>
    </font>
    <font>
      <b/>
      <sz val="6.5"/>
      <name val="Times New Roman"/>
      <family val="1"/>
      <charset val="204"/>
    </font>
    <font>
      <sz val="4"/>
      <name val="Arial"/>
      <family val="2"/>
    </font>
    <font>
      <b/>
      <sz val="6.5"/>
      <name val="Times New Roman"/>
      <family val="1"/>
    </font>
    <font>
      <b/>
      <sz val="6"/>
      <name val="Arial"/>
      <family val="2"/>
    </font>
    <font>
      <sz val="7"/>
      <name val="Arial"/>
      <family val="2"/>
      <charset val="204"/>
    </font>
    <font>
      <sz val="7"/>
      <color rgb="FF000000"/>
      <name val="Arial"/>
      <family val="2"/>
      <charset val="204"/>
    </font>
    <font>
      <b/>
      <sz val="7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i/>
      <sz val="7"/>
      <name val="Arial"/>
      <family val="2"/>
      <charset val="204"/>
    </font>
    <font>
      <sz val="7"/>
      <color theme="1"/>
      <name val="Arial"/>
      <family val="2"/>
      <charset val="204"/>
    </font>
    <font>
      <sz val="7"/>
      <color rgb="FFFF0000"/>
      <name val="Arial"/>
      <family val="2"/>
      <charset val="204"/>
    </font>
    <font>
      <sz val="7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DF1CA"/>
      </patternFill>
    </fill>
    <fill>
      <patternFill patternType="solid">
        <fgColor rgb="FFFFFF00"/>
      </patternFill>
    </fill>
    <fill>
      <patternFill patternType="solid">
        <fgColor rgb="FFE1EED9"/>
      </patternFill>
    </fill>
    <fill>
      <patternFill patternType="solid">
        <fgColor rgb="FFD7D7D7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indent="5"/>
    </xf>
    <xf numFmtId="0" fontId="2" fillId="0" borderId="0" xfId="0" applyFont="1" applyFill="1" applyBorder="1" applyAlignment="1">
      <alignment horizontal="left" vertical="center" wrapText="1" indent="7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 inden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 indent="1"/>
    </xf>
    <xf numFmtId="0" fontId="9" fillId="3" borderId="1" xfId="0" applyFont="1" applyFill="1" applyBorder="1" applyAlignment="1">
      <alignment horizontal="center" vertical="top" wrapText="1"/>
    </xf>
    <xf numFmtId="1" fontId="10" fillId="3" borderId="1" xfId="0" applyNumberFormat="1" applyFont="1" applyFill="1" applyBorder="1" applyAlignment="1">
      <alignment horizontal="center" vertical="top" shrinkToFit="1"/>
    </xf>
    <xf numFmtId="0" fontId="9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top" wrapText="1"/>
    </xf>
    <xf numFmtId="2" fontId="7" fillId="0" borderId="1" xfId="0" applyNumberFormat="1" applyFont="1" applyFill="1" applyBorder="1" applyAlignment="1">
      <alignment horizontal="right" vertical="top" wrapText="1"/>
    </xf>
    <xf numFmtId="0" fontId="9" fillId="4" borderId="1" xfId="0" applyFont="1" applyFill="1" applyBorder="1" applyAlignment="1">
      <alignment horizontal="right" vertical="top" wrapText="1"/>
    </xf>
    <xf numFmtId="2" fontId="9" fillId="4" borderId="1" xfId="0" applyNumberFormat="1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left" vertical="top" wrapText="1"/>
    </xf>
    <xf numFmtId="1" fontId="10" fillId="5" borderId="1" xfId="0" applyNumberFormat="1" applyFont="1" applyFill="1" applyBorder="1" applyAlignment="1">
      <alignment horizontal="right" vertical="top" shrinkToFit="1"/>
    </xf>
    <xf numFmtId="164" fontId="10" fillId="5" borderId="1" xfId="0" applyNumberFormat="1" applyFont="1" applyFill="1" applyBorder="1" applyAlignment="1">
      <alignment horizontal="right" vertical="top" shrinkToFit="1"/>
    </xf>
    <xf numFmtId="0" fontId="9" fillId="5" borderId="1" xfId="0" applyFont="1" applyFill="1" applyBorder="1" applyAlignment="1">
      <alignment horizontal="righ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right" vertical="top" wrapText="1"/>
    </xf>
    <xf numFmtId="0" fontId="9" fillId="0" borderId="8" xfId="0" applyFont="1" applyFill="1" applyBorder="1" applyAlignment="1">
      <alignment horizontal="right" vertical="top" wrapText="1"/>
    </xf>
    <xf numFmtId="165" fontId="12" fillId="0" borderId="17" xfId="0" applyNumberFormat="1" applyFont="1" applyBorder="1" applyAlignment="1">
      <alignment vertical="top" wrapText="1"/>
    </xf>
    <xf numFmtId="0" fontId="8" fillId="0" borderId="1" xfId="0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65" fontId="12" fillId="0" borderId="17" xfId="0" applyNumberFormat="1" applyFont="1" applyFill="1" applyBorder="1" applyAlignment="1">
      <alignment vertical="top" wrapText="1"/>
    </xf>
    <xf numFmtId="0" fontId="8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right" vertical="top" wrapText="1"/>
    </xf>
    <xf numFmtId="2" fontId="9" fillId="6" borderId="1" xfId="0" applyNumberFormat="1" applyFont="1" applyFill="1" applyBorder="1" applyAlignment="1">
      <alignment horizontal="right" vertical="top" wrapText="1"/>
    </xf>
    <xf numFmtId="0" fontId="10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right" vertical="top" wrapText="1"/>
    </xf>
    <xf numFmtId="164" fontId="10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right" vertical="center" wrapText="1"/>
    </xf>
    <xf numFmtId="2" fontId="10" fillId="6" borderId="1" xfId="0" applyNumberFormat="1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right" vertical="center" shrinkToFit="1"/>
    </xf>
    <xf numFmtId="0" fontId="7" fillId="0" borderId="8" xfId="0" applyFont="1" applyFill="1" applyBorder="1" applyAlignment="1">
      <alignment horizontal="right" vertical="top" wrapText="1"/>
    </xf>
    <xf numFmtId="3" fontId="12" fillId="0" borderId="17" xfId="0" applyNumberFormat="1" applyFont="1" applyBorder="1" applyAlignment="1">
      <alignment horizontal="right" vertical="top" wrapText="1"/>
    </xf>
    <xf numFmtId="4" fontId="12" fillId="0" borderId="17" xfId="0" applyNumberFormat="1" applyFont="1" applyBorder="1" applyAlignment="1">
      <alignment horizontal="right" vertical="top" wrapText="1"/>
    </xf>
    <xf numFmtId="1" fontId="8" fillId="0" borderId="10" xfId="0" applyNumberFormat="1" applyFont="1" applyFill="1" applyBorder="1" applyAlignment="1">
      <alignment vertical="center" wrapText="1"/>
    </xf>
    <xf numFmtId="3" fontId="12" fillId="0" borderId="17" xfId="0" applyNumberFormat="1" applyFont="1" applyBorder="1" applyAlignment="1">
      <alignment vertical="center" wrapText="1"/>
    </xf>
    <xf numFmtId="4" fontId="12" fillId="0" borderId="17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horizontal="left" vertical="center" wrapText="1"/>
    </xf>
    <xf numFmtId="4" fontId="9" fillId="6" borderId="3" xfId="0" applyNumberFormat="1" applyFont="1" applyFill="1" applyBorder="1" applyAlignment="1">
      <alignment horizontal="right" vertical="top" wrapText="1"/>
    </xf>
    <xf numFmtId="0" fontId="8" fillId="5" borderId="1" xfId="0" applyFont="1" applyFill="1" applyBorder="1" applyAlignment="1">
      <alignment horizontal="left" vertical="top" wrapText="1"/>
    </xf>
    <xf numFmtId="2" fontId="9" fillId="6" borderId="1" xfId="0" applyNumberFormat="1" applyFont="1" applyFill="1" applyBorder="1" applyAlignment="1">
      <alignment horizontal="right" vertical="center" wrapText="1"/>
    </xf>
    <xf numFmtId="0" fontId="9" fillId="6" borderId="1" xfId="0" applyFont="1" applyFill="1" applyBorder="1" applyAlignment="1">
      <alignment horizontal="righ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top"/>
    </xf>
    <xf numFmtId="0" fontId="14" fillId="0" borderId="15" xfId="0" applyFont="1" applyFill="1" applyBorder="1" applyAlignment="1">
      <alignment horizontal="left" vertical="top"/>
    </xf>
    <xf numFmtId="0" fontId="8" fillId="0" borderId="16" xfId="0" applyFont="1" applyFill="1" applyBorder="1" applyAlignment="1">
      <alignment horizontal="left" vertical="top"/>
    </xf>
    <xf numFmtId="0" fontId="14" fillId="0" borderId="16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 inden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left" vertical="top" wrapText="1" indent="1"/>
    </xf>
    <xf numFmtId="0" fontId="8" fillId="2" borderId="9" xfId="0" applyFont="1" applyFill="1" applyBorder="1" applyAlignment="1">
      <alignment horizontal="left" vertical="top" wrapText="1" indent="1"/>
    </xf>
    <xf numFmtId="0" fontId="8" fillId="2" borderId="10" xfId="0" applyFont="1" applyFill="1" applyBorder="1" applyAlignment="1">
      <alignment horizontal="left" vertical="top" wrapText="1" inden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1" fontId="10" fillId="3" borderId="8" xfId="0" applyNumberFormat="1" applyFont="1" applyFill="1" applyBorder="1" applyAlignment="1">
      <alignment horizontal="right" vertical="top" indent="1" shrinkToFit="1"/>
    </xf>
    <xf numFmtId="1" fontId="10" fillId="3" borderId="10" xfId="0" applyNumberFormat="1" applyFont="1" applyFill="1" applyBorder="1" applyAlignment="1">
      <alignment horizontal="right" vertical="top" indent="1" shrinkToFit="1"/>
    </xf>
    <xf numFmtId="1" fontId="10" fillId="3" borderId="8" xfId="0" applyNumberFormat="1" applyFont="1" applyFill="1" applyBorder="1" applyAlignment="1">
      <alignment horizontal="center" vertical="top" shrinkToFit="1"/>
    </xf>
    <xf numFmtId="1" fontId="10" fillId="3" borderId="10" xfId="0" applyNumberFormat="1" applyFont="1" applyFill="1" applyBorder="1" applyAlignment="1">
      <alignment horizontal="center" vertical="top" shrinkToFit="1"/>
    </xf>
    <xf numFmtId="0" fontId="8" fillId="4" borderId="8" xfId="0" applyFont="1" applyFill="1" applyBorder="1" applyAlignment="1">
      <alignment horizontal="left" wrapText="1"/>
    </xf>
    <xf numFmtId="0" fontId="8" fillId="4" borderId="10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vertical="top" wrapText="1" indent="1"/>
    </xf>
    <xf numFmtId="0" fontId="7" fillId="0" borderId="10" xfId="0" applyFont="1" applyFill="1" applyBorder="1" applyAlignment="1">
      <alignment horizontal="left" vertical="top" wrapText="1" indent="1"/>
    </xf>
    <xf numFmtId="0" fontId="7" fillId="0" borderId="8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0" fontId="11" fillId="4" borderId="8" xfId="0" applyFont="1" applyFill="1" applyBorder="1" applyAlignment="1">
      <alignment horizontal="left" vertical="top" wrapText="1"/>
    </xf>
    <xf numFmtId="0" fontId="11" fillId="4" borderId="9" xfId="0" applyFont="1" applyFill="1" applyBorder="1" applyAlignment="1">
      <alignment horizontal="left" vertical="top" wrapText="1"/>
    </xf>
    <xf numFmtId="0" fontId="11" fillId="4" borderId="10" xfId="0" applyFont="1" applyFill="1" applyBorder="1" applyAlignment="1">
      <alignment horizontal="left" vertical="top" wrapText="1"/>
    </xf>
    <xf numFmtId="0" fontId="9" fillId="4" borderId="8" xfId="0" applyFont="1" applyFill="1" applyBorder="1" applyAlignment="1">
      <alignment horizontal="righ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5" borderId="8" xfId="0" applyFont="1" applyFill="1" applyBorder="1" applyAlignment="1">
      <alignment horizontal="left" vertical="top" wrapText="1"/>
    </xf>
    <xf numFmtId="0" fontId="9" fillId="5" borderId="9" xfId="0" applyFont="1" applyFill="1" applyBorder="1" applyAlignment="1">
      <alignment horizontal="left" vertical="top" wrapText="1"/>
    </xf>
    <xf numFmtId="0" fontId="9" fillId="5" borderId="10" xfId="0" applyFont="1" applyFill="1" applyBorder="1" applyAlignment="1">
      <alignment horizontal="left" vertical="top" wrapText="1"/>
    </xf>
    <xf numFmtId="0" fontId="9" fillId="5" borderId="8" xfId="0" applyFont="1" applyFill="1" applyBorder="1" applyAlignment="1">
      <alignment horizontal="right" vertical="center" wrapText="1"/>
    </xf>
    <xf numFmtId="0" fontId="9" fillId="5" borderId="10" xfId="0" applyFont="1" applyFill="1" applyBorder="1" applyAlignment="1">
      <alignment horizontal="righ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 indent="4"/>
    </xf>
    <xf numFmtId="0" fontId="7" fillId="0" borderId="11" xfId="0" applyFont="1" applyFill="1" applyBorder="1" applyAlignment="1">
      <alignment horizontal="left" vertical="center" wrapText="1" indent="4"/>
    </xf>
    <xf numFmtId="0" fontId="7" fillId="0" borderId="5" xfId="0" applyFont="1" applyFill="1" applyBorder="1" applyAlignment="1">
      <alignment horizontal="left" vertical="center" wrapText="1" indent="4"/>
    </xf>
    <xf numFmtId="0" fontId="9" fillId="5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center" wrapText="1" indent="4"/>
    </xf>
    <xf numFmtId="0" fontId="7" fillId="0" borderId="0" xfId="0" applyFont="1" applyFill="1" applyBorder="1" applyAlignment="1">
      <alignment horizontal="left" vertical="center" wrapText="1" indent="4"/>
    </xf>
    <xf numFmtId="0" fontId="7" fillId="0" borderId="13" xfId="0" applyFont="1" applyFill="1" applyBorder="1" applyAlignment="1">
      <alignment horizontal="left" vertical="center" wrapText="1" indent="4"/>
    </xf>
    <xf numFmtId="0" fontId="7" fillId="0" borderId="6" xfId="0" applyFont="1" applyFill="1" applyBorder="1" applyAlignment="1">
      <alignment horizontal="left" vertical="center" wrapText="1" indent="4"/>
    </xf>
    <xf numFmtId="0" fontId="7" fillId="0" borderId="14" xfId="0" applyFont="1" applyFill="1" applyBorder="1" applyAlignment="1">
      <alignment horizontal="left" vertical="center" wrapText="1" indent="4"/>
    </xf>
    <xf numFmtId="0" fontId="7" fillId="0" borderId="7" xfId="0" applyFont="1" applyFill="1" applyBorder="1" applyAlignment="1">
      <alignment horizontal="left" vertical="center" wrapText="1" indent="4"/>
    </xf>
    <xf numFmtId="0" fontId="9" fillId="6" borderId="8" xfId="0" applyFont="1" applyFill="1" applyBorder="1" applyAlignment="1">
      <alignment horizontal="left" vertical="top" wrapText="1"/>
    </xf>
    <xf numFmtId="0" fontId="9" fillId="6" borderId="9" xfId="0" applyFont="1" applyFill="1" applyBorder="1" applyAlignment="1">
      <alignment horizontal="left" vertical="top" wrapText="1"/>
    </xf>
    <xf numFmtId="0" fontId="9" fillId="6" borderId="7" xfId="0" applyFont="1" applyFill="1" applyBorder="1" applyAlignment="1">
      <alignment horizontal="left" vertical="top" wrapText="1"/>
    </xf>
    <xf numFmtId="0" fontId="8" fillId="6" borderId="8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horizontal="right" vertical="top" wrapText="1"/>
    </xf>
    <xf numFmtId="0" fontId="7" fillId="6" borderId="10" xfId="0" applyFont="1" applyFill="1" applyBorder="1" applyAlignment="1">
      <alignment horizontal="right" vertical="top" wrapText="1"/>
    </xf>
    <xf numFmtId="0" fontId="8" fillId="0" borderId="8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vertical="top" wrapText="1"/>
    </xf>
    <xf numFmtId="0" fontId="9" fillId="5" borderId="11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 indent="4"/>
    </xf>
    <xf numFmtId="0" fontId="7" fillId="0" borderId="9" xfId="0" applyFont="1" applyFill="1" applyBorder="1" applyAlignment="1">
      <alignment horizontal="left" vertical="center" wrapText="1" indent="4"/>
    </xf>
    <xf numFmtId="0" fontId="7" fillId="0" borderId="10" xfId="0" applyFont="1" applyFill="1" applyBorder="1" applyAlignment="1">
      <alignment horizontal="left" vertical="center" wrapText="1" indent="4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 indent="5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202070</xdr:colOff>
      <xdr:row>0</xdr:row>
      <xdr:rowOff>22985</xdr:rowOff>
    </xdr:from>
    <xdr:ext cx="593868" cy="461985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907" y="504412"/>
          <a:ext cx="593868" cy="46198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475487</xdr:colOff>
      <xdr:row>1</xdr:row>
      <xdr:rowOff>94287</xdr:rowOff>
    </xdr:from>
    <xdr:ext cx="1097280" cy="0"/>
    <xdr:sp macro="" textlink="">
      <xdr:nvSpPr>
        <xdr:cNvPr id="3" name="Shape 3"/>
        <xdr:cNvSpPr/>
      </xdr:nvSpPr>
      <xdr:spPr>
        <a:xfrm>
          <a:off x="0" y="0"/>
          <a:ext cx="1097280" cy="0"/>
        </a:xfrm>
        <a:custGeom>
          <a:avLst/>
          <a:gdLst/>
          <a:ahLst/>
          <a:cxnLst/>
          <a:rect l="0" t="0" r="0" b="0"/>
          <a:pathLst>
            <a:path w="1097280">
              <a:moveTo>
                <a:pt x="0" y="0"/>
              </a:moveTo>
              <a:lnTo>
                <a:pt x="1097280" y="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3</xdr:col>
      <xdr:colOff>3525519</xdr:colOff>
      <xdr:row>1</xdr:row>
      <xdr:rowOff>107348</xdr:rowOff>
    </xdr:from>
    <xdr:ext cx="993140" cy="0"/>
    <xdr:sp macro="" textlink="">
      <xdr:nvSpPr>
        <xdr:cNvPr id="4" name="Shape 4"/>
        <xdr:cNvSpPr/>
      </xdr:nvSpPr>
      <xdr:spPr>
        <a:xfrm>
          <a:off x="0" y="0"/>
          <a:ext cx="993140" cy="0"/>
        </a:xfrm>
        <a:custGeom>
          <a:avLst/>
          <a:gdLst/>
          <a:ahLst/>
          <a:cxnLst/>
          <a:rect l="0" t="0" r="0" b="0"/>
          <a:pathLst>
            <a:path w="993140">
              <a:moveTo>
                <a:pt x="0" y="0"/>
              </a:moveTo>
              <a:lnTo>
                <a:pt x="992785" y="0"/>
              </a:lnTo>
            </a:path>
          </a:pathLst>
        </a:custGeom>
        <a:ln w="3648">
          <a:solidFill>
            <a:srgbClr val="000000"/>
          </a:solidFill>
        </a:ln>
      </xdr:spPr>
    </xdr:sp>
    <xdr:clientData/>
  </xdr:oneCellAnchor>
  <xdr:oneCellAnchor>
    <xdr:from>
      <xdr:col>0</xdr:col>
      <xdr:colOff>518122</xdr:colOff>
      <xdr:row>0</xdr:row>
      <xdr:rowOff>68243</xdr:rowOff>
    </xdr:from>
    <xdr:ext cx="1233170" cy="5080"/>
    <xdr:sp macro="" textlink="">
      <xdr:nvSpPr>
        <xdr:cNvPr id="5" name="Shape 5"/>
        <xdr:cNvSpPr/>
      </xdr:nvSpPr>
      <xdr:spPr>
        <a:xfrm>
          <a:off x="0" y="0"/>
          <a:ext cx="1233170" cy="5080"/>
        </a:xfrm>
        <a:custGeom>
          <a:avLst/>
          <a:gdLst/>
          <a:ahLst/>
          <a:cxnLst/>
          <a:rect l="0" t="0" r="0" b="0"/>
          <a:pathLst>
            <a:path w="1233170" h="5080">
              <a:moveTo>
                <a:pt x="1232903" y="0"/>
              </a:moveTo>
              <a:lnTo>
                <a:pt x="0" y="0"/>
              </a:lnTo>
              <a:lnTo>
                <a:pt x="0" y="4572"/>
              </a:lnTo>
              <a:lnTo>
                <a:pt x="1232903" y="4572"/>
              </a:lnTo>
              <a:lnTo>
                <a:pt x="1232903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2</xdr:col>
      <xdr:colOff>299188</xdr:colOff>
      <xdr:row>0</xdr:row>
      <xdr:rowOff>68243</xdr:rowOff>
    </xdr:from>
    <xdr:ext cx="858519" cy="5080"/>
    <xdr:sp macro="" textlink="">
      <xdr:nvSpPr>
        <xdr:cNvPr id="6" name="Shape 6"/>
        <xdr:cNvSpPr/>
      </xdr:nvSpPr>
      <xdr:spPr>
        <a:xfrm>
          <a:off x="0" y="0"/>
          <a:ext cx="858519" cy="5080"/>
        </a:xfrm>
        <a:custGeom>
          <a:avLst/>
          <a:gdLst/>
          <a:ahLst/>
          <a:cxnLst/>
          <a:rect l="0" t="0" r="0" b="0"/>
          <a:pathLst>
            <a:path w="858519" h="5080">
              <a:moveTo>
                <a:pt x="857999" y="0"/>
              </a:moveTo>
              <a:lnTo>
                <a:pt x="0" y="0"/>
              </a:lnTo>
              <a:lnTo>
                <a:pt x="0" y="4572"/>
              </a:lnTo>
              <a:lnTo>
                <a:pt x="857999" y="4572"/>
              </a:lnTo>
              <a:lnTo>
                <a:pt x="857999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2</xdr:col>
      <xdr:colOff>1662055</xdr:colOff>
      <xdr:row>0</xdr:row>
      <xdr:rowOff>68243</xdr:rowOff>
    </xdr:from>
    <xdr:ext cx="1714500" cy="5080"/>
    <xdr:sp macro="" textlink="">
      <xdr:nvSpPr>
        <xdr:cNvPr id="7" name="Shape 7"/>
        <xdr:cNvSpPr/>
      </xdr:nvSpPr>
      <xdr:spPr>
        <a:xfrm>
          <a:off x="0" y="0"/>
          <a:ext cx="1714500" cy="5080"/>
        </a:xfrm>
        <a:custGeom>
          <a:avLst/>
          <a:gdLst/>
          <a:ahLst/>
          <a:cxnLst/>
          <a:rect l="0" t="0" r="0" b="0"/>
          <a:pathLst>
            <a:path w="1714500" h="5080">
              <a:moveTo>
                <a:pt x="1714500" y="0"/>
              </a:moveTo>
              <a:lnTo>
                <a:pt x="0" y="0"/>
              </a:lnTo>
              <a:lnTo>
                <a:pt x="0" y="4572"/>
              </a:lnTo>
              <a:lnTo>
                <a:pt x="1714500" y="4572"/>
              </a:lnTo>
              <a:lnTo>
                <a:pt x="171450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tabSelected="1" topLeftCell="A17" zoomScale="184" zoomScaleNormal="184" workbookViewId="0">
      <selection activeCell="C51" sqref="C51"/>
    </sheetView>
  </sheetViews>
  <sheetFormatPr defaultRowHeight="12.75" x14ac:dyDescent="0.2"/>
  <cols>
    <col min="1" max="1" width="8.6640625" style="6" customWidth="1"/>
    <col min="2" max="2" width="7.6640625" style="6" customWidth="1"/>
    <col min="3" max="3" width="22.1640625" style="6" customWidth="1"/>
    <col min="4" max="4" width="8.83203125" style="6" customWidth="1"/>
    <col min="5" max="5" width="3.5" style="6" hidden="1" customWidth="1"/>
    <col min="6" max="12" width="7.6640625" style="6" hidden="1" customWidth="1"/>
    <col min="13" max="13" width="7.6640625" style="6" customWidth="1"/>
    <col min="14" max="14" width="10.6640625" style="6" customWidth="1"/>
    <col min="15" max="15" width="10.33203125" style="6" customWidth="1"/>
    <col min="16" max="16" width="7.6640625" style="6" customWidth="1"/>
    <col min="17" max="17" width="9.5" style="6" customWidth="1"/>
    <col min="18" max="18" width="11.6640625" style="6" customWidth="1"/>
    <col min="19" max="20" width="7.6640625" style="6" customWidth="1"/>
    <col min="21" max="21" width="10" style="6" customWidth="1"/>
    <col min="22" max="22" width="15.1640625" style="6" customWidth="1"/>
    <col min="23" max="23" width="2.6640625" customWidth="1"/>
  </cols>
  <sheetData>
    <row r="1" spans="1:23" ht="15" customHeight="1" x14ac:dyDescent="0.2">
      <c r="A1" s="73"/>
      <c r="B1" s="73"/>
      <c r="C1" s="73"/>
      <c r="D1" s="73"/>
      <c r="O1" s="73"/>
      <c r="P1" s="73"/>
      <c r="Q1" s="73"/>
      <c r="R1" s="73"/>
      <c r="S1" s="73" t="s">
        <v>7</v>
      </c>
      <c r="T1" s="73"/>
      <c r="U1" s="73"/>
      <c r="V1" s="73"/>
    </row>
    <row r="2" spans="1:23" ht="10.5" customHeight="1" x14ac:dyDescent="0.2">
      <c r="A2" s="73"/>
      <c r="B2" s="73"/>
      <c r="C2" s="73"/>
      <c r="D2" s="73"/>
      <c r="O2" s="73"/>
      <c r="P2" s="73"/>
      <c r="Q2" s="73"/>
      <c r="R2" s="73"/>
      <c r="S2" s="73" t="s">
        <v>5</v>
      </c>
      <c r="T2" s="73"/>
      <c r="U2" s="73"/>
      <c r="V2" s="73"/>
    </row>
    <row r="3" spans="1:23" ht="11.25" customHeight="1" x14ac:dyDescent="0.2">
      <c r="A3" s="74"/>
      <c r="B3" s="74"/>
      <c r="C3" s="74"/>
      <c r="D3" s="74"/>
      <c r="O3" s="74"/>
      <c r="P3" s="74"/>
      <c r="Q3" s="74"/>
      <c r="R3" s="74"/>
      <c r="S3" s="73" t="s">
        <v>116</v>
      </c>
      <c r="T3" s="74"/>
      <c r="U3" s="74"/>
      <c r="V3" s="74"/>
    </row>
    <row r="4" spans="1:23" ht="8.25" customHeight="1" x14ac:dyDescent="0.2">
      <c r="A4" s="152" t="s">
        <v>8</v>
      </c>
      <c r="B4" s="152"/>
      <c r="C4" s="152"/>
      <c r="D4" s="152"/>
      <c r="E4" s="152"/>
      <c r="F4" s="152"/>
      <c r="G4" s="152"/>
      <c r="H4" s="152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</row>
    <row r="5" spans="1:23" ht="8.25" customHeight="1" x14ac:dyDescent="0.2">
      <c r="A5" s="152" t="s">
        <v>9</v>
      </c>
      <c r="B5" s="152"/>
      <c r="C5" s="152"/>
      <c r="D5" s="152"/>
      <c r="E5" s="152"/>
      <c r="F5" s="152"/>
      <c r="G5" s="152"/>
      <c r="H5" s="152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</row>
    <row r="6" spans="1:23" ht="8.25" customHeight="1" x14ac:dyDescent="0.2">
      <c r="A6" s="7"/>
      <c r="B6" s="7"/>
      <c r="C6" s="7"/>
      <c r="D6" s="7"/>
      <c r="E6" s="7"/>
      <c r="F6" s="7"/>
      <c r="G6" s="7"/>
      <c r="H6" s="7"/>
    </row>
    <row r="7" spans="1:23" ht="6.75" customHeight="1" x14ac:dyDescent="0.2">
      <c r="A7" s="75" t="s">
        <v>6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</row>
    <row r="8" spans="1:23" ht="6.75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1"/>
    </row>
    <row r="9" spans="1:23" ht="36.75" customHeight="1" x14ac:dyDescent="0.2">
      <c r="A9" s="76" t="s">
        <v>10</v>
      </c>
      <c r="B9" s="76" t="s">
        <v>11</v>
      </c>
      <c r="C9" s="78" t="s">
        <v>12</v>
      </c>
      <c r="D9" s="80" t="s">
        <v>13</v>
      </c>
      <c r="E9" s="81"/>
      <c r="F9" s="84" t="s">
        <v>104</v>
      </c>
      <c r="G9" s="85"/>
      <c r="H9" s="85"/>
      <c r="I9" s="86"/>
      <c r="J9" s="84" t="s">
        <v>105</v>
      </c>
      <c r="K9" s="85"/>
      <c r="L9" s="86"/>
      <c r="M9" s="87" t="s">
        <v>106</v>
      </c>
      <c r="N9" s="88"/>
      <c r="O9" s="89"/>
      <c r="P9" s="84" t="s">
        <v>107</v>
      </c>
      <c r="Q9" s="85"/>
      <c r="R9" s="86"/>
      <c r="S9" s="90" t="s">
        <v>14</v>
      </c>
      <c r="T9" s="91"/>
      <c r="U9" s="92"/>
      <c r="V9" s="78" t="s">
        <v>15</v>
      </c>
    </row>
    <row r="10" spans="1:23" ht="27" customHeight="1" x14ac:dyDescent="0.2">
      <c r="A10" s="77"/>
      <c r="B10" s="77"/>
      <c r="C10" s="79"/>
      <c r="D10" s="82"/>
      <c r="E10" s="83"/>
      <c r="F10" s="9" t="s">
        <v>16</v>
      </c>
      <c r="G10" s="10" t="s">
        <v>17</v>
      </c>
      <c r="H10" s="93" t="s">
        <v>18</v>
      </c>
      <c r="I10" s="94"/>
      <c r="J10" s="9" t="s">
        <v>16</v>
      </c>
      <c r="K10" s="10" t="s">
        <v>17</v>
      </c>
      <c r="L10" s="9" t="s">
        <v>19</v>
      </c>
      <c r="M10" s="9" t="s">
        <v>16</v>
      </c>
      <c r="N10" s="10" t="s">
        <v>17</v>
      </c>
      <c r="O10" s="9" t="s">
        <v>20</v>
      </c>
      <c r="P10" s="9" t="s">
        <v>16</v>
      </c>
      <c r="Q10" s="10" t="s">
        <v>17</v>
      </c>
      <c r="R10" s="10" t="s">
        <v>21</v>
      </c>
      <c r="S10" s="9" t="s">
        <v>22</v>
      </c>
      <c r="T10" s="9" t="s">
        <v>23</v>
      </c>
      <c r="U10" s="11" t="s">
        <v>24</v>
      </c>
      <c r="V10" s="79"/>
    </row>
    <row r="11" spans="1:23" ht="9.75" customHeight="1" x14ac:dyDescent="0.2">
      <c r="A11" s="12" t="s">
        <v>25</v>
      </c>
      <c r="B11" s="13">
        <v>1</v>
      </c>
      <c r="C11" s="13">
        <v>2</v>
      </c>
      <c r="D11" s="95">
        <v>3</v>
      </c>
      <c r="E11" s="96"/>
      <c r="F11" s="13">
        <v>4</v>
      </c>
      <c r="G11" s="13">
        <v>5</v>
      </c>
      <c r="H11" s="97">
        <v>6</v>
      </c>
      <c r="I11" s="98"/>
      <c r="J11" s="13">
        <v>5</v>
      </c>
      <c r="K11" s="13">
        <v>6</v>
      </c>
      <c r="L11" s="13">
        <v>7</v>
      </c>
      <c r="M11" s="13">
        <v>8</v>
      </c>
      <c r="N11" s="13">
        <v>9</v>
      </c>
      <c r="O11" s="13">
        <v>10</v>
      </c>
      <c r="P11" s="13">
        <v>11</v>
      </c>
      <c r="Q11" s="13">
        <v>12</v>
      </c>
      <c r="R11" s="13">
        <v>13</v>
      </c>
      <c r="S11" s="13">
        <v>14</v>
      </c>
      <c r="T11" s="13">
        <v>15</v>
      </c>
      <c r="U11" s="13">
        <v>16</v>
      </c>
      <c r="V11" s="13">
        <v>11</v>
      </c>
    </row>
    <row r="12" spans="1:23" ht="8.25" customHeight="1" x14ac:dyDescent="0.2">
      <c r="A12" s="14" t="s">
        <v>26</v>
      </c>
      <c r="B12" s="14" t="s">
        <v>27</v>
      </c>
      <c r="C12" s="15" t="s">
        <v>28</v>
      </c>
      <c r="D12" s="99"/>
      <c r="E12" s="100"/>
      <c r="F12" s="16"/>
      <c r="G12" s="16"/>
      <c r="H12" s="99"/>
      <c r="I12" s="100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3" ht="12.75" customHeight="1" x14ac:dyDescent="0.2">
      <c r="A13" s="17" t="s">
        <v>29</v>
      </c>
      <c r="B13" s="18">
        <v>1</v>
      </c>
      <c r="C13" s="19" t="s">
        <v>30</v>
      </c>
      <c r="D13" s="101" t="s">
        <v>31</v>
      </c>
      <c r="E13" s="102"/>
      <c r="F13" s="20"/>
      <c r="G13" s="20"/>
      <c r="H13" s="103" t="s">
        <v>32</v>
      </c>
      <c r="I13" s="104"/>
      <c r="J13" s="20"/>
      <c r="K13" s="20"/>
      <c r="L13" s="21" t="s">
        <v>32</v>
      </c>
      <c r="M13" s="20"/>
      <c r="N13" s="20"/>
      <c r="O13" s="22">
        <v>198414</v>
      </c>
      <c r="P13" s="20"/>
      <c r="Q13" s="20"/>
      <c r="R13" s="22">
        <v>198414</v>
      </c>
      <c r="S13" s="22">
        <v>198414</v>
      </c>
      <c r="T13" s="22">
        <v>198414</v>
      </c>
      <c r="U13" s="21" t="s">
        <v>32</v>
      </c>
      <c r="V13" s="20"/>
    </row>
    <row r="14" spans="1:23" ht="8.25" customHeight="1" x14ac:dyDescent="0.2">
      <c r="A14" s="105" t="s">
        <v>33</v>
      </c>
      <c r="B14" s="106"/>
      <c r="C14" s="107"/>
      <c r="D14" s="99"/>
      <c r="E14" s="100"/>
      <c r="F14" s="16"/>
      <c r="G14" s="16"/>
      <c r="H14" s="108" t="s">
        <v>32</v>
      </c>
      <c r="I14" s="109"/>
      <c r="J14" s="16"/>
      <c r="K14" s="16"/>
      <c r="L14" s="23" t="s">
        <v>32</v>
      </c>
      <c r="M14" s="16"/>
      <c r="N14" s="16"/>
      <c r="O14" s="24">
        <f>O13</f>
        <v>198414</v>
      </c>
      <c r="P14" s="16"/>
      <c r="Q14" s="16"/>
      <c r="R14" s="24">
        <f>R13</f>
        <v>198414</v>
      </c>
      <c r="S14" s="24">
        <f>S13</f>
        <v>198414</v>
      </c>
      <c r="T14" s="24">
        <f>T13</f>
        <v>198414</v>
      </c>
      <c r="U14" s="23" t="s">
        <v>32</v>
      </c>
      <c r="V14" s="16"/>
    </row>
    <row r="15" spans="1:23" ht="8.25" customHeight="1" x14ac:dyDescent="0.2">
      <c r="A15" s="15" t="s">
        <v>26</v>
      </c>
      <c r="B15" s="23" t="s">
        <v>34</v>
      </c>
      <c r="C15" s="15" t="s">
        <v>35</v>
      </c>
      <c r="D15" s="99"/>
      <c r="E15" s="100"/>
      <c r="F15" s="16"/>
      <c r="G15" s="16"/>
      <c r="H15" s="99"/>
      <c r="I15" s="10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3" ht="12" customHeight="1" x14ac:dyDescent="0.2">
      <c r="A16" s="25" t="s">
        <v>29</v>
      </c>
      <c r="B16" s="26">
        <v>1</v>
      </c>
      <c r="C16" s="110" t="s">
        <v>36</v>
      </c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2"/>
    </row>
    <row r="17" spans="1:22" ht="18" customHeight="1" x14ac:dyDescent="0.2">
      <c r="A17" s="25" t="s">
        <v>37</v>
      </c>
      <c r="B17" s="27" t="s">
        <v>100</v>
      </c>
      <c r="C17" s="110" t="s">
        <v>38</v>
      </c>
      <c r="D17" s="111"/>
      <c r="E17" s="111"/>
      <c r="F17" s="111"/>
      <c r="G17" s="112"/>
      <c r="H17" s="113" t="s">
        <v>32</v>
      </c>
      <c r="I17" s="114"/>
      <c r="J17" s="115"/>
      <c r="K17" s="116"/>
      <c r="L17" s="28" t="s">
        <v>32</v>
      </c>
      <c r="M17" s="115"/>
      <c r="N17" s="116"/>
      <c r="O17" s="28" t="s">
        <v>32</v>
      </c>
      <c r="P17" s="115"/>
      <c r="Q17" s="116"/>
      <c r="R17" s="28" t="s">
        <v>32</v>
      </c>
      <c r="S17" s="28" t="s">
        <v>32</v>
      </c>
      <c r="T17" s="28" t="s">
        <v>32</v>
      </c>
      <c r="U17" s="28" t="s">
        <v>32</v>
      </c>
      <c r="V17" s="29"/>
    </row>
    <row r="18" spans="1:22" ht="12" customHeight="1" x14ac:dyDescent="0.2">
      <c r="A18" s="30" t="s">
        <v>39</v>
      </c>
      <c r="B18" s="31"/>
      <c r="C18" s="19"/>
      <c r="D18" s="103"/>
      <c r="E18" s="104"/>
      <c r="F18" s="20"/>
      <c r="G18" s="20"/>
      <c r="H18" s="103" t="s">
        <v>32</v>
      </c>
      <c r="I18" s="104"/>
      <c r="J18" s="20"/>
      <c r="K18" s="20"/>
      <c r="L18" s="21" t="s">
        <v>32</v>
      </c>
      <c r="M18" s="20"/>
      <c r="N18" s="20"/>
      <c r="O18" s="21" t="s">
        <v>32</v>
      </c>
      <c r="P18" s="20"/>
      <c r="Q18" s="20"/>
      <c r="R18" s="21" t="s">
        <v>32</v>
      </c>
      <c r="S18" s="21" t="s">
        <v>32</v>
      </c>
      <c r="T18" s="21" t="s">
        <v>32</v>
      </c>
      <c r="U18" s="21" t="s">
        <v>32</v>
      </c>
      <c r="V18" s="20"/>
    </row>
    <row r="19" spans="1:22" ht="12.75" customHeight="1" x14ac:dyDescent="0.2">
      <c r="A19" s="25" t="s">
        <v>37</v>
      </c>
      <c r="B19" s="27" t="s">
        <v>99</v>
      </c>
      <c r="C19" s="117" t="s">
        <v>40</v>
      </c>
      <c r="D19" s="111"/>
      <c r="E19" s="111"/>
      <c r="F19" s="111"/>
      <c r="G19" s="112"/>
      <c r="H19" s="115"/>
      <c r="I19" s="116"/>
      <c r="J19" s="115"/>
      <c r="K19" s="116"/>
      <c r="L19" s="29"/>
      <c r="M19" s="115"/>
      <c r="N19" s="116"/>
      <c r="O19" s="28" t="s">
        <v>32</v>
      </c>
      <c r="P19" s="115"/>
      <c r="Q19" s="116"/>
      <c r="R19" s="28" t="s">
        <v>32</v>
      </c>
      <c r="S19" s="28" t="s">
        <v>32</v>
      </c>
      <c r="T19" s="28" t="s">
        <v>32</v>
      </c>
      <c r="U19" s="28" t="s">
        <v>32</v>
      </c>
      <c r="V19" s="29"/>
    </row>
    <row r="20" spans="1:22" ht="19.5" customHeight="1" x14ac:dyDescent="0.2">
      <c r="A20" s="30" t="s">
        <v>39</v>
      </c>
      <c r="B20" s="32" t="s">
        <v>41</v>
      </c>
      <c r="C20" s="33" t="s">
        <v>103</v>
      </c>
      <c r="D20" s="118" t="s">
        <v>93</v>
      </c>
      <c r="E20" s="119"/>
      <c r="F20" s="120" t="s">
        <v>42</v>
      </c>
      <c r="G20" s="121"/>
      <c r="H20" s="121"/>
      <c r="I20" s="122"/>
      <c r="J20" s="120" t="s">
        <v>42</v>
      </c>
      <c r="K20" s="121"/>
      <c r="L20" s="122"/>
      <c r="M20" s="34">
        <v>2</v>
      </c>
      <c r="N20" s="35">
        <v>14000</v>
      </c>
      <c r="O20" s="36">
        <f>M20*N20</f>
        <v>28000</v>
      </c>
      <c r="P20" s="34">
        <v>2</v>
      </c>
      <c r="Q20" s="35">
        <v>14000</v>
      </c>
      <c r="R20" s="36">
        <f>P20*Q20</f>
        <v>28000</v>
      </c>
      <c r="S20" s="36">
        <f>O20</f>
        <v>28000</v>
      </c>
      <c r="T20" s="36">
        <f>R20</f>
        <v>28000</v>
      </c>
      <c r="U20" s="22">
        <f>S20-T20</f>
        <v>0</v>
      </c>
      <c r="V20" s="20"/>
    </row>
    <row r="21" spans="1:22" ht="12.75" customHeight="1" x14ac:dyDescent="0.2">
      <c r="A21" s="25" t="s">
        <v>37</v>
      </c>
      <c r="B21" s="27" t="s">
        <v>101</v>
      </c>
      <c r="C21" s="123" t="s">
        <v>43</v>
      </c>
      <c r="D21" s="111"/>
      <c r="E21" s="111"/>
      <c r="F21" s="111"/>
      <c r="G21" s="112"/>
      <c r="H21" s="115"/>
      <c r="I21" s="116"/>
      <c r="J21" s="115"/>
      <c r="K21" s="116"/>
      <c r="L21" s="29"/>
      <c r="M21" s="115"/>
      <c r="N21" s="116"/>
      <c r="O21" s="28"/>
      <c r="P21" s="115"/>
      <c r="Q21" s="116"/>
      <c r="R21" s="28"/>
      <c r="S21" s="28"/>
      <c r="T21" s="28"/>
      <c r="U21" s="28"/>
      <c r="V21" s="29"/>
    </row>
    <row r="22" spans="1:22" ht="36" customHeight="1" x14ac:dyDescent="0.2">
      <c r="A22" s="30" t="s">
        <v>39</v>
      </c>
      <c r="B22" s="32" t="s">
        <v>74</v>
      </c>
      <c r="C22" s="33" t="s">
        <v>94</v>
      </c>
      <c r="D22" s="118" t="s">
        <v>93</v>
      </c>
      <c r="E22" s="119"/>
      <c r="F22" s="120" t="s">
        <v>42</v>
      </c>
      <c r="G22" s="121"/>
      <c r="H22" s="121"/>
      <c r="I22" s="122"/>
      <c r="J22" s="120" t="s">
        <v>42</v>
      </c>
      <c r="K22" s="121"/>
      <c r="L22" s="122"/>
      <c r="M22" s="37">
        <v>2</v>
      </c>
      <c r="N22" s="35">
        <v>12000</v>
      </c>
      <c r="O22" s="36">
        <f>M22*N22</f>
        <v>24000</v>
      </c>
      <c r="P22" s="37">
        <v>2</v>
      </c>
      <c r="Q22" s="35">
        <v>12000</v>
      </c>
      <c r="R22" s="36">
        <f>P22*Q22</f>
        <v>24000</v>
      </c>
      <c r="S22" s="36">
        <f>O22</f>
        <v>24000</v>
      </c>
      <c r="T22" s="36">
        <f>R22</f>
        <v>24000</v>
      </c>
      <c r="U22" s="36">
        <f>S22-T22</f>
        <v>0</v>
      </c>
      <c r="V22" s="20"/>
    </row>
    <row r="23" spans="1:22" ht="50.25" customHeight="1" x14ac:dyDescent="0.2">
      <c r="A23" s="30" t="s">
        <v>39</v>
      </c>
      <c r="B23" s="32" t="s">
        <v>73</v>
      </c>
      <c r="C23" s="33" t="s">
        <v>108</v>
      </c>
      <c r="D23" s="38" t="s">
        <v>96</v>
      </c>
      <c r="E23" s="39"/>
      <c r="F23" s="124"/>
      <c r="G23" s="125"/>
      <c r="H23" s="125"/>
      <c r="I23" s="126"/>
      <c r="J23" s="124"/>
      <c r="K23" s="125"/>
      <c r="L23" s="126"/>
      <c r="M23" s="37">
        <v>2</v>
      </c>
      <c r="N23" s="35">
        <v>6000</v>
      </c>
      <c r="O23" s="36">
        <f t="shared" ref="O23:O29" si="0">M23*N23</f>
        <v>12000</v>
      </c>
      <c r="P23" s="37">
        <v>2</v>
      </c>
      <c r="Q23" s="35">
        <v>6000</v>
      </c>
      <c r="R23" s="36">
        <f t="shared" ref="R23:R29" si="1">P23*Q23</f>
        <v>12000</v>
      </c>
      <c r="S23" s="36">
        <f t="shared" ref="S23:S29" si="2">O23</f>
        <v>12000</v>
      </c>
      <c r="T23" s="36">
        <f t="shared" ref="T23:T29" si="3">R23</f>
        <v>12000</v>
      </c>
      <c r="U23" s="36">
        <f t="shared" ref="U23:U29" si="4">S23-T23</f>
        <v>0</v>
      </c>
      <c r="V23" s="20"/>
    </row>
    <row r="24" spans="1:22" ht="50.25" customHeight="1" x14ac:dyDescent="0.2">
      <c r="A24" s="30" t="s">
        <v>39</v>
      </c>
      <c r="B24" s="32" t="s">
        <v>75</v>
      </c>
      <c r="C24" s="33" t="s">
        <v>109</v>
      </c>
      <c r="D24" s="38" t="s">
        <v>96</v>
      </c>
      <c r="E24" s="39"/>
      <c r="F24" s="124"/>
      <c r="G24" s="125"/>
      <c r="H24" s="125"/>
      <c r="I24" s="126"/>
      <c r="J24" s="124"/>
      <c r="K24" s="125"/>
      <c r="L24" s="126"/>
      <c r="M24" s="37">
        <v>3</v>
      </c>
      <c r="N24" s="35">
        <v>6000</v>
      </c>
      <c r="O24" s="36">
        <f t="shared" si="0"/>
        <v>18000</v>
      </c>
      <c r="P24" s="37">
        <v>3</v>
      </c>
      <c r="Q24" s="35">
        <v>6000</v>
      </c>
      <c r="R24" s="36">
        <f t="shared" si="1"/>
        <v>18000</v>
      </c>
      <c r="S24" s="36">
        <f t="shared" si="2"/>
        <v>18000</v>
      </c>
      <c r="T24" s="36">
        <f t="shared" si="3"/>
        <v>18000</v>
      </c>
      <c r="U24" s="36">
        <f t="shared" si="4"/>
        <v>0</v>
      </c>
      <c r="V24" s="20"/>
    </row>
    <row r="25" spans="1:22" ht="42" customHeight="1" x14ac:dyDescent="0.2">
      <c r="A25" s="30" t="s">
        <v>39</v>
      </c>
      <c r="B25" s="32" t="s">
        <v>76</v>
      </c>
      <c r="C25" s="33" t="s">
        <v>110</v>
      </c>
      <c r="D25" s="38" t="s">
        <v>96</v>
      </c>
      <c r="E25" s="39"/>
      <c r="F25" s="124"/>
      <c r="G25" s="125"/>
      <c r="H25" s="125"/>
      <c r="I25" s="126"/>
      <c r="J25" s="124"/>
      <c r="K25" s="125"/>
      <c r="L25" s="126"/>
      <c r="M25" s="37">
        <v>30</v>
      </c>
      <c r="N25" s="35">
        <v>250</v>
      </c>
      <c r="O25" s="36">
        <f t="shared" si="0"/>
        <v>7500</v>
      </c>
      <c r="P25" s="37">
        <v>30</v>
      </c>
      <c r="Q25" s="35">
        <v>250</v>
      </c>
      <c r="R25" s="36">
        <f t="shared" si="1"/>
        <v>7500</v>
      </c>
      <c r="S25" s="36">
        <f t="shared" si="2"/>
        <v>7500</v>
      </c>
      <c r="T25" s="36">
        <f t="shared" si="3"/>
        <v>7500</v>
      </c>
      <c r="U25" s="36">
        <f t="shared" si="4"/>
        <v>0</v>
      </c>
      <c r="V25" s="20"/>
    </row>
    <row r="26" spans="1:22" ht="56.25" customHeight="1" x14ac:dyDescent="0.2">
      <c r="A26" s="30" t="s">
        <v>39</v>
      </c>
      <c r="B26" s="32" t="s">
        <v>77</v>
      </c>
      <c r="C26" s="40" t="s">
        <v>111</v>
      </c>
      <c r="D26" s="38" t="s">
        <v>97</v>
      </c>
      <c r="E26" s="39"/>
      <c r="F26" s="124"/>
      <c r="G26" s="125"/>
      <c r="H26" s="125"/>
      <c r="I26" s="126"/>
      <c r="J26" s="124"/>
      <c r="K26" s="125"/>
      <c r="L26" s="126"/>
      <c r="M26" s="37">
        <v>5</v>
      </c>
      <c r="N26" s="35">
        <v>5000</v>
      </c>
      <c r="O26" s="36">
        <f t="shared" si="0"/>
        <v>25000</v>
      </c>
      <c r="P26" s="37">
        <v>5</v>
      </c>
      <c r="Q26" s="35">
        <v>5000</v>
      </c>
      <c r="R26" s="36">
        <f t="shared" si="1"/>
        <v>25000</v>
      </c>
      <c r="S26" s="36">
        <f t="shared" si="2"/>
        <v>25000</v>
      </c>
      <c r="T26" s="36">
        <f t="shared" si="3"/>
        <v>25000</v>
      </c>
      <c r="U26" s="36">
        <f t="shared" si="4"/>
        <v>0</v>
      </c>
      <c r="V26" s="20"/>
    </row>
    <row r="27" spans="1:22" ht="61.5" customHeight="1" x14ac:dyDescent="0.2">
      <c r="A27" s="30" t="s">
        <v>39</v>
      </c>
      <c r="B27" s="32" t="s">
        <v>78</v>
      </c>
      <c r="C27" s="33" t="s">
        <v>112</v>
      </c>
      <c r="D27" s="38" t="s">
        <v>97</v>
      </c>
      <c r="E27" s="39"/>
      <c r="F27" s="124"/>
      <c r="G27" s="125"/>
      <c r="H27" s="125"/>
      <c r="I27" s="126"/>
      <c r="J27" s="124"/>
      <c r="K27" s="125"/>
      <c r="L27" s="126"/>
      <c r="M27" s="37">
        <v>3</v>
      </c>
      <c r="N27" s="35">
        <v>9000</v>
      </c>
      <c r="O27" s="36">
        <f t="shared" si="0"/>
        <v>27000</v>
      </c>
      <c r="P27" s="37">
        <v>3</v>
      </c>
      <c r="Q27" s="35">
        <v>9000</v>
      </c>
      <c r="R27" s="36">
        <f t="shared" si="1"/>
        <v>27000</v>
      </c>
      <c r="S27" s="36">
        <f t="shared" si="2"/>
        <v>27000</v>
      </c>
      <c r="T27" s="36">
        <f t="shared" si="3"/>
        <v>27000</v>
      </c>
      <c r="U27" s="36">
        <f t="shared" si="4"/>
        <v>0</v>
      </c>
      <c r="V27" s="20"/>
    </row>
    <row r="28" spans="1:22" ht="61.5" customHeight="1" x14ac:dyDescent="0.2">
      <c r="A28" s="30" t="s">
        <v>39</v>
      </c>
      <c r="B28" s="32" t="s">
        <v>79</v>
      </c>
      <c r="C28" s="33" t="s">
        <v>113</v>
      </c>
      <c r="D28" s="118" t="s">
        <v>97</v>
      </c>
      <c r="E28" s="119"/>
      <c r="F28" s="124"/>
      <c r="G28" s="125"/>
      <c r="H28" s="125"/>
      <c r="I28" s="126"/>
      <c r="J28" s="124"/>
      <c r="K28" s="125"/>
      <c r="L28" s="126"/>
      <c r="M28" s="37">
        <v>2</v>
      </c>
      <c r="N28" s="35">
        <v>9000</v>
      </c>
      <c r="O28" s="36">
        <f t="shared" si="0"/>
        <v>18000</v>
      </c>
      <c r="P28" s="37">
        <v>2</v>
      </c>
      <c r="Q28" s="35">
        <v>9000</v>
      </c>
      <c r="R28" s="36">
        <f t="shared" si="1"/>
        <v>18000</v>
      </c>
      <c r="S28" s="36">
        <f t="shared" si="2"/>
        <v>18000</v>
      </c>
      <c r="T28" s="36">
        <f t="shared" si="3"/>
        <v>18000</v>
      </c>
      <c r="U28" s="36">
        <f t="shared" si="4"/>
        <v>0</v>
      </c>
      <c r="V28" s="20"/>
    </row>
    <row r="29" spans="1:22" ht="41.25" customHeight="1" x14ac:dyDescent="0.2">
      <c r="A29" s="30" t="s">
        <v>39</v>
      </c>
      <c r="B29" s="32" t="s">
        <v>80</v>
      </c>
      <c r="C29" s="33" t="s">
        <v>95</v>
      </c>
      <c r="D29" s="118" t="s">
        <v>92</v>
      </c>
      <c r="E29" s="119"/>
      <c r="F29" s="127"/>
      <c r="G29" s="128"/>
      <c r="H29" s="128"/>
      <c r="I29" s="129"/>
      <c r="J29" s="127"/>
      <c r="K29" s="128"/>
      <c r="L29" s="129"/>
      <c r="M29" s="37">
        <v>5</v>
      </c>
      <c r="N29" s="35">
        <v>1500</v>
      </c>
      <c r="O29" s="36">
        <f t="shared" si="0"/>
        <v>7500</v>
      </c>
      <c r="P29" s="37">
        <v>5</v>
      </c>
      <c r="Q29" s="35">
        <v>1500</v>
      </c>
      <c r="R29" s="36">
        <f t="shared" si="1"/>
        <v>7500</v>
      </c>
      <c r="S29" s="36">
        <f t="shared" si="2"/>
        <v>7500</v>
      </c>
      <c r="T29" s="36">
        <f t="shared" si="3"/>
        <v>7500</v>
      </c>
      <c r="U29" s="36">
        <f t="shared" si="4"/>
        <v>0</v>
      </c>
      <c r="V29" s="20"/>
    </row>
    <row r="30" spans="1:22" ht="12" customHeight="1" x14ac:dyDescent="0.2">
      <c r="A30" s="130" t="s">
        <v>44</v>
      </c>
      <c r="B30" s="131"/>
      <c r="C30" s="132"/>
      <c r="D30" s="133"/>
      <c r="E30" s="134"/>
      <c r="F30" s="41"/>
      <c r="G30" s="41"/>
      <c r="H30" s="135" t="s">
        <v>32</v>
      </c>
      <c r="I30" s="136"/>
      <c r="J30" s="41"/>
      <c r="K30" s="41"/>
      <c r="L30" s="42" t="s">
        <v>32</v>
      </c>
      <c r="M30" s="41"/>
      <c r="N30" s="41"/>
      <c r="O30" s="43">
        <f>SUM(O20:O29)</f>
        <v>167000</v>
      </c>
      <c r="P30" s="44"/>
      <c r="Q30" s="44"/>
      <c r="R30" s="43">
        <v>167000</v>
      </c>
      <c r="S30" s="43">
        <v>167000</v>
      </c>
      <c r="T30" s="43">
        <v>167000</v>
      </c>
      <c r="U30" s="45" t="s">
        <v>32</v>
      </c>
      <c r="V30" s="41"/>
    </row>
    <row r="31" spans="1:22" ht="12" customHeight="1" x14ac:dyDescent="0.2">
      <c r="A31" s="25" t="s">
        <v>29</v>
      </c>
      <c r="B31" s="26">
        <v>2</v>
      </c>
      <c r="C31" s="110" t="s">
        <v>45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2"/>
    </row>
    <row r="32" spans="1:22" ht="12" customHeight="1" x14ac:dyDescent="0.2">
      <c r="A32" s="30" t="s">
        <v>39</v>
      </c>
      <c r="B32" s="46" t="s">
        <v>71</v>
      </c>
      <c r="C32" s="19" t="s">
        <v>46</v>
      </c>
      <c r="D32" s="137"/>
      <c r="E32" s="119"/>
      <c r="F32" s="20"/>
      <c r="G32" s="47" t="s">
        <v>114</v>
      </c>
      <c r="H32" s="103" t="s">
        <v>32</v>
      </c>
      <c r="I32" s="104"/>
      <c r="J32" s="20"/>
      <c r="K32" s="47" t="s">
        <v>114</v>
      </c>
      <c r="L32" s="21" t="s">
        <v>32</v>
      </c>
      <c r="M32" s="20"/>
      <c r="N32" s="47" t="s">
        <v>114</v>
      </c>
      <c r="O32" s="21" t="s">
        <v>32</v>
      </c>
      <c r="P32" s="20"/>
      <c r="Q32" s="47" t="s">
        <v>114</v>
      </c>
      <c r="R32" s="48" t="s">
        <v>32</v>
      </c>
      <c r="S32" s="48" t="s">
        <v>32</v>
      </c>
      <c r="T32" s="48" t="s">
        <v>32</v>
      </c>
      <c r="U32" s="48" t="s">
        <v>32</v>
      </c>
      <c r="V32" s="20"/>
    </row>
    <row r="33" spans="1:22" ht="12" customHeight="1" x14ac:dyDescent="0.2">
      <c r="A33" s="30" t="s">
        <v>39</v>
      </c>
      <c r="B33" s="46" t="s">
        <v>72</v>
      </c>
      <c r="C33" s="19" t="s">
        <v>40</v>
      </c>
      <c r="D33" s="137"/>
      <c r="E33" s="119"/>
      <c r="F33" s="20"/>
      <c r="G33" s="47" t="s">
        <v>114</v>
      </c>
      <c r="H33" s="103" t="s">
        <v>32</v>
      </c>
      <c r="I33" s="104"/>
      <c r="J33" s="20"/>
      <c r="K33" s="47" t="s">
        <v>114</v>
      </c>
      <c r="L33" s="21" t="s">
        <v>32</v>
      </c>
      <c r="M33" s="35">
        <v>28000</v>
      </c>
      <c r="N33" s="47" t="s">
        <v>114</v>
      </c>
      <c r="O33" s="36">
        <f>M33*N33</f>
        <v>6160</v>
      </c>
      <c r="P33" s="35">
        <v>28000</v>
      </c>
      <c r="Q33" s="47" t="s">
        <v>114</v>
      </c>
      <c r="R33" s="36">
        <f>P33*Q33</f>
        <v>6160</v>
      </c>
      <c r="S33" s="36">
        <v>6160</v>
      </c>
      <c r="T33" s="36">
        <v>6160</v>
      </c>
      <c r="U33" s="48" t="s">
        <v>32</v>
      </c>
      <c r="V33" s="20"/>
    </row>
    <row r="34" spans="1:22" ht="18.75" customHeight="1" x14ac:dyDescent="0.2">
      <c r="A34" s="130" t="s">
        <v>47</v>
      </c>
      <c r="B34" s="131"/>
      <c r="C34" s="131"/>
      <c r="D34" s="131"/>
      <c r="E34" s="138"/>
      <c r="F34" s="41"/>
      <c r="G34" s="41"/>
      <c r="H34" s="135" t="s">
        <v>32</v>
      </c>
      <c r="I34" s="136"/>
      <c r="J34" s="41"/>
      <c r="K34" s="41"/>
      <c r="L34" s="42" t="s">
        <v>32</v>
      </c>
      <c r="M34" s="41"/>
      <c r="N34" s="41"/>
      <c r="O34" s="43">
        <v>6160</v>
      </c>
      <c r="P34" s="49"/>
      <c r="Q34" s="49"/>
      <c r="R34" s="43">
        <v>6160</v>
      </c>
      <c r="S34" s="43">
        <v>6160</v>
      </c>
      <c r="T34" s="43">
        <v>6160</v>
      </c>
      <c r="U34" s="45" t="s">
        <v>32</v>
      </c>
      <c r="V34" s="41"/>
    </row>
    <row r="35" spans="1:22" ht="12" customHeight="1" x14ac:dyDescent="0.2">
      <c r="A35" s="25" t="s">
        <v>29</v>
      </c>
      <c r="B35" s="26">
        <v>3</v>
      </c>
      <c r="C35" s="110" t="s">
        <v>48</v>
      </c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2"/>
    </row>
    <row r="36" spans="1:22" ht="12" customHeight="1" x14ac:dyDescent="0.2">
      <c r="A36" s="30" t="s">
        <v>39</v>
      </c>
      <c r="B36" s="46"/>
      <c r="C36" s="19"/>
      <c r="D36" s="103"/>
      <c r="E36" s="104"/>
      <c r="F36" s="20"/>
      <c r="G36" s="20"/>
      <c r="H36" s="103" t="s">
        <v>32</v>
      </c>
      <c r="I36" s="104"/>
      <c r="J36" s="20"/>
      <c r="K36" s="20"/>
      <c r="L36" s="21" t="s">
        <v>32</v>
      </c>
      <c r="M36" s="20"/>
      <c r="N36" s="20"/>
      <c r="O36" s="21" t="s">
        <v>32</v>
      </c>
      <c r="P36" s="20"/>
      <c r="Q36" s="20"/>
      <c r="R36" s="21" t="s">
        <v>32</v>
      </c>
      <c r="S36" s="21" t="s">
        <v>32</v>
      </c>
      <c r="T36" s="21" t="s">
        <v>32</v>
      </c>
      <c r="U36" s="21" t="s">
        <v>32</v>
      </c>
      <c r="V36" s="20"/>
    </row>
    <row r="37" spans="1:22" ht="18.75" customHeight="1" x14ac:dyDescent="0.2">
      <c r="A37" s="130" t="s">
        <v>49</v>
      </c>
      <c r="B37" s="131"/>
      <c r="C37" s="138"/>
      <c r="D37" s="133"/>
      <c r="E37" s="134"/>
      <c r="F37" s="41"/>
      <c r="G37" s="41"/>
      <c r="H37" s="135" t="s">
        <v>32</v>
      </c>
      <c r="I37" s="136"/>
      <c r="J37" s="41"/>
      <c r="K37" s="41"/>
      <c r="L37" s="42" t="s">
        <v>32</v>
      </c>
      <c r="M37" s="41"/>
      <c r="N37" s="41"/>
      <c r="O37" s="42" t="s">
        <v>32</v>
      </c>
      <c r="P37" s="41"/>
      <c r="Q37" s="41"/>
      <c r="R37" s="42" t="s">
        <v>32</v>
      </c>
      <c r="S37" s="42" t="s">
        <v>32</v>
      </c>
      <c r="T37" s="42" t="s">
        <v>32</v>
      </c>
      <c r="U37" s="42" t="s">
        <v>32</v>
      </c>
      <c r="V37" s="41"/>
    </row>
    <row r="38" spans="1:22" ht="12" customHeight="1" x14ac:dyDescent="0.2">
      <c r="A38" s="25" t="s">
        <v>29</v>
      </c>
      <c r="B38" s="26">
        <v>4</v>
      </c>
      <c r="C38" s="110" t="s">
        <v>50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2"/>
    </row>
    <row r="39" spans="1:22" ht="12" customHeight="1" x14ac:dyDescent="0.2">
      <c r="A39" s="30" t="s">
        <v>39</v>
      </c>
      <c r="B39" s="46"/>
      <c r="C39" s="19"/>
      <c r="D39" s="103"/>
      <c r="E39" s="104"/>
      <c r="F39" s="20"/>
      <c r="G39" s="20"/>
      <c r="H39" s="103" t="s">
        <v>32</v>
      </c>
      <c r="I39" s="104"/>
      <c r="J39" s="20"/>
      <c r="K39" s="20"/>
      <c r="L39" s="21" t="s">
        <v>32</v>
      </c>
      <c r="M39" s="20"/>
      <c r="N39" s="20"/>
      <c r="O39" s="21" t="s">
        <v>32</v>
      </c>
      <c r="P39" s="20"/>
      <c r="Q39" s="20"/>
      <c r="R39" s="21" t="s">
        <v>32</v>
      </c>
      <c r="S39" s="21" t="s">
        <v>32</v>
      </c>
      <c r="T39" s="21" t="s">
        <v>32</v>
      </c>
      <c r="U39" s="21" t="s">
        <v>32</v>
      </c>
      <c r="V39" s="20"/>
    </row>
    <row r="40" spans="1:22" ht="18.75" customHeight="1" x14ac:dyDescent="0.2">
      <c r="A40" s="130" t="s">
        <v>51</v>
      </c>
      <c r="B40" s="131"/>
      <c r="C40" s="131"/>
      <c r="D40" s="131"/>
      <c r="E40" s="131"/>
      <c r="F40" s="131"/>
      <c r="G40" s="138"/>
      <c r="H40" s="135" t="s">
        <v>32</v>
      </c>
      <c r="I40" s="136"/>
      <c r="J40" s="41"/>
      <c r="K40" s="41"/>
      <c r="L40" s="42" t="s">
        <v>32</v>
      </c>
      <c r="M40" s="41"/>
      <c r="N40" s="41"/>
      <c r="O40" s="42" t="s">
        <v>32</v>
      </c>
      <c r="P40" s="41"/>
      <c r="Q40" s="41"/>
      <c r="R40" s="42" t="s">
        <v>32</v>
      </c>
      <c r="S40" s="42" t="s">
        <v>32</v>
      </c>
      <c r="T40" s="42" t="s">
        <v>32</v>
      </c>
      <c r="U40" s="42" t="s">
        <v>32</v>
      </c>
      <c r="V40" s="41"/>
    </row>
    <row r="41" spans="1:22" ht="12" customHeight="1" x14ac:dyDescent="0.2">
      <c r="A41" s="25" t="s">
        <v>29</v>
      </c>
      <c r="B41" s="26">
        <v>5</v>
      </c>
      <c r="C41" s="110" t="s">
        <v>52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2"/>
    </row>
    <row r="42" spans="1:22" ht="12" customHeight="1" x14ac:dyDescent="0.2">
      <c r="A42" s="30" t="s">
        <v>39</v>
      </c>
      <c r="B42" s="46"/>
      <c r="C42" s="19"/>
      <c r="D42" s="103"/>
      <c r="E42" s="104"/>
      <c r="F42" s="20"/>
      <c r="G42" s="20"/>
      <c r="H42" s="103" t="s">
        <v>32</v>
      </c>
      <c r="I42" s="104"/>
      <c r="J42" s="20"/>
      <c r="K42" s="20"/>
      <c r="L42" s="21" t="s">
        <v>32</v>
      </c>
      <c r="M42" s="20"/>
      <c r="N42" s="20"/>
      <c r="O42" s="21" t="s">
        <v>32</v>
      </c>
      <c r="P42" s="20"/>
      <c r="Q42" s="20"/>
      <c r="R42" s="21" t="s">
        <v>32</v>
      </c>
      <c r="S42" s="21" t="s">
        <v>32</v>
      </c>
      <c r="T42" s="21" t="s">
        <v>32</v>
      </c>
      <c r="U42" s="21" t="s">
        <v>32</v>
      </c>
      <c r="V42" s="20"/>
    </row>
    <row r="43" spans="1:22" ht="20.25" customHeight="1" x14ac:dyDescent="0.2">
      <c r="A43" s="130" t="s">
        <v>53</v>
      </c>
      <c r="B43" s="131"/>
      <c r="C43" s="131"/>
      <c r="D43" s="131"/>
      <c r="E43" s="138"/>
      <c r="F43" s="41"/>
      <c r="G43" s="41"/>
      <c r="H43" s="135" t="s">
        <v>32</v>
      </c>
      <c r="I43" s="136"/>
      <c r="J43" s="41"/>
      <c r="K43" s="41"/>
      <c r="L43" s="42" t="s">
        <v>32</v>
      </c>
      <c r="M43" s="41"/>
      <c r="N43" s="41"/>
      <c r="O43" s="42" t="s">
        <v>32</v>
      </c>
      <c r="P43" s="41"/>
      <c r="Q43" s="41"/>
      <c r="R43" s="42" t="s">
        <v>32</v>
      </c>
      <c r="S43" s="42" t="s">
        <v>32</v>
      </c>
      <c r="T43" s="42" t="s">
        <v>32</v>
      </c>
      <c r="U43" s="42" t="s">
        <v>32</v>
      </c>
      <c r="V43" s="41"/>
    </row>
    <row r="44" spans="1:22" ht="12" customHeight="1" x14ac:dyDescent="0.2">
      <c r="A44" s="50" t="s">
        <v>29</v>
      </c>
      <c r="B44" s="26">
        <v>6</v>
      </c>
      <c r="C44" s="110" t="s">
        <v>54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2"/>
    </row>
    <row r="45" spans="1:22" ht="12" customHeight="1" x14ac:dyDescent="0.2">
      <c r="A45" s="51" t="s">
        <v>39</v>
      </c>
      <c r="B45" s="46"/>
      <c r="C45" s="19"/>
      <c r="D45" s="140"/>
      <c r="E45" s="141"/>
      <c r="F45" s="20"/>
      <c r="G45" s="20"/>
      <c r="H45" s="103" t="s">
        <v>32</v>
      </c>
      <c r="I45" s="104"/>
      <c r="J45" s="20"/>
      <c r="K45" s="20"/>
      <c r="L45" s="21" t="s">
        <v>32</v>
      </c>
      <c r="M45" s="20"/>
      <c r="N45" s="20"/>
      <c r="O45" s="21" t="s">
        <v>32</v>
      </c>
      <c r="P45" s="20"/>
      <c r="Q45" s="20"/>
      <c r="R45" s="21" t="s">
        <v>32</v>
      </c>
      <c r="S45" s="21" t="s">
        <v>32</v>
      </c>
      <c r="T45" s="21" t="s">
        <v>32</v>
      </c>
      <c r="U45" s="21" t="s">
        <v>32</v>
      </c>
      <c r="V45" s="20"/>
    </row>
    <row r="46" spans="1:22" ht="21.75" customHeight="1" x14ac:dyDescent="0.2">
      <c r="A46" s="130" t="s">
        <v>55</v>
      </c>
      <c r="B46" s="131"/>
      <c r="C46" s="131"/>
      <c r="D46" s="131"/>
      <c r="E46" s="131"/>
      <c r="F46" s="138"/>
      <c r="G46" s="41"/>
      <c r="H46" s="135" t="s">
        <v>32</v>
      </c>
      <c r="I46" s="136"/>
      <c r="J46" s="41"/>
      <c r="K46" s="41"/>
      <c r="L46" s="42" t="s">
        <v>32</v>
      </c>
      <c r="M46" s="41"/>
      <c r="N46" s="41"/>
      <c r="O46" s="42" t="s">
        <v>32</v>
      </c>
      <c r="P46" s="41"/>
      <c r="Q46" s="41"/>
      <c r="R46" s="42" t="s">
        <v>32</v>
      </c>
      <c r="S46" s="42" t="s">
        <v>32</v>
      </c>
      <c r="T46" s="42" t="s">
        <v>32</v>
      </c>
      <c r="U46" s="42" t="s">
        <v>32</v>
      </c>
      <c r="V46" s="41"/>
    </row>
    <row r="47" spans="1:22" ht="16.7" customHeight="1" x14ac:dyDescent="0.2">
      <c r="A47" s="52" t="s">
        <v>29</v>
      </c>
      <c r="B47" s="53">
        <v>7</v>
      </c>
      <c r="C47" s="110" t="s">
        <v>56</v>
      </c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2"/>
    </row>
    <row r="48" spans="1:22" ht="12" customHeight="1" x14ac:dyDescent="0.2">
      <c r="A48" s="51" t="s">
        <v>39</v>
      </c>
      <c r="B48" s="46"/>
      <c r="C48" s="19"/>
      <c r="D48" s="140"/>
      <c r="E48" s="141"/>
      <c r="F48" s="20"/>
      <c r="G48" s="20"/>
      <c r="H48" s="103" t="s">
        <v>32</v>
      </c>
      <c r="I48" s="104"/>
      <c r="J48" s="20"/>
      <c r="K48" s="20"/>
      <c r="L48" s="21" t="s">
        <v>32</v>
      </c>
      <c r="M48" s="20"/>
      <c r="N48" s="20"/>
      <c r="O48" s="21" t="s">
        <v>32</v>
      </c>
      <c r="P48" s="20"/>
      <c r="Q48" s="20"/>
      <c r="R48" s="21" t="s">
        <v>32</v>
      </c>
      <c r="S48" s="21" t="s">
        <v>32</v>
      </c>
      <c r="T48" s="21" t="s">
        <v>32</v>
      </c>
      <c r="U48" s="21" t="s">
        <v>32</v>
      </c>
      <c r="V48" s="20"/>
    </row>
    <row r="49" spans="1:22" ht="18.75" customHeight="1" x14ac:dyDescent="0.2">
      <c r="A49" s="130" t="s">
        <v>57</v>
      </c>
      <c r="B49" s="131"/>
      <c r="C49" s="131"/>
      <c r="D49" s="131"/>
      <c r="E49" s="131"/>
      <c r="F49" s="138"/>
      <c r="G49" s="41"/>
      <c r="H49" s="135" t="s">
        <v>32</v>
      </c>
      <c r="I49" s="136"/>
      <c r="J49" s="41"/>
      <c r="K49" s="41"/>
      <c r="L49" s="42" t="s">
        <v>32</v>
      </c>
      <c r="M49" s="41"/>
      <c r="N49" s="41"/>
      <c r="O49" s="42" t="s">
        <v>32</v>
      </c>
      <c r="P49" s="41"/>
      <c r="Q49" s="41"/>
      <c r="R49" s="42" t="s">
        <v>32</v>
      </c>
      <c r="S49" s="42" t="s">
        <v>32</v>
      </c>
      <c r="T49" s="42" t="s">
        <v>32</v>
      </c>
      <c r="U49" s="42" t="s">
        <v>32</v>
      </c>
      <c r="V49" s="41"/>
    </row>
    <row r="50" spans="1:22" ht="12" customHeight="1" x14ac:dyDescent="0.2">
      <c r="A50" s="50" t="s">
        <v>29</v>
      </c>
      <c r="B50" s="26">
        <v>8</v>
      </c>
      <c r="C50" s="110" t="s">
        <v>58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39"/>
      <c r="N50" s="139"/>
      <c r="O50" s="139"/>
      <c r="P50" s="111"/>
      <c r="Q50" s="111"/>
      <c r="R50" s="111"/>
      <c r="S50" s="111"/>
      <c r="T50" s="111"/>
      <c r="U50" s="111"/>
      <c r="V50" s="112"/>
    </row>
    <row r="51" spans="1:22" ht="12" customHeight="1" x14ac:dyDescent="0.2">
      <c r="A51" s="51" t="s">
        <v>39</v>
      </c>
      <c r="B51" s="46" t="s">
        <v>69</v>
      </c>
      <c r="C51" s="19" t="s">
        <v>59</v>
      </c>
      <c r="D51" s="137" t="s">
        <v>98</v>
      </c>
      <c r="E51" s="119"/>
      <c r="F51" s="20"/>
      <c r="G51" s="20"/>
      <c r="H51" s="103" t="s">
        <v>32</v>
      </c>
      <c r="I51" s="104"/>
      <c r="J51" s="20"/>
      <c r="K51" s="20"/>
      <c r="L51" s="54" t="s">
        <v>32</v>
      </c>
      <c r="M51" s="55">
        <v>27</v>
      </c>
      <c r="N51" s="56">
        <v>2</v>
      </c>
      <c r="O51" s="56">
        <f t="shared" ref="O51:O52" si="5">M51*N51</f>
        <v>54</v>
      </c>
      <c r="P51" s="57">
        <v>7</v>
      </c>
      <c r="Q51" s="35">
        <v>3</v>
      </c>
      <c r="R51" s="36">
        <f>P51*Q51</f>
        <v>21</v>
      </c>
      <c r="S51" s="36">
        <v>54</v>
      </c>
      <c r="T51" s="36">
        <v>21</v>
      </c>
      <c r="U51" s="36">
        <f>S51-T51</f>
        <v>33</v>
      </c>
      <c r="V51" s="20"/>
    </row>
    <row r="52" spans="1:22" ht="21" customHeight="1" x14ac:dyDescent="0.2">
      <c r="A52" s="51" t="s">
        <v>39</v>
      </c>
      <c r="B52" s="46" t="s">
        <v>70</v>
      </c>
      <c r="C52" s="19" t="s">
        <v>60</v>
      </c>
      <c r="D52" s="137" t="s">
        <v>93</v>
      </c>
      <c r="E52" s="119"/>
      <c r="F52" s="20"/>
      <c r="G52" s="20"/>
      <c r="H52" s="103" t="s">
        <v>32</v>
      </c>
      <c r="I52" s="104"/>
      <c r="J52" s="20"/>
      <c r="K52" s="20"/>
      <c r="L52" s="54" t="s">
        <v>32</v>
      </c>
      <c r="M52" s="58">
        <v>2</v>
      </c>
      <c r="N52" s="59">
        <v>100</v>
      </c>
      <c r="O52" s="59">
        <f t="shared" si="5"/>
        <v>200</v>
      </c>
      <c r="P52" s="60"/>
      <c r="Q52" s="37"/>
      <c r="R52" s="48" t="s">
        <v>32</v>
      </c>
      <c r="S52" s="61">
        <v>200</v>
      </c>
      <c r="T52" s="61" t="s">
        <v>32</v>
      </c>
      <c r="U52" s="36">
        <f>S52-T52</f>
        <v>200</v>
      </c>
      <c r="V52" s="20"/>
    </row>
    <row r="53" spans="1:22" ht="12" customHeight="1" x14ac:dyDescent="0.2">
      <c r="A53" s="130" t="s">
        <v>61</v>
      </c>
      <c r="B53" s="131"/>
      <c r="C53" s="138"/>
      <c r="D53" s="133"/>
      <c r="E53" s="134"/>
      <c r="F53" s="41"/>
      <c r="G53" s="41"/>
      <c r="H53" s="135" t="s">
        <v>32</v>
      </c>
      <c r="I53" s="136"/>
      <c r="J53" s="41"/>
      <c r="K53" s="41"/>
      <c r="L53" s="42" t="s">
        <v>32</v>
      </c>
      <c r="M53" s="62"/>
      <c r="N53" s="62"/>
      <c r="O53" s="63">
        <f>O51+O52</f>
        <v>254</v>
      </c>
      <c r="P53" s="44"/>
      <c r="Q53" s="44"/>
      <c r="R53" s="43">
        <v>21</v>
      </c>
      <c r="S53" s="43">
        <f>S51+S52</f>
        <v>254</v>
      </c>
      <c r="T53" s="43">
        <v>21</v>
      </c>
      <c r="U53" s="43">
        <f>U51+U52</f>
        <v>233</v>
      </c>
      <c r="V53" s="41"/>
    </row>
    <row r="54" spans="1:22" ht="29.25" customHeight="1" x14ac:dyDescent="0.2">
      <c r="A54" s="50" t="s">
        <v>29</v>
      </c>
      <c r="B54" s="53">
        <v>9</v>
      </c>
      <c r="C54" s="64" t="s">
        <v>115</v>
      </c>
      <c r="D54" s="115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16"/>
    </row>
    <row r="55" spans="1:22" ht="13.5" customHeight="1" x14ac:dyDescent="0.2">
      <c r="A55" s="51" t="s">
        <v>39</v>
      </c>
      <c r="B55" s="46" t="s">
        <v>67</v>
      </c>
      <c r="C55" s="19" t="s">
        <v>66</v>
      </c>
      <c r="D55" s="137" t="s">
        <v>93</v>
      </c>
      <c r="E55" s="119"/>
      <c r="F55" s="120" t="s">
        <v>42</v>
      </c>
      <c r="G55" s="121"/>
      <c r="H55" s="121"/>
      <c r="I55" s="122"/>
      <c r="J55" s="120" t="s">
        <v>42</v>
      </c>
      <c r="K55" s="121"/>
      <c r="L55" s="122"/>
      <c r="M55" s="37">
        <v>2</v>
      </c>
      <c r="N55" s="35">
        <v>5000</v>
      </c>
      <c r="O55" s="36">
        <v>10000</v>
      </c>
      <c r="P55" s="37">
        <v>2</v>
      </c>
      <c r="Q55" s="35">
        <v>5000</v>
      </c>
      <c r="R55" s="36">
        <v>10000</v>
      </c>
      <c r="S55" s="36">
        <v>10000</v>
      </c>
      <c r="T55" s="36">
        <v>10000</v>
      </c>
      <c r="U55" s="48" t="s">
        <v>32</v>
      </c>
      <c r="V55" s="20"/>
    </row>
    <row r="56" spans="1:22" ht="18.75" customHeight="1" x14ac:dyDescent="0.2">
      <c r="A56" s="130" t="s">
        <v>62</v>
      </c>
      <c r="B56" s="131"/>
      <c r="C56" s="131"/>
      <c r="D56" s="131"/>
      <c r="E56" s="131"/>
      <c r="F56" s="138"/>
      <c r="G56" s="41"/>
      <c r="H56" s="135" t="s">
        <v>32</v>
      </c>
      <c r="I56" s="136"/>
      <c r="J56" s="41"/>
      <c r="K56" s="41"/>
      <c r="L56" s="42" t="s">
        <v>32</v>
      </c>
      <c r="M56" s="41"/>
      <c r="N56" s="41"/>
      <c r="O56" s="43">
        <f>O55</f>
        <v>10000</v>
      </c>
      <c r="P56" s="44"/>
      <c r="Q56" s="44"/>
      <c r="R56" s="65">
        <f>R55</f>
        <v>10000</v>
      </c>
      <c r="S56" s="65">
        <f>S55</f>
        <v>10000</v>
      </c>
      <c r="T56" s="65">
        <f>T55</f>
        <v>10000</v>
      </c>
      <c r="U56" s="66" t="s">
        <v>32</v>
      </c>
      <c r="V56" s="41"/>
    </row>
    <row r="57" spans="1:22" ht="15" customHeight="1" x14ac:dyDescent="0.2">
      <c r="A57" s="50" t="s">
        <v>29</v>
      </c>
      <c r="B57" s="53">
        <v>10</v>
      </c>
      <c r="C57" s="67" t="s">
        <v>63</v>
      </c>
      <c r="D57" s="115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16"/>
    </row>
    <row r="58" spans="1:22" ht="16.350000000000001" customHeight="1" x14ac:dyDescent="0.2">
      <c r="A58" s="51" t="s">
        <v>39</v>
      </c>
      <c r="B58" s="46" t="s">
        <v>68</v>
      </c>
      <c r="C58" s="19" t="s">
        <v>63</v>
      </c>
      <c r="D58" s="137" t="s">
        <v>92</v>
      </c>
      <c r="E58" s="119"/>
      <c r="F58" s="149" t="s">
        <v>42</v>
      </c>
      <c r="G58" s="150"/>
      <c r="H58" s="150"/>
      <c r="I58" s="151"/>
      <c r="J58" s="149" t="s">
        <v>42</v>
      </c>
      <c r="K58" s="150"/>
      <c r="L58" s="151"/>
      <c r="M58" s="37">
        <v>1</v>
      </c>
      <c r="N58" s="35">
        <v>15000</v>
      </c>
      <c r="O58" s="36">
        <v>15000</v>
      </c>
      <c r="P58" s="37">
        <v>1</v>
      </c>
      <c r="Q58" s="35">
        <v>15000</v>
      </c>
      <c r="R58" s="36">
        <v>15000</v>
      </c>
      <c r="S58" s="36">
        <v>15000</v>
      </c>
      <c r="T58" s="36">
        <v>15000</v>
      </c>
      <c r="U58" s="48" t="s">
        <v>32</v>
      </c>
      <c r="V58" s="20"/>
    </row>
    <row r="59" spans="1:22" ht="12" customHeight="1" x14ac:dyDescent="0.2">
      <c r="A59" s="130" t="s">
        <v>102</v>
      </c>
      <c r="B59" s="131"/>
      <c r="C59" s="138"/>
      <c r="D59" s="133"/>
      <c r="E59" s="134"/>
      <c r="F59" s="41"/>
      <c r="G59" s="41"/>
      <c r="H59" s="135" t="s">
        <v>32</v>
      </c>
      <c r="I59" s="136"/>
      <c r="J59" s="41"/>
      <c r="K59" s="41"/>
      <c r="L59" s="42" t="s">
        <v>32</v>
      </c>
      <c r="M59" s="41"/>
      <c r="N59" s="41"/>
      <c r="O59" s="43">
        <f>O58</f>
        <v>15000</v>
      </c>
      <c r="P59" s="44"/>
      <c r="Q59" s="44"/>
      <c r="R59" s="65">
        <f>R58</f>
        <v>15000</v>
      </c>
      <c r="S59" s="65">
        <f>S58</f>
        <v>15000</v>
      </c>
      <c r="T59" s="65">
        <f>T58</f>
        <v>15000</v>
      </c>
      <c r="U59" s="66" t="s">
        <v>32</v>
      </c>
      <c r="V59" s="41"/>
    </row>
    <row r="60" spans="1:22" ht="8.25" customHeight="1" x14ac:dyDescent="0.2">
      <c r="A60" s="105" t="s">
        <v>64</v>
      </c>
      <c r="B60" s="106"/>
      <c r="C60" s="107"/>
      <c r="D60" s="99"/>
      <c r="E60" s="100"/>
      <c r="F60" s="16"/>
      <c r="G60" s="16"/>
      <c r="H60" s="108" t="s">
        <v>32</v>
      </c>
      <c r="I60" s="109"/>
      <c r="J60" s="16"/>
      <c r="K60" s="16"/>
      <c r="L60" s="23" t="s">
        <v>32</v>
      </c>
      <c r="M60" s="16"/>
      <c r="N60" s="16"/>
      <c r="O60" s="24">
        <f>O30+O34+O37+O40+O43+O46+O49+O53+O56+O59</f>
        <v>198414</v>
      </c>
      <c r="P60" s="24"/>
      <c r="Q60" s="24"/>
      <c r="R60" s="24">
        <f t="shared" ref="R60:U60" si="6">R30+R34+R37+R40+R43+R46+R49+R53+R56+R59</f>
        <v>198181</v>
      </c>
      <c r="S60" s="24">
        <f t="shared" si="6"/>
        <v>198414</v>
      </c>
      <c r="T60" s="24">
        <f t="shared" si="6"/>
        <v>198181</v>
      </c>
      <c r="U60" s="24">
        <f t="shared" si="6"/>
        <v>233</v>
      </c>
      <c r="V60" s="16"/>
    </row>
    <row r="61" spans="1:22" ht="6.2" customHeight="1" x14ac:dyDescent="0.2">
      <c r="A61" s="142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4"/>
    </row>
    <row r="62" spans="1:22" ht="8.25" customHeight="1" x14ac:dyDescent="0.2">
      <c r="A62" s="145" t="s">
        <v>65</v>
      </c>
      <c r="B62" s="146"/>
      <c r="C62" s="147"/>
      <c r="D62" s="99"/>
      <c r="E62" s="100"/>
      <c r="F62" s="16"/>
      <c r="G62" s="16"/>
      <c r="H62" s="108" t="s">
        <v>32</v>
      </c>
      <c r="I62" s="109"/>
      <c r="J62" s="16"/>
      <c r="K62" s="16"/>
      <c r="L62" s="23" t="s">
        <v>32</v>
      </c>
      <c r="M62" s="16"/>
      <c r="N62" s="16"/>
      <c r="O62" s="24">
        <f>O14-O60</f>
        <v>0</v>
      </c>
      <c r="P62" s="24"/>
      <c r="Q62" s="24"/>
      <c r="R62" s="24">
        <f t="shared" ref="R62:U62" si="7">R14-R60</f>
        <v>233</v>
      </c>
      <c r="S62" s="24">
        <f t="shared" si="7"/>
        <v>0</v>
      </c>
      <c r="T62" s="24">
        <f t="shared" si="7"/>
        <v>233</v>
      </c>
      <c r="U62" s="24">
        <f t="shared" si="7"/>
        <v>-233</v>
      </c>
      <c r="V62" s="16"/>
    </row>
    <row r="64" spans="1:22" x14ac:dyDescent="0.2">
      <c r="A64" s="6" t="s">
        <v>81</v>
      </c>
      <c r="C64" s="68" t="s">
        <v>87</v>
      </c>
      <c r="M64" s="69"/>
      <c r="N64" s="70"/>
      <c r="P64" s="69" t="s">
        <v>88</v>
      </c>
      <c r="Q64" s="70"/>
    </row>
    <row r="65" spans="2:21" x14ac:dyDescent="0.2">
      <c r="C65" s="6" t="s">
        <v>82</v>
      </c>
      <c r="M65" s="71" t="s">
        <v>83</v>
      </c>
      <c r="N65" s="72"/>
      <c r="P65" s="71" t="s">
        <v>84</v>
      </c>
      <c r="Q65" s="72"/>
    </row>
    <row r="67" spans="2:21" x14ac:dyDescent="0.2">
      <c r="B67" s="6" t="s">
        <v>85</v>
      </c>
      <c r="C67" s="68"/>
      <c r="R67" s="6" t="s">
        <v>86</v>
      </c>
      <c r="T67" s="68"/>
      <c r="U67" s="68"/>
    </row>
    <row r="68" spans="2:21" x14ac:dyDescent="0.2">
      <c r="R68" s="6" t="s">
        <v>90</v>
      </c>
      <c r="U68" s="6" t="s">
        <v>89</v>
      </c>
    </row>
    <row r="69" spans="2:21" x14ac:dyDescent="0.2">
      <c r="R69" s="6" t="s">
        <v>91</v>
      </c>
    </row>
  </sheetData>
  <mergeCells count="128">
    <mergeCell ref="S1:V1"/>
    <mergeCell ref="S2:V2"/>
    <mergeCell ref="S3:V3"/>
    <mergeCell ref="A4:V4"/>
    <mergeCell ref="A5:V5"/>
    <mergeCell ref="A59:C59"/>
    <mergeCell ref="D59:E59"/>
    <mergeCell ref="H59:I59"/>
    <mergeCell ref="A60:C60"/>
    <mergeCell ref="D60:E60"/>
    <mergeCell ref="H60:I60"/>
    <mergeCell ref="D51:E51"/>
    <mergeCell ref="H51:I51"/>
    <mergeCell ref="D52:E52"/>
    <mergeCell ref="H52:I52"/>
    <mergeCell ref="A53:C53"/>
    <mergeCell ref="D53:E53"/>
    <mergeCell ref="H53:I53"/>
    <mergeCell ref="D48:E48"/>
    <mergeCell ref="H48:I48"/>
    <mergeCell ref="C50:V50"/>
    <mergeCell ref="D45:E45"/>
    <mergeCell ref="H45:I45"/>
    <mergeCell ref="A46:F46"/>
    <mergeCell ref="H46:I46"/>
    <mergeCell ref="C47:V47"/>
    <mergeCell ref="A61:V61"/>
    <mergeCell ref="A62:C62"/>
    <mergeCell ref="D62:E62"/>
    <mergeCell ref="H62:I62"/>
    <mergeCell ref="D54:V54"/>
    <mergeCell ref="D55:E55"/>
    <mergeCell ref="F55:I55"/>
    <mergeCell ref="J55:L55"/>
    <mergeCell ref="A56:F56"/>
    <mergeCell ref="H56:I56"/>
    <mergeCell ref="D57:V57"/>
    <mergeCell ref="D58:E58"/>
    <mergeCell ref="F58:I58"/>
    <mergeCell ref="J58:L58"/>
    <mergeCell ref="A40:G40"/>
    <mergeCell ref="H40:I40"/>
    <mergeCell ref="C41:V41"/>
    <mergeCell ref="D42:E42"/>
    <mergeCell ref="H42:I42"/>
    <mergeCell ref="A43:E43"/>
    <mergeCell ref="H43:I43"/>
    <mergeCell ref="C44:V44"/>
    <mergeCell ref="A49:F49"/>
    <mergeCell ref="H49:I49"/>
    <mergeCell ref="C35:V35"/>
    <mergeCell ref="D36:E36"/>
    <mergeCell ref="H36:I36"/>
    <mergeCell ref="A37:C37"/>
    <mergeCell ref="D37:E37"/>
    <mergeCell ref="H37:I37"/>
    <mergeCell ref="C38:V38"/>
    <mergeCell ref="D39:E39"/>
    <mergeCell ref="H39:I39"/>
    <mergeCell ref="A30:C30"/>
    <mergeCell ref="D30:E30"/>
    <mergeCell ref="H30:I30"/>
    <mergeCell ref="C31:V31"/>
    <mergeCell ref="D32:E32"/>
    <mergeCell ref="H32:I32"/>
    <mergeCell ref="D33:E33"/>
    <mergeCell ref="H33:I33"/>
    <mergeCell ref="A34:E34"/>
    <mergeCell ref="H34:I34"/>
    <mergeCell ref="D20:E20"/>
    <mergeCell ref="F20:I20"/>
    <mergeCell ref="J20:L20"/>
    <mergeCell ref="C21:G21"/>
    <mergeCell ref="H21:I21"/>
    <mergeCell ref="J21:K21"/>
    <mergeCell ref="M21:N21"/>
    <mergeCell ref="P21:Q21"/>
    <mergeCell ref="D22:E22"/>
    <mergeCell ref="F22:I29"/>
    <mergeCell ref="J22:L29"/>
    <mergeCell ref="D28:E28"/>
    <mergeCell ref="D29:E29"/>
    <mergeCell ref="C16:V16"/>
    <mergeCell ref="C17:G17"/>
    <mergeCell ref="H17:I17"/>
    <mergeCell ref="J17:K17"/>
    <mergeCell ref="M17:N17"/>
    <mergeCell ref="P17:Q17"/>
    <mergeCell ref="D18:E18"/>
    <mergeCell ref="H18:I18"/>
    <mergeCell ref="C19:G19"/>
    <mergeCell ref="H19:I19"/>
    <mergeCell ref="J19:K19"/>
    <mergeCell ref="M19:N19"/>
    <mergeCell ref="P19:Q19"/>
    <mergeCell ref="D12:E12"/>
    <mergeCell ref="H12:I12"/>
    <mergeCell ref="D13:E13"/>
    <mergeCell ref="H13:I13"/>
    <mergeCell ref="A14:C14"/>
    <mergeCell ref="D14:E14"/>
    <mergeCell ref="H14:I14"/>
    <mergeCell ref="D15:E15"/>
    <mergeCell ref="H15:I15"/>
    <mergeCell ref="M64:N64"/>
    <mergeCell ref="M65:N65"/>
    <mergeCell ref="P64:Q64"/>
    <mergeCell ref="P65:Q65"/>
    <mergeCell ref="A1:D1"/>
    <mergeCell ref="A2:D2"/>
    <mergeCell ref="A3:D3"/>
    <mergeCell ref="A7:W7"/>
    <mergeCell ref="A9:A10"/>
    <mergeCell ref="B9:B10"/>
    <mergeCell ref="C9:C10"/>
    <mergeCell ref="D9:E10"/>
    <mergeCell ref="F9:I9"/>
    <mergeCell ref="J9:L9"/>
    <mergeCell ref="M9:O9"/>
    <mergeCell ref="P9:R9"/>
    <mergeCell ref="S9:U9"/>
    <mergeCell ref="V9:V10"/>
    <mergeCell ref="H10:I10"/>
    <mergeCell ref="O1:R1"/>
    <mergeCell ref="O2:R2"/>
    <mergeCell ref="O3:R3"/>
    <mergeCell ref="D11:E11"/>
    <mergeCell ref="H11:I11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A2" sqref="A2:D2"/>
    </sheetView>
  </sheetViews>
  <sheetFormatPr defaultRowHeight="12.75" x14ac:dyDescent="0.2"/>
  <cols>
    <col min="1" max="1" width="11.5" customWidth="1"/>
    <col min="2" max="2" width="20.1640625" customWidth="1"/>
    <col min="3" max="3" width="30.6640625" customWidth="1"/>
    <col min="4" max="4" width="130" customWidth="1"/>
  </cols>
  <sheetData>
    <row r="1" spans="1:4" ht="15" customHeight="1" x14ac:dyDescent="0.2">
      <c r="A1" s="2" t="s">
        <v>0</v>
      </c>
      <c r="B1" s="3" t="s">
        <v>1</v>
      </c>
      <c r="C1" s="4" t="s">
        <v>2</v>
      </c>
      <c r="D1" s="5" t="s">
        <v>3</v>
      </c>
    </row>
    <row r="2" spans="1:4" ht="9" customHeight="1" x14ac:dyDescent="0.2">
      <c r="A2" s="154" t="s">
        <v>4</v>
      </c>
      <c r="B2" s="154"/>
      <c r="C2" s="154"/>
      <c r="D2" s="154"/>
    </row>
    <row r="3" spans="1:4" ht="0.95" customHeight="1" x14ac:dyDescent="0.2"/>
    <row r="4" spans="1:4" ht="0.95" customHeight="1" x14ac:dyDescent="0.2"/>
  </sheetData>
  <mergeCells count="1">
    <mergeCell ref="A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Пользователь Windows</cp:lastModifiedBy>
  <cp:lastPrinted>2021-01-02T14:42:37Z</cp:lastPrinted>
  <dcterms:created xsi:type="dcterms:W3CDTF">2020-12-29T17:17:27Z</dcterms:created>
  <dcterms:modified xsi:type="dcterms:W3CDTF">2021-01-02T17:04:50Z</dcterms:modified>
</cp:coreProperties>
</file>