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  <sheet state="visible" name="Реєстр" sheetId="2" r:id="rId5"/>
  </sheets>
  <definedNames>
    <definedName hidden="1" localSheetId="0" name="_xlnm._FilterDatabase">'Звіт'!$A$19:$T$19</definedName>
  </definedNames>
  <calcPr/>
</workbook>
</file>

<file path=xl/sharedStrings.xml><?xml version="1.0" encoding="utf-8"?>
<sst xmlns="http://schemas.openxmlformats.org/spreadsheetml/2006/main" count="290" uniqueCount="176">
  <si>
    <t>Додаток № 4</t>
  </si>
  <si>
    <t>до Договору про надання гранту інституційної підтримки</t>
  </si>
  <si>
    <t>№3ORG21-26890 від "20"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</si>
  <si>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</si>
  <si>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</si>
  <si>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БО Благодійний фонд Миколи Бабака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</si>
  <si>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</si>
  <si>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</si>
  <si>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</si>
  <si>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</si>
  <si>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</si>
  <si>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</si>
  <si>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</si>
  <si>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</si>
  <si>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</si>
  <si>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</si>
  <si>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</si>
  <si>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</si>
  <si>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</si>
  <si>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</si>
  <si>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</si>
  <si>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</si>
  <si>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</si>
  <si>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</si>
  <si>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</si>
  <si>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</si>
  <si>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</si>
  <si>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</si>
  <si>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</si>
  <si>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</si>
  <si>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</si>
  <si>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</si>
  <si>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</si>
  <si>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</si>
  <si>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</si>
  <si>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</si>
  <si>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</si>
  <si>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</si>
  <si>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</si>
  <si>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</si>
  <si>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</si>
  <si>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</si>
  <si>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Бабак Микола Пантелеймонович</t>
  </si>
  <si>
    <t>місяців</t>
  </si>
  <si>
    <t>1.1.2</t>
  </si>
  <si>
    <t>Повне ПІБ, посада</t>
  </si>
  <si>
    <t>1.1.3</t>
  </si>
  <si>
    <t>1.2</t>
  </si>
  <si>
    <t>За договорами ЦПХ</t>
  </si>
  <si>
    <t>1.2.1</t>
  </si>
  <si>
    <t>Ганєчко Вероніка Володимирівна</t>
  </si>
  <si>
    <t>НЕ ЗАПОВНЮЄТЬСЯ!</t>
  </si>
  <si>
    <t>1.2.2</t>
  </si>
  <si>
    <t>1.2.3</t>
  </si>
  <si>
    <t>1.3</t>
  </si>
  <si>
    <t>За договорами з ФОП</t>
  </si>
  <si>
    <t>1.3.1</t>
  </si>
  <si>
    <t>ФОП Обманюк Світлана Василівна</t>
  </si>
  <si>
    <t>5000.0</t>
  </si>
  <si>
    <t>За додаткові послуги з оформлення відомості</t>
  </si>
  <si>
    <t>1.3.2</t>
  </si>
  <si>
    <t>ФОП Власов Олексій Анатолійович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</si>
  <si>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</si>
  <si>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</si>
  <si>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</si>
  <si>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</si>
  <si>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</si>
  <si>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</si>
  <si>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</si>
  <si>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</si>
  <si>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</si>
  <si>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</si>
  <si>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</si>
  <si>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</si>
  <si>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</si>
  <si>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</si>
  <si>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</si>
  <si>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</si>
  <si>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</si>
  <si>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</si>
  <si>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</si>
  <si>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</si>
  <si>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</si>
  <si>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</si>
  <si>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</si>
  <si>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</si>
  <si>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</si>
  <si>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</si>
  <si>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</si>
  <si>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</si>
  <si>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</si>
  <si>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</si>
  <si>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</si>
  <si>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</si>
  <si>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</si>
  <si>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</si>
  <si>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</si>
  <si>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</si>
  <si>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</si>
  <si>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</si>
  <si>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Заправка картриджу для принтера Canon i-Sensys MF4018</t>
  </si>
  <si>
    <t>шт</t>
  </si>
  <si>
    <t>6.2</t>
  </si>
  <si>
    <t>Папір офісний А4, 500 листів у пачц</t>
  </si>
  <si>
    <t>6.3</t>
  </si>
  <si>
    <t>Зовнішній жорсткий диск Seagate 1ТВ для збереження інфо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</si>
  <si>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</si>
  <si>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</si>
  <si>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</si>
  <si>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</si>
  <si>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</si>
  <si>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</si>
  <si>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</si>
  <si>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</si>
  <si>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</si>
  <si>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</si>
  <si>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</si>
  <si>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</si>
  <si>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</si>
  <si>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</si>
  <si>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Згідно банківських тарифів для неприбуткових організацій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</si>
  <si>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</si>
  <si>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</si>
  <si>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</si>
  <si>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</si>
  <si>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</si>
  <si>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</si>
  <si>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</si>
  <si>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</si>
  <si>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Оцифровування, професійне репродукційне  фотографування</t>
  </si>
  <si>
    <t>9.2</t>
  </si>
  <si>
    <t>Оцифровування, високоякісне сканування</t>
  </si>
  <si>
    <t>9.3</t>
  </si>
  <si>
    <t>Створення електронної книги "Григорій Шевченко - майстер фотоживопису, спадкоємець Шевченкового роду"</t>
  </si>
  <si>
    <t>9.4</t>
  </si>
  <si>
    <t xml:space="preserve">Створення веб-сайту Фонду </t>
  </si>
  <si>
    <t>9.5</t>
  </si>
  <si>
    <t>Просування веб-сайту Фонду</t>
  </si>
  <si>
    <t>9.6</t>
  </si>
  <si>
    <t>Друк фотографій, афіш, запрошень</t>
  </si>
  <si>
    <t>9.7</t>
  </si>
  <si>
    <t>SMM реклама (в соціальних мережах)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</si>
  <si>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</si>
  <si>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</si>
  <si>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</si>
  <si>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</si>
  <si>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</si>
  <si>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</si>
  <si>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</si>
  <si>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</si>
  <si>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</si>
  <si>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Генеральний директор</t>
  </si>
  <si>
    <t xml:space="preserve">              Бабак Микола Пантелеймонович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</si>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</sst>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3">
    <font>
      <sz val="11.0"/>
      <color theme="1"/>
      <name val="Calibri"/>
      <scheme val="minor"/>
    </font>
    <font>
      <sz val="11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Arial"/>
    </font>
    <font>
      <b/>
      <sz val="10.0"/>
      <color rgb="FF000000"/>
      <name val="Arial"/>
    </font>
    <font>
      <sz val="10.0"/>
      <color rgb="FF000000"/>
      <name val="Arial"/>
    </font>
    <font/>
    <font>
      <sz val="12.0"/>
      <color rgb="FF000000"/>
      <name val="Arial"/>
    </font>
    <font>
      <sz val="12.0"/>
      <color rgb="FF000000"/>
      <name val="Calibri"/>
    </font>
    <font>
      <b/>
      <i/>
      <sz val="12.0"/>
      <color rgb="FF000000"/>
      <name val="Arial"/>
    </font>
    <font>
      <sz val="10.0"/>
      <color rgb="FFFF0000"/>
      <name val="Arial"/>
    </font>
    <font>
      <b/>
      <sz val="11.0"/>
      <color rgb="FF000000"/>
      <name val="Arial"/>
    </font>
    <font>
      <sz val="11.0"/>
      <color rgb="FF000000"/>
      <name val="Arial"/>
    </font>
    <font>
      <vertAlign val="subscript"/>
      <sz val="11.0"/>
      <color rgb="FF000000"/>
      <name val="Calibri"/>
    </font>
    <font>
      <vertAlign val="subscript"/>
      <sz val="11.0"/>
      <color rgb="FF000000"/>
      <name val="Calibri"/>
    </font>
    <font>
      <vertAlign val="subscript"/>
      <sz val="11.0"/>
      <color rgb="FF000000"/>
      <name val="Calibri"/>
    </font>
    <font>
      <vertAlign val="subscript"/>
      <sz val="10.0"/>
      <color rgb="FF000000"/>
      <name val="Arial"/>
    </font>
    <font>
      <vertAlign val="subscript"/>
      <sz val="11.0"/>
      <color rgb="FF000000"/>
      <name val="Calibri"/>
    </font>
    <font>
      <vertAlign val="subscript"/>
      <sz val="11.0"/>
      <color rgb="FF000000"/>
      <name val="Calibri"/>
    </font>
    <font>
      <i/>
      <sz val="11.0"/>
      <color rgb="FF000000"/>
      <name val="Calibri"/>
    </font>
    <font>
      <b/>
      <sz val="14.0"/>
      <color rgb="FF000000"/>
      <name val="Calibri"/>
    </font>
    <font>
      <vertAlign val="superscript"/>
      <sz val="14.0"/>
      <color rgb="FF000000"/>
      <name val="Calibri"/>
    </font>
    <font>
      <i/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0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readingOrder="0" vertical="top"/>
    </xf>
    <xf borderId="0" fillId="0" fontId="1" numFmtId="0" xfId="0" applyAlignment="1" applyFont="1">
      <alignment vertical="top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3" xfId="0" applyAlignment="1" applyBorder="1" applyFont="1" applyNumberForma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6" fillId="0" fontId="6" numFmtId="0" xfId="0" applyBorder="1" applyFont="1"/>
    <xf borderId="7" fillId="2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8" fillId="0" fontId="6" numFmtId="0" xfId="0" applyBorder="1" applyFont="1"/>
    <xf borderId="9" fillId="0" fontId="6" numFmtId="0" xfId="0" applyBorder="1" applyFont="1"/>
    <xf borderId="10" fillId="0" fontId="6" numFmtId="0" xfId="0" applyBorder="1" applyFont="1"/>
    <xf borderId="11" fillId="2" fontId="4" numFmtId="3" xfId="0" applyAlignment="1" applyBorder="1" applyFont="1" applyNumberFormat="1">
      <alignment horizontal="center" shrinkToFit="0" vertical="center" wrapText="1"/>
    </xf>
    <xf borderId="12" fillId="2" fontId="4" numFmtId="3" xfId="0" applyAlignment="1" applyBorder="1" applyFont="1" applyNumberFormat="1">
      <alignment horizontal="center" shrinkToFit="0" vertical="center" wrapText="1"/>
    </xf>
    <xf borderId="13" fillId="2" fontId="4" numFmtId="3" xfId="0" applyAlignment="1" applyBorder="1" applyFont="1" applyNumberFormat="1">
      <alignment horizontal="center" shrinkToFit="0" vertical="center" wrapText="1"/>
    </xf>
    <xf borderId="14" fillId="0" fontId="6" numFmtId="0" xfId="0" applyBorder="1" applyFont="1"/>
    <xf borderId="15" fillId="3" fontId="4" numFmtId="0" xfId="0" applyAlignment="1" applyBorder="1" applyFill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3" fontId="4" numFmtId="3" xfId="0" applyAlignment="1" applyBorder="1" applyFont="1" applyNumberFormat="1">
      <alignment horizontal="center" shrinkToFit="0" vertical="center" wrapText="1"/>
    </xf>
    <xf borderId="15" fillId="3" fontId="4" numFmtId="3" xfId="0" applyAlignment="1" applyBorder="1" applyFont="1" applyNumberFormat="1">
      <alignment horizontal="center" shrinkToFit="0" vertical="center" wrapText="1"/>
    </xf>
    <xf borderId="16" fillId="3" fontId="4" numFmtId="3" xfId="0" applyAlignment="1" applyBorder="1" applyFont="1" applyNumberForma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4" fontId="3" numFmtId="0" xfId="0" applyAlignment="1" applyBorder="1" applyFill="1" applyFont="1">
      <alignment shrinkToFit="0" vertical="top" wrapText="1"/>
    </xf>
    <xf borderId="20" fillId="4" fontId="3" numFmtId="0" xfId="0" applyAlignment="1" applyBorder="1" applyFont="1">
      <alignment horizontal="center" shrinkToFit="0" vertical="top" wrapText="1"/>
    </xf>
    <xf borderId="21" fillId="4" fontId="3" numFmtId="0" xfId="0" applyAlignment="1" applyBorder="1" applyFont="1">
      <alignment shrinkToFit="0" vertical="top" wrapText="1"/>
    </xf>
    <xf borderId="22" fillId="4" fontId="7" numFmtId="165" xfId="0" applyAlignment="1" applyBorder="1" applyFont="1" applyNumberFormat="1">
      <alignment shrinkToFit="0" vertical="top" wrapText="1"/>
    </xf>
    <xf borderId="19" fillId="4" fontId="7" numFmtId="3" xfId="0" applyAlignment="1" applyBorder="1" applyFont="1" applyNumberFormat="1">
      <alignment shrinkToFit="0" vertical="top" wrapText="1"/>
    </xf>
    <xf borderId="20" fillId="4" fontId="7" numFmtId="4" xfId="0" applyAlignment="1" applyBorder="1" applyFont="1" applyNumberFormat="1">
      <alignment shrinkToFit="0" vertical="top" wrapText="1"/>
    </xf>
    <xf borderId="21" fillId="4" fontId="7" numFmtId="4" xfId="0" applyAlignment="1" applyBorder="1" applyFont="1" applyNumberFormat="1">
      <alignment horizontal="right" shrinkToFit="0" vertical="top" wrapText="1"/>
    </xf>
    <xf borderId="23" fillId="4" fontId="7" numFmtId="0" xfId="0" applyAlignment="1" applyBorder="1" applyFont="1">
      <alignment shrinkToFit="0" vertical="top" wrapText="1"/>
    </xf>
    <xf borderId="0" fillId="0" fontId="8" numFmtId="0" xfId="0" applyAlignment="1" applyFont="1">
      <alignment shrinkToFit="0" vertical="top" wrapText="1"/>
    </xf>
    <xf borderId="24" fillId="0" fontId="4" numFmtId="166" xfId="0" applyAlignment="1" applyBorder="1" applyFont="1" applyNumberFormat="1">
      <alignment shrinkToFit="0" vertical="center" wrapText="1"/>
    </xf>
    <xf borderId="25" fillId="0" fontId="4" numFmtId="49" xfId="0" applyAlignment="1" applyBorder="1" applyFont="1" applyNumberFormat="1">
      <alignment horizontal="center" shrinkToFit="0" vertical="center" wrapText="1"/>
    </xf>
    <xf borderId="26" fillId="0" fontId="5" numFmtId="166" xfId="0" applyAlignment="1" applyBorder="1" applyFont="1" applyNumberFormat="1">
      <alignment shrinkToFit="0" vertical="center" wrapText="1"/>
    </xf>
    <xf borderId="27" fillId="0" fontId="5" numFmtId="166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5" numFmtId="4" xfId="0" applyAlignment="1" applyBorder="1" applyFont="1" applyNumberFormat="1">
      <alignment horizontal="center" shrinkToFit="0" vertical="center" wrapText="1"/>
    </xf>
    <xf borderId="13" fillId="0" fontId="5" numFmtId="4" xfId="0" applyAlignment="1" applyBorder="1" applyFont="1" applyNumberFormat="1">
      <alignment horizontal="right" shrinkToFit="0" vertical="center" wrapText="1"/>
    </xf>
    <xf borderId="25" fillId="0" fontId="5" numFmtId="4" xfId="0" applyAlignment="1" applyBorder="1" applyFont="1" applyNumberFormat="1">
      <alignment horizontal="center" shrinkToFit="0" vertical="center" wrapText="1"/>
    </xf>
    <xf borderId="28" fillId="0" fontId="5" numFmtId="0" xfId="0" applyAlignment="1" applyBorder="1" applyFont="1">
      <alignment shrinkToFit="0" vertical="center" wrapText="1"/>
    </xf>
    <xf borderId="29" fillId="4" fontId="9" numFmtId="167" xfId="0" applyAlignment="1" applyBorder="1" applyFont="1" applyNumberFormat="1">
      <alignment vertical="top"/>
    </xf>
    <xf borderId="30" fillId="4" fontId="3" numFmtId="167" xfId="0" applyAlignment="1" applyBorder="1" applyFont="1" applyNumberFormat="1">
      <alignment horizontal="center" vertical="top"/>
    </xf>
    <xf borderId="30" fillId="4" fontId="3" numFmtId="167" xfId="0" applyAlignment="1" applyBorder="1" applyFont="1" applyNumberFormat="1">
      <alignment vertical="top"/>
    </xf>
    <xf borderId="31" fillId="4" fontId="3" numFmtId="167" xfId="0" applyAlignment="1" applyBorder="1" applyFont="1" applyNumberFormat="1">
      <alignment vertical="top"/>
    </xf>
    <xf borderId="32" fillId="4" fontId="3" numFmtId="3" xfId="0" applyAlignment="1" applyBorder="1" applyFont="1" applyNumberFormat="1">
      <alignment vertical="top"/>
    </xf>
    <xf borderId="33" fillId="4" fontId="3" numFmtId="4" xfId="0" applyAlignment="1" applyBorder="1" applyFont="1" applyNumberFormat="1">
      <alignment vertical="top"/>
    </xf>
    <xf borderId="34" fillId="4" fontId="3" numFmtId="4" xfId="0" applyAlignment="1" applyBorder="1" applyFont="1" applyNumberFormat="1">
      <alignment horizontal="right" vertical="top"/>
    </xf>
    <xf borderId="35" fillId="4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5" fillId="4" fontId="3" numFmtId="0" xfId="0" applyAlignment="1" applyBorder="1" applyFont="1">
      <alignment shrinkToFit="0" vertical="top" wrapText="1"/>
    </xf>
    <xf borderId="16" fillId="4" fontId="3" numFmtId="0" xfId="0" applyAlignment="1" applyBorder="1" applyFont="1">
      <alignment horizontal="center" shrinkToFit="0" vertical="top" wrapText="1"/>
    </xf>
    <xf borderId="17" fillId="4" fontId="3" numFmtId="0" xfId="0" applyAlignment="1" applyBorder="1" applyFont="1">
      <alignment shrinkToFit="0" vertical="top" wrapText="1"/>
    </xf>
    <xf borderId="36" fillId="4" fontId="7" numFmtId="165" xfId="0" applyAlignment="1" applyBorder="1" applyFont="1" applyNumberFormat="1">
      <alignment shrinkToFit="0" vertical="top" wrapText="1"/>
    </xf>
    <xf borderId="15" fillId="4" fontId="7" numFmtId="3" xfId="0" applyAlignment="1" applyBorder="1" applyFont="1" applyNumberFormat="1">
      <alignment shrinkToFit="0" vertical="top" wrapText="1"/>
    </xf>
    <xf borderId="16" fillId="4" fontId="7" numFmtId="4" xfId="0" applyAlignment="1" applyBorder="1" applyFont="1" applyNumberFormat="1">
      <alignment shrinkToFit="0" vertical="top" wrapText="1"/>
    </xf>
    <xf borderId="17" fillId="4" fontId="7" numFmtId="4" xfId="0" applyAlignment="1" applyBorder="1" applyFont="1" applyNumberFormat="1">
      <alignment horizontal="right" shrinkToFit="0" vertical="top" wrapText="1"/>
    </xf>
    <xf borderId="18" fillId="4" fontId="7" numFmtId="0" xfId="0" applyAlignment="1" applyBorder="1" applyFont="1">
      <alignment shrinkToFit="0" vertical="top" wrapText="1"/>
    </xf>
    <xf borderId="37" fillId="5" fontId="4" numFmtId="166" xfId="0" applyAlignment="1" applyBorder="1" applyFill="1" applyFont="1" applyNumberFormat="1">
      <alignment shrinkToFit="0" vertical="center" wrapText="1"/>
    </xf>
    <xf borderId="36" fillId="5" fontId="4" numFmtId="49" xfId="0" applyAlignment="1" applyBorder="1" applyFont="1" applyNumberFormat="1">
      <alignment horizontal="center" shrinkToFit="0" vertical="center" wrapText="1"/>
    </xf>
    <xf borderId="38" fillId="5" fontId="4" numFmtId="166" xfId="0" applyAlignment="1" applyBorder="1" applyFont="1" applyNumberFormat="1">
      <alignment horizontal="center" shrinkToFit="0" vertical="center" wrapText="1"/>
    </xf>
    <xf borderId="38" fillId="5" fontId="4" numFmtId="3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right" shrinkToFit="0" vertical="center" wrapText="1"/>
    </xf>
    <xf borderId="18" fillId="5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29" fillId="5" fontId="4" numFmtId="166" xfId="0" applyAlignment="1" applyBorder="1" applyFont="1" applyNumberFormat="1">
      <alignment shrinkToFit="0" vertical="center" wrapText="1"/>
    </xf>
    <xf borderId="31" fillId="5" fontId="4" numFmtId="49" xfId="0" applyAlignment="1" applyBorder="1" applyFont="1" applyNumberFormat="1">
      <alignment horizontal="center" shrinkToFit="0" vertical="center" wrapText="1"/>
    </xf>
    <xf borderId="30" fillId="5" fontId="4" numFmtId="166" xfId="0" applyAlignment="1" applyBorder="1" applyFont="1" applyNumberFormat="1">
      <alignment horizontal="center" shrinkToFit="0" vertical="center" wrapText="1"/>
    </xf>
    <xf borderId="30" fillId="5" fontId="4" numFmtId="3" xfId="0" applyAlignment="1" applyBorder="1" applyFont="1" applyNumberFormat="1">
      <alignment horizontal="center" shrinkToFit="0" vertical="center" wrapText="1"/>
    </xf>
    <xf borderId="30" fillId="5" fontId="4" numFmtId="4" xfId="0" applyAlignment="1" applyBorder="1" applyFont="1" applyNumberFormat="1">
      <alignment horizontal="center" shrinkToFit="0" vertical="center" wrapText="1"/>
    </xf>
    <xf borderId="39" fillId="5" fontId="4" numFmtId="4" xfId="0" applyAlignment="1" applyBorder="1" applyFont="1" applyNumberFormat="1">
      <alignment horizontal="right" shrinkToFit="0" vertical="center" wrapText="1"/>
    </xf>
    <xf borderId="40" fillId="5" fontId="4" numFmtId="0" xfId="0" applyAlignment="1" applyBorder="1" applyFont="1">
      <alignment shrinkToFit="0" vertical="center" wrapText="1"/>
    </xf>
    <xf borderId="41" fillId="0" fontId="4" numFmtId="166" xfId="0" applyAlignment="1" applyBorder="1" applyFont="1" applyNumberFormat="1">
      <alignment shrinkToFit="0" vertical="top" wrapText="1"/>
    </xf>
    <xf borderId="42" fillId="0" fontId="4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shrinkToFit="0" vertical="top" wrapText="1"/>
    </xf>
    <xf borderId="42" fillId="0" fontId="5" numFmtId="166" xfId="0" applyAlignment="1" applyBorder="1" applyFont="1" applyNumberFormat="1">
      <alignment horizontal="center" shrinkToFit="0" vertical="top" wrapText="1"/>
    </xf>
    <xf borderId="44" fillId="0" fontId="5" numFmtId="3" xfId="0" applyAlignment="1" applyBorder="1" applyFont="1" applyNumberFormat="1">
      <alignment horizontal="center" shrinkToFit="0" vertical="top" wrapText="1"/>
    </xf>
    <xf borderId="45" fillId="0" fontId="5" numFmtId="4" xfId="0" applyAlignment="1" applyBorder="1" applyFont="1" applyNumberFormat="1">
      <alignment horizontal="center" shrinkToFit="0" vertical="top" wrapText="1"/>
    </xf>
    <xf borderId="46" fillId="0" fontId="5" numFmtId="4" xfId="0" applyAlignment="1" applyBorder="1" applyFont="1" applyNumberFormat="1">
      <alignment horizontal="right" shrinkToFit="0" vertical="top" wrapText="1"/>
    </xf>
    <xf borderId="43" fillId="0" fontId="5" numFmtId="0" xfId="0" applyAlignment="1" applyBorder="1" applyFont="1">
      <alignment shrinkToFit="0" vertical="top" wrapText="1"/>
    </xf>
    <xf borderId="27" fillId="0" fontId="4" numFmtId="166" xfId="0" applyAlignment="1" applyBorder="1" applyFont="1" applyNumberFormat="1">
      <alignment shrinkToFit="0" vertical="top" wrapText="1"/>
    </xf>
    <xf borderId="47" fillId="0" fontId="4" numFmtId="49" xfId="0" applyAlignment="1" applyBorder="1" applyFont="1" applyNumberFormat="1">
      <alignment horizontal="center" shrinkToFit="0" vertical="top" wrapText="1"/>
    </xf>
    <xf borderId="48" fillId="0" fontId="4" numFmtId="166" xfId="0" applyAlignment="1" applyBorder="1" applyFont="1" applyNumberFormat="1">
      <alignment shrinkToFit="0" vertical="top" wrapText="1"/>
    </xf>
    <xf borderId="49" fillId="0" fontId="4" numFmtId="49" xfId="0" applyAlignment="1" applyBorder="1" applyFont="1" applyNumberFormat="1">
      <alignment horizontal="center" shrinkToFit="0" vertical="top" wrapText="1"/>
    </xf>
    <xf borderId="50" fillId="0" fontId="5" numFmtId="166" xfId="0" applyAlignment="1" applyBorder="1" applyFont="1" applyNumberFormat="1">
      <alignment shrinkToFit="0" vertical="top" wrapText="1"/>
    </xf>
    <xf borderId="51" fillId="0" fontId="5" numFmtId="166" xfId="0" applyAlignment="1" applyBorder="1" applyFont="1" applyNumberFormat="1">
      <alignment horizontal="center" shrinkToFit="0" vertical="top" wrapText="1"/>
    </xf>
    <xf borderId="52" fillId="0" fontId="5" numFmtId="3" xfId="0" applyAlignment="1" applyBorder="1" applyFont="1" applyNumberFormat="1">
      <alignment horizontal="center" shrinkToFit="0" vertical="top" wrapText="1"/>
    </xf>
    <xf borderId="53" fillId="0" fontId="5" numFmtId="4" xfId="0" applyAlignment="1" applyBorder="1" applyFont="1" applyNumberFormat="1">
      <alignment horizontal="center" shrinkToFit="0" vertical="top" wrapText="1"/>
    </xf>
    <xf borderId="54" fillId="0" fontId="5" numFmtId="4" xfId="0" applyAlignment="1" applyBorder="1" applyFont="1" applyNumberFormat="1">
      <alignment horizontal="right" shrinkToFit="0" vertical="top" wrapText="1"/>
    </xf>
    <xf borderId="50" fillId="0" fontId="5" numFmtId="0" xfId="0" applyAlignment="1" applyBorder="1" applyFont="1">
      <alignment shrinkToFit="0" vertical="top" wrapText="1"/>
    </xf>
    <xf borderId="55" fillId="0" fontId="5" numFmtId="3" xfId="0" applyAlignment="1" applyBorder="1" applyFont="1" applyNumberFormat="1">
      <alignment horizontal="center" shrinkToFit="0" vertical="center" wrapText="1"/>
    </xf>
    <xf borderId="50" fillId="0" fontId="6" numFmtId="0" xfId="0" applyBorder="1" applyFont="1"/>
    <xf borderId="20" fillId="0" fontId="5" numFmtId="4" xfId="0" applyAlignment="1" applyBorder="1" applyFont="1" applyNumberFormat="1">
      <alignment horizontal="center" shrinkToFit="0" vertical="top" wrapText="1"/>
    </xf>
    <xf borderId="55" fillId="0" fontId="6" numFmtId="0" xfId="0" applyBorder="1" applyFont="1"/>
    <xf borderId="56" fillId="0" fontId="6" numFmtId="0" xfId="0" applyBorder="1" applyFont="1"/>
    <xf borderId="57" fillId="0" fontId="6" numFmtId="0" xfId="0" applyBorder="1" applyFont="1"/>
    <xf borderId="58" fillId="0" fontId="6" numFmtId="0" xfId="0" applyBorder="1" applyFont="1"/>
    <xf borderId="59" fillId="6" fontId="4" numFmtId="166" xfId="0" applyAlignment="1" applyBorder="1" applyFill="1" applyFont="1" applyNumberFormat="1">
      <alignment vertical="center"/>
    </xf>
    <xf borderId="39" fillId="6" fontId="4" numFmtId="49" xfId="0" applyAlignment="1" applyBorder="1" applyFont="1" applyNumberFormat="1">
      <alignment horizontal="center" vertical="center"/>
    </xf>
    <xf borderId="60" fillId="6" fontId="5" numFmtId="166" xfId="0" applyAlignment="1" applyBorder="1" applyFont="1" applyNumberFormat="1">
      <alignment vertical="center"/>
    </xf>
    <xf borderId="31" fillId="6" fontId="5" numFmtId="166" xfId="0" applyAlignment="1" applyBorder="1" applyFont="1" applyNumberFormat="1">
      <alignment horizontal="center" shrinkToFit="0" vertical="center" wrapText="1"/>
    </xf>
    <xf borderId="59" fillId="6" fontId="5" numFmtId="3" xfId="0" applyAlignment="1" applyBorder="1" applyFont="1" applyNumberFormat="1">
      <alignment horizontal="center" shrinkToFit="0" vertical="center" wrapText="1"/>
    </xf>
    <xf borderId="39" fillId="6" fontId="5" numFmtId="4" xfId="0" applyAlignment="1" applyBorder="1" applyFont="1" applyNumberFormat="1">
      <alignment horizontal="center" shrinkToFit="0" vertical="center" wrapText="1"/>
    </xf>
    <xf borderId="60" fillId="6" fontId="5" numFmtId="4" xfId="0" applyAlignment="1" applyBorder="1" applyFont="1" applyNumberFormat="1">
      <alignment horizontal="right" shrinkToFit="0" vertical="center" wrapText="1"/>
    </xf>
    <xf borderId="40" fillId="6" fontId="5" numFmtId="0" xfId="0" applyAlignment="1" applyBorder="1" applyFont="1">
      <alignment shrinkToFit="0" vertical="center" wrapText="1"/>
    </xf>
    <xf borderId="30" fillId="5" fontId="4" numFmtId="4" xfId="0" applyAlignment="1" applyBorder="1" applyFont="1" applyNumberFormat="1">
      <alignment horizontal="right" shrinkToFit="0" vertical="center" wrapText="1"/>
    </xf>
    <xf borderId="61" fillId="0" fontId="4" numFmtId="49" xfId="0" applyAlignment="1" applyBorder="1" applyFont="1" applyNumberFormat="1">
      <alignment horizontal="center" shrinkToFit="0" vertical="top" wrapText="1"/>
    </xf>
    <xf borderId="45" fillId="0" fontId="10" numFmtId="4" xfId="0" applyAlignment="1" applyBorder="1" applyFont="1" applyNumberFormat="1">
      <alignment horizontal="center" shrinkToFit="0" vertical="top" wrapText="1"/>
    </xf>
    <xf borderId="62" fillId="0" fontId="5" numFmtId="167" xfId="0" applyAlignment="1" applyBorder="1" applyFont="1" applyNumberFormat="1">
      <alignment shrinkToFit="0" vertical="top" wrapText="1"/>
    </xf>
    <xf borderId="25" fillId="0" fontId="5" numFmtId="167" xfId="0" applyAlignment="1" applyBorder="1" applyFont="1" applyNumberFormat="1">
      <alignment shrinkToFit="0" vertical="top" wrapText="1"/>
    </xf>
    <xf borderId="63" fillId="0" fontId="5" numFmtId="167" xfId="0" applyAlignment="1" applyBorder="1" applyFont="1" applyNumberFormat="1">
      <alignment shrinkToFit="0" vertical="top" wrapText="1"/>
    </xf>
    <xf borderId="62" fillId="0" fontId="5" numFmtId="167" xfId="0" applyAlignment="1" applyBorder="1" applyFont="1" applyNumberFormat="1">
      <alignment horizontal="left" shrinkToFit="0" vertical="top" wrapText="1"/>
    </xf>
    <xf borderId="64" fillId="0" fontId="5" numFmtId="167" xfId="0" applyAlignment="1" applyBorder="1" applyFont="1" applyNumberFormat="1">
      <alignment horizontal="left" shrinkToFit="0" vertical="top" wrapText="1"/>
    </xf>
    <xf borderId="16" fillId="6" fontId="4" numFmtId="49" xfId="0" applyAlignment="1" applyBorder="1" applyFont="1" applyNumberFormat="1">
      <alignment horizontal="center" vertical="center"/>
    </xf>
    <xf borderId="31" fillId="5" fontId="11" numFmtId="49" xfId="0" applyAlignment="1" applyBorder="1" applyFont="1" applyNumberFormat="1">
      <alignment horizontal="center" shrinkToFit="0" wrapText="1"/>
    </xf>
    <xf borderId="65" fillId="5" fontId="11" numFmtId="166" xfId="0" applyAlignment="1" applyBorder="1" applyFont="1" applyNumberFormat="1">
      <alignment shrinkToFit="0" wrapText="1"/>
    </xf>
    <xf borderId="61" fillId="0" fontId="11" numFmtId="49" xfId="0" applyAlignment="1" applyBorder="1" applyFont="1" applyNumberFormat="1">
      <alignment horizontal="center" shrinkToFit="0" vertical="top" wrapText="1"/>
    </xf>
    <xf borderId="6" fillId="0" fontId="5" numFmtId="167" xfId="0" applyAlignment="1" applyBorder="1" applyFont="1" applyNumberFormat="1">
      <alignment shrinkToFit="0" vertical="top" wrapText="1"/>
    </xf>
    <xf borderId="43" fillId="0" fontId="5" numFmtId="166" xfId="0" applyAlignment="1" applyBorder="1" applyFont="1" applyNumberFormat="1">
      <alignment horizontal="center" shrinkToFit="0" vertical="top" wrapText="1"/>
    </xf>
    <xf borderId="66" fillId="0" fontId="5" numFmtId="3" xfId="0" applyAlignment="1" applyBorder="1" applyFont="1" applyNumberFormat="1">
      <alignment horizontal="center" shrinkToFit="0" vertical="center" wrapText="1"/>
    </xf>
    <xf borderId="67" fillId="0" fontId="6" numFmtId="0" xfId="0" applyBorder="1" applyFont="1"/>
    <xf borderId="68" fillId="0" fontId="6" numFmtId="0" xfId="0" applyBorder="1" applyFont="1"/>
    <xf borderId="49" fillId="0" fontId="11" numFmtId="49" xfId="0" applyAlignment="1" applyBorder="1" applyFont="1" applyNumberFormat="1">
      <alignment horizontal="center" shrinkToFit="0" vertical="top" wrapText="1"/>
    </xf>
    <xf borderId="28" fillId="0" fontId="5" numFmtId="167" xfId="0" applyAlignment="1" applyBorder="1" applyFont="1" applyNumberFormat="1">
      <alignment shrinkToFit="0" vertical="top" wrapText="1"/>
    </xf>
    <xf borderId="50" fillId="0" fontId="5" numFmtId="166" xfId="0" applyAlignment="1" applyBorder="1" applyFont="1" applyNumberFormat="1">
      <alignment horizontal="center" shrinkToFit="0" vertical="top" wrapText="1"/>
    </xf>
    <xf borderId="31" fillId="0" fontId="4" numFmtId="166" xfId="0" applyAlignment="1" applyBorder="1" applyFont="1" applyNumberFormat="1">
      <alignment shrinkToFit="0" vertical="top" wrapText="1"/>
    </xf>
    <xf borderId="31" fillId="0" fontId="11" numFmtId="49" xfId="0" applyAlignment="1" applyBorder="1" applyFont="1" applyNumberFormat="1">
      <alignment horizontal="center" shrinkToFit="0" vertical="top" wrapText="1"/>
    </xf>
    <xf borderId="57" fillId="0" fontId="5" numFmtId="167" xfId="0" applyAlignment="1" applyBorder="1" applyFont="1" applyNumberFormat="1">
      <alignment shrinkToFit="0" vertical="top" wrapText="1"/>
    </xf>
    <xf borderId="31" fillId="0" fontId="5" numFmtId="166" xfId="0" applyAlignment="1" applyBorder="1" applyFont="1" applyNumberFormat="1">
      <alignment horizontal="center" shrinkToFit="0" vertical="top" wrapText="1"/>
    </xf>
    <xf borderId="31" fillId="0" fontId="12" numFmtId="0" xfId="0" applyBorder="1" applyFont="1"/>
    <xf borderId="31" fillId="0" fontId="5" numFmtId="3" xfId="0" applyAlignment="1" applyBorder="1" applyFont="1" applyNumberFormat="1">
      <alignment horizontal="center" shrinkToFit="0" vertical="top" wrapText="1"/>
    </xf>
    <xf borderId="31" fillId="0" fontId="5" numFmtId="4" xfId="0" applyAlignment="1" applyBorder="1" applyFont="1" applyNumberFormat="1">
      <alignment horizontal="center" shrinkToFit="0" vertical="top" wrapText="1"/>
    </xf>
    <xf borderId="31" fillId="0" fontId="5" numFmtId="4" xfId="0" applyAlignment="1" applyBorder="1" applyFont="1" applyNumberFormat="1">
      <alignment horizontal="right" shrinkToFit="0" vertical="top" wrapText="1"/>
    </xf>
    <xf borderId="31" fillId="0" fontId="5" numFmtId="0" xfId="0" applyAlignment="1" applyBorder="1" applyFont="1">
      <alignment shrinkToFit="0" vertical="top" wrapText="1"/>
    </xf>
    <xf borderId="55" fillId="0" fontId="4" numFmtId="166" xfId="0" applyAlignment="1" applyBorder="1" applyFont="1" applyNumberFormat="1">
      <alignment shrinkToFit="0" vertical="top" wrapText="1"/>
    </xf>
    <xf borderId="58" fillId="0" fontId="5" numFmtId="167" xfId="0" applyAlignment="1" applyBorder="1" applyFont="1" applyNumberFormat="1">
      <alignment shrinkToFit="0" vertical="top" wrapText="1"/>
    </xf>
    <xf borderId="0" fillId="0" fontId="5" numFmtId="166" xfId="0" applyAlignment="1" applyFont="1" applyNumberFormat="1">
      <alignment horizontal="center" shrinkToFit="0" vertical="top" wrapText="1"/>
    </xf>
    <xf borderId="0" fillId="0" fontId="12" numFmtId="0" xfId="0" applyFont="1"/>
    <xf borderId="50" fillId="0" fontId="12" numFmtId="0" xfId="0" applyBorder="1" applyFont="1"/>
    <xf borderId="69" fillId="6" fontId="4" numFmtId="49" xfId="0" applyAlignment="1" applyBorder="1" applyFont="1" applyNumberFormat="1">
      <alignment horizontal="center" vertical="center"/>
    </xf>
    <xf borderId="34" fillId="6" fontId="5" numFmtId="166" xfId="0" applyAlignment="1" applyBorder="1" applyFont="1" applyNumberFormat="1">
      <alignment vertical="center"/>
    </xf>
    <xf borderId="70" fillId="6" fontId="5" numFmtId="3" xfId="0" applyAlignment="1" applyBorder="1" applyFont="1" applyNumberFormat="1">
      <alignment horizontal="center" shrinkToFit="0" vertical="center" wrapText="1"/>
    </xf>
    <xf borderId="33" fillId="6" fontId="5" numFmtId="4" xfId="0" applyAlignment="1" applyBorder="1" applyFont="1" applyNumberFormat="1">
      <alignment horizontal="center" shrinkToFit="0" vertical="center" wrapText="1"/>
    </xf>
    <xf borderId="36" fillId="5" fontId="11" numFmtId="49" xfId="0" applyAlignment="1" applyBorder="1" applyFont="1" applyNumberFormat="1">
      <alignment horizontal="center" shrinkToFit="0" wrapText="1"/>
    </xf>
    <xf borderId="71" fillId="0" fontId="12" numFmtId="167" xfId="0" applyAlignment="1" applyBorder="1" applyFont="1" applyNumberFormat="1">
      <alignment shrinkToFit="0" vertical="top" wrapText="1"/>
    </xf>
    <xf borderId="63" fillId="0" fontId="5" numFmtId="4" xfId="0" applyAlignment="1" applyBorder="1" applyFont="1" applyNumberFormat="1">
      <alignment horizontal="center" shrinkToFit="0" vertical="center" wrapText="1"/>
    </xf>
    <xf borderId="72" fillId="0" fontId="6" numFmtId="0" xfId="0" applyBorder="1" applyFont="1"/>
    <xf borderId="43" fillId="0" fontId="6" numFmtId="0" xfId="0" applyBorder="1" applyFont="1"/>
    <xf borderId="33" fillId="6" fontId="4" numFmtId="49" xfId="0" applyAlignment="1" applyBorder="1" applyFont="1" applyNumberFormat="1">
      <alignment horizontal="center" vertical="center"/>
    </xf>
    <xf borderId="59" fillId="4" fontId="9" numFmtId="166" xfId="0" applyAlignment="1" applyBorder="1" applyFont="1" applyNumberFormat="1">
      <alignment vertical="top"/>
    </xf>
    <xf borderId="39" fillId="4" fontId="3" numFmtId="166" xfId="0" applyAlignment="1" applyBorder="1" applyFont="1" applyNumberFormat="1">
      <alignment horizontal="center" vertical="top"/>
    </xf>
    <xf borderId="60" fillId="4" fontId="3" numFmtId="166" xfId="0" applyAlignment="1" applyBorder="1" applyFont="1" applyNumberFormat="1">
      <alignment vertical="top"/>
    </xf>
    <xf borderId="31" fillId="4" fontId="3" numFmtId="166" xfId="0" applyAlignment="1" applyBorder="1" applyFont="1" applyNumberFormat="1">
      <alignment vertical="top"/>
    </xf>
    <xf borderId="59" fillId="4" fontId="3" numFmtId="3" xfId="0" applyAlignment="1" applyBorder="1" applyFont="1" applyNumberFormat="1">
      <alignment vertical="top"/>
    </xf>
    <xf borderId="39" fillId="4" fontId="3" numFmtId="4" xfId="0" applyAlignment="1" applyBorder="1" applyFont="1" applyNumberFormat="1">
      <alignment vertical="top"/>
    </xf>
    <xf borderId="60" fillId="4" fontId="3" numFmtId="4" xfId="0" applyAlignment="1" applyBorder="1" applyFont="1" applyNumberFormat="1">
      <alignment horizontal="right" vertical="top"/>
    </xf>
    <xf borderId="40" fillId="4" fontId="3" numFmtId="0" xfId="0" applyAlignment="1" applyBorder="1" applyFont="1">
      <alignment shrinkToFit="0" vertical="top" wrapText="1"/>
    </xf>
    <xf borderId="0" fillId="0" fontId="8" numFmtId="0" xfId="0" applyAlignment="1" applyFont="1">
      <alignment vertical="top"/>
    </xf>
    <xf borderId="73" fillId="0" fontId="5" numFmtId="166" xfId="0" applyAlignment="1" applyBorder="1" applyFont="1" applyNumberFormat="1">
      <alignment horizontal="center" shrinkToFit="0" wrapText="1"/>
    </xf>
    <xf borderId="74" fillId="0" fontId="6" numFmtId="0" xfId="0" applyBorder="1" applyFont="1"/>
    <xf borderId="74" fillId="0" fontId="5" numFmtId="166" xfId="0" applyAlignment="1" applyBorder="1" applyFont="1" applyNumberFormat="1">
      <alignment shrinkToFit="0" wrapText="1"/>
    </xf>
    <xf borderId="74" fillId="0" fontId="5" numFmtId="3" xfId="0" applyAlignment="1" applyBorder="1" applyFont="1" applyNumberFormat="1">
      <alignment shrinkToFit="0" wrapText="1"/>
    </xf>
    <xf borderId="74" fillId="0" fontId="5" numFmtId="4" xfId="0" applyAlignment="1" applyBorder="1" applyFont="1" applyNumberFormat="1">
      <alignment shrinkToFit="0" wrapText="1"/>
    </xf>
    <xf borderId="74" fillId="0" fontId="5" numFmtId="4" xfId="0" applyAlignment="1" applyBorder="1" applyFont="1" applyNumberFormat="1">
      <alignment horizontal="right" shrinkToFit="0" vertical="top" wrapText="1"/>
    </xf>
    <xf borderId="71" fillId="0" fontId="5" numFmtId="0" xfId="0" applyAlignment="1" applyBorder="1" applyFont="1">
      <alignment shrinkToFit="0" wrapText="1"/>
    </xf>
    <xf borderId="73" fillId="4" fontId="3" numFmtId="166" xfId="0" applyAlignment="1" applyBorder="1" applyFont="1" applyNumberFormat="1">
      <alignment horizontal="left" shrinkToFit="0" wrapText="1"/>
    </xf>
    <xf borderId="31" fillId="4" fontId="4" numFmtId="166" xfId="0" applyAlignment="1" applyBorder="1" applyFont="1" applyNumberFormat="1">
      <alignment shrinkToFit="0" wrapText="1"/>
    </xf>
    <xf borderId="75" fillId="4" fontId="4" numFmtId="3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horizontal="right" shrinkToFit="0" vertical="top" wrapText="1"/>
    </xf>
    <xf borderId="39" fillId="4" fontId="4" numFmtId="3" xfId="0" applyAlignment="1" applyBorder="1" applyFont="1" applyNumberFormat="1">
      <alignment shrinkToFit="0" wrapText="1"/>
    </xf>
    <xf borderId="76" fillId="4" fontId="4" numFmtId="4" xfId="0" applyAlignment="1" applyBorder="1" applyFont="1" applyNumberFormat="1">
      <alignment horizontal="right" shrinkToFit="0" vertical="top" wrapText="1"/>
    </xf>
    <xf borderId="31" fillId="4" fontId="4" numFmtId="4" xfId="0" applyAlignment="1" applyBorder="1" applyFont="1" applyNumberFormat="1">
      <alignment horizontal="right" shrinkToFit="0" vertical="top" wrapText="1"/>
    </xf>
    <xf borderId="40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72" fillId="0" fontId="5" numFmtId="0" xfId="0" applyAlignment="1" applyBorder="1" applyFont="1">
      <alignment shrinkToFit="0" wrapText="1"/>
    </xf>
    <xf borderId="72" fillId="0" fontId="5" numFmtId="3" xfId="0" applyAlignment="1" applyBorder="1" applyFont="1" applyNumberFormat="1">
      <alignment shrinkToFit="0" wrapText="1"/>
    </xf>
    <xf borderId="72" fillId="0" fontId="12" numFmtId="3" xfId="0" applyAlignment="1" applyBorder="1" applyFont="1" applyNumberFormat="1">
      <alignment readingOrder="0" shrinkToFit="0" wrapText="0"/>
    </xf>
    <xf borderId="0" fillId="0" fontId="5" numFmtId="0" xfId="0" applyAlignment="1" applyFont="1">
      <alignment horizontal="center" shrinkToFit="0" wrapText="1"/>
    </xf>
    <xf borderId="77" fillId="0" fontId="5" numFmtId="3" xfId="0" applyAlignment="1" applyBorder="1" applyFont="1" applyNumberFormat="1">
      <alignment horizontal="center" shrinkToFit="0" wrapText="1"/>
    </xf>
    <xf borderId="77" fillId="0" fontId="6" numFmtId="0" xfId="0" applyBorder="1" applyFont="1"/>
    <xf borderId="0" fillId="0" fontId="5" numFmtId="0" xfId="0" applyAlignment="1" applyFont="1">
      <alignment horizontal="right" shrinkToFit="0" wrapText="1"/>
    </xf>
    <xf borderId="0" fillId="0" fontId="13" numFmtId="0" xfId="0" applyAlignment="1" applyFont="1">
      <alignment horizontal="center"/>
    </xf>
    <xf borderId="0" fillId="0" fontId="14" numFmtId="0" xfId="0" applyFont="1"/>
    <xf borderId="0" fillId="0" fontId="15" numFmtId="3" xfId="0" applyAlignment="1" applyFont="1" applyNumberFormat="1">
      <alignment horizontal="center"/>
    </xf>
    <xf borderId="0" fillId="0" fontId="16" numFmtId="0" xfId="0" applyAlignment="1" applyFont="1">
      <alignment shrinkToFit="0" wrapText="1"/>
    </xf>
    <xf borderId="0" fillId="0" fontId="17" numFmtId="0" xfId="0" applyAlignment="1" applyFont="1">
      <alignment horizontal="right"/>
    </xf>
    <xf borderId="0" fillId="0" fontId="18" numFmtId="3" xfId="0" applyAlignment="1" applyFont="1" applyNumberFormat="1">
      <alignment horizontal="right"/>
    </xf>
    <xf borderId="0" fillId="0" fontId="12" numFmtId="0" xfId="0" applyAlignment="1" applyFont="1">
      <alignment shrinkToFit="0" wrapText="1"/>
    </xf>
    <xf borderId="0" fillId="0" fontId="12" numFmtId="4" xfId="0" applyFont="1" applyNumberFormat="1"/>
    <xf borderId="0" fillId="0" fontId="19" numFmtId="0" xfId="0" applyAlignment="1" applyFont="1">
      <alignment horizontal="right"/>
    </xf>
    <xf borderId="0" fillId="0" fontId="19" numFmtId="0" xfId="0" applyAlignment="1" applyFont="1">
      <alignment horizontal="right" shrinkToFit="0" wrapText="1"/>
    </xf>
    <xf borderId="0" fillId="0" fontId="20" numFmtId="0" xfId="0" applyAlignment="1" applyFont="1">
      <alignment horizontal="center" shrinkToFit="0" wrapText="1"/>
    </xf>
    <xf borderId="0" fillId="0" fontId="21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vertical="center" wrapText="1"/>
    </xf>
    <xf borderId="62" fillId="5" fontId="2" numFmtId="0" xfId="0" applyAlignment="1" applyBorder="1" applyFont="1">
      <alignment horizontal="center" shrinkToFit="0" vertical="center" wrapText="1"/>
    </xf>
    <xf borderId="78" fillId="0" fontId="6" numFmtId="0" xfId="0" applyBorder="1" applyFont="1"/>
    <xf borderId="79" fillId="0" fontId="6" numFmtId="0" xfId="0" applyBorder="1" applyFont="1"/>
    <xf borderId="62" fillId="5" fontId="2" numFmtId="4" xfId="0" applyAlignment="1" applyBorder="1" applyFont="1" applyNumberFormat="1">
      <alignment horizontal="center"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25" fillId="0" fontId="2" numFmtId="4" xfId="0" applyAlignment="1" applyBorder="1" applyFont="1" applyNumberFormat="1">
      <alignment horizontal="center" shrinkToFit="0" vertical="center" wrapText="1"/>
    </xf>
    <xf borderId="25" fillId="0" fontId="12" numFmtId="49" xfId="0" applyAlignment="1" applyBorder="1" applyFont="1" applyNumberFormat="1">
      <alignment horizontal="right" shrinkToFit="0" wrapText="1"/>
    </xf>
    <xf borderId="25" fillId="0" fontId="12" numFmtId="0" xfId="0" applyAlignment="1" applyBorder="1" applyFont="1">
      <alignment shrinkToFit="0" wrapText="1"/>
    </xf>
    <xf borderId="25" fillId="0" fontId="12" numFmtId="4" xfId="0" applyBorder="1" applyFont="1" applyNumberFormat="1"/>
    <xf borderId="0" fillId="0" fontId="2" numFmtId="0" xfId="0" applyAlignment="1" applyFont="1">
      <alignment shrinkToFit="0" wrapText="1"/>
    </xf>
    <xf borderId="62" fillId="0" fontId="2" numFmtId="0" xfId="0" applyAlignment="1" applyBorder="1" applyFont="1">
      <alignment horizontal="right" shrinkToFit="0" wrapText="1"/>
    </xf>
    <xf borderId="25" fillId="0" fontId="2" numFmtId="4" xfId="0" applyAlignment="1" applyBorder="1" applyFont="1" applyNumberFormat="1">
      <alignment shrinkToFit="0" wrapText="1"/>
    </xf>
    <xf borderId="25" fillId="0" fontId="2" numFmtId="0" xfId="0" applyAlignment="1" applyBorder="1" applyFont="1">
      <alignment shrinkToFit="0" wrapText="1"/>
    </xf>
    <xf borderId="0" fillId="0" fontId="2" numFmtId="0" xfId="0" applyFont="1"/>
    <xf borderId="0" fillId="0" fontId="22" numFmtId="0" xfId="0" applyFont="1"/>
    <xf borderId="0" fillId="0" fontId="2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142875</xdr:rowOff>
    </xdr:from>
    <xdr:ext cx="1990725" cy="16383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6.43"/>
    <col customWidth="1" min="3" max="3" width="29.43"/>
    <col customWidth="1" min="4" max="4" width="9.43"/>
    <col customWidth="1" min="5" max="5" width="10.57"/>
    <col customWidth="1" min="6" max="6" width="14.14"/>
    <col customWidth="1" min="7" max="7" width="13.43"/>
    <col customWidth="1" min="8" max="8" width="10.57"/>
    <col customWidth="1" min="9" max="9" width="14.14"/>
    <col customWidth="1" min="10" max="10" width="13.43"/>
    <col customWidth="1" min="11" max="11" width="10.57"/>
    <col customWidth="1" min="12" max="12" width="14.14"/>
    <col customWidth="1" min="13" max="13" width="13.43"/>
    <col customWidth="1" min="14" max="14" width="10.57"/>
    <col customWidth="1" min="15" max="15" width="14.14"/>
    <col customWidth="1" min="16" max="19" width="13.43"/>
    <col customWidth="1" min="20" max="20" width="22.14"/>
    <col customWidth="1" min="21" max="38" width="5.0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>
      <c r="A3" s="1"/>
      <c r="B3" s="2"/>
      <c r="C3" s="6"/>
      <c r="D3" s="1"/>
      <c r="E3" s="3"/>
      <c r="F3" s="1"/>
      <c r="G3" s="1"/>
      <c r="H3" s="3"/>
      <c r="I3" s="1"/>
      <c r="J3" s="1"/>
      <c r="K3" s="3"/>
      <c r="L3" s="1"/>
      <c r="M3" s="6"/>
      <c r="N3" s="3"/>
      <c r="O3" s="1"/>
      <c r="P3" s="6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>
      <c r="A4" s="1"/>
      <c r="B4" s="2"/>
      <c r="C4" s="6"/>
      <c r="D4" s="1"/>
      <c r="E4" s="3"/>
      <c r="F4" s="1"/>
      <c r="G4" s="1"/>
      <c r="H4" s="3"/>
      <c r="I4" s="1"/>
      <c r="J4" s="1"/>
      <c r="K4" s="3"/>
      <c r="L4" s="1"/>
      <c r="M4" s="6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5.75" customHeight="1">
      <c r="A12" s="7" t="s">
        <v>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ht="15.75" customHeight="1">
      <c r="A13" s="7" t="s">
        <v>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ht="15.75" customHeight="1">
      <c r="A14" s="7"/>
      <c r="B14" s="7"/>
      <c r="C14" s="7"/>
      <c r="D14" s="7"/>
      <c r="E14" s="9"/>
      <c r="F14" s="7"/>
      <c r="G14" s="7"/>
      <c r="H14" s="9"/>
      <c r="I14" s="7"/>
      <c r="J14" s="7"/>
      <c r="K14" s="9"/>
      <c r="L14" s="7"/>
      <c r="M14" s="7"/>
      <c r="N14" s="9"/>
      <c r="O14" s="7"/>
      <c r="P14" s="7"/>
      <c r="Q14" s="7"/>
      <c r="R14" s="7"/>
      <c r="S14" s="7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>
      <c r="A15" s="10" t="s">
        <v>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11"/>
      <c r="B16" s="12"/>
      <c r="C16" s="13"/>
      <c r="D16" s="14"/>
      <c r="E16" s="15"/>
      <c r="F16" s="14"/>
      <c r="G16" s="14"/>
      <c r="H16" s="15"/>
      <c r="I16" s="14"/>
      <c r="J16" s="14"/>
      <c r="K16" s="15"/>
      <c r="L16" s="14"/>
      <c r="M16" s="14"/>
      <c r="N16" s="15"/>
      <c r="O16" s="14"/>
      <c r="P16" s="14"/>
      <c r="Q16" s="14"/>
      <c r="R16" s="14"/>
      <c r="S16" s="14"/>
      <c r="T16" s="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71.25" customHeight="1">
      <c r="A17" s="17" t="s">
        <v>6</v>
      </c>
      <c r="B17" s="18" t="s">
        <v>7</v>
      </c>
      <c r="C17" s="18" t="s">
        <v>8</v>
      </c>
      <c r="D17" s="19" t="s">
        <v>9</v>
      </c>
      <c r="E17" s="20" t="s">
        <v>10</v>
      </c>
      <c r="F17" s="21"/>
      <c r="G17" s="22"/>
      <c r="H17" s="20" t="s">
        <v>11</v>
      </c>
      <c r="I17" s="21"/>
      <c r="J17" s="22"/>
      <c r="K17" s="20" t="s">
        <v>12</v>
      </c>
      <c r="L17" s="21"/>
      <c r="M17" s="22"/>
      <c r="N17" s="20" t="s">
        <v>13</v>
      </c>
      <c r="O17" s="21"/>
      <c r="P17" s="22"/>
      <c r="Q17" s="20" t="s">
        <v>14</v>
      </c>
      <c r="R17" s="21"/>
      <c r="S17" s="22"/>
      <c r="T17" s="23" t="s">
        <v>15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ht="41.25" customHeight="1">
      <c r="A18" s="25"/>
      <c r="B18" s="26"/>
      <c r="C18" s="26"/>
      <c r="D18" s="27"/>
      <c r="E18" s="28" t="s">
        <v>16</v>
      </c>
      <c r="F18" s="29" t="s">
        <v>17</v>
      </c>
      <c r="G18" s="30" t="s">
        <v>18</v>
      </c>
      <c r="H18" s="28" t="s">
        <v>16</v>
      </c>
      <c r="I18" s="29" t="s">
        <v>17</v>
      </c>
      <c r="J18" s="30" t="s">
        <v>19</v>
      </c>
      <c r="K18" s="28" t="s">
        <v>16</v>
      </c>
      <c r="L18" s="29" t="s">
        <v>17</v>
      </c>
      <c r="M18" s="30" t="s">
        <v>20</v>
      </c>
      <c r="N18" s="28" t="s">
        <v>16</v>
      </c>
      <c r="O18" s="29" t="s">
        <v>17</v>
      </c>
      <c r="P18" s="30" t="s">
        <v>21</v>
      </c>
      <c r="Q18" s="30" t="s">
        <v>22</v>
      </c>
      <c r="R18" s="30" t="s">
        <v>23</v>
      </c>
      <c r="S18" s="30" t="s">
        <v>24</v>
      </c>
      <c r="T18" s="3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32" t="s">
        <v>25</v>
      </c>
      <c r="B19" s="33">
        <v>1.0</v>
      </c>
      <c r="C19" s="33">
        <v>2.0</v>
      </c>
      <c r="D19" s="34">
        <v>3.0</v>
      </c>
      <c r="E19" s="35">
        <v>4.0</v>
      </c>
      <c r="F19" s="36">
        <v>5.0</v>
      </c>
      <c r="G19" s="34">
        <v>6.0</v>
      </c>
      <c r="H19" s="35">
        <v>5.0</v>
      </c>
      <c r="I19" s="36">
        <v>6.0</v>
      </c>
      <c r="J19" s="34">
        <v>7.0</v>
      </c>
      <c r="K19" s="35">
        <v>8.0</v>
      </c>
      <c r="L19" s="36">
        <v>9.0</v>
      </c>
      <c r="M19" s="34">
        <v>10.0</v>
      </c>
      <c r="N19" s="35">
        <v>11.0</v>
      </c>
      <c r="O19" s="36">
        <v>12.0</v>
      </c>
      <c r="P19" s="34">
        <v>13.0</v>
      </c>
      <c r="Q19" s="34">
        <v>14.0</v>
      </c>
      <c r="R19" s="34">
        <v>15.0</v>
      </c>
      <c r="S19" s="34">
        <v>16.0</v>
      </c>
      <c r="T19" s="37">
        <v>11.0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9.5" customHeight="1">
      <c r="A20" s="38" t="s">
        <v>26</v>
      </c>
      <c r="B20" s="39" t="s">
        <v>27</v>
      </c>
      <c r="C20" s="40" t="s">
        <v>28</v>
      </c>
      <c r="D20" s="41"/>
      <c r="E20" s="42"/>
      <c r="F20" s="43"/>
      <c r="G20" s="44"/>
      <c r="H20" s="42"/>
      <c r="I20" s="43"/>
      <c r="J20" s="44"/>
      <c r="K20" s="42"/>
      <c r="L20" s="43"/>
      <c r="M20" s="44"/>
      <c r="N20" s="42"/>
      <c r="O20" s="43"/>
      <c r="P20" s="44"/>
      <c r="Q20" s="44"/>
      <c r="R20" s="44"/>
      <c r="S20" s="44"/>
      <c r="T20" s="45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ht="30.0" customHeight="1">
      <c r="A21" s="47" t="s">
        <v>29</v>
      </c>
      <c r="B21" s="48" t="s">
        <v>30</v>
      </c>
      <c r="C21" s="49" t="s">
        <v>31</v>
      </c>
      <c r="D21" s="50" t="s">
        <v>32</v>
      </c>
      <c r="E21" s="51"/>
      <c r="F21" s="52"/>
      <c r="G21" s="53">
        <v>0.0</v>
      </c>
      <c r="H21" s="51"/>
      <c r="I21" s="52"/>
      <c r="J21" s="53">
        <v>0.0</v>
      </c>
      <c r="K21" s="51">
        <v>1.0</v>
      </c>
      <c r="L21" s="54">
        <v>251586.64</v>
      </c>
      <c r="M21" s="54">
        <v>251586.64</v>
      </c>
      <c r="N21" s="51">
        <v>1.0</v>
      </c>
      <c r="O21" s="54">
        <v>251586.64</v>
      </c>
      <c r="P21" s="54">
        <v>251586.64</v>
      </c>
      <c r="Q21" s="53">
        <f>G21+M21</f>
        <v>251586.64</v>
      </c>
      <c r="R21" s="53">
        <f>J21+P21</f>
        <v>251586.64</v>
      </c>
      <c r="S21" s="53">
        <f>Q21-R21</f>
        <v>0</v>
      </c>
      <c r="T21" s="5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ht="19.5" customHeight="1">
      <c r="A22" s="56" t="s">
        <v>33</v>
      </c>
      <c r="B22" s="57"/>
      <c r="C22" s="58"/>
      <c r="D22" s="59"/>
      <c r="E22" s="60"/>
      <c r="F22" s="61"/>
      <c r="G22" s="62">
        <f>SUM(G21)</f>
        <v>0</v>
      </c>
      <c r="H22" s="60"/>
      <c r="I22" s="61"/>
      <c r="J22" s="62">
        <f>SUM(J21)</f>
        <v>0</v>
      </c>
      <c r="K22" s="60"/>
      <c r="L22" s="61"/>
      <c r="M22" s="62">
        <f>SUM(M21)</f>
        <v>251586.64</v>
      </c>
      <c r="N22" s="60"/>
      <c r="O22" s="61"/>
      <c r="P22" s="62">
        <f t="shared" ref="P22:S22" si="1">SUM(P21)</f>
        <v>251586.64</v>
      </c>
      <c r="Q22" s="62">
        <f t="shared" si="1"/>
        <v>251586.64</v>
      </c>
      <c r="R22" s="62">
        <f t="shared" si="1"/>
        <v>251586.64</v>
      </c>
      <c r="S22" s="62">
        <f t="shared" si="1"/>
        <v>0</v>
      </c>
      <c r="T22" s="6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2.0" customHeight="1">
      <c r="A23" s="64"/>
      <c r="D23" s="65"/>
      <c r="E23" s="66"/>
      <c r="F23" s="67"/>
      <c r="G23" s="68"/>
      <c r="H23" s="66"/>
      <c r="I23" s="67"/>
      <c r="J23" s="68"/>
      <c r="K23" s="66"/>
      <c r="L23" s="67"/>
      <c r="M23" s="68"/>
      <c r="N23" s="66"/>
      <c r="O23" s="67"/>
      <c r="P23" s="68"/>
      <c r="Q23" s="68"/>
      <c r="R23" s="68"/>
      <c r="S23" s="68"/>
      <c r="T23" s="6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9.5" customHeight="1">
      <c r="A24" s="70" t="s">
        <v>26</v>
      </c>
      <c r="B24" s="71" t="s">
        <v>34</v>
      </c>
      <c r="C24" s="72" t="s">
        <v>35</v>
      </c>
      <c r="D24" s="73"/>
      <c r="E24" s="74"/>
      <c r="F24" s="75"/>
      <c r="G24" s="76"/>
      <c r="H24" s="74"/>
      <c r="I24" s="75"/>
      <c r="J24" s="76"/>
      <c r="K24" s="74"/>
      <c r="L24" s="75"/>
      <c r="M24" s="76"/>
      <c r="N24" s="74"/>
      <c r="O24" s="75"/>
      <c r="P24" s="76"/>
      <c r="Q24" s="76"/>
      <c r="R24" s="76"/>
      <c r="S24" s="76"/>
      <c r="T24" s="77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ht="30.0" customHeight="1">
      <c r="A25" s="78" t="s">
        <v>29</v>
      </c>
      <c r="B25" s="79" t="s">
        <v>30</v>
      </c>
      <c r="C25" s="78" t="s">
        <v>36</v>
      </c>
      <c r="D25" s="80"/>
      <c r="E25" s="81"/>
      <c r="F25" s="82"/>
      <c r="G25" s="83"/>
      <c r="H25" s="81"/>
      <c r="I25" s="82"/>
      <c r="J25" s="83"/>
      <c r="K25" s="81"/>
      <c r="L25" s="82"/>
      <c r="M25" s="83"/>
      <c r="N25" s="81"/>
      <c r="O25" s="82"/>
      <c r="P25" s="83"/>
      <c r="Q25" s="83"/>
      <c r="R25" s="83"/>
      <c r="S25" s="83"/>
      <c r="T25" s="84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</row>
    <row r="26" ht="30.0" customHeight="1">
      <c r="A26" s="86" t="s">
        <v>37</v>
      </c>
      <c r="B26" s="87" t="s">
        <v>38</v>
      </c>
      <c r="C26" s="86" t="s">
        <v>39</v>
      </c>
      <c r="D26" s="88"/>
      <c r="E26" s="89"/>
      <c r="F26" s="90"/>
      <c r="G26" s="91">
        <f>SUM(G27:G29)</f>
        <v>0</v>
      </c>
      <c r="H26" s="89"/>
      <c r="I26" s="90"/>
      <c r="J26" s="91">
        <f>SUM(J27:J29)</f>
        <v>0</v>
      </c>
      <c r="K26" s="89"/>
      <c r="L26" s="90"/>
      <c r="M26" s="91">
        <f>SUM(M27:M29)</f>
        <v>6111.27</v>
      </c>
      <c r="N26" s="89"/>
      <c r="O26" s="90"/>
      <c r="P26" s="91">
        <f t="shared" ref="P26:S26" si="2">SUM(P27:P29)</f>
        <v>6111.27</v>
      </c>
      <c r="Q26" s="91">
        <f t="shared" si="2"/>
        <v>6111.27</v>
      </c>
      <c r="R26" s="91">
        <f t="shared" si="2"/>
        <v>6111.27</v>
      </c>
      <c r="S26" s="91">
        <f t="shared" si="2"/>
        <v>0</v>
      </c>
      <c r="T26" s="92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</row>
    <row r="27" ht="30.0" customHeight="1">
      <c r="A27" s="93" t="s">
        <v>40</v>
      </c>
      <c r="B27" s="94" t="s">
        <v>41</v>
      </c>
      <c r="C27" s="95" t="s">
        <v>42</v>
      </c>
      <c r="D27" s="96" t="s">
        <v>43</v>
      </c>
      <c r="E27" s="97"/>
      <c r="F27" s="98"/>
      <c r="G27" s="99">
        <f t="shared" ref="G27:G29" si="3">E27*F27</f>
        <v>0</v>
      </c>
      <c r="H27" s="97"/>
      <c r="I27" s="98"/>
      <c r="J27" s="99">
        <f t="shared" ref="J27:J29" si="4">H27*I27</f>
        <v>0</v>
      </c>
      <c r="K27" s="97">
        <v>1.0</v>
      </c>
      <c r="L27" s="98">
        <v>6111.27</v>
      </c>
      <c r="M27" s="99">
        <f t="shared" ref="M27:M29" si="5">K27*L27</f>
        <v>6111.27</v>
      </c>
      <c r="N27" s="97">
        <v>1.0</v>
      </c>
      <c r="O27" s="98">
        <v>6111.27</v>
      </c>
      <c r="P27" s="99">
        <f t="shared" ref="P27:P29" si="6">N27*O27</f>
        <v>6111.27</v>
      </c>
      <c r="Q27" s="99">
        <f t="shared" ref="Q27:Q29" si="7">G27+M27</f>
        <v>6111.27</v>
      </c>
      <c r="R27" s="99">
        <f t="shared" ref="R27:R29" si="8">J27+P27</f>
        <v>6111.27</v>
      </c>
      <c r="S27" s="99">
        <f t="shared" ref="S27:S29" si="9">Q27-R27</f>
        <v>0</v>
      </c>
      <c r="T27" s="100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30.0" customHeight="1">
      <c r="A28" s="101" t="s">
        <v>40</v>
      </c>
      <c r="B28" s="102" t="s">
        <v>44</v>
      </c>
      <c r="C28" s="95" t="s">
        <v>45</v>
      </c>
      <c r="D28" s="96" t="s">
        <v>43</v>
      </c>
      <c r="E28" s="97"/>
      <c r="F28" s="98"/>
      <c r="G28" s="99">
        <f t="shared" si="3"/>
        <v>0</v>
      </c>
      <c r="H28" s="97"/>
      <c r="I28" s="98"/>
      <c r="J28" s="99">
        <f t="shared" si="4"/>
        <v>0</v>
      </c>
      <c r="K28" s="97"/>
      <c r="L28" s="98"/>
      <c r="M28" s="99">
        <f t="shared" si="5"/>
        <v>0</v>
      </c>
      <c r="N28" s="97"/>
      <c r="O28" s="98"/>
      <c r="P28" s="99">
        <f t="shared" si="6"/>
        <v>0</v>
      </c>
      <c r="Q28" s="99">
        <f t="shared" si="7"/>
        <v>0</v>
      </c>
      <c r="R28" s="99">
        <f t="shared" si="8"/>
        <v>0</v>
      </c>
      <c r="S28" s="99">
        <f t="shared" si="9"/>
        <v>0</v>
      </c>
      <c r="T28" s="10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30.0" customHeight="1">
      <c r="A29" s="103" t="s">
        <v>40</v>
      </c>
      <c r="B29" s="104" t="s">
        <v>46</v>
      </c>
      <c r="C29" s="105" t="s">
        <v>45</v>
      </c>
      <c r="D29" s="106" t="s">
        <v>43</v>
      </c>
      <c r="E29" s="107"/>
      <c r="F29" s="108"/>
      <c r="G29" s="109">
        <f t="shared" si="3"/>
        <v>0</v>
      </c>
      <c r="H29" s="107"/>
      <c r="I29" s="108"/>
      <c r="J29" s="109">
        <f t="shared" si="4"/>
        <v>0</v>
      </c>
      <c r="K29" s="107"/>
      <c r="L29" s="108"/>
      <c r="M29" s="109">
        <f t="shared" si="5"/>
        <v>0</v>
      </c>
      <c r="N29" s="107"/>
      <c r="O29" s="108"/>
      <c r="P29" s="109">
        <f t="shared" si="6"/>
        <v>0</v>
      </c>
      <c r="Q29" s="109">
        <f t="shared" si="7"/>
        <v>0</v>
      </c>
      <c r="R29" s="109">
        <f t="shared" si="8"/>
        <v>0</v>
      </c>
      <c r="S29" s="109">
        <f t="shared" si="9"/>
        <v>0</v>
      </c>
      <c r="T29" s="110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30.0" customHeight="1">
      <c r="A30" s="86" t="s">
        <v>37</v>
      </c>
      <c r="B30" s="87" t="s">
        <v>47</v>
      </c>
      <c r="C30" s="86" t="s">
        <v>48</v>
      </c>
      <c r="D30" s="88"/>
      <c r="E30" s="89"/>
      <c r="F30" s="90"/>
      <c r="G30" s="91"/>
      <c r="H30" s="89"/>
      <c r="I30" s="90"/>
      <c r="J30" s="91"/>
      <c r="K30" s="89"/>
      <c r="L30" s="90"/>
      <c r="M30" s="91">
        <f>SUM(M31:M33)</f>
        <v>27500.72</v>
      </c>
      <c r="N30" s="89"/>
      <c r="O30" s="90"/>
      <c r="P30" s="91">
        <f t="shared" ref="P30:S30" si="10">SUM(P31:P33)</f>
        <v>27500.72</v>
      </c>
      <c r="Q30" s="91">
        <f t="shared" si="10"/>
        <v>27500.72</v>
      </c>
      <c r="R30" s="91">
        <f t="shared" si="10"/>
        <v>27500.72</v>
      </c>
      <c r="S30" s="91">
        <f t="shared" si="10"/>
        <v>0</v>
      </c>
      <c r="T30" s="9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ht="30.0" customHeight="1">
      <c r="A31" s="93" t="s">
        <v>40</v>
      </c>
      <c r="B31" s="94" t="s">
        <v>49</v>
      </c>
      <c r="C31" s="95" t="s">
        <v>50</v>
      </c>
      <c r="D31" s="96"/>
      <c r="E31" s="111" t="s">
        <v>51</v>
      </c>
      <c r="G31" s="112"/>
      <c r="H31" s="111" t="s">
        <v>51</v>
      </c>
      <c r="J31" s="112"/>
      <c r="K31" s="97">
        <v>4.0</v>
      </c>
      <c r="L31" s="113">
        <v>6875.18</v>
      </c>
      <c r="M31" s="99">
        <f t="shared" ref="M31:M33" si="11">K31*L31</f>
        <v>27500.72</v>
      </c>
      <c r="N31" s="97">
        <v>4.0</v>
      </c>
      <c r="O31" s="98">
        <v>6875.18</v>
      </c>
      <c r="P31" s="99">
        <f t="shared" ref="P31:P33" si="12">N31*O31</f>
        <v>27500.72</v>
      </c>
      <c r="Q31" s="99">
        <f t="shared" ref="Q31:Q33" si="13">G31+M31</f>
        <v>27500.72</v>
      </c>
      <c r="R31" s="99">
        <f t="shared" ref="R31:R33" si="14">J31+P31</f>
        <v>27500.72</v>
      </c>
      <c r="S31" s="99">
        <f t="shared" ref="S31:S33" si="15">Q31-R31</f>
        <v>0</v>
      </c>
      <c r="T31" s="100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ht="30.0" customHeight="1">
      <c r="A32" s="101" t="s">
        <v>40</v>
      </c>
      <c r="B32" s="102" t="s">
        <v>52</v>
      </c>
      <c r="C32" s="95" t="s">
        <v>45</v>
      </c>
      <c r="D32" s="96"/>
      <c r="E32" s="114"/>
      <c r="G32" s="112"/>
      <c r="H32" s="114"/>
      <c r="J32" s="112"/>
      <c r="K32" s="97"/>
      <c r="L32" s="98"/>
      <c r="M32" s="99">
        <f t="shared" si="11"/>
        <v>0</v>
      </c>
      <c r="N32" s="97"/>
      <c r="O32" s="98"/>
      <c r="P32" s="99">
        <f t="shared" si="12"/>
        <v>0</v>
      </c>
      <c r="Q32" s="99">
        <f t="shared" si="13"/>
        <v>0</v>
      </c>
      <c r="R32" s="99">
        <f t="shared" si="14"/>
        <v>0</v>
      </c>
      <c r="S32" s="99">
        <f t="shared" si="15"/>
        <v>0</v>
      </c>
      <c r="T32" s="100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ht="30.0" customHeight="1">
      <c r="A33" s="103" t="s">
        <v>40</v>
      </c>
      <c r="B33" s="104" t="s">
        <v>53</v>
      </c>
      <c r="C33" s="105" t="s">
        <v>45</v>
      </c>
      <c r="D33" s="106"/>
      <c r="E33" s="114"/>
      <c r="G33" s="112"/>
      <c r="H33" s="114"/>
      <c r="J33" s="112"/>
      <c r="K33" s="107"/>
      <c r="L33" s="108"/>
      <c r="M33" s="109">
        <f t="shared" si="11"/>
        <v>0</v>
      </c>
      <c r="N33" s="107"/>
      <c r="O33" s="108"/>
      <c r="P33" s="109">
        <f t="shared" si="12"/>
        <v>0</v>
      </c>
      <c r="Q33" s="109">
        <f t="shared" si="13"/>
        <v>0</v>
      </c>
      <c r="R33" s="109">
        <f t="shared" si="14"/>
        <v>0</v>
      </c>
      <c r="S33" s="109">
        <f t="shared" si="15"/>
        <v>0</v>
      </c>
      <c r="T33" s="110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ht="30.0" customHeight="1">
      <c r="A34" s="86" t="s">
        <v>37</v>
      </c>
      <c r="B34" s="87" t="s">
        <v>54</v>
      </c>
      <c r="C34" s="86" t="s">
        <v>55</v>
      </c>
      <c r="D34" s="88"/>
      <c r="E34" s="89"/>
      <c r="F34" s="90"/>
      <c r="G34" s="91"/>
      <c r="H34" s="89"/>
      <c r="I34" s="90"/>
      <c r="J34" s="91"/>
      <c r="K34" s="89"/>
      <c r="L34" s="90"/>
      <c r="M34" s="91">
        <f>SUM(M35:M37)</f>
        <v>40000</v>
      </c>
      <c r="N34" s="89"/>
      <c r="O34" s="90"/>
      <c r="P34" s="91">
        <f t="shared" ref="P34:S34" si="16">SUM(P35:P37)</f>
        <v>40040.68</v>
      </c>
      <c r="Q34" s="91">
        <f t="shared" si="16"/>
        <v>40000</v>
      </c>
      <c r="R34" s="91">
        <f t="shared" si="16"/>
        <v>40040.69</v>
      </c>
      <c r="S34" s="91">
        <f t="shared" si="16"/>
        <v>-40.69</v>
      </c>
      <c r="T34" s="9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ht="30.0" customHeight="1">
      <c r="A35" s="93" t="s">
        <v>40</v>
      </c>
      <c r="B35" s="94" t="s">
        <v>56</v>
      </c>
      <c r="C35" s="95" t="s">
        <v>57</v>
      </c>
      <c r="D35" s="96"/>
      <c r="E35" s="111" t="s">
        <v>51</v>
      </c>
      <c r="G35" s="112"/>
      <c r="H35" s="111" t="s">
        <v>51</v>
      </c>
      <c r="J35" s="112"/>
      <c r="K35" s="97">
        <v>4.0</v>
      </c>
      <c r="L35" s="98" t="s">
        <v>58</v>
      </c>
      <c r="M35" s="99">
        <v>20000.0</v>
      </c>
      <c r="N35" s="97">
        <v>4.0</v>
      </c>
      <c r="O35" s="98">
        <v>5010.17</v>
      </c>
      <c r="P35" s="99">
        <f t="shared" ref="P35:P37" si="17">N35*O35</f>
        <v>20040.68</v>
      </c>
      <c r="Q35" s="99">
        <v>20000.0</v>
      </c>
      <c r="R35" s="99">
        <v>20040.69</v>
      </c>
      <c r="S35" s="99">
        <f t="shared" ref="S35:S37" si="18">Q35-R35</f>
        <v>-40.69</v>
      </c>
      <c r="T35" s="100" t="s">
        <v>59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ht="30.0" customHeight="1">
      <c r="A36" s="101" t="s">
        <v>40</v>
      </c>
      <c r="B36" s="102" t="s">
        <v>60</v>
      </c>
      <c r="C36" s="95" t="s">
        <v>61</v>
      </c>
      <c r="D36" s="96"/>
      <c r="E36" s="114"/>
      <c r="G36" s="112"/>
      <c r="H36" s="114"/>
      <c r="J36" s="112"/>
      <c r="K36" s="97">
        <v>4.0</v>
      </c>
      <c r="L36" s="98">
        <v>5000.0</v>
      </c>
      <c r="M36" s="99">
        <f t="shared" ref="M36:M37" si="19">K36*L36</f>
        <v>20000</v>
      </c>
      <c r="N36" s="97">
        <v>4.0</v>
      </c>
      <c r="O36" s="98">
        <v>5000.0</v>
      </c>
      <c r="P36" s="99">
        <f t="shared" si="17"/>
        <v>20000</v>
      </c>
      <c r="Q36" s="99">
        <f t="shared" ref="Q36:Q37" si="20">G36+M36</f>
        <v>20000</v>
      </c>
      <c r="R36" s="99">
        <f t="shared" ref="R36:R37" si="21">J36+P36</f>
        <v>20000</v>
      </c>
      <c r="S36" s="99">
        <f t="shared" si="18"/>
        <v>0</v>
      </c>
      <c r="T36" s="100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ht="30.0" customHeight="1">
      <c r="A37" s="103" t="s">
        <v>40</v>
      </c>
      <c r="B37" s="104" t="s">
        <v>62</v>
      </c>
      <c r="C37" s="105" t="s">
        <v>45</v>
      </c>
      <c r="D37" s="106"/>
      <c r="E37" s="115"/>
      <c r="F37" s="116"/>
      <c r="G37" s="117"/>
      <c r="H37" s="115"/>
      <c r="I37" s="116"/>
      <c r="J37" s="117"/>
      <c r="K37" s="107"/>
      <c r="L37" s="108"/>
      <c r="M37" s="109">
        <f t="shared" si="19"/>
        <v>0</v>
      </c>
      <c r="N37" s="107"/>
      <c r="O37" s="108"/>
      <c r="P37" s="109">
        <f t="shared" si="17"/>
        <v>0</v>
      </c>
      <c r="Q37" s="99">
        <f t="shared" si="20"/>
        <v>0</v>
      </c>
      <c r="R37" s="99">
        <f t="shared" si="21"/>
        <v>0</v>
      </c>
      <c r="S37" s="99">
        <f t="shared" si="18"/>
        <v>0</v>
      </c>
      <c r="T37" s="110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ht="30.0" customHeight="1">
      <c r="A38" s="118" t="s">
        <v>63</v>
      </c>
      <c r="B38" s="119"/>
      <c r="C38" s="120"/>
      <c r="D38" s="121"/>
      <c r="E38" s="122"/>
      <c r="F38" s="123"/>
      <c r="G38" s="124">
        <f>G26+G30+G34</f>
        <v>0</v>
      </c>
      <c r="H38" s="122"/>
      <c r="I38" s="123"/>
      <c r="J38" s="124">
        <f>J26+J30+J34</f>
        <v>0</v>
      </c>
      <c r="K38" s="122"/>
      <c r="L38" s="123"/>
      <c r="M38" s="124">
        <f>M26+M30+M34</f>
        <v>73611.99</v>
      </c>
      <c r="N38" s="122"/>
      <c r="O38" s="123"/>
      <c r="P38" s="124">
        <f t="shared" ref="P38:S38" si="22">P26+P30+P34</f>
        <v>73652.67</v>
      </c>
      <c r="Q38" s="124">
        <f t="shared" si="22"/>
        <v>73611.99</v>
      </c>
      <c r="R38" s="124">
        <f t="shared" si="22"/>
        <v>73652.68</v>
      </c>
      <c r="S38" s="124">
        <f t="shared" si="22"/>
        <v>-40.69</v>
      </c>
      <c r="T38" s="125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ht="30.0" customHeight="1">
      <c r="A39" s="86" t="s">
        <v>29</v>
      </c>
      <c r="B39" s="87" t="s">
        <v>64</v>
      </c>
      <c r="C39" s="86" t="s">
        <v>65</v>
      </c>
      <c r="D39" s="88"/>
      <c r="E39" s="89"/>
      <c r="F39" s="90"/>
      <c r="G39" s="126"/>
      <c r="H39" s="89"/>
      <c r="I39" s="90"/>
      <c r="J39" s="126"/>
      <c r="K39" s="89"/>
      <c r="L39" s="90"/>
      <c r="M39" s="126"/>
      <c r="N39" s="89"/>
      <c r="O39" s="90"/>
      <c r="P39" s="126"/>
      <c r="Q39" s="126"/>
      <c r="R39" s="126"/>
      <c r="S39" s="126"/>
      <c r="T39" s="92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</row>
    <row r="40" ht="30.0" customHeight="1">
      <c r="A40" s="93" t="s">
        <v>40</v>
      </c>
      <c r="B40" s="127" t="s">
        <v>66</v>
      </c>
      <c r="C40" s="95" t="s">
        <v>67</v>
      </c>
      <c r="D40" s="96"/>
      <c r="E40" s="97"/>
      <c r="F40" s="128">
        <v>0.22</v>
      </c>
      <c r="G40" s="99">
        <f t="shared" ref="G40:G41" si="23">E40*F40</f>
        <v>0</v>
      </c>
      <c r="H40" s="97"/>
      <c r="I40" s="128">
        <v>0.22</v>
      </c>
      <c r="J40" s="99">
        <f t="shared" ref="J40:J41" si="24">H40*I40</f>
        <v>0</v>
      </c>
      <c r="K40" s="97">
        <v>1.0</v>
      </c>
      <c r="L40" s="128">
        <v>0.22</v>
      </c>
      <c r="M40" s="99">
        <v>1344.48</v>
      </c>
      <c r="N40" s="97">
        <v>1.0</v>
      </c>
      <c r="O40" s="128">
        <v>0.22</v>
      </c>
      <c r="P40" s="99">
        <v>1344.48</v>
      </c>
      <c r="Q40" s="99">
        <f t="shared" ref="Q40:Q41" si="25">G40+M40</f>
        <v>1344.48</v>
      </c>
      <c r="R40" s="99">
        <f t="shared" ref="R40:R41" si="26">J40+P40</f>
        <v>1344.48</v>
      </c>
      <c r="S40" s="99">
        <f t="shared" ref="S40:S41" si="27">Q40-R40</f>
        <v>0</v>
      </c>
      <c r="T40" s="100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ht="30.0" customHeight="1">
      <c r="A41" s="101" t="s">
        <v>40</v>
      </c>
      <c r="B41" s="102" t="s">
        <v>68</v>
      </c>
      <c r="C41" s="95" t="s">
        <v>48</v>
      </c>
      <c r="D41" s="96"/>
      <c r="E41" s="97"/>
      <c r="F41" s="128">
        <v>0.22</v>
      </c>
      <c r="G41" s="99">
        <f t="shared" si="23"/>
        <v>0</v>
      </c>
      <c r="H41" s="97"/>
      <c r="I41" s="128">
        <v>0.22</v>
      </c>
      <c r="J41" s="99">
        <f t="shared" si="24"/>
        <v>0</v>
      </c>
      <c r="K41" s="97">
        <v>4.0</v>
      </c>
      <c r="L41" s="128">
        <v>0.22</v>
      </c>
      <c r="M41" s="99">
        <v>6050.16</v>
      </c>
      <c r="N41" s="97">
        <v>4.0</v>
      </c>
      <c r="O41" s="128">
        <v>0.22</v>
      </c>
      <c r="P41" s="99">
        <v>6050.16</v>
      </c>
      <c r="Q41" s="99">
        <f t="shared" si="25"/>
        <v>6050.16</v>
      </c>
      <c r="R41" s="99">
        <f t="shared" si="26"/>
        <v>6050.16</v>
      </c>
      <c r="S41" s="99">
        <f t="shared" si="27"/>
        <v>0</v>
      </c>
      <c r="T41" s="100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ht="30.0" customHeight="1">
      <c r="A42" s="118" t="s">
        <v>69</v>
      </c>
      <c r="B42" s="119"/>
      <c r="C42" s="120"/>
      <c r="D42" s="121"/>
      <c r="E42" s="122"/>
      <c r="F42" s="123"/>
      <c r="G42" s="124">
        <f>SUM(G40:G41)</f>
        <v>0</v>
      </c>
      <c r="H42" s="122"/>
      <c r="I42" s="123"/>
      <c r="J42" s="124">
        <f>SUM(J40:J41)</f>
        <v>0</v>
      </c>
      <c r="K42" s="122"/>
      <c r="L42" s="123"/>
      <c r="M42" s="124">
        <f>SUM(M40:M41)</f>
        <v>7394.64</v>
      </c>
      <c r="N42" s="122"/>
      <c r="O42" s="123"/>
      <c r="P42" s="124">
        <f t="shared" ref="P42:S42" si="28">SUM(P40:P41)</f>
        <v>7394.64</v>
      </c>
      <c r="Q42" s="124">
        <f t="shared" si="28"/>
        <v>7394.64</v>
      </c>
      <c r="R42" s="124">
        <f t="shared" si="28"/>
        <v>7394.64</v>
      </c>
      <c r="S42" s="124">
        <f t="shared" si="28"/>
        <v>0</v>
      </c>
      <c r="T42" s="12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ht="30.0" customHeight="1">
      <c r="A43" s="86" t="s">
        <v>29</v>
      </c>
      <c r="B43" s="87" t="s">
        <v>70</v>
      </c>
      <c r="C43" s="86" t="s">
        <v>71</v>
      </c>
      <c r="D43" s="88"/>
      <c r="E43" s="89"/>
      <c r="F43" s="90"/>
      <c r="G43" s="126"/>
      <c r="H43" s="89"/>
      <c r="I43" s="90"/>
      <c r="J43" s="126"/>
      <c r="K43" s="89"/>
      <c r="L43" s="90"/>
      <c r="M43" s="126"/>
      <c r="N43" s="89"/>
      <c r="O43" s="90"/>
      <c r="P43" s="126"/>
      <c r="Q43" s="126"/>
      <c r="R43" s="126"/>
      <c r="S43" s="126"/>
      <c r="T43" s="92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</row>
    <row r="44" ht="30.0" customHeight="1">
      <c r="A44" s="93" t="s">
        <v>40</v>
      </c>
      <c r="B44" s="127" t="s">
        <v>72</v>
      </c>
      <c r="C44" s="129" t="s">
        <v>73</v>
      </c>
      <c r="D44" s="96" t="s">
        <v>43</v>
      </c>
      <c r="E44" s="97"/>
      <c r="F44" s="98"/>
      <c r="G44" s="99">
        <f t="shared" ref="G44:G46" si="29">E44*F44</f>
        <v>0</v>
      </c>
      <c r="H44" s="97"/>
      <c r="I44" s="98"/>
      <c r="J44" s="99">
        <f t="shared" ref="J44:J46" si="30">H44*I44</f>
        <v>0</v>
      </c>
      <c r="K44" s="97"/>
      <c r="L44" s="98"/>
      <c r="M44" s="99">
        <f t="shared" ref="M44:M46" si="31">K44*L44</f>
        <v>0</v>
      </c>
      <c r="N44" s="97"/>
      <c r="O44" s="98"/>
      <c r="P44" s="99">
        <f t="shared" ref="P44:P46" si="32">N44*O44</f>
        <v>0</v>
      </c>
      <c r="Q44" s="99">
        <f t="shared" ref="Q44:Q46" si="33">G44+M44</f>
        <v>0</v>
      </c>
      <c r="R44" s="99">
        <f t="shared" ref="R44:R46" si="34">J44+P44</f>
        <v>0</v>
      </c>
      <c r="S44" s="99">
        <f t="shared" ref="S44:S46" si="35">Q44-R44</f>
        <v>0</v>
      </c>
      <c r="T44" s="100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ht="30.0" customHeight="1">
      <c r="A45" s="101" t="s">
        <v>40</v>
      </c>
      <c r="B45" s="102" t="s">
        <v>74</v>
      </c>
      <c r="C45" s="129" t="s">
        <v>73</v>
      </c>
      <c r="D45" s="96" t="s">
        <v>43</v>
      </c>
      <c r="E45" s="97"/>
      <c r="F45" s="98"/>
      <c r="G45" s="99">
        <f t="shared" si="29"/>
        <v>0</v>
      </c>
      <c r="H45" s="97"/>
      <c r="I45" s="98"/>
      <c r="J45" s="99">
        <f t="shared" si="30"/>
        <v>0</v>
      </c>
      <c r="K45" s="97"/>
      <c r="L45" s="98"/>
      <c r="M45" s="99">
        <f t="shared" si="31"/>
        <v>0</v>
      </c>
      <c r="N45" s="97"/>
      <c r="O45" s="98"/>
      <c r="P45" s="99">
        <f t="shared" si="32"/>
        <v>0</v>
      </c>
      <c r="Q45" s="99">
        <f t="shared" si="33"/>
        <v>0</v>
      </c>
      <c r="R45" s="99">
        <f t="shared" si="34"/>
        <v>0</v>
      </c>
      <c r="S45" s="99">
        <f t="shared" si="35"/>
        <v>0</v>
      </c>
      <c r="T45" s="100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30.0" customHeight="1">
      <c r="A46" s="103" t="s">
        <v>40</v>
      </c>
      <c r="B46" s="104" t="s">
        <v>75</v>
      </c>
      <c r="C46" s="129" t="s">
        <v>73</v>
      </c>
      <c r="D46" s="106" t="s">
        <v>43</v>
      </c>
      <c r="E46" s="107"/>
      <c r="F46" s="108"/>
      <c r="G46" s="109">
        <f t="shared" si="29"/>
        <v>0</v>
      </c>
      <c r="H46" s="107"/>
      <c r="I46" s="108"/>
      <c r="J46" s="109">
        <f t="shared" si="30"/>
        <v>0</v>
      </c>
      <c r="K46" s="107"/>
      <c r="L46" s="108"/>
      <c r="M46" s="109">
        <f t="shared" si="31"/>
        <v>0</v>
      </c>
      <c r="N46" s="107"/>
      <c r="O46" s="108"/>
      <c r="P46" s="109">
        <f t="shared" si="32"/>
        <v>0</v>
      </c>
      <c r="Q46" s="99">
        <f t="shared" si="33"/>
        <v>0</v>
      </c>
      <c r="R46" s="99">
        <f t="shared" si="34"/>
        <v>0</v>
      </c>
      <c r="S46" s="99">
        <f t="shared" si="35"/>
        <v>0</v>
      </c>
      <c r="T46" s="110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ht="30.0" customHeight="1">
      <c r="A47" s="118" t="s">
        <v>76</v>
      </c>
      <c r="B47" s="119"/>
      <c r="C47" s="120"/>
      <c r="D47" s="121"/>
      <c r="E47" s="122"/>
      <c r="F47" s="123"/>
      <c r="G47" s="124">
        <f>SUM(G44:G46)</f>
        <v>0</v>
      </c>
      <c r="H47" s="122"/>
      <c r="I47" s="123"/>
      <c r="J47" s="124">
        <f>SUM(J44:J46)</f>
        <v>0</v>
      </c>
      <c r="K47" s="122"/>
      <c r="L47" s="123"/>
      <c r="M47" s="124">
        <f>SUM(M44:M46)</f>
        <v>0</v>
      </c>
      <c r="N47" s="122"/>
      <c r="O47" s="123"/>
      <c r="P47" s="124">
        <f t="shared" ref="P47:S47" si="36">SUM(P44:P46)</f>
        <v>0</v>
      </c>
      <c r="Q47" s="124">
        <f t="shared" si="36"/>
        <v>0</v>
      </c>
      <c r="R47" s="124">
        <f t="shared" si="36"/>
        <v>0</v>
      </c>
      <c r="S47" s="124">
        <f t="shared" si="36"/>
        <v>0</v>
      </c>
      <c r="T47" s="12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ht="30.0" customHeight="1">
      <c r="A48" s="86" t="s">
        <v>29</v>
      </c>
      <c r="B48" s="87" t="s">
        <v>77</v>
      </c>
      <c r="C48" s="86" t="s">
        <v>78</v>
      </c>
      <c r="D48" s="88"/>
      <c r="E48" s="89"/>
      <c r="F48" s="90"/>
      <c r="G48" s="126"/>
      <c r="H48" s="89"/>
      <c r="I48" s="90"/>
      <c r="J48" s="126"/>
      <c r="K48" s="89"/>
      <c r="L48" s="90"/>
      <c r="M48" s="126"/>
      <c r="N48" s="89"/>
      <c r="O48" s="90"/>
      <c r="P48" s="126"/>
      <c r="Q48" s="126"/>
      <c r="R48" s="126"/>
      <c r="S48" s="126"/>
      <c r="T48" s="92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</row>
    <row r="49" ht="30.0" customHeight="1">
      <c r="A49" s="93" t="s">
        <v>40</v>
      </c>
      <c r="B49" s="127" t="s">
        <v>79</v>
      </c>
      <c r="C49" s="129" t="s">
        <v>80</v>
      </c>
      <c r="D49" s="96" t="s">
        <v>43</v>
      </c>
      <c r="E49" s="97"/>
      <c r="F49" s="98"/>
      <c r="G49" s="99">
        <f t="shared" ref="G49:G52" si="37">E49*F49</f>
        <v>0</v>
      </c>
      <c r="H49" s="97"/>
      <c r="I49" s="98"/>
      <c r="J49" s="99">
        <f t="shared" ref="J49:J52" si="38">H49*I49</f>
        <v>0</v>
      </c>
      <c r="K49" s="97"/>
      <c r="L49" s="98"/>
      <c r="M49" s="99">
        <f t="shared" ref="M49:M52" si="39">K49*L49</f>
        <v>0</v>
      </c>
      <c r="N49" s="97"/>
      <c r="O49" s="98"/>
      <c r="P49" s="99">
        <f t="shared" ref="P49:P52" si="40">N49*O49</f>
        <v>0</v>
      </c>
      <c r="Q49" s="99">
        <f t="shared" ref="Q49:Q52" si="41">G49+M49</f>
        <v>0</v>
      </c>
      <c r="R49" s="99">
        <f t="shared" ref="R49:R52" si="42">J49+P49</f>
        <v>0</v>
      </c>
      <c r="S49" s="99">
        <f t="shared" ref="S49:S52" si="43">Q49-R49</f>
        <v>0</v>
      </c>
      <c r="T49" s="100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30.0" customHeight="1">
      <c r="A50" s="101" t="s">
        <v>40</v>
      </c>
      <c r="B50" s="104" t="s">
        <v>81</v>
      </c>
      <c r="C50" s="129" t="s">
        <v>82</v>
      </c>
      <c r="D50" s="96" t="s">
        <v>43</v>
      </c>
      <c r="E50" s="97"/>
      <c r="F50" s="98"/>
      <c r="G50" s="99">
        <f t="shared" si="37"/>
        <v>0</v>
      </c>
      <c r="H50" s="97"/>
      <c r="I50" s="98"/>
      <c r="J50" s="99">
        <f t="shared" si="38"/>
        <v>0</v>
      </c>
      <c r="K50" s="97"/>
      <c r="L50" s="98"/>
      <c r="M50" s="99">
        <f t="shared" si="39"/>
        <v>0</v>
      </c>
      <c r="N50" s="97"/>
      <c r="O50" s="98"/>
      <c r="P50" s="99">
        <f t="shared" si="40"/>
        <v>0</v>
      </c>
      <c r="Q50" s="99">
        <f t="shared" si="41"/>
        <v>0</v>
      </c>
      <c r="R50" s="99">
        <f t="shared" si="42"/>
        <v>0</v>
      </c>
      <c r="S50" s="99">
        <f t="shared" si="43"/>
        <v>0</v>
      </c>
      <c r="T50" s="100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30.0" customHeight="1">
      <c r="A51" s="101" t="s">
        <v>40</v>
      </c>
      <c r="B51" s="102" t="s">
        <v>83</v>
      </c>
      <c r="C51" s="130" t="s">
        <v>84</v>
      </c>
      <c r="D51" s="96" t="s">
        <v>43</v>
      </c>
      <c r="E51" s="97"/>
      <c r="F51" s="98"/>
      <c r="G51" s="99">
        <f t="shared" si="37"/>
        <v>0</v>
      </c>
      <c r="H51" s="97"/>
      <c r="I51" s="98"/>
      <c r="J51" s="99">
        <f t="shared" si="38"/>
        <v>0</v>
      </c>
      <c r="K51" s="97"/>
      <c r="L51" s="98"/>
      <c r="M51" s="99">
        <f t="shared" si="39"/>
        <v>0</v>
      </c>
      <c r="N51" s="97"/>
      <c r="O51" s="98"/>
      <c r="P51" s="99">
        <f t="shared" si="40"/>
        <v>0</v>
      </c>
      <c r="Q51" s="99">
        <f t="shared" si="41"/>
        <v>0</v>
      </c>
      <c r="R51" s="99">
        <f t="shared" si="42"/>
        <v>0</v>
      </c>
      <c r="S51" s="99">
        <f t="shared" si="43"/>
        <v>0</v>
      </c>
      <c r="T51" s="100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45.75" customHeight="1">
      <c r="A52" s="103" t="s">
        <v>40</v>
      </c>
      <c r="B52" s="102" t="s">
        <v>85</v>
      </c>
      <c r="C52" s="131" t="s">
        <v>86</v>
      </c>
      <c r="D52" s="106" t="s">
        <v>43</v>
      </c>
      <c r="E52" s="107"/>
      <c r="F52" s="108"/>
      <c r="G52" s="109">
        <f t="shared" si="37"/>
        <v>0</v>
      </c>
      <c r="H52" s="107"/>
      <c r="I52" s="108"/>
      <c r="J52" s="109">
        <f t="shared" si="38"/>
        <v>0</v>
      </c>
      <c r="K52" s="107"/>
      <c r="L52" s="108"/>
      <c r="M52" s="109">
        <f t="shared" si="39"/>
        <v>0</v>
      </c>
      <c r="N52" s="107"/>
      <c r="O52" s="108"/>
      <c r="P52" s="109">
        <f t="shared" si="40"/>
        <v>0</v>
      </c>
      <c r="Q52" s="99">
        <f t="shared" si="41"/>
        <v>0</v>
      </c>
      <c r="R52" s="99">
        <f t="shared" si="42"/>
        <v>0</v>
      </c>
      <c r="S52" s="99">
        <f t="shared" si="43"/>
        <v>0</v>
      </c>
      <c r="T52" s="110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ht="30.0" customHeight="1">
      <c r="A53" s="118" t="s">
        <v>87</v>
      </c>
      <c r="B53" s="119"/>
      <c r="C53" s="120"/>
      <c r="D53" s="121"/>
      <c r="E53" s="122"/>
      <c r="F53" s="123"/>
      <c r="G53" s="124">
        <f>SUM(G49:G52)</f>
        <v>0</v>
      </c>
      <c r="H53" s="122"/>
      <c r="I53" s="123"/>
      <c r="J53" s="124">
        <f>SUM(J49:J52)</f>
        <v>0</v>
      </c>
      <c r="K53" s="122"/>
      <c r="L53" s="123"/>
      <c r="M53" s="124">
        <f>SUM(M49:M52)</f>
        <v>0</v>
      </c>
      <c r="N53" s="122"/>
      <c r="O53" s="123"/>
      <c r="P53" s="124">
        <f t="shared" ref="P53:S53" si="44">SUM(P49:P52)</f>
        <v>0</v>
      </c>
      <c r="Q53" s="124">
        <f t="shared" si="44"/>
        <v>0</v>
      </c>
      <c r="R53" s="124">
        <f t="shared" si="44"/>
        <v>0</v>
      </c>
      <c r="S53" s="124">
        <f t="shared" si="44"/>
        <v>0</v>
      </c>
      <c r="T53" s="12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ht="30.0" customHeight="1">
      <c r="A54" s="86" t="s">
        <v>29</v>
      </c>
      <c r="B54" s="87" t="s">
        <v>88</v>
      </c>
      <c r="C54" s="86" t="s">
        <v>89</v>
      </c>
      <c r="D54" s="88"/>
      <c r="E54" s="89"/>
      <c r="F54" s="90"/>
      <c r="G54" s="126"/>
      <c r="H54" s="89"/>
      <c r="I54" s="90"/>
      <c r="J54" s="126"/>
      <c r="K54" s="89"/>
      <c r="L54" s="90"/>
      <c r="M54" s="126"/>
      <c r="N54" s="89"/>
      <c r="O54" s="90"/>
      <c r="P54" s="126"/>
      <c r="Q54" s="126"/>
      <c r="R54" s="126"/>
      <c r="S54" s="126"/>
      <c r="T54" s="92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ht="30.0" customHeight="1">
      <c r="A55" s="93" t="s">
        <v>40</v>
      </c>
      <c r="B55" s="127" t="s">
        <v>90</v>
      </c>
      <c r="C55" s="132" t="s">
        <v>91</v>
      </c>
      <c r="D55" s="96" t="s">
        <v>43</v>
      </c>
      <c r="E55" s="97"/>
      <c r="F55" s="98"/>
      <c r="G55" s="99">
        <f t="shared" ref="G55:G57" si="45">E55*F55</f>
        <v>0</v>
      </c>
      <c r="H55" s="97"/>
      <c r="I55" s="98"/>
      <c r="J55" s="99">
        <f t="shared" ref="J55:J57" si="46">H55*I55</f>
        <v>0</v>
      </c>
      <c r="K55" s="97"/>
      <c r="L55" s="98"/>
      <c r="M55" s="99">
        <f t="shared" ref="M55:M57" si="47">K55*L55</f>
        <v>0</v>
      </c>
      <c r="N55" s="97"/>
      <c r="O55" s="98"/>
      <c r="P55" s="99">
        <f t="shared" ref="P55:P57" si="48">N55*O55</f>
        <v>0</v>
      </c>
      <c r="Q55" s="99">
        <f t="shared" ref="Q55:Q57" si="49">G55+M55</f>
        <v>0</v>
      </c>
      <c r="R55" s="99">
        <f t="shared" ref="R55:R57" si="50">J55+P55</f>
        <v>0</v>
      </c>
      <c r="S55" s="99">
        <f t="shared" ref="S55:S57" si="51">Q55-R55</f>
        <v>0</v>
      </c>
      <c r="T55" s="100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30.0" customHeight="1">
      <c r="A56" s="101" t="s">
        <v>40</v>
      </c>
      <c r="B56" s="102" t="s">
        <v>92</v>
      </c>
      <c r="C56" s="132" t="s">
        <v>93</v>
      </c>
      <c r="D56" s="96" t="s">
        <v>43</v>
      </c>
      <c r="E56" s="97"/>
      <c r="F56" s="98"/>
      <c r="G56" s="99">
        <f t="shared" si="45"/>
        <v>0</v>
      </c>
      <c r="H56" s="97"/>
      <c r="I56" s="98"/>
      <c r="J56" s="99">
        <f t="shared" si="46"/>
        <v>0</v>
      </c>
      <c r="K56" s="97"/>
      <c r="L56" s="98"/>
      <c r="M56" s="99">
        <f t="shared" si="47"/>
        <v>0</v>
      </c>
      <c r="N56" s="97"/>
      <c r="O56" s="98"/>
      <c r="P56" s="99">
        <f t="shared" si="48"/>
        <v>0</v>
      </c>
      <c r="Q56" s="99">
        <f t="shared" si="49"/>
        <v>0</v>
      </c>
      <c r="R56" s="99">
        <f t="shared" si="50"/>
        <v>0</v>
      </c>
      <c r="S56" s="99">
        <f t="shared" si="51"/>
        <v>0</v>
      </c>
      <c r="T56" s="100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30.0" customHeight="1">
      <c r="A57" s="103" t="s">
        <v>40</v>
      </c>
      <c r="B57" s="104" t="s">
        <v>94</v>
      </c>
      <c r="C57" s="133" t="s">
        <v>95</v>
      </c>
      <c r="D57" s="106" t="s">
        <v>43</v>
      </c>
      <c r="E57" s="107"/>
      <c r="F57" s="108"/>
      <c r="G57" s="109">
        <f t="shared" si="45"/>
        <v>0</v>
      </c>
      <c r="H57" s="107"/>
      <c r="I57" s="108"/>
      <c r="J57" s="109">
        <f t="shared" si="46"/>
        <v>0</v>
      </c>
      <c r="K57" s="107"/>
      <c r="L57" s="108"/>
      <c r="M57" s="109">
        <f t="shared" si="47"/>
        <v>0</v>
      </c>
      <c r="N57" s="107"/>
      <c r="O57" s="108"/>
      <c r="P57" s="109">
        <f t="shared" si="48"/>
        <v>0</v>
      </c>
      <c r="Q57" s="99">
        <f t="shared" si="49"/>
        <v>0</v>
      </c>
      <c r="R57" s="99">
        <f t="shared" si="50"/>
        <v>0</v>
      </c>
      <c r="S57" s="99">
        <f t="shared" si="51"/>
        <v>0</v>
      </c>
      <c r="T57" s="110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ht="30.0" customHeight="1">
      <c r="A58" s="118" t="s">
        <v>96</v>
      </c>
      <c r="B58" s="119"/>
      <c r="C58" s="120"/>
      <c r="D58" s="121"/>
      <c r="E58" s="122"/>
      <c r="F58" s="123"/>
      <c r="G58" s="124">
        <f>SUM(G55:G57)</f>
        <v>0</v>
      </c>
      <c r="H58" s="122"/>
      <c r="I58" s="123"/>
      <c r="J58" s="124">
        <f>SUM(J55:J57)</f>
        <v>0</v>
      </c>
      <c r="K58" s="122"/>
      <c r="L58" s="123"/>
      <c r="M58" s="124">
        <f>SUM(M55:M57)</f>
        <v>0</v>
      </c>
      <c r="N58" s="122"/>
      <c r="O58" s="123"/>
      <c r="P58" s="124">
        <f t="shared" ref="P58:S58" si="52">SUM(P55:P57)</f>
        <v>0</v>
      </c>
      <c r="Q58" s="124">
        <f t="shared" si="52"/>
        <v>0</v>
      </c>
      <c r="R58" s="124">
        <f t="shared" si="52"/>
        <v>0</v>
      </c>
      <c r="S58" s="124">
        <f t="shared" si="52"/>
        <v>0</v>
      </c>
      <c r="T58" s="125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ht="30.0" customHeight="1">
      <c r="A59" s="86" t="s">
        <v>29</v>
      </c>
      <c r="B59" s="87" t="s">
        <v>97</v>
      </c>
      <c r="C59" s="86" t="s">
        <v>98</v>
      </c>
      <c r="D59" s="88"/>
      <c r="E59" s="89"/>
      <c r="F59" s="90"/>
      <c r="G59" s="126"/>
      <c r="H59" s="89"/>
      <c r="I59" s="90"/>
      <c r="J59" s="126"/>
      <c r="K59" s="89"/>
      <c r="L59" s="90"/>
      <c r="M59" s="126"/>
      <c r="N59" s="89"/>
      <c r="O59" s="90"/>
      <c r="P59" s="126"/>
      <c r="Q59" s="126"/>
      <c r="R59" s="126"/>
      <c r="S59" s="126"/>
      <c r="T59" s="92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ht="30.0" customHeight="1">
      <c r="A60" s="93" t="s">
        <v>40</v>
      </c>
      <c r="B60" s="127" t="s">
        <v>99</v>
      </c>
      <c r="C60" s="132" t="s">
        <v>100</v>
      </c>
      <c r="D60" s="96" t="s">
        <v>101</v>
      </c>
      <c r="E60" s="97"/>
      <c r="F60" s="98"/>
      <c r="G60" s="99">
        <f t="shared" ref="G60:G62" si="53">E60*F60</f>
        <v>0</v>
      </c>
      <c r="H60" s="97"/>
      <c r="I60" s="98"/>
      <c r="J60" s="99">
        <f t="shared" ref="J60:J62" si="54">H60*I60</f>
        <v>0</v>
      </c>
      <c r="K60" s="97">
        <v>1.0</v>
      </c>
      <c r="L60" s="98">
        <v>200.0</v>
      </c>
      <c r="M60" s="99">
        <f t="shared" ref="M60:M62" si="55">K60*L60</f>
        <v>200</v>
      </c>
      <c r="N60" s="97">
        <v>1.0</v>
      </c>
      <c r="O60" s="98">
        <v>200.0</v>
      </c>
      <c r="P60" s="99">
        <f t="shared" ref="P60:P62" si="56">N60*O60</f>
        <v>200</v>
      </c>
      <c r="Q60" s="99">
        <f t="shared" ref="Q60:Q62" si="57">G60+M60</f>
        <v>200</v>
      </c>
      <c r="R60" s="99">
        <f t="shared" ref="R60:R62" si="58">J60+P60</f>
        <v>200</v>
      </c>
      <c r="S60" s="99">
        <f t="shared" ref="S60:S62" si="59">Q60-R60</f>
        <v>0</v>
      </c>
      <c r="T60" s="100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30.0" customHeight="1">
      <c r="A61" s="101" t="s">
        <v>40</v>
      </c>
      <c r="B61" s="102" t="s">
        <v>102</v>
      </c>
      <c r="C61" s="132" t="s">
        <v>103</v>
      </c>
      <c r="D61" s="96" t="s">
        <v>101</v>
      </c>
      <c r="E61" s="97"/>
      <c r="F61" s="98"/>
      <c r="G61" s="99">
        <f t="shared" si="53"/>
        <v>0</v>
      </c>
      <c r="H61" s="97"/>
      <c r="I61" s="98"/>
      <c r="J61" s="99">
        <f t="shared" si="54"/>
        <v>0</v>
      </c>
      <c r="K61" s="97">
        <v>2.0</v>
      </c>
      <c r="L61" s="98">
        <v>100.0</v>
      </c>
      <c r="M61" s="99">
        <f t="shared" si="55"/>
        <v>200</v>
      </c>
      <c r="N61" s="97">
        <v>2.0</v>
      </c>
      <c r="O61" s="98">
        <v>100.0</v>
      </c>
      <c r="P61" s="99">
        <f t="shared" si="56"/>
        <v>200</v>
      </c>
      <c r="Q61" s="99">
        <f t="shared" si="57"/>
        <v>200</v>
      </c>
      <c r="R61" s="99">
        <f t="shared" si="58"/>
        <v>200</v>
      </c>
      <c r="S61" s="99">
        <f t="shared" si="59"/>
        <v>0</v>
      </c>
      <c r="T61" s="100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30.0" customHeight="1">
      <c r="A62" s="103" t="s">
        <v>40</v>
      </c>
      <c r="B62" s="104" t="s">
        <v>104</v>
      </c>
      <c r="C62" s="133" t="s">
        <v>105</v>
      </c>
      <c r="D62" s="106" t="s">
        <v>101</v>
      </c>
      <c r="E62" s="107"/>
      <c r="F62" s="108"/>
      <c r="G62" s="109">
        <f t="shared" si="53"/>
        <v>0</v>
      </c>
      <c r="H62" s="107"/>
      <c r="I62" s="108"/>
      <c r="J62" s="109">
        <f t="shared" si="54"/>
        <v>0</v>
      </c>
      <c r="K62" s="107">
        <v>2.0</v>
      </c>
      <c r="L62" s="108">
        <v>1490.0</v>
      </c>
      <c r="M62" s="109">
        <f t="shared" si="55"/>
        <v>2980</v>
      </c>
      <c r="N62" s="107">
        <v>2.0</v>
      </c>
      <c r="O62" s="108">
        <v>1490.0</v>
      </c>
      <c r="P62" s="109">
        <f t="shared" si="56"/>
        <v>2980</v>
      </c>
      <c r="Q62" s="99">
        <f t="shared" si="57"/>
        <v>2980</v>
      </c>
      <c r="R62" s="99">
        <f t="shared" si="58"/>
        <v>2980</v>
      </c>
      <c r="S62" s="99">
        <f t="shared" si="59"/>
        <v>0</v>
      </c>
      <c r="T62" s="110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30.0" customHeight="1">
      <c r="A63" s="118" t="s">
        <v>106</v>
      </c>
      <c r="B63" s="119"/>
      <c r="C63" s="120"/>
      <c r="D63" s="121"/>
      <c r="E63" s="122"/>
      <c r="F63" s="123"/>
      <c r="G63" s="124">
        <f>SUM(G60:G62)</f>
        <v>0</v>
      </c>
      <c r="H63" s="122"/>
      <c r="I63" s="123"/>
      <c r="J63" s="124">
        <f>SUM(J60:J62)</f>
        <v>0</v>
      </c>
      <c r="K63" s="122"/>
      <c r="L63" s="123"/>
      <c r="M63" s="124">
        <f>SUM(M60:M62)</f>
        <v>3380</v>
      </c>
      <c r="N63" s="122"/>
      <c r="O63" s="123"/>
      <c r="P63" s="124">
        <f t="shared" ref="P63:S63" si="60">SUM(P60:P62)</f>
        <v>3380</v>
      </c>
      <c r="Q63" s="124">
        <f t="shared" si="60"/>
        <v>3380</v>
      </c>
      <c r="R63" s="124">
        <f t="shared" si="60"/>
        <v>3380</v>
      </c>
      <c r="S63" s="124">
        <f t="shared" si="60"/>
        <v>0</v>
      </c>
      <c r="T63" s="12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ht="42.0" customHeight="1">
      <c r="A64" s="86" t="s">
        <v>29</v>
      </c>
      <c r="B64" s="87" t="s">
        <v>107</v>
      </c>
      <c r="C64" s="86" t="s">
        <v>108</v>
      </c>
      <c r="D64" s="88"/>
      <c r="E64" s="89"/>
      <c r="F64" s="90"/>
      <c r="G64" s="126"/>
      <c r="H64" s="89"/>
      <c r="I64" s="90"/>
      <c r="J64" s="126"/>
      <c r="K64" s="89"/>
      <c r="L64" s="90"/>
      <c r="M64" s="126"/>
      <c r="N64" s="89"/>
      <c r="O64" s="90"/>
      <c r="P64" s="126"/>
      <c r="Q64" s="126"/>
      <c r="R64" s="126"/>
      <c r="S64" s="126"/>
      <c r="T64" s="92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ht="30.0" customHeight="1">
      <c r="A65" s="93" t="s">
        <v>40</v>
      </c>
      <c r="B65" s="127" t="s">
        <v>109</v>
      </c>
      <c r="C65" s="132" t="s">
        <v>110</v>
      </c>
      <c r="D65" s="96" t="s">
        <v>43</v>
      </c>
      <c r="E65" s="97"/>
      <c r="F65" s="98"/>
      <c r="G65" s="99">
        <f t="shared" ref="G65:G67" si="61">E65*F65</f>
        <v>0</v>
      </c>
      <c r="H65" s="97"/>
      <c r="I65" s="98"/>
      <c r="J65" s="99">
        <f t="shared" ref="J65:J67" si="62">H65*I65</f>
        <v>0</v>
      </c>
      <c r="K65" s="97"/>
      <c r="L65" s="98"/>
      <c r="M65" s="99">
        <f t="shared" ref="M65:M67" si="63">K65*L65</f>
        <v>0</v>
      </c>
      <c r="N65" s="97"/>
      <c r="O65" s="98"/>
      <c r="P65" s="99">
        <f t="shared" ref="P65:P67" si="64">N65*O65</f>
        <v>0</v>
      </c>
      <c r="Q65" s="99">
        <f t="shared" ref="Q65:Q67" si="65">G65+M65</f>
        <v>0</v>
      </c>
      <c r="R65" s="99">
        <f t="shared" ref="R65:R67" si="66">J65+P65</f>
        <v>0</v>
      </c>
      <c r="S65" s="99">
        <f t="shared" ref="S65:S67" si="67">Q65-R65</f>
        <v>0</v>
      </c>
      <c r="T65" s="100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30.0" customHeight="1">
      <c r="A66" s="101" t="s">
        <v>40</v>
      </c>
      <c r="B66" s="102" t="s">
        <v>111</v>
      </c>
      <c r="C66" s="132" t="s">
        <v>112</v>
      </c>
      <c r="D66" s="96" t="s">
        <v>43</v>
      </c>
      <c r="E66" s="97"/>
      <c r="F66" s="98"/>
      <c r="G66" s="99">
        <f t="shared" si="61"/>
        <v>0</v>
      </c>
      <c r="H66" s="97"/>
      <c r="I66" s="98"/>
      <c r="J66" s="99">
        <f t="shared" si="62"/>
        <v>0</v>
      </c>
      <c r="K66" s="97"/>
      <c r="L66" s="98"/>
      <c r="M66" s="99">
        <f t="shared" si="63"/>
        <v>0</v>
      </c>
      <c r="N66" s="97"/>
      <c r="O66" s="98"/>
      <c r="P66" s="99">
        <f t="shared" si="64"/>
        <v>0</v>
      </c>
      <c r="Q66" s="99">
        <f t="shared" si="65"/>
        <v>0</v>
      </c>
      <c r="R66" s="99">
        <f t="shared" si="66"/>
        <v>0</v>
      </c>
      <c r="S66" s="99">
        <f t="shared" si="67"/>
        <v>0</v>
      </c>
      <c r="T66" s="100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30.0" customHeight="1">
      <c r="A67" s="103" t="s">
        <v>40</v>
      </c>
      <c r="B67" s="104" t="s">
        <v>113</v>
      </c>
      <c r="C67" s="133" t="s">
        <v>114</v>
      </c>
      <c r="D67" s="106" t="s">
        <v>43</v>
      </c>
      <c r="E67" s="107"/>
      <c r="F67" s="108"/>
      <c r="G67" s="109">
        <f t="shared" si="61"/>
        <v>0</v>
      </c>
      <c r="H67" s="107"/>
      <c r="I67" s="108"/>
      <c r="J67" s="109">
        <f t="shared" si="62"/>
        <v>0</v>
      </c>
      <c r="K67" s="107"/>
      <c r="L67" s="108"/>
      <c r="M67" s="109">
        <f t="shared" si="63"/>
        <v>0</v>
      </c>
      <c r="N67" s="107"/>
      <c r="O67" s="108"/>
      <c r="P67" s="109">
        <f t="shared" si="64"/>
        <v>0</v>
      </c>
      <c r="Q67" s="99">
        <f t="shared" si="65"/>
        <v>0</v>
      </c>
      <c r="R67" s="99">
        <f t="shared" si="66"/>
        <v>0</v>
      </c>
      <c r="S67" s="99">
        <f t="shared" si="67"/>
        <v>0</v>
      </c>
      <c r="T67" s="110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30.0" customHeight="1">
      <c r="A68" s="118" t="s">
        <v>115</v>
      </c>
      <c r="B68" s="119"/>
      <c r="C68" s="120"/>
      <c r="D68" s="121"/>
      <c r="E68" s="122"/>
      <c r="F68" s="123"/>
      <c r="G68" s="124">
        <f>SUM(G65:G67)</f>
        <v>0</v>
      </c>
      <c r="H68" s="122"/>
      <c r="I68" s="123"/>
      <c r="J68" s="124">
        <f>SUM(J65:J67)</f>
        <v>0</v>
      </c>
      <c r="K68" s="122"/>
      <c r="L68" s="123"/>
      <c r="M68" s="124">
        <f>SUM(M65:M67)</f>
        <v>0</v>
      </c>
      <c r="N68" s="122"/>
      <c r="O68" s="123"/>
      <c r="P68" s="124">
        <f t="shared" ref="P68:S68" si="68">SUM(P65:P67)</f>
        <v>0</v>
      </c>
      <c r="Q68" s="124">
        <f t="shared" si="68"/>
        <v>0</v>
      </c>
      <c r="R68" s="124">
        <f t="shared" si="68"/>
        <v>0</v>
      </c>
      <c r="S68" s="124">
        <f t="shared" si="68"/>
        <v>0</v>
      </c>
      <c r="T68" s="12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ht="30.0" customHeight="1">
      <c r="A69" s="86" t="s">
        <v>29</v>
      </c>
      <c r="B69" s="87" t="s">
        <v>116</v>
      </c>
      <c r="C69" s="86" t="s">
        <v>117</v>
      </c>
      <c r="D69" s="88"/>
      <c r="E69" s="89"/>
      <c r="F69" s="90"/>
      <c r="G69" s="126"/>
      <c r="H69" s="89"/>
      <c r="I69" s="90"/>
      <c r="J69" s="126"/>
      <c r="K69" s="89"/>
      <c r="L69" s="90"/>
      <c r="M69" s="126"/>
      <c r="N69" s="89"/>
      <c r="O69" s="90"/>
      <c r="P69" s="126"/>
      <c r="Q69" s="126"/>
      <c r="R69" s="126"/>
      <c r="S69" s="126"/>
      <c r="T69" s="92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ht="30.0" customHeight="1">
      <c r="A70" s="93" t="s">
        <v>40</v>
      </c>
      <c r="B70" s="127" t="s">
        <v>118</v>
      </c>
      <c r="C70" s="129" t="s">
        <v>119</v>
      </c>
      <c r="D70" s="96"/>
      <c r="E70" s="97"/>
      <c r="F70" s="98"/>
      <c r="G70" s="99">
        <f t="shared" ref="G70:G72" si="69">E70*F70</f>
        <v>0</v>
      </c>
      <c r="H70" s="97"/>
      <c r="I70" s="98"/>
      <c r="J70" s="99">
        <f t="shared" ref="J70:J72" si="70">H70*I70</f>
        <v>0</v>
      </c>
      <c r="K70" s="97">
        <v>1.0</v>
      </c>
      <c r="L70" s="98">
        <v>50.0</v>
      </c>
      <c r="M70" s="99">
        <f t="shared" ref="M70:M72" si="71">K70*L70</f>
        <v>50</v>
      </c>
      <c r="N70" s="97">
        <v>1.0</v>
      </c>
      <c r="O70" s="98">
        <v>50.0</v>
      </c>
      <c r="P70" s="99">
        <f t="shared" ref="P70:P72" si="72">N70*O70</f>
        <v>50</v>
      </c>
      <c r="Q70" s="99">
        <f t="shared" ref="Q70:Q72" si="73">G70+M70</f>
        <v>50</v>
      </c>
      <c r="R70" s="99">
        <v>59.31</v>
      </c>
      <c r="S70" s="99">
        <v>-9.31</v>
      </c>
      <c r="T70" s="100" t="s">
        <v>120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30.0" customHeight="1">
      <c r="A71" s="93" t="s">
        <v>40</v>
      </c>
      <c r="B71" s="94" t="s">
        <v>121</v>
      </c>
      <c r="C71" s="129" t="s">
        <v>122</v>
      </c>
      <c r="D71" s="96"/>
      <c r="E71" s="97"/>
      <c r="F71" s="98"/>
      <c r="G71" s="99">
        <f t="shared" si="69"/>
        <v>0</v>
      </c>
      <c r="H71" s="97"/>
      <c r="I71" s="98"/>
      <c r="J71" s="99">
        <f t="shared" si="70"/>
        <v>0</v>
      </c>
      <c r="K71" s="97">
        <v>1.0</v>
      </c>
      <c r="L71" s="98">
        <v>150.0</v>
      </c>
      <c r="M71" s="99">
        <f t="shared" si="71"/>
        <v>150</v>
      </c>
      <c r="N71" s="97">
        <v>1.0</v>
      </c>
      <c r="O71" s="98">
        <v>150.0</v>
      </c>
      <c r="P71" s="99">
        <f t="shared" si="72"/>
        <v>150</v>
      </c>
      <c r="Q71" s="99">
        <f t="shared" si="73"/>
        <v>150</v>
      </c>
      <c r="R71" s="99">
        <v>100.0</v>
      </c>
      <c r="S71" s="99">
        <v>50.0</v>
      </c>
      <c r="T71" s="100" t="s">
        <v>120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30.0" customHeight="1">
      <c r="A72" s="101" t="s">
        <v>40</v>
      </c>
      <c r="B72" s="102" t="s">
        <v>123</v>
      </c>
      <c r="C72" s="129" t="s">
        <v>124</v>
      </c>
      <c r="D72" s="96"/>
      <c r="E72" s="97"/>
      <c r="F72" s="98"/>
      <c r="G72" s="99">
        <f t="shared" si="69"/>
        <v>0</v>
      </c>
      <c r="H72" s="97"/>
      <c r="I72" s="98"/>
      <c r="J72" s="99">
        <f t="shared" si="70"/>
        <v>0</v>
      </c>
      <c r="K72" s="97"/>
      <c r="L72" s="98"/>
      <c r="M72" s="99">
        <f t="shared" si="71"/>
        <v>0</v>
      </c>
      <c r="N72" s="97"/>
      <c r="O72" s="98"/>
      <c r="P72" s="99">
        <f t="shared" si="72"/>
        <v>0</v>
      </c>
      <c r="Q72" s="99">
        <f t="shared" si="73"/>
        <v>0</v>
      </c>
      <c r="R72" s="99">
        <f>J72+P72</f>
        <v>0</v>
      </c>
      <c r="S72" s="99">
        <f>Q72-R72</f>
        <v>0</v>
      </c>
      <c r="T72" s="100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30.0" customHeight="1">
      <c r="A73" s="118" t="s">
        <v>125</v>
      </c>
      <c r="B73" s="134"/>
      <c r="C73" s="120"/>
      <c r="D73" s="121"/>
      <c r="E73" s="122"/>
      <c r="F73" s="123"/>
      <c r="G73" s="124">
        <f>SUM(G70:G72)</f>
        <v>0</v>
      </c>
      <c r="H73" s="122"/>
      <c r="I73" s="123"/>
      <c r="J73" s="124">
        <f>SUM(J70:J72)</f>
        <v>0</v>
      </c>
      <c r="K73" s="122"/>
      <c r="L73" s="123"/>
      <c r="M73" s="124">
        <f>SUM(M70:M72)</f>
        <v>200</v>
      </c>
      <c r="N73" s="122"/>
      <c r="O73" s="123"/>
      <c r="P73" s="124">
        <f t="shared" ref="P73:S73" si="74">SUM(P70:P72)</f>
        <v>200</v>
      </c>
      <c r="Q73" s="124">
        <f t="shared" si="74"/>
        <v>200</v>
      </c>
      <c r="R73" s="124">
        <f t="shared" si="74"/>
        <v>159.31</v>
      </c>
      <c r="S73" s="124">
        <f t="shared" si="74"/>
        <v>40.69</v>
      </c>
      <c r="T73" s="125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ht="30.0" customHeight="1">
      <c r="A74" s="86" t="s">
        <v>29</v>
      </c>
      <c r="B74" s="135" t="s">
        <v>126</v>
      </c>
      <c r="C74" s="136" t="s">
        <v>127</v>
      </c>
      <c r="D74" s="88"/>
      <c r="E74" s="89"/>
      <c r="F74" s="90"/>
      <c r="G74" s="126"/>
      <c r="H74" s="89"/>
      <c r="I74" s="90"/>
      <c r="J74" s="126"/>
      <c r="K74" s="89"/>
      <c r="L74" s="90"/>
      <c r="M74" s="126"/>
      <c r="N74" s="89"/>
      <c r="O74" s="90"/>
      <c r="P74" s="126"/>
      <c r="Q74" s="126"/>
      <c r="R74" s="126"/>
      <c r="S74" s="126"/>
      <c r="T74" s="92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</row>
    <row r="75" ht="30.0" customHeight="1">
      <c r="A75" s="93" t="s">
        <v>40</v>
      </c>
      <c r="B75" s="137" t="s">
        <v>128</v>
      </c>
      <c r="C75" s="138" t="s">
        <v>129</v>
      </c>
      <c r="D75" s="139"/>
      <c r="E75" s="140" t="s">
        <v>51</v>
      </c>
      <c r="F75" s="141"/>
      <c r="G75" s="142"/>
      <c r="H75" s="140" t="s">
        <v>51</v>
      </c>
      <c r="I75" s="141"/>
      <c r="J75" s="142"/>
      <c r="K75" s="97">
        <v>300.0</v>
      </c>
      <c r="L75" s="98">
        <v>75.0</v>
      </c>
      <c r="M75" s="99">
        <f t="shared" ref="M75:M76" si="75">K75*L75</f>
        <v>22500</v>
      </c>
      <c r="N75" s="97">
        <v>300.0</v>
      </c>
      <c r="O75" s="98">
        <v>75.0</v>
      </c>
      <c r="P75" s="99">
        <f t="shared" ref="P75:P76" si="76">N75*O75</f>
        <v>22500</v>
      </c>
      <c r="Q75" s="99">
        <f t="shared" ref="Q75:Q76" si="77">G75+M75</f>
        <v>22500</v>
      </c>
      <c r="R75" s="99">
        <v>22500.0</v>
      </c>
      <c r="S75" s="99">
        <f t="shared" ref="S75:S76" si="78">Q75-R75</f>
        <v>0</v>
      </c>
      <c r="T75" s="100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30.0" customHeight="1">
      <c r="A76" s="103" t="s">
        <v>40</v>
      </c>
      <c r="B76" s="143" t="s">
        <v>130</v>
      </c>
      <c r="C76" s="144" t="s">
        <v>131</v>
      </c>
      <c r="D76" s="145"/>
      <c r="E76" s="114"/>
      <c r="G76" s="112"/>
      <c r="H76" s="114"/>
      <c r="J76" s="112"/>
      <c r="K76" s="107">
        <v>500.0</v>
      </c>
      <c r="L76" s="108">
        <v>55.0</v>
      </c>
      <c r="M76" s="109">
        <f t="shared" si="75"/>
        <v>27500</v>
      </c>
      <c r="N76" s="107">
        <v>500.0</v>
      </c>
      <c r="O76" s="108">
        <v>55.0</v>
      </c>
      <c r="P76" s="109">
        <f t="shared" si="76"/>
        <v>27500</v>
      </c>
      <c r="Q76" s="109">
        <f t="shared" si="77"/>
        <v>27500</v>
      </c>
      <c r="R76" s="109">
        <v>27500.0</v>
      </c>
      <c r="S76" s="109">
        <f t="shared" si="78"/>
        <v>0</v>
      </c>
      <c r="T76" s="110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30.0" customHeight="1">
      <c r="A77" s="146" t="s">
        <v>40</v>
      </c>
      <c r="B77" s="147" t="s">
        <v>132</v>
      </c>
      <c r="C77" s="148" t="s">
        <v>133</v>
      </c>
      <c r="D77" s="149"/>
      <c r="E77" s="150"/>
      <c r="F77" s="150"/>
      <c r="G77" s="150"/>
      <c r="H77" s="150"/>
      <c r="I77" s="150"/>
      <c r="J77" s="150"/>
      <c r="K77" s="151">
        <v>1.0</v>
      </c>
      <c r="L77" s="152">
        <v>15500.0</v>
      </c>
      <c r="M77" s="153">
        <v>15500.0</v>
      </c>
      <c r="N77" s="151">
        <v>1.0</v>
      </c>
      <c r="O77" s="152">
        <v>15500.0</v>
      </c>
      <c r="P77" s="153">
        <v>15500.0</v>
      </c>
      <c r="Q77" s="153">
        <v>15500.0</v>
      </c>
      <c r="R77" s="153">
        <v>15500.0</v>
      </c>
      <c r="S77" s="153">
        <v>0.0</v>
      </c>
      <c r="T77" s="15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30.0" customHeight="1">
      <c r="A78" s="146" t="s">
        <v>40</v>
      </c>
      <c r="B78" s="147" t="s">
        <v>134</v>
      </c>
      <c r="C78" s="148" t="s">
        <v>135</v>
      </c>
      <c r="D78" s="149"/>
      <c r="E78" s="150"/>
      <c r="F78" s="150"/>
      <c r="G78" s="150"/>
      <c r="H78" s="150"/>
      <c r="I78" s="150"/>
      <c r="J78" s="150"/>
      <c r="K78" s="151">
        <v>1.0</v>
      </c>
      <c r="L78" s="152">
        <v>28000.0</v>
      </c>
      <c r="M78" s="153">
        <v>28000.0</v>
      </c>
      <c r="N78" s="151">
        <v>1.0</v>
      </c>
      <c r="O78" s="152">
        <v>28000.0</v>
      </c>
      <c r="P78" s="153">
        <v>28000.0</v>
      </c>
      <c r="Q78" s="153">
        <v>28000.0</v>
      </c>
      <c r="R78" s="153">
        <v>28000.0</v>
      </c>
      <c r="S78" s="153">
        <v>0.0</v>
      </c>
      <c r="T78" s="15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ht="30.0" customHeight="1">
      <c r="A79" s="146" t="s">
        <v>40</v>
      </c>
      <c r="B79" s="147" t="s">
        <v>136</v>
      </c>
      <c r="C79" s="148" t="s">
        <v>137</v>
      </c>
      <c r="D79" s="149"/>
      <c r="E79" s="150"/>
      <c r="F79" s="150"/>
      <c r="G79" s="150"/>
      <c r="H79" s="150"/>
      <c r="I79" s="150"/>
      <c r="J79" s="150"/>
      <c r="K79" s="151">
        <v>4.0</v>
      </c>
      <c r="L79" s="152">
        <v>4500.0</v>
      </c>
      <c r="M79" s="153">
        <v>18000.0</v>
      </c>
      <c r="N79" s="151">
        <v>4.0</v>
      </c>
      <c r="O79" s="152">
        <v>4500.0</v>
      </c>
      <c r="P79" s="153">
        <v>18000.0</v>
      </c>
      <c r="Q79" s="153">
        <v>18000.0</v>
      </c>
      <c r="R79" s="153">
        <v>18000.0</v>
      </c>
      <c r="S79" s="153">
        <v>0.0</v>
      </c>
      <c r="T79" s="15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ht="30.0" customHeight="1">
      <c r="A80" s="146" t="s">
        <v>40</v>
      </c>
      <c r="B80" s="147" t="s">
        <v>138</v>
      </c>
      <c r="C80" s="148" t="s">
        <v>139</v>
      </c>
      <c r="D80" s="149"/>
      <c r="E80" s="150"/>
      <c r="F80" s="150"/>
      <c r="G80" s="150"/>
      <c r="H80" s="150"/>
      <c r="I80" s="150"/>
      <c r="J80" s="150"/>
      <c r="K80" s="151">
        <v>200.0</v>
      </c>
      <c r="L80" s="152">
        <v>12.5</v>
      </c>
      <c r="M80" s="153">
        <v>2500.0</v>
      </c>
      <c r="N80" s="151">
        <v>200.0</v>
      </c>
      <c r="O80" s="152">
        <v>12.5</v>
      </c>
      <c r="P80" s="153">
        <v>2500.0</v>
      </c>
      <c r="Q80" s="153">
        <v>2500.0</v>
      </c>
      <c r="R80" s="153">
        <v>2500.0</v>
      </c>
      <c r="S80" s="153">
        <v>0.0</v>
      </c>
      <c r="T80" s="15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ht="30.0" customHeight="1">
      <c r="A81" s="155" t="s">
        <v>40</v>
      </c>
      <c r="B81" s="147" t="s">
        <v>140</v>
      </c>
      <c r="C81" s="156" t="s">
        <v>141</v>
      </c>
      <c r="D81" s="157"/>
      <c r="E81" s="150"/>
      <c r="F81" s="150"/>
      <c r="G81" s="158"/>
      <c r="H81" s="150"/>
      <c r="I81" s="150"/>
      <c r="J81" s="159"/>
      <c r="K81" s="107">
        <v>4.0</v>
      </c>
      <c r="L81" s="108">
        <v>7000.0</v>
      </c>
      <c r="M81" s="109">
        <v>28000.0</v>
      </c>
      <c r="N81" s="107">
        <v>4.0</v>
      </c>
      <c r="O81" s="108">
        <v>7000.0</v>
      </c>
      <c r="P81" s="109">
        <v>28000.0</v>
      </c>
      <c r="Q81" s="109">
        <v>28000.0</v>
      </c>
      <c r="R81" s="109">
        <v>28000.0</v>
      </c>
      <c r="S81" s="109">
        <v>0.0</v>
      </c>
      <c r="T81" s="110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ht="30.0" customHeight="1">
      <c r="A82" s="118" t="s">
        <v>142</v>
      </c>
      <c r="B82" s="160"/>
      <c r="C82" s="161"/>
      <c r="D82" s="121"/>
      <c r="E82" s="162"/>
      <c r="F82" s="163"/>
      <c r="G82" s="124">
        <f>SUM(G75:G76)</f>
        <v>0</v>
      </c>
      <c r="H82" s="162"/>
      <c r="I82" s="163"/>
      <c r="J82" s="124">
        <f>SUM(J75:J76)</f>
        <v>0</v>
      </c>
      <c r="K82" s="122"/>
      <c r="L82" s="123"/>
      <c r="M82" s="124">
        <v>142000.0</v>
      </c>
      <c r="N82" s="122"/>
      <c r="O82" s="123"/>
      <c r="P82" s="124">
        <v>142000.0</v>
      </c>
      <c r="Q82" s="124">
        <v>142000.0</v>
      </c>
      <c r="R82" s="124">
        <v>142000.0</v>
      </c>
      <c r="S82" s="124">
        <f>SUM(S75:S76)</f>
        <v>0</v>
      </c>
      <c r="T82" s="125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ht="30.0" customHeight="1">
      <c r="A83" s="86" t="s">
        <v>29</v>
      </c>
      <c r="B83" s="164" t="s">
        <v>143</v>
      </c>
      <c r="C83" s="136" t="s">
        <v>144</v>
      </c>
      <c r="D83" s="88"/>
      <c r="E83" s="89"/>
      <c r="F83" s="90"/>
      <c r="G83" s="126"/>
      <c r="H83" s="89"/>
      <c r="I83" s="90"/>
      <c r="J83" s="126"/>
      <c r="K83" s="89"/>
      <c r="L83" s="90"/>
      <c r="M83" s="126"/>
      <c r="N83" s="89"/>
      <c r="O83" s="90"/>
      <c r="P83" s="126"/>
      <c r="Q83" s="126"/>
      <c r="R83" s="126"/>
      <c r="S83" s="126"/>
      <c r="T83" s="92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</row>
    <row r="84" ht="41.25" customHeight="1">
      <c r="A84" s="101" t="s">
        <v>40</v>
      </c>
      <c r="B84" s="147" t="s">
        <v>145</v>
      </c>
      <c r="C84" s="165" t="s">
        <v>144</v>
      </c>
      <c r="D84" s="139" t="s">
        <v>146</v>
      </c>
      <c r="E84" s="166" t="s">
        <v>51</v>
      </c>
      <c r="F84" s="167"/>
      <c r="G84" s="168"/>
      <c r="H84" s="166" t="s">
        <v>51</v>
      </c>
      <c r="I84" s="167"/>
      <c r="J84" s="168"/>
      <c r="K84" s="97">
        <v>1.0</v>
      </c>
      <c r="L84" s="98">
        <v>25000.0</v>
      </c>
      <c r="M84" s="99">
        <f>K84*L84</f>
        <v>25000</v>
      </c>
      <c r="N84" s="97">
        <v>1.0</v>
      </c>
      <c r="O84" s="98">
        <v>25000.0</v>
      </c>
      <c r="P84" s="99">
        <f>N84*O84</f>
        <v>25000</v>
      </c>
      <c r="Q84" s="99">
        <f>G84+M84</f>
        <v>25000</v>
      </c>
      <c r="R84" s="99">
        <f>J84+P84</f>
        <v>25000</v>
      </c>
      <c r="S84" s="99">
        <f>Q84-R84</f>
        <v>0</v>
      </c>
      <c r="T84" s="100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ht="30.0" customHeight="1">
      <c r="A85" s="118" t="s">
        <v>147</v>
      </c>
      <c r="B85" s="169"/>
      <c r="C85" s="161"/>
      <c r="D85" s="121"/>
      <c r="E85" s="122"/>
      <c r="F85" s="123"/>
      <c r="G85" s="124">
        <f>SUM(G84)</f>
        <v>0</v>
      </c>
      <c r="H85" s="122"/>
      <c r="I85" s="123"/>
      <c r="J85" s="124">
        <f>SUM(J84)</f>
        <v>0</v>
      </c>
      <c r="K85" s="122"/>
      <c r="L85" s="123"/>
      <c r="M85" s="124">
        <f>SUM(M84)</f>
        <v>25000</v>
      </c>
      <c r="N85" s="122"/>
      <c r="O85" s="123"/>
      <c r="P85" s="124">
        <f t="shared" ref="P85:S85" si="79">SUM(P84)</f>
        <v>25000</v>
      </c>
      <c r="Q85" s="124">
        <f t="shared" si="79"/>
        <v>25000</v>
      </c>
      <c r="R85" s="124">
        <f t="shared" si="79"/>
        <v>25000</v>
      </c>
      <c r="S85" s="124">
        <f t="shared" si="79"/>
        <v>0</v>
      </c>
      <c r="T85" s="125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ht="19.5" customHeight="1">
      <c r="A86" s="170" t="s">
        <v>148</v>
      </c>
      <c r="B86" s="171"/>
      <c r="C86" s="172"/>
      <c r="D86" s="173"/>
      <c r="E86" s="174"/>
      <c r="F86" s="175"/>
      <c r="G86" s="176">
        <f>G38+G42+G47+G53+G58+G63+G68+G73+G82+G85</f>
        <v>0</v>
      </c>
      <c r="H86" s="174"/>
      <c r="I86" s="175"/>
      <c r="J86" s="176">
        <f>J38+J42+J47+J53+J58+J63+J68+J73+J82+J85</f>
        <v>0</v>
      </c>
      <c r="K86" s="174"/>
      <c r="L86" s="175"/>
      <c r="M86" s="176">
        <f>M38+M42+M47+M53+M58+M63+M68+M73+M82+M85</f>
        <v>251586.63</v>
      </c>
      <c r="N86" s="174"/>
      <c r="O86" s="175"/>
      <c r="P86" s="176">
        <f t="shared" ref="P86:S86" si="80">P38+P42+P47+P53+P58+P63+P68+P73+P82+P85</f>
        <v>251627.31</v>
      </c>
      <c r="Q86" s="176">
        <f t="shared" si="80"/>
        <v>251586.63</v>
      </c>
      <c r="R86" s="176">
        <f t="shared" si="80"/>
        <v>251586.63</v>
      </c>
      <c r="S86" s="176">
        <f t="shared" si="80"/>
        <v>0</v>
      </c>
      <c r="T86" s="177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ht="15.75" customHeight="1">
      <c r="A87" s="179"/>
      <c r="B87" s="180"/>
      <c r="C87" s="180"/>
      <c r="D87" s="181"/>
      <c r="E87" s="182"/>
      <c r="F87" s="183"/>
      <c r="G87" s="184"/>
      <c r="H87" s="182"/>
      <c r="I87" s="183"/>
      <c r="J87" s="184"/>
      <c r="K87" s="182"/>
      <c r="L87" s="183"/>
      <c r="M87" s="184"/>
      <c r="N87" s="182"/>
      <c r="O87" s="183"/>
      <c r="P87" s="184"/>
      <c r="Q87" s="184"/>
      <c r="R87" s="184"/>
      <c r="S87" s="184"/>
      <c r="T87" s="18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ht="19.5" customHeight="1">
      <c r="A88" s="186" t="s">
        <v>149</v>
      </c>
      <c r="B88" s="180"/>
      <c r="C88" s="180"/>
      <c r="D88" s="187"/>
      <c r="E88" s="188"/>
      <c r="F88" s="189"/>
      <c r="G88" s="190">
        <f>G22-G86</f>
        <v>0</v>
      </c>
      <c r="H88" s="188"/>
      <c r="I88" s="189"/>
      <c r="J88" s="190">
        <f>J22-J86</f>
        <v>0</v>
      </c>
      <c r="K88" s="191"/>
      <c r="L88" s="189"/>
      <c r="M88" s="192">
        <f>M22-M86</f>
        <v>0.01000000001</v>
      </c>
      <c r="N88" s="191"/>
      <c r="O88" s="189"/>
      <c r="P88" s="192">
        <f t="shared" ref="P88:S88" si="81">P22-P86</f>
        <v>-40.67</v>
      </c>
      <c r="Q88" s="193">
        <f t="shared" si="81"/>
        <v>0.01000000001</v>
      </c>
      <c r="R88" s="193">
        <f t="shared" si="81"/>
        <v>0.01000000001</v>
      </c>
      <c r="S88" s="193">
        <f t="shared" si="81"/>
        <v>0</v>
      </c>
      <c r="T88" s="19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15.75" customHeight="1">
      <c r="A89" s="195"/>
      <c r="B89" s="196"/>
      <c r="C89" s="195"/>
      <c r="D89" s="195"/>
      <c r="E89" s="66"/>
      <c r="F89" s="195"/>
      <c r="G89" s="195"/>
      <c r="H89" s="66"/>
      <c r="I89" s="195"/>
      <c r="J89" s="195"/>
      <c r="K89" s="66"/>
      <c r="L89" s="195"/>
      <c r="M89" s="195"/>
      <c r="N89" s="66"/>
      <c r="O89" s="195"/>
      <c r="P89" s="195"/>
      <c r="Q89" s="195"/>
      <c r="R89" s="195"/>
      <c r="S89" s="195"/>
      <c r="T89" s="19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15.75" customHeight="1">
      <c r="A90" s="195"/>
      <c r="B90" s="196"/>
      <c r="C90" s="195"/>
      <c r="D90" s="195"/>
      <c r="E90" s="66"/>
      <c r="F90" s="195"/>
      <c r="G90" s="195"/>
      <c r="H90" s="66"/>
      <c r="I90" s="195"/>
      <c r="J90" s="195"/>
      <c r="K90" s="66"/>
      <c r="L90" s="195"/>
      <c r="M90" s="195"/>
      <c r="N90" s="66"/>
      <c r="O90" s="195"/>
      <c r="P90" s="195"/>
      <c r="Q90" s="195"/>
      <c r="R90" s="195"/>
      <c r="S90" s="195"/>
      <c r="T90" s="19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15.75" customHeight="1">
      <c r="A91" s="195" t="s">
        <v>150</v>
      </c>
      <c r="B91" s="196"/>
      <c r="C91" s="197" t="s">
        <v>151</v>
      </c>
      <c r="D91" s="195"/>
      <c r="E91" s="198"/>
      <c r="F91" s="197"/>
      <c r="G91" s="195"/>
      <c r="H91" s="199" t="s">
        <v>152</v>
      </c>
      <c r="I91" s="197"/>
      <c r="J91" s="197"/>
      <c r="K91" s="198"/>
      <c r="L91" s="195"/>
      <c r="M91" s="195"/>
      <c r="N91" s="66"/>
      <c r="O91" s="195"/>
      <c r="P91" s="195"/>
      <c r="Q91" s="195"/>
      <c r="R91" s="195"/>
      <c r="S91" s="195"/>
      <c r="T91" s="19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15.75" customHeight="1">
      <c r="A92" s="1"/>
      <c r="B92" s="1"/>
      <c r="C92" s="200" t="s">
        <v>153</v>
      </c>
      <c r="D92" s="195"/>
      <c r="E92" s="201" t="s">
        <v>154</v>
      </c>
      <c r="F92" s="202"/>
      <c r="G92" s="195"/>
      <c r="H92" s="66"/>
      <c r="I92" s="203" t="s">
        <v>155</v>
      </c>
      <c r="J92" s="195"/>
      <c r="K92" s="66"/>
      <c r="L92" s="203"/>
      <c r="M92" s="195"/>
      <c r="N92" s="66"/>
      <c r="O92" s="203"/>
      <c r="P92" s="195"/>
      <c r="Q92" s="195"/>
      <c r="R92" s="195"/>
      <c r="S92" s="195"/>
      <c r="T92" s="19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15.75" customHeight="1">
      <c r="A93" s="1"/>
      <c r="B93" s="1"/>
      <c r="C93" s="204"/>
      <c r="D93" s="205"/>
      <c r="E93" s="206"/>
      <c r="F93" s="207"/>
      <c r="G93" s="208"/>
      <c r="H93" s="206"/>
      <c r="I93" s="207"/>
      <c r="J93" s="208"/>
      <c r="K93" s="209"/>
      <c r="L93" s="207"/>
      <c r="M93" s="208"/>
      <c r="N93" s="209"/>
      <c r="O93" s="207"/>
      <c r="P93" s="208"/>
      <c r="Q93" s="208"/>
      <c r="R93" s="208"/>
      <c r="S93" s="208"/>
      <c r="T93" s="19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15.75" customHeight="1">
      <c r="A94" s="195"/>
      <c r="B94" s="196"/>
      <c r="C94" s="195"/>
      <c r="D94" s="195"/>
      <c r="E94" s="66"/>
      <c r="F94" s="195"/>
      <c r="G94" s="195"/>
      <c r="H94" s="66"/>
      <c r="I94" s="195"/>
      <c r="J94" s="195"/>
      <c r="K94" s="66"/>
      <c r="L94" s="195"/>
      <c r="M94" s="195"/>
      <c r="N94" s="66"/>
      <c r="O94" s="195"/>
      <c r="P94" s="195"/>
      <c r="Q94" s="195"/>
      <c r="R94" s="195"/>
      <c r="S94" s="195"/>
      <c r="T94" s="195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15.75" customHeight="1">
      <c r="A95" s="195"/>
      <c r="B95" s="196"/>
      <c r="C95" s="195"/>
      <c r="D95" s="195"/>
      <c r="E95" s="66"/>
      <c r="F95" s="195"/>
      <c r="G95" s="195"/>
      <c r="H95" s="66"/>
      <c r="I95" s="195"/>
      <c r="J95" s="195"/>
      <c r="K95" s="66"/>
      <c r="L95" s="195"/>
      <c r="M95" s="195"/>
      <c r="N95" s="66"/>
      <c r="O95" s="195"/>
      <c r="P95" s="195"/>
      <c r="Q95" s="195"/>
      <c r="R95" s="195"/>
      <c r="S95" s="195"/>
      <c r="T95" s="195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15.75" customHeight="1">
      <c r="A96" s="195"/>
      <c r="B96" s="196"/>
      <c r="C96" s="195"/>
      <c r="D96" s="195"/>
      <c r="E96" s="66"/>
      <c r="F96" s="195"/>
      <c r="G96" s="195"/>
      <c r="H96" s="66"/>
      <c r="I96" s="195"/>
      <c r="J96" s="195"/>
      <c r="K96" s="66"/>
      <c r="L96" s="195"/>
      <c r="M96" s="195"/>
      <c r="N96" s="66"/>
      <c r="O96" s="195"/>
      <c r="P96" s="195"/>
      <c r="Q96" s="195"/>
      <c r="R96" s="195"/>
      <c r="S96" s="195"/>
      <c r="T96" s="195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5.75" customHeight="1">
      <c r="A97" s="195"/>
      <c r="B97" s="196"/>
      <c r="C97" s="195"/>
      <c r="D97" s="195"/>
      <c r="E97" s="66"/>
      <c r="F97" s="195"/>
      <c r="G97" s="195"/>
      <c r="H97" s="66"/>
      <c r="I97" s="195"/>
      <c r="J97" s="195"/>
      <c r="K97" s="66"/>
      <c r="L97" s="195"/>
      <c r="M97" s="195"/>
      <c r="N97" s="66"/>
      <c r="O97" s="195"/>
      <c r="P97" s="195"/>
      <c r="Q97" s="195"/>
      <c r="R97" s="195"/>
      <c r="S97" s="195"/>
      <c r="T97" s="19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5.75" customHeight="1">
      <c r="A98" s="195"/>
      <c r="B98" s="196"/>
      <c r="C98" s="195"/>
      <c r="D98" s="195"/>
      <c r="E98" s="66"/>
      <c r="F98" s="195"/>
      <c r="G98" s="195"/>
      <c r="H98" s="66"/>
      <c r="I98" s="195"/>
      <c r="J98" s="195"/>
      <c r="K98" s="66"/>
      <c r="L98" s="195"/>
      <c r="M98" s="195"/>
      <c r="N98" s="66"/>
      <c r="O98" s="195"/>
      <c r="P98" s="195"/>
      <c r="Q98" s="195"/>
      <c r="R98" s="195"/>
      <c r="S98" s="195"/>
      <c r="T98" s="19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9:$T$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75:G76"/>
    <mergeCell ref="H75:J76"/>
    <mergeCell ref="E84:G84"/>
    <mergeCell ref="H84:J84"/>
    <mergeCell ref="A87:C87"/>
    <mergeCell ref="A88:C88"/>
    <mergeCell ref="E92:F92"/>
    <mergeCell ref="E17:G17"/>
    <mergeCell ref="H17:J17"/>
    <mergeCell ref="A23:C23"/>
    <mergeCell ref="E31:G33"/>
    <mergeCell ref="H31:J33"/>
    <mergeCell ref="E35:G37"/>
    <mergeCell ref="H35:J37"/>
  </mergeCells>
  <printOptions horizontalCentered="1"/>
  <pageMargins bottom="0.39370078740157477" footer="0.0" header="0.0" left="0.39370078740157477" right="0.39370078740157477" top="0.39370078740157477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4.43" defaultRowHeight="15.0"/>
  <cols>
    <col customWidth="1" hidden="1" min="1" max="1" width="12.86"/>
    <col customWidth="1" min="2" max="2" width="12.14"/>
    <col customWidth="1" min="3" max="3" width="33.43"/>
    <col customWidth="1" min="4" max="4" width="15.57"/>
    <col customWidth="1" min="5" max="5" width="19.71"/>
    <col customWidth="1" min="6" max="6" width="15.57"/>
    <col customWidth="1" min="7" max="7" width="18.43"/>
    <col customWidth="1" min="8" max="8" width="21.43"/>
    <col customWidth="1" min="9" max="9" width="15.57"/>
    <col customWidth="1" min="10" max="10" width="16.14"/>
    <col customWidth="1" min="11" max="26" width="6.71"/>
  </cols>
  <sheetData>
    <row r="1" ht="15.0" customHeight="1">
      <c r="A1" s="210"/>
      <c r="B1" s="210"/>
      <c r="C1" s="210"/>
      <c r="D1" s="211"/>
      <c r="E1" s="210"/>
      <c r="F1" s="211"/>
      <c r="G1" s="210"/>
      <c r="H1" s="210"/>
      <c r="I1" s="158"/>
      <c r="J1" s="212" t="s">
        <v>156</v>
      </c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ht="15.0" customHeight="1">
      <c r="A2" s="210"/>
      <c r="B2" s="210"/>
      <c r="C2" s="210"/>
      <c r="D2" s="211"/>
      <c r="E2" s="210"/>
      <c r="F2" s="211"/>
      <c r="G2" s="210"/>
      <c r="H2" s="213" t="s">
        <v>157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ht="15.0" customHeight="1">
      <c r="A3" s="210"/>
      <c r="B3" s="210"/>
      <c r="C3" s="210"/>
      <c r="D3" s="211"/>
      <c r="E3" s="210"/>
      <c r="F3" s="211"/>
      <c r="G3" s="210"/>
      <c r="H3" s="213" t="s">
        <v>158</v>
      </c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ht="14.25" customHeight="1">
      <c r="A4" s="210"/>
      <c r="B4" s="210"/>
      <c r="C4" s="210"/>
      <c r="D4" s="211"/>
      <c r="E4" s="210"/>
      <c r="F4" s="211"/>
      <c r="G4" s="210"/>
      <c r="H4" s="210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ht="21.0" customHeight="1">
      <c r="A5" s="210"/>
      <c r="B5" s="214" t="s">
        <v>159</v>
      </c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ht="21.0" customHeight="1">
      <c r="A6" s="210"/>
      <c r="B6" s="214" t="s">
        <v>160</v>
      </c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ht="21.0" customHeight="1">
      <c r="A7" s="210"/>
      <c r="B7" s="215" t="s">
        <v>161</v>
      </c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ht="21.0" customHeight="1">
      <c r="A8" s="210"/>
      <c r="B8" s="214" t="s">
        <v>162</v>
      </c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ht="14.25" customHeight="1">
      <c r="A9" s="210"/>
      <c r="B9" s="210"/>
      <c r="C9" s="210"/>
      <c r="D9" s="211"/>
      <c r="E9" s="210"/>
      <c r="F9" s="211"/>
      <c r="G9" s="210"/>
      <c r="H9" s="210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ht="44.25" customHeight="1">
      <c r="A10" s="216"/>
      <c r="B10" s="217" t="s">
        <v>163</v>
      </c>
      <c r="C10" s="218"/>
      <c r="D10" s="219"/>
      <c r="E10" s="220" t="s">
        <v>164</v>
      </c>
      <c r="F10" s="218"/>
      <c r="G10" s="218"/>
      <c r="H10" s="218"/>
      <c r="I10" s="218"/>
      <c r="J10" s="219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ht="61.5" customHeight="1">
      <c r="A11" s="221" t="s">
        <v>165</v>
      </c>
      <c r="B11" s="221" t="s">
        <v>166</v>
      </c>
      <c r="C11" s="221" t="s">
        <v>8</v>
      </c>
      <c r="D11" s="222" t="s">
        <v>167</v>
      </c>
      <c r="E11" s="221" t="s">
        <v>168</v>
      </c>
      <c r="F11" s="222" t="s">
        <v>167</v>
      </c>
      <c r="G11" s="221" t="s">
        <v>169</v>
      </c>
      <c r="H11" s="221" t="s">
        <v>170</v>
      </c>
      <c r="I11" s="221" t="s">
        <v>171</v>
      </c>
      <c r="J11" s="221" t="s">
        <v>172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ht="15.0" customHeight="1">
      <c r="A12" s="223"/>
      <c r="B12" s="223" t="s">
        <v>38</v>
      </c>
      <c r="C12" s="224"/>
      <c r="D12" s="225"/>
      <c r="E12" s="224"/>
      <c r="F12" s="225"/>
      <c r="G12" s="224"/>
      <c r="H12" s="224"/>
      <c r="I12" s="225"/>
      <c r="J12" s="224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ht="15.0" customHeight="1">
      <c r="A13" s="223"/>
      <c r="B13" s="223" t="s">
        <v>66</v>
      </c>
      <c r="C13" s="224"/>
      <c r="D13" s="225"/>
      <c r="E13" s="224"/>
      <c r="F13" s="225"/>
      <c r="G13" s="224"/>
      <c r="H13" s="224"/>
      <c r="I13" s="225"/>
      <c r="J13" s="224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ht="15.0" customHeight="1">
      <c r="A14" s="223"/>
      <c r="B14" s="223" t="s">
        <v>68</v>
      </c>
      <c r="C14" s="224"/>
      <c r="D14" s="225"/>
      <c r="E14" s="224"/>
      <c r="F14" s="225"/>
      <c r="G14" s="224"/>
      <c r="H14" s="224"/>
      <c r="I14" s="225"/>
      <c r="J14" s="224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ht="15.0" customHeight="1">
      <c r="A15" s="223"/>
      <c r="B15" s="223" t="s">
        <v>72</v>
      </c>
      <c r="C15" s="224"/>
      <c r="D15" s="225"/>
      <c r="E15" s="224"/>
      <c r="F15" s="225"/>
      <c r="G15" s="224"/>
      <c r="H15" s="224"/>
      <c r="I15" s="225"/>
      <c r="J15" s="224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ht="15.0" customHeight="1">
      <c r="A16" s="223"/>
      <c r="B16" s="223" t="s">
        <v>79</v>
      </c>
      <c r="C16" s="224"/>
      <c r="D16" s="225"/>
      <c r="E16" s="224"/>
      <c r="F16" s="225"/>
      <c r="G16" s="224"/>
      <c r="H16" s="224"/>
      <c r="I16" s="225"/>
      <c r="J16" s="224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ht="15.0" customHeight="1">
      <c r="A17" s="223"/>
      <c r="B17" s="223"/>
      <c r="C17" s="224"/>
      <c r="D17" s="225"/>
      <c r="E17" s="224"/>
      <c r="F17" s="225"/>
      <c r="G17" s="224"/>
      <c r="H17" s="224"/>
      <c r="I17" s="225"/>
      <c r="J17" s="224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ht="15.0" customHeight="1">
      <c r="A18" s="226"/>
      <c r="B18" s="227" t="s">
        <v>173</v>
      </c>
      <c r="C18" s="218"/>
      <c r="D18" s="228">
        <f>SUM(D12:D17)</f>
        <v>0</v>
      </c>
      <c r="E18" s="229"/>
      <c r="F18" s="228">
        <f>SUM(F12:F17)</f>
        <v>0</v>
      </c>
      <c r="G18" s="229"/>
      <c r="H18" s="229"/>
      <c r="I18" s="228">
        <f>SUM(I12:I17)</f>
        <v>0</v>
      </c>
      <c r="J18" s="229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</row>
    <row r="19" ht="14.25" customHeight="1">
      <c r="A19" s="210"/>
      <c r="B19" s="210"/>
      <c r="C19" s="210"/>
      <c r="D19" s="211"/>
      <c r="E19" s="210"/>
      <c r="F19" s="211"/>
      <c r="G19" s="210"/>
      <c r="H19" s="210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ht="14.25" customHeight="1">
      <c r="A20" s="210"/>
      <c r="B20" s="210"/>
      <c r="C20" s="210"/>
      <c r="D20" s="211"/>
      <c r="E20" s="210"/>
      <c r="F20" s="211"/>
      <c r="G20" s="210"/>
      <c r="H20" s="210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ht="44.25" customHeight="1">
      <c r="A21" s="216"/>
      <c r="B21" s="217" t="s">
        <v>174</v>
      </c>
      <c r="C21" s="218"/>
      <c r="D21" s="219"/>
      <c r="E21" s="220" t="s">
        <v>164</v>
      </c>
      <c r="F21" s="218"/>
      <c r="G21" s="218"/>
      <c r="H21" s="218"/>
      <c r="I21" s="218"/>
      <c r="J21" s="219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ht="61.5" customHeight="1">
      <c r="A22" s="221" t="s">
        <v>165</v>
      </c>
      <c r="B22" s="221" t="s">
        <v>166</v>
      </c>
      <c r="C22" s="221" t="s">
        <v>8</v>
      </c>
      <c r="D22" s="222" t="s">
        <v>167</v>
      </c>
      <c r="E22" s="221" t="s">
        <v>168</v>
      </c>
      <c r="F22" s="222" t="s">
        <v>167</v>
      </c>
      <c r="G22" s="221" t="s">
        <v>169</v>
      </c>
      <c r="H22" s="221" t="s">
        <v>170</v>
      </c>
      <c r="I22" s="221" t="s">
        <v>171</v>
      </c>
      <c r="J22" s="221" t="s">
        <v>172</v>
      </c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ht="15.0" customHeight="1">
      <c r="A23" s="223"/>
      <c r="B23" s="223" t="s">
        <v>38</v>
      </c>
      <c r="C23" s="224"/>
      <c r="D23" s="225"/>
      <c r="E23" s="224"/>
      <c r="F23" s="225"/>
      <c r="G23" s="224"/>
      <c r="H23" s="224"/>
      <c r="I23" s="225"/>
      <c r="J23" s="224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ht="15.0" customHeight="1">
      <c r="A24" s="223"/>
      <c r="B24" s="223" t="s">
        <v>66</v>
      </c>
      <c r="C24" s="224"/>
      <c r="D24" s="225"/>
      <c r="E24" s="224"/>
      <c r="F24" s="225"/>
      <c r="G24" s="224"/>
      <c r="H24" s="224"/>
      <c r="I24" s="225"/>
      <c r="J24" s="224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ht="15.0" customHeight="1">
      <c r="A25" s="223"/>
      <c r="B25" s="223" t="s">
        <v>68</v>
      </c>
      <c r="C25" s="224"/>
      <c r="D25" s="225"/>
      <c r="E25" s="224"/>
      <c r="F25" s="225"/>
      <c r="G25" s="224"/>
      <c r="H25" s="224"/>
      <c r="I25" s="225"/>
      <c r="J25" s="224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ht="15.0" customHeight="1">
      <c r="A26" s="223"/>
      <c r="B26" s="223" t="s">
        <v>72</v>
      </c>
      <c r="C26" s="224"/>
      <c r="D26" s="225"/>
      <c r="E26" s="224"/>
      <c r="F26" s="225"/>
      <c r="G26" s="224"/>
      <c r="H26" s="224"/>
      <c r="I26" s="225"/>
      <c r="J26" s="224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ht="15.0" customHeight="1">
      <c r="A27" s="223"/>
      <c r="B27" s="223" t="s">
        <v>79</v>
      </c>
      <c r="C27" s="224"/>
      <c r="D27" s="225"/>
      <c r="E27" s="224"/>
      <c r="F27" s="225"/>
      <c r="G27" s="224"/>
      <c r="H27" s="224"/>
      <c r="I27" s="225"/>
      <c r="J27" s="224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ht="15.0" customHeight="1">
      <c r="A28" s="223"/>
      <c r="B28" s="223"/>
      <c r="C28" s="224"/>
      <c r="D28" s="225"/>
      <c r="E28" s="224"/>
      <c r="F28" s="225"/>
      <c r="G28" s="224"/>
      <c r="H28" s="224"/>
      <c r="I28" s="225"/>
      <c r="J28" s="224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ht="15.0" customHeight="1">
      <c r="A29" s="226"/>
      <c r="B29" s="227" t="s">
        <v>173</v>
      </c>
      <c r="C29" s="218"/>
      <c r="D29" s="228">
        <f>SUM(D23:D28)</f>
        <v>0</v>
      </c>
      <c r="E29" s="229"/>
      <c r="F29" s="228">
        <f>SUM(F23:F28)</f>
        <v>0</v>
      </c>
      <c r="G29" s="229"/>
      <c r="H29" s="229"/>
      <c r="I29" s="228">
        <f>SUM(I23:I28)</f>
        <v>0</v>
      </c>
      <c r="J29" s="229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</row>
    <row r="30" ht="14.25" customHeight="1">
      <c r="A30" s="210"/>
      <c r="B30" s="210"/>
      <c r="C30" s="210"/>
      <c r="D30" s="211"/>
      <c r="E30" s="210"/>
      <c r="F30" s="211"/>
      <c r="G30" s="210"/>
      <c r="H30" s="210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ht="14.25" customHeight="1">
      <c r="A31" s="231"/>
      <c r="B31" s="231" t="s">
        <v>175</v>
      </c>
      <c r="C31" s="231"/>
      <c r="D31" s="232"/>
      <c r="E31" s="231"/>
      <c r="F31" s="232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ht="14.25" customHeight="1">
      <c r="A32" s="210"/>
      <c r="B32" s="210"/>
      <c r="C32" s="210"/>
      <c r="D32" s="211"/>
      <c r="E32" s="210"/>
      <c r="F32" s="211"/>
      <c r="G32" s="210"/>
      <c r="H32" s="210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ht="14.25" customHeight="1">
      <c r="A33" s="210"/>
      <c r="B33" s="210"/>
      <c r="C33" s="210"/>
      <c r="D33" s="211"/>
      <c r="E33" s="210"/>
      <c r="F33" s="211"/>
      <c r="G33" s="210"/>
      <c r="H33" s="210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ht="14.25" customHeight="1">
      <c r="A34" s="210"/>
      <c r="B34" s="210"/>
      <c r="C34" s="210"/>
      <c r="D34" s="211"/>
      <c r="E34" s="210"/>
      <c r="F34" s="211"/>
      <c r="G34" s="210"/>
      <c r="H34" s="210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ht="14.25" customHeight="1">
      <c r="A35" s="210"/>
      <c r="B35" s="210"/>
      <c r="C35" s="210"/>
      <c r="D35" s="211"/>
      <c r="E35" s="210"/>
      <c r="F35" s="211"/>
      <c r="G35" s="210"/>
      <c r="H35" s="210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ht="14.25" customHeight="1">
      <c r="A36" s="210"/>
      <c r="B36" s="210"/>
      <c r="C36" s="210"/>
      <c r="D36" s="211"/>
      <c r="E36" s="210"/>
      <c r="F36" s="211"/>
      <c r="G36" s="210"/>
      <c r="H36" s="210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ht="14.25" customHeight="1">
      <c r="A37" s="210"/>
      <c r="B37" s="210"/>
      <c r="C37" s="210"/>
      <c r="D37" s="211"/>
      <c r="E37" s="210"/>
      <c r="F37" s="211"/>
      <c r="G37" s="210"/>
      <c r="H37" s="210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ht="14.25" customHeight="1">
      <c r="A38" s="210"/>
      <c r="B38" s="210"/>
      <c r="C38" s="210"/>
      <c r="D38" s="211"/>
      <c r="E38" s="210"/>
      <c r="F38" s="211"/>
      <c r="G38" s="210"/>
      <c r="H38" s="210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ht="14.25" customHeight="1">
      <c r="A39" s="210"/>
      <c r="B39" s="210"/>
      <c r="C39" s="210"/>
      <c r="D39" s="211"/>
      <c r="E39" s="210"/>
      <c r="F39" s="211"/>
      <c r="G39" s="210"/>
      <c r="H39" s="210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ht="14.25" customHeight="1">
      <c r="A40" s="210"/>
      <c r="B40" s="210"/>
      <c r="C40" s="210"/>
      <c r="D40" s="211"/>
      <c r="E40" s="210"/>
      <c r="F40" s="211"/>
      <c r="G40" s="210"/>
      <c r="H40" s="210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ht="14.25" customHeight="1">
      <c r="A41" s="210"/>
      <c r="B41" s="210"/>
      <c r="C41" s="210"/>
      <c r="D41" s="211"/>
      <c r="E41" s="210"/>
      <c r="F41" s="211"/>
      <c r="G41" s="210"/>
      <c r="H41" s="210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ht="14.25" customHeight="1">
      <c r="A42" s="210"/>
      <c r="B42" s="210"/>
      <c r="C42" s="210"/>
      <c r="D42" s="211"/>
      <c r="E42" s="210"/>
      <c r="F42" s="211"/>
      <c r="G42" s="210"/>
      <c r="H42" s="210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ht="14.25" customHeight="1">
      <c r="A43" s="210"/>
      <c r="B43" s="210"/>
      <c r="C43" s="210"/>
      <c r="D43" s="211"/>
      <c r="E43" s="210"/>
      <c r="F43" s="211"/>
      <c r="G43" s="210"/>
      <c r="H43" s="210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ht="14.25" customHeight="1">
      <c r="A44" s="210"/>
      <c r="B44" s="210"/>
      <c r="C44" s="210"/>
      <c r="D44" s="211"/>
      <c r="E44" s="210"/>
      <c r="F44" s="211"/>
      <c r="G44" s="210"/>
      <c r="H44" s="210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ht="14.25" customHeight="1">
      <c r="A45" s="210"/>
      <c r="B45" s="210"/>
      <c r="C45" s="210"/>
      <c r="D45" s="211"/>
      <c r="E45" s="210"/>
      <c r="F45" s="211"/>
      <c r="G45" s="210"/>
      <c r="H45" s="210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</row>
    <row r="46" ht="14.25" customHeight="1">
      <c r="A46" s="210"/>
      <c r="B46" s="210"/>
      <c r="C46" s="210"/>
      <c r="D46" s="211"/>
      <c r="E46" s="210"/>
      <c r="F46" s="211"/>
      <c r="G46" s="210"/>
      <c r="H46" s="210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ht="14.25" customHeight="1">
      <c r="A47" s="210"/>
      <c r="B47" s="210"/>
      <c r="C47" s="210"/>
      <c r="D47" s="211"/>
      <c r="E47" s="210"/>
      <c r="F47" s="211"/>
      <c r="G47" s="210"/>
      <c r="H47" s="210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ht="14.25" customHeight="1">
      <c r="A48" s="210"/>
      <c r="B48" s="210"/>
      <c r="C48" s="210"/>
      <c r="D48" s="211"/>
      <c r="E48" s="210"/>
      <c r="F48" s="211"/>
      <c r="G48" s="210"/>
      <c r="H48" s="210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ht="14.25" customHeight="1">
      <c r="A49" s="210"/>
      <c r="B49" s="210"/>
      <c r="C49" s="210"/>
      <c r="D49" s="211"/>
      <c r="E49" s="210"/>
      <c r="F49" s="211"/>
      <c r="G49" s="210"/>
      <c r="H49" s="210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ht="14.25" customHeight="1">
      <c r="A50" s="210"/>
      <c r="B50" s="210"/>
      <c r="C50" s="210"/>
      <c r="D50" s="211"/>
      <c r="E50" s="210"/>
      <c r="F50" s="211"/>
      <c r="G50" s="210"/>
      <c r="H50" s="210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ht="14.25" customHeight="1">
      <c r="A51" s="210"/>
      <c r="B51" s="210"/>
      <c r="C51" s="210"/>
      <c r="D51" s="211"/>
      <c r="E51" s="210"/>
      <c r="F51" s="211"/>
      <c r="G51" s="210"/>
      <c r="H51" s="210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ht="14.25" customHeight="1">
      <c r="A52" s="210"/>
      <c r="B52" s="210"/>
      <c r="C52" s="210"/>
      <c r="D52" s="211"/>
      <c r="E52" s="210"/>
      <c r="F52" s="211"/>
      <c r="G52" s="210"/>
      <c r="H52" s="210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ht="14.25" customHeight="1">
      <c r="A53" s="210"/>
      <c r="B53" s="210"/>
      <c r="C53" s="210"/>
      <c r="D53" s="211"/>
      <c r="E53" s="210"/>
      <c r="F53" s="211"/>
      <c r="G53" s="210"/>
      <c r="H53" s="210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ht="14.25" customHeight="1">
      <c r="A54" s="210"/>
      <c r="B54" s="210"/>
      <c r="C54" s="210"/>
      <c r="D54" s="211"/>
      <c r="E54" s="210"/>
      <c r="F54" s="211"/>
      <c r="G54" s="210"/>
      <c r="H54" s="210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ht="14.25" customHeight="1">
      <c r="A55" s="210"/>
      <c r="B55" s="210"/>
      <c r="C55" s="210"/>
      <c r="D55" s="211"/>
      <c r="E55" s="210"/>
      <c r="F55" s="211"/>
      <c r="G55" s="210"/>
      <c r="H55" s="210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</row>
    <row r="56" ht="14.25" customHeight="1">
      <c r="A56" s="210"/>
      <c r="B56" s="210"/>
      <c r="C56" s="210"/>
      <c r="D56" s="211"/>
      <c r="E56" s="210"/>
      <c r="F56" s="211"/>
      <c r="G56" s="210"/>
      <c r="H56" s="210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ht="14.25" customHeight="1">
      <c r="A57" s="210"/>
      <c r="B57" s="210"/>
      <c r="C57" s="210"/>
      <c r="D57" s="211"/>
      <c r="E57" s="210"/>
      <c r="F57" s="211"/>
      <c r="G57" s="210"/>
      <c r="H57" s="210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ht="14.25" customHeight="1">
      <c r="A58" s="210"/>
      <c r="B58" s="210"/>
      <c r="C58" s="210"/>
      <c r="D58" s="211"/>
      <c r="E58" s="210"/>
      <c r="F58" s="211"/>
      <c r="G58" s="210"/>
      <c r="H58" s="210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ht="14.25" customHeight="1">
      <c r="A59" s="210"/>
      <c r="B59" s="210"/>
      <c r="C59" s="210"/>
      <c r="D59" s="211"/>
      <c r="E59" s="210"/>
      <c r="F59" s="211"/>
      <c r="G59" s="210"/>
      <c r="H59" s="210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ht="14.25" customHeight="1">
      <c r="A60" s="210"/>
      <c r="B60" s="210"/>
      <c r="C60" s="210"/>
      <c r="D60" s="211"/>
      <c r="E60" s="210"/>
      <c r="F60" s="211"/>
      <c r="G60" s="210"/>
      <c r="H60" s="210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ht="14.25" customHeight="1">
      <c r="A61" s="210"/>
      <c r="B61" s="210"/>
      <c r="C61" s="210"/>
      <c r="D61" s="211"/>
      <c r="E61" s="210"/>
      <c r="F61" s="211"/>
      <c r="G61" s="210"/>
      <c r="H61" s="210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ht="14.25" customHeight="1">
      <c r="A62" s="210"/>
      <c r="B62" s="210"/>
      <c r="C62" s="210"/>
      <c r="D62" s="211"/>
      <c r="E62" s="210"/>
      <c r="F62" s="211"/>
      <c r="G62" s="210"/>
      <c r="H62" s="210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</row>
    <row r="63" ht="14.25" customHeight="1">
      <c r="A63" s="210"/>
      <c r="B63" s="210"/>
      <c r="C63" s="210"/>
      <c r="D63" s="211"/>
      <c r="E63" s="210"/>
      <c r="F63" s="211"/>
      <c r="G63" s="210"/>
      <c r="H63" s="210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ht="14.25" customHeight="1">
      <c r="A64" s="210"/>
      <c r="B64" s="210"/>
      <c r="C64" s="210"/>
      <c r="D64" s="211"/>
      <c r="E64" s="210"/>
      <c r="F64" s="211"/>
      <c r="G64" s="210"/>
      <c r="H64" s="210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</row>
    <row r="65" ht="14.25" customHeight="1">
      <c r="A65" s="210"/>
      <c r="B65" s="210"/>
      <c r="C65" s="210"/>
      <c r="D65" s="211"/>
      <c r="E65" s="210"/>
      <c r="F65" s="211"/>
      <c r="G65" s="210"/>
      <c r="H65" s="210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</row>
    <row r="66" ht="14.25" customHeight="1">
      <c r="A66" s="210"/>
      <c r="B66" s="210"/>
      <c r="C66" s="210"/>
      <c r="D66" s="211"/>
      <c r="E66" s="210"/>
      <c r="F66" s="211"/>
      <c r="G66" s="210"/>
      <c r="H66" s="210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</row>
    <row r="67" ht="14.25" customHeight="1">
      <c r="A67" s="210"/>
      <c r="B67" s="210"/>
      <c r="C67" s="210"/>
      <c r="D67" s="211"/>
      <c r="E67" s="210"/>
      <c r="F67" s="211"/>
      <c r="G67" s="210"/>
      <c r="H67" s="210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</row>
    <row r="68" ht="14.25" customHeight="1">
      <c r="A68" s="210"/>
      <c r="B68" s="210"/>
      <c r="C68" s="210"/>
      <c r="D68" s="211"/>
      <c r="E68" s="210"/>
      <c r="F68" s="211"/>
      <c r="G68" s="210"/>
      <c r="H68" s="210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</row>
    <row r="69" ht="14.25" customHeight="1">
      <c r="A69" s="210"/>
      <c r="B69" s="210"/>
      <c r="C69" s="210"/>
      <c r="D69" s="211"/>
      <c r="E69" s="210"/>
      <c r="F69" s="211"/>
      <c r="G69" s="210"/>
      <c r="H69" s="210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ht="14.25" customHeight="1">
      <c r="A70" s="210"/>
      <c r="B70" s="210"/>
      <c r="C70" s="210"/>
      <c r="D70" s="211"/>
      <c r="E70" s="210"/>
      <c r="F70" s="211"/>
      <c r="G70" s="210"/>
      <c r="H70" s="210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</row>
    <row r="71" ht="14.25" customHeight="1">
      <c r="A71" s="210"/>
      <c r="B71" s="210"/>
      <c r="C71" s="210"/>
      <c r="D71" s="211"/>
      <c r="E71" s="210"/>
      <c r="F71" s="211"/>
      <c r="G71" s="210"/>
      <c r="H71" s="210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</row>
    <row r="72" ht="14.25" customHeight="1">
      <c r="A72" s="210"/>
      <c r="B72" s="210"/>
      <c r="C72" s="210"/>
      <c r="D72" s="211"/>
      <c r="E72" s="210"/>
      <c r="F72" s="211"/>
      <c r="G72" s="210"/>
      <c r="H72" s="210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</row>
    <row r="73" ht="14.25" customHeight="1">
      <c r="A73" s="210"/>
      <c r="B73" s="210"/>
      <c r="C73" s="210"/>
      <c r="D73" s="211"/>
      <c r="E73" s="210"/>
      <c r="F73" s="211"/>
      <c r="G73" s="210"/>
      <c r="H73" s="210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</row>
    <row r="74" ht="14.25" customHeight="1">
      <c r="A74" s="210"/>
      <c r="B74" s="210"/>
      <c r="C74" s="210"/>
      <c r="D74" s="211"/>
      <c r="E74" s="210"/>
      <c r="F74" s="211"/>
      <c r="G74" s="210"/>
      <c r="H74" s="210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</row>
    <row r="75" ht="14.25" customHeight="1">
      <c r="A75" s="210"/>
      <c r="B75" s="210"/>
      <c r="C75" s="210"/>
      <c r="D75" s="211"/>
      <c r="E75" s="210"/>
      <c r="F75" s="211"/>
      <c r="G75" s="210"/>
      <c r="H75" s="210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</row>
    <row r="76" ht="14.25" customHeight="1">
      <c r="A76" s="210"/>
      <c r="B76" s="210"/>
      <c r="C76" s="210"/>
      <c r="D76" s="211"/>
      <c r="E76" s="210"/>
      <c r="F76" s="211"/>
      <c r="G76" s="210"/>
      <c r="H76" s="210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</row>
    <row r="77" ht="14.25" customHeight="1">
      <c r="A77" s="210"/>
      <c r="B77" s="210"/>
      <c r="C77" s="210"/>
      <c r="D77" s="211"/>
      <c r="E77" s="210"/>
      <c r="F77" s="211"/>
      <c r="G77" s="210"/>
      <c r="H77" s="210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</row>
    <row r="78" ht="14.25" customHeight="1">
      <c r="A78" s="210"/>
      <c r="B78" s="210"/>
      <c r="C78" s="210"/>
      <c r="D78" s="211"/>
      <c r="E78" s="210"/>
      <c r="F78" s="211"/>
      <c r="G78" s="210"/>
      <c r="H78" s="210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</row>
    <row r="79" ht="14.25" customHeight="1">
      <c r="A79" s="210"/>
      <c r="B79" s="210"/>
      <c r="C79" s="210"/>
      <c r="D79" s="211"/>
      <c r="E79" s="210"/>
      <c r="F79" s="211"/>
      <c r="G79" s="210"/>
      <c r="H79" s="210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</row>
    <row r="80" ht="14.25" customHeight="1">
      <c r="A80" s="210"/>
      <c r="B80" s="210"/>
      <c r="C80" s="210"/>
      <c r="D80" s="211"/>
      <c r="E80" s="210"/>
      <c r="F80" s="211"/>
      <c r="G80" s="210"/>
      <c r="H80" s="210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</row>
    <row r="81" ht="14.25" customHeight="1">
      <c r="A81" s="210"/>
      <c r="B81" s="210"/>
      <c r="C81" s="210"/>
      <c r="D81" s="211"/>
      <c r="E81" s="210"/>
      <c r="F81" s="211"/>
      <c r="G81" s="210"/>
      <c r="H81" s="210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</row>
    <row r="82" ht="14.25" customHeight="1">
      <c r="A82" s="210"/>
      <c r="B82" s="210"/>
      <c r="C82" s="210"/>
      <c r="D82" s="211"/>
      <c r="E82" s="210"/>
      <c r="F82" s="211"/>
      <c r="G82" s="210"/>
      <c r="H82" s="210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</row>
    <row r="83" ht="14.25" customHeight="1">
      <c r="A83" s="210"/>
      <c r="B83" s="210"/>
      <c r="C83" s="210"/>
      <c r="D83" s="211"/>
      <c r="E83" s="210"/>
      <c r="F83" s="211"/>
      <c r="G83" s="210"/>
      <c r="H83" s="210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ht="14.25" customHeight="1">
      <c r="A84" s="210"/>
      <c r="B84" s="210"/>
      <c r="C84" s="210"/>
      <c r="D84" s="211"/>
      <c r="E84" s="210"/>
      <c r="F84" s="211"/>
      <c r="G84" s="210"/>
      <c r="H84" s="210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</row>
    <row r="85" ht="14.25" customHeight="1">
      <c r="A85" s="210"/>
      <c r="B85" s="210"/>
      <c r="C85" s="210"/>
      <c r="D85" s="211"/>
      <c r="E85" s="210"/>
      <c r="F85" s="211"/>
      <c r="G85" s="210"/>
      <c r="H85" s="210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</row>
    <row r="86" ht="14.25" customHeight="1">
      <c r="A86" s="210"/>
      <c r="B86" s="210"/>
      <c r="C86" s="210"/>
      <c r="D86" s="211"/>
      <c r="E86" s="210"/>
      <c r="F86" s="211"/>
      <c r="G86" s="210"/>
      <c r="H86" s="210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</row>
    <row r="87" ht="14.25" customHeight="1">
      <c r="A87" s="210"/>
      <c r="B87" s="210"/>
      <c r="C87" s="210"/>
      <c r="D87" s="211"/>
      <c r="E87" s="210"/>
      <c r="F87" s="211"/>
      <c r="G87" s="210"/>
      <c r="H87" s="210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</row>
    <row r="88" ht="14.25" customHeight="1">
      <c r="A88" s="210"/>
      <c r="B88" s="210"/>
      <c r="C88" s="210"/>
      <c r="D88" s="211"/>
      <c r="E88" s="210"/>
      <c r="F88" s="211"/>
      <c r="G88" s="210"/>
      <c r="H88" s="210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</row>
    <row r="89" ht="14.25" customHeight="1">
      <c r="A89" s="210"/>
      <c r="B89" s="210"/>
      <c r="C89" s="210"/>
      <c r="D89" s="211"/>
      <c r="E89" s="210"/>
      <c r="F89" s="211"/>
      <c r="G89" s="210"/>
      <c r="H89" s="210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</row>
    <row r="90" ht="14.25" customHeight="1">
      <c r="A90" s="210"/>
      <c r="B90" s="210"/>
      <c r="C90" s="210"/>
      <c r="D90" s="211"/>
      <c r="E90" s="210"/>
      <c r="F90" s="211"/>
      <c r="G90" s="210"/>
      <c r="H90" s="210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</row>
    <row r="91" ht="14.25" customHeight="1">
      <c r="A91" s="210"/>
      <c r="B91" s="210"/>
      <c r="C91" s="210"/>
      <c r="D91" s="211"/>
      <c r="E91" s="210"/>
      <c r="F91" s="211"/>
      <c r="G91" s="210"/>
      <c r="H91" s="210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</row>
    <row r="92" ht="14.25" customHeight="1">
      <c r="A92" s="210"/>
      <c r="B92" s="210"/>
      <c r="C92" s="210"/>
      <c r="D92" s="211"/>
      <c r="E92" s="210"/>
      <c r="F92" s="211"/>
      <c r="G92" s="210"/>
      <c r="H92" s="210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</row>
    <row r="93" ht="14.25" customHeight="1">
      <c r="A93" s="210"/>
      <c r="B93" s="210"/>
      <c r="C93" s="210"/>
      <c r="D93" s="211"/>
      <c r="E93" s="210"/>
      <c r="F93" s="211"/>
      <c r="G93" s="210"/>
      <c r="H93" s="210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</row>
    <row r="94" ht="14.25" customHeight="1">
      <c r="A94" s="210"/>
      <c r="B94" s="210"/>
      <c r="C94" s="210"/>
      <c r="D94" s="211"/>
      <c r="E94" s="210"/>
      <c r="F94" s="211"/>
      <c r="G94" s="210"/>
      <c r="H94" s="210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ht="14.25" customHeight="1">
      <c r="A95" s="210"/>
      <c r="B95" s="210"/>
      <c r="C95" s="210"/>
      <c r="D95" s="211"/>
      <c r="E95" s="210"/>
      <c r="F95" s="211"/>
      <c r="G95" s="210"/>
      <c r="H95" s="210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  <row r="96" ht="14.25" customHeight="1">
      <c r="A96" s="210"/>
      <c r="B96" s="210"/>
      <c r="C96" s="210"/>
      <c r="D96" s="211"/>
      <c r="E96" s="210"/>
      <c r="F96" s="211"/>
      <c r="G96" s="210"/>
      <c r="H96" s="210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</row>
    <row r="97" ht="14.25" customHeight="1">
      <c r="A97" s="210"/>
      <c r="B97" s="210"/>
      <c r="C97" s="210"/>
      <c r="D97" s="211"/>
      <c r="E97" s="210"/>
      <c r="F97" s="211"/>
      <c r="G97" s="210"/>
      <c r="H97" s="210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</row>
    <row r="98" ht="14.25" customHeight="1">
      <c r="A98" s="210"/>
      <c r="B98" s="210"/>
      <c r="C98" s="210"/>
      <c r="D98" s="211"/>
      <c r="E98" s="210"/>
      <c r="F98" s="211"/>
      <c r="G98" s="210"/>
      <c r="H98" s="210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</row>
    <row r="99" ht="14.25" customHeight="1">
      <c r="A99" s="210"/>
      <c r="B99" s="210"/>
      <c r="C99" s="210"/>
      <c r="D99" s="211"/>
      <c r="E99" s="210"/>
      <c r="F99" s="211"/>
      <c r="G99" s="210"/>
      <c r="H99" s="210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</row>
    <row r="100" ht="14.25" customHeight="1">
      <c r="A100" s="210"/>
      <c r="B100" s="210"/>
      <c r="C100" s="210"/>
      <c r="D100" s="211"/>
      <c r="E100" s="210"/>
      <c r="F100" s="211"/>
      <c r="G100" s="210"/>
      <c r="H100" s="210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</row>
    <row r="101" ht="14.25" customHeight="1">
      <c r="A101" s="210"/>
      <c r="B101" s="210"/>
      <c r="C101" s="210"/>
      <c r="D101" s="211"/>
      <c r="E101" s="210"/>
      <c r="F101" s="211"/>
      <c r="G101" s="210"/>
      <c r="H101" s="210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</row>
    <row r="102" ht="14.25" customHeight="1">
      <c r="A102" s="210"/>
      <c r="B102" s="210"/>
      <c r="C102" s="210"/>
      <c r="D102" s="211"/>
      <c r="E102" s="210"/>
      <c r="F102" s="211"/>
      <c r="G102" s="210"/>
      <c r="H102" s="210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</row>
    <row r="103" ht="14.25" customHeight="1">
      <c r="A103" s="210"/>
      <c r="B103" s="210"/>
      <c r="C103" s="210"/>
      <c r="D103" s="211"/>
      <c r="E103" s="210"/>
      <c r="F103" s="211"/>
      <c r="G103" s="210"/>
      <c r="H103" s="210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</row>
    <row r="104" ht="14.25" customHeight="1">
      <c r="A104" s="210"/>
      <c r="B104" s="210"/>
      <c r="C104" s="210"/>
      <c r="D104" s="211"/>
      <c r="E104" s="210"/>
      <c r="F104" s="211"/>
      <c r="G104" s="210"/>
      <c r="H104" s="210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</row>
    <row r="105" ht="14.25" customHeight="1">
      <c r="A105" s="210"/>
      <c r="B105" s="210"/>
      <c r="C105" s="210"/>
      <c r="D105" s="211"/>
      <c r="E105" s="210"/>
      <c r="F105" s="211"/>
      <c r="G105" s="210"/>
      <c r="H105" s="210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</row>
    <row r="106" ht="14.25" customHeight="1">
      <c r="A106" s="210"/>
      <c r="B106" s="210"/>
      <c r="C106" s="210"/>
      <c r="D106" s="211"/>
      <c r="E106" s="210"/>
      <c r="F106" s="211"/>
      <c r="G106" s="210"/>
      <c r="H106" s="210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</row>
    <row r="107" ht="14.25" customHeight="1">
      <c r="A107" s="210"/>
      <c r="B107" s="210"/>
      <c r="C107" s="210"/>
      <c r="D107" s="211"/>
      <c r="E107" s="210"/>
      <c r="F107" s="211"/>
      <c r="G107" s="210"/>
      <c r="H107" s="210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</row>
    <row r="108" ht="14.25" customHeight="1">
      <c r="A108" s="210"/>
      <c r="B108" s="210"/>
      <c r="C108" s="210"/>
      <c r="D108" s="211"/>
      <c r="E108" s="210"/>
      <c r="F108" s="211"/>
      <c r="G108" s="210"/>
      <c r="H108" s="210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</row>
    <row r="109" ht="14.25" customHeight="1">
      <c r="A109" s="210"/>
      <c r="B109" s="210"/>
      <c r="C109" s="210"/>
      <c r="D109" s="211"/>
      <c r="E109" s="210"/>
      <c r="F109" s="211"/>
      <c r="G109" s="210"/>
      <c r="H109" s="210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</row>
    <row r="110" ht="14.25" customHeight="1">
      <c r="A110" s="210"/>
      <c r="B110" s="210"/>
      <c r="C110" s="210"/>
      <c r="D110" s="211"/>
      <c r="E110" s="210"/>
      <c r="F110" s="211"/>
      <c r="G110" s="210"/>
      <c r="H110" s="210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</row>
    <row r="111" ht="14.25" customHeight="1">
      <c r="A111" s="210"/>
      <c r="B111" s="210"/>
      <c r="C111" s="210"/>
      <c r="D111" s="211"/>
      <c r="E111" s="210"/>
      <c r="F111" s="211"/>
      <c r="G111" s="210"/>
      <c r="H111" s="210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</row>
    <row r="112" ht="14.25" customHeight="1">
      <c r="A112" s="210"/>
      <c r="B112" s="210"/>
      <c r="C112" s="210"/>
      <c r="D112" s="211"/>
      <c r="E112" s="210"/>
      <c r="F112" s="211"/>
      <c r="G112" s="210"/>
      <c r="H112" s="210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</row>
    <row r="113" ht="14.25" customHeight="1">
      <c r="A113" s="210"/>
      <c r="B113" s="210"/>
      <c r="C113" s="210"/>
      <c r="D113" s="211"/>
      <c r="E113" s="210"/>
      <c r="F113" s="211"/>
      <c r="G113" s="210"/>
      <c r="H113" s="210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</row>
    <row r="114" ht="14.25" customHeight="1">
      <c r="A114" s="210"/>
      <c r="B114" s="210"/>
      <c r="C114" s="210"/>
      <c r="D114" s="211"/>
      <c r="E114" s="210"/>
      <c r="F114" s="211"/>
      <c r="G114" s="210"/>
      <c r="H114" s="210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</row>
    <row r="115" ht="14.25" customHeight="1">
      <c r="A115" s="210"/>
      <c r="B115" s="210"/>
      <c r="C115" s="210"/>
      <c r="D115" s="211"/>
      <c r="E115" s="210"/>
      <c r="F115" s="211"/>
      <c r="G115" s="210"/>
      <c r="H115" s="210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</row>
    <row r="116" ht="14.25" customHeight="1">
      <c r="A116" s="210"/>
      <c r="B116" s="210"/>
      <c r="C116" s="210"/>
      <c r="D116" s="211"/>
      <c r="E116" s="210"/>
      <c r="F116" s="211"/>
      <c r="G116" s="210"/>
      <c r="H116" s="210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</row>
    <row r="117" ht="14.25" customHeight="1">
      <c r="A117" s="210"/>
      <c r="B117" s="210"/>
      <c r="C117" s="210"/>
      <c r="D117" s="211"/>
      <c r="E117" s="210"/>
      <c r="F117" s="211"/>
      <c r="G117" s="210"/>
      <c r="H117" s="210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</row>
    <row r="118" ht="14.25" customHeight="1">
      <c r="A118" s="210"/>
      <c r="B118" s="210"/>
      <c r="C118" s="210"/>
      <c r="D118" s="211"/>
      <c r="E118" s="210"/>
      <c r="F118" s="211"/>
      <c r="G118" s="210"/>
      <c r="H118" s="210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</row>
    <row r="119" ht="14.25" customHeight="1">
      <c r="A119" s="210"/>
      <c r="B119" s="210"/>
      <c r="C119" s="210"/>
      <c r="D119" s="211"/>
      <c r="E119" s="210"/>
      <c r="F119" s="211"/>
      <c r="G119" s="210"/>
      <c r="H119" s="210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</row>
    <row r="120" ht="14.25" customHeight="1">
      <c r="A120" s="210"/>
      <c r="B120" s="210"/>
      <c r="C120" s="210"/>
      <c r="D120" s="211"/>
      <c r="E120" s="210"/>
      <c r="F120" s="211"/>
      <c r="G120" s="210"/>
      <c r="H120" s="210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</row>
    <row r="121" ht="14.25" customHeight="1">
      <c r="A121" s="210"/>
      <c r="B121" s="210"/>
      <c r="C121" s="210"/>
      <c r="D121" s="211"/>
      <c r="E121" s="210"/>
      <c r="F121" s="211"/>
      <c r="G121" s="210"/>
      <c r="H121" s="210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</row>
    <row r="122" ht="14.25" customHeight="1">
      <c r="A122" s="210"/>
      <c r="B122" s="210"/>
      <c r="C122" s="210"/>
      <c r="D122" s="211"/>
      <c r="E122" s="210"/>
      <c r="F122" s="211"/>
      <c r="G122" s="210"/>
      <c r="H122" s="210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</row>
    <row r="123" ht="14.25" customHeight="1">
      <c r="A123" s="210"/>
      <c r="B123" s="210"/>
      <c r="C123" s="210"/>
      <c r="D123" s="211"/>
      <c r="E123" s="210"/>
      <c r="F123" s="211"/>
      <c r="G123" s="210"/>
      <c r="H123" s="210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</row>
    <row r="124" ht="14.25" customHeight="1">
      <c r="A124" s="210"/>
      <c r="B124" s="210"/>
      <c r="C124" s="210"/>
      <c r="D124" s="211"/>
      <c r="E124" s="210"/>
      <c r="F124" s="211"/>
      <c r="G124" s="210"/>
      <c r="H124" s="210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</row>
    <row r="125" ht="14.25" customHeight="1">
      <c r="A125" s="210"/>
      <c r="B125" s="210"/>
      <c r="C125" s="210"/>
      <c r="D125" s="211"/>
      <c r="E125" s="210"/>
      <c r="F125" s="211"/>
      <c r="G125" s="210"/>
      <c r="H125" s="210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</row>
    <row r="126" ht="14.25" customHeight="1">
      <c r="A126" s="210"/>
      <c r="B126" s="210"/>
      <c r="C126" s="210"/>
      <c r="D126" s="211"/>
      <c r="E126" s="210"/>
      <c r="F126" s="211"/>
      <c r="G126" s="210"/>
      <c r="H126" s="210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</row>
    <row r="127" ht="14.25" customHeight="1">
      <c r="A127" s="210"/>
      <c r="B127" s="210"/>
      <c r="C127" s="210"/>
      <c r="D127" s="211"/>
      <c r="E127" s="210"/>
      <c r="F127" s="211"/>
      <c r="G127" s="210"/>
      <c r="H127" s="210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</row>
    <row r="128" ht="14.25" customHeight="1">
      <c r="A128" s="210"/>
      <c r="B128" s="210"/>
      <c r="C128" s="210"/>
      <c r="D128" s="211"/>
      <c r="E128" s="210"/>
      <c r="F128" s="211"/>
      <c r="G128" s="210"/>
      <c r="H128" s="210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</row>
    <row r="129" ht="14.25" customHeight="1">
      <c r="A129" s="210"/>
      <c r="B129" s="210"/>
      <c r="C129" s="210"/>
      <c r="D129" s="211"/>
      <c r="E129" s="210"/>
      <c r="F129" s="211"/>
      <c r="G129" s="210"/>
      <c r="H129" s="210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</row>
    <row r="130" ht="14.25" customHeight="1">
      <c r="A130" s="210"/>
      <c r="B130" s="210"/>
      <c r="C130" s="210"/>
      <c r="D130" s="211"/>
      <c r="E130" s="210"/>
      <c r="F130" s="211"/>
      <c r="G130" s="210"/>
      <c r="H130" s="210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</row>
    <row r="131" ht="14.25" customHeight="1">
      <c r="A131" s="210"/>
      <c r="B131" s="210"/>
      <c r="C131" s="210"/>
      <c r="D131" s="211"/>
      <c r="E131" s="210"/>
      <c r="F131" s="211"/>
      <c r="G131" s="210"/>
      <c r="H131" s="210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</row>
    <row r="132" ht="14.25" customHeight="1">
      <c r="A132" s="210"/>
      <c r="B132" s="210"/>
      <c r="C132" s="210"/>
      <c r="D132" s="211"/>
      <c r="E132" s="210"/>
      <c r="F132" s="211"/>
      <c r="G132" s="210"/>
      <c r="H132" s="210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</row>
    <row r="133" ht="14.25" customHeight="1">
      <c r="A133" s="210"/>
      <c r="B133" s="210"/>
      <c r="C133" s="210"/>
      <c r="D133" s="211"/>
      <c r="E133" s="210"/>
      <c r="F133" s="211"/>
      <c r="G133" s="210"/>
      <c r="H133" s="210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</row>
    <row r="134" ht="14.25" customHeight="1">
      <c r="A134" s="210"/>
      <c r="B134" s="210"/>
      <c r="C134" s="210"/>
      <c r="D134" s="211"/>
      <c r="E134" s="210"/>
      <c r="F134" s="211"/>
      <c r="G134" s="210"/>
      <c r="H134" s="210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</row>
    <row r="135" ht="14.25" customHeight="1">
      <c r="A135" s="210"/>
      <c r="B135" s="210"/>
      <c r="C135" s="210"/>
      <c r="D135" s="211"/>
      <c r="E135" s="210"/>
      <c r="F135" s="211"/>
      <c r="G135" s="210"/>
      <c r="H135" s="210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</row>
    <row r="136" ht="14.25" customHeight="1">
      <c r="A136" s="210"/>
      <c r="B136" s="210"/>
      <c r="C136" s="210"/>
      <c r="D136" s="211"/>
      <c r="E136" s="210"/>
      <c r="F136" s="211"/>
      <c r="G136" s="210"/>
      <c r="H136" s="210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</row>
    <row r="137" ht="14.25" customHeight="1">
      <c r="A137" s="210"/>
      <c r="B137" s="210"/>
      <c r="C137" s="210"/>
      <c r="D137" s="211"/>
      <c r="E137" s="210"/>
      <c r="F137" s="211"/>
      <c r="G137" s="210"/>
      <c r="H137" s="210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</row>
    <row r="138" ht="14.25" customHeight="1">
      <c r="A138" s="210"/>
      <c r="B138" s="210"/>
      <c r="C138" s="210"/>
      <c r="D138" s="211"/>
      <c r="E138" s="210"/>
      <c r="F138" s="211"/>
      <c r="G138" s="210"/>
      <c r="H138" s="210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</row>
    <row r="139" ht="14.25" customHeight="1">
      <c r="A139" s="210"/>
      <c r="B139" s="210"/>
      <c r="C139" s="210"/>
      <c r="D139" s="211"/>
      <c r="E139" s="210"/>
      <c r="F139" s="211"/>
      <c r="G139" s="210"/>
      <c r="H139" s="210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</row>
    <row r="140" ht="14.25" customHeight="1">
      <c r="A140" s="210"/>
      <c r="B140" s="210"/>
      <c r="C140" s="210"/>
      <c r="D140" s="211"/>
      <c r="E140" s="210"/>
      <c r="F140" s="211"/>
      <c r="G140" s="210"/>
      <c r="H140" s="210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</row>
    <row r="141" ht="14.25" customHeight="1">
      <c r="A141" s="210"/>
      <c r="B141" s="210"/>
      <c r="C141" s="210"/>
      <c r="D141" s="211"/>
      <c r="E141" s="210"/>
      <c r="F141" s="211"/>
      <c r="G141" s="210"/>
      <c r="H141" s="210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</row>
    <row r="142" ht="14.25" customHeight="1">
      <c r="A142" s="210"/>
      <c r="B142" s="210"/>
      <c r="C142" s="210"/>
      <c r="D142" s="211"/>
      <c r="E142" s="210"/>
      <c r="F142" s="211"/>
      <c r="G142" s="210"/>
      <c r="H142" s="210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</row>
    <row r="143" ht="14.25" customHeight="1">
      <c r="A143" s="210"/>
      <c r="B143" s="210"/>
      <c r="C143" s="210"/>
      <c r="D143" s="211"/>
      <c r="E143" s="210"/>
      <c r="F143" s="211"/>
      <c r="G143" s="210"/>
      <c r="H143" s="210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</row>
    <row r="144" ht="14.25" customHeight="1">
      <c r="A144" s="210"/>
      <c r="B144" s="210"/>
      <c r="C144" s="210"/>
      <c r="D144" s="211"/>
      <c r="E144" s="210"/>
      <c r="F144" s="211"/>
      <c r="G144" s="210"/>
      <c r="H144" s="210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</row>
    <row r="145" ht="14.25" customHeight="1">
      <c r="A145" s="210"/>
      <c r="B145" s="210"/>
      <c r="C145" s="210"/>
      <c r="D145" s="211"/>
      <c r="E145" s="210"/>
      <c r="F145" s="211"/>
      <c r="G145" s="210"/>
      <c r="H145" s="210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</row>
    <row r="146" ht="14.25" customHeight="1">
      <c r="A146" s="210"/>
      <c r="B146" s="210"/>
      <c r="C146" s="210"/>
      <c r="D146" s="211"/>
      <c r="E146" s="210"/>
      <c r="F146" s="211"/>
      <c r="G146" s="210"/>
      <c r="H146" s="210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</row>
    <row r="147" ht="14.25" customHeight="1">
      <c r="A147" s="210"/>
      <c r="B147" s="210"/>
      <c r="C147" s="210"/>
      <c r="D147" s="211"/>
      <c r="E147" s="210"/>
      <c r="F147" s="211"/>
      <c r="G147" s="210"/>
      <c r="H147" s="210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</row>
    <row r="148" ht="14.25" customHeight="1">
      <c r="A148" s="210"/>
      <c r="B148" s="210"/>
      <c r="C148" s="210"/>
      <c r="D148" s="211"/>
      <c r="E148" s="210"/>
      <c r="F148" s="211"/>
      <c r="G148" s="210"/>
      <c r="H148" s="210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</row>
    <row r="149" ht="14.25" customHeight="1">
      <c r="A149" s="210"/>
      <c r="B149" s="210"/>
      <c r="C149" s="210"/>
      <c r="D149" s="211"/>
      <c r="E149" s="210"/>
      <c r="F149" s="211"/>
      <c r="G149" s="210"/>
      <c r="H149" s="210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</row>
    <row r="150" ht="14.25" customHeight="1">
      <c r="A150" s="210"/>
      <c r="B150" s="210"/>
      <c r="C150" s="210"/>
      <c r="D150" s="211"/>
      <c r="E150" s="210"/>
      <c r="F150" s="211"/>
      <c r="G150" s="210"/>
      <c r="H150" s="210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</row>
    <row r="151" ht="14.25" customHeight="1">
      <c r="A151" s="210"/>
      <c r="B151" s="210"/>
      <c r="C151" s="210"/>
      <c r="D151" s="211"/>
      <c r="E151" s="210"/>
      <c r="F151" s="211"/>
      <c r="G151" s="210"/>
      <c r="H151" s="210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</row>
    <row r="152" ht="14.25" customHeight="1">
      <c r="A152" s="210"/>
      <c r="B152" s="210"/>
      <c r="C152" s="210"/>
      <c r="D152" s="211"/>
      <c r="E152" s="210"/>
      <c r="F152" s="211"/>
      <c r="G152" s="210"/>
      <c r="H152" s="210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</row>
    <row r="153" ht="14.25" customHeight="1">
      <c r="A153" s="210"/>
      <c r="B153" s="210"/>
      <c r="C153" s="210"/>
      <c r="D153" s="211"/>
      <c r="E153" s="210"/>
      <c r="F153" s="211"/>
      <c r="G153" s="210"/>
      <c r="H153" s="210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</row>
    <row r="154" ht="14.25" customHeight="1">
      <c r="A154" s="210"/>
      <c r="B154" s="210"/>
      <c r="C154" s="210"/>
      <c r="D154" s="211"/>
      <c r="E154" s="210"/>
      <c r="F154" s="211"/>
      <c r="G154" s="210"/>
      <c r="H154" s="210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</row>
    <row r="155" ht="14.25" customHeight="1">
      <c r="A155" s="210"/>
      <c r="B155" s="210"/>
      <c r="C155" s="210"/>
      <c r="D155" s="211"/>
      <c r="E155" s="210"/>
      <c r="F155" s="211"/>
      <c r="G155" s="210"/>
      <c r="H155" s="210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</row>
    <row r="156" ht="14.25" customHeight="1">
      <c r="A156" s="210"/>
      <c r="B156" s="210"/>
      <c r="C156" s="210"/>
      <c r="D156" s="211"/>
      <c r="E156" s="210"/>
      <c r="F156" s="211"/>
      <c r="G156" s="210"/>
      <c r="H156" s="210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</row>
    <row r="157" ht="14.25" customHeight="1">
      <c r="A157" s="210"/>
      <c r="B157" s="210"/>
      <c r="C157" s="210"/>
      <c r="D157" s="211"/>
      <c r="E157" s="210"/>
      <c r="F157" s="211"/>
      <c r="G157" s="210"/>
      <c r="H157" s="210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</row>
    <row r="158" ht="14.25" customHeight="1">
      <c r="A158" s="210"/>
      <c r="B158" s="210"/>
      <c r="C158" s="210"/>
      <c r="D158" s="211"/>
      <c r="E158" s="210"/>
      <c r="F158" s="211"/>
      <c r="G158" s="210"/>
      <c r="H158" s="210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ht="14.25" customHeight="1">
      <c r="A159" s="210"/>
      <c r="B159" s="210"/>
      <c r="C159" s="210"/>
      <c r="D159" s="211"/>
      <c r="E159" s="210"/>
      <c r="F159" s="211"/>
      <c r="G159" s="210"/>
      <c r="H159" s="210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ht="14.25" customHeight="1">
      <c r="A160" s="210"/>
      <c r="B160" s="210"/>
      <c r="C160" s="210"/>
      <c r="D160" s="211"/>
      <c r="E160" s="210"/>
      <c r="F160" s="211"/>
      <c r="G160" s="210"/>
      <c r="H160" s="210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ht="14.25" customHeight="1">
      <c r="A161" s="210"/>
      <c r="B161" s="210"/>
      <c r="C161" s="210"/>
      <c r="D161" s="211"/>
      <c r="E161" s="210"/>
      <c r="F161" s="211"/>
      <c r="G161" s="210"/>
      <c r="H161" s="210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ht="14.25" customHeight="1">
      <c r="A162" s="210"/>
      <c r="B162" s="210"/>
      <c r="C162" s="210"/>
      <c r="D162" s="211"/>
      <c r="E162" s="210"/>
      <c r="F162" s="211"/>
      <c r="G162" s="210"/>
      <c r="H162" s="210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ht="14.25" customHeight="1">
      <c r="A163" s="210"/>
      <c r="B163" s="210"/>
      <c r="C163" s="210"/>
      <c r="D163" s="211"/>
      <c r="E163" s="210"/>
      <c r="F163" s="211"/>
      <c r="G163" s="210"/>
      <c r="H163" s="210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ht="14.25" customHeight="1">
      <c r="A164" s="210"/>
      <c r="B164" s="210"/>
      <c r="C164" s="210"/>
      <c r="D164" s="211"/>
      <c r="E164" s="210"/>
      <c r="F164" s="211"/>
      <c r="G164" s="210"/>
      <c r="H164" s="210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</row>
    <row r="165" ht="14.25" customHeight="1">
      <c r="A165" s="210"/>
      <c r="B165" s="210"/>
      <c r="C165" s="210"/>
      <c r="D165" s="211"/>
      <c r="E165" s="210"/>
      <c r="F165" s="211"/>
      <c r="G165" s="210"/>
      <c r="H165" s="210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</row>
    <row r="166" ht="14.25" customHeight="1">
      <c r="A166" s="210"/>
      <c r="B166" s="210"/>
      <c r="C166" s="210"/>
      <c r="D166" s="211"/>
      <c r="E166" s="210"/>
      <c r="F166" s="211"/>
      <c r="G166" s="210"/>
      <c r="H166" s="210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</row>
    <row r="167" ht="14.25" customHeight="1">
      <c r="A167" s="210"/>
      <c r="B167" s="210"/>
      <c r="C167" s="210"/>
      <c r="D167" s="211"/>
      <c r="E167" s="210"/>
      <c r="F167" s="211"/>
      <c r="G167" s="210"/>
      <c r="H167" s="210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</row>
    <row r="168" ht="14.25" customHeight="1">
      <c r="A168" s="210"/>
      <c r="B168" s="210"/>
      <c r="C168" s="210"/>
      <c r="D168" s="211"/>
      <c r="E168" s="210"/>
      <c r="F168" s="211"/>
      <c r="G168" s="210"/>
      <c r="H168" s="210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</row>
    <row r="169" ht="14.25" customHeight="1">
      <c r="A169" s="210"/>
      <c r="B169" s="210"/>
      <c r="C169" s="210"/>
      <c r="D169" s="211"/>
      <c r="E169" s="210"/>
      <c r="F169" s="211"/>
      <c r="G169" s="210"/>
      <c r="H169" s="210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</row>
    <row r="170" ht="14.25" customHeight="1">
      <c r="A170" s="210"/>
      <c r="B170" s="210"/>
      <c r="C170" s="210"/>
      <c r="D170" s="211"/>
      <c r="E170" s="210"/>
      <c r="F170" s="211"/>
      <c r="G170" s="210"/>
      <c r="H170" s="210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</row>
    <row r="171" ht="14.25" customHeight="1">
      <c r="A171" s="210"/>
      <c r="B171" s="210"/>
      <c r="C171" s="210"/>
      <c r="D171" s="211"/>
      <c r="E171" s="210"/>
      <c r="F171" s="211"/>
      <c r="G171" s="210"/>
      <c r="H171" s="210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</row>
    <row r="172" ht="14.25" customHeight="1">
      <c r="A172" s="210"/>
      <c r="B172" s="210"/>
      <c r="C172" s="210"/>
      <c r="D172" s="211"/>
      <c r="E172" s="210"/>
      <c r="F172" s="211"/>
      <c r="G172" s="210"/>
      <c r="H172" s="210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</row>
    <row r="173" ht="14.25" customHeight="1">
      <c r="A173" s="210"/>
      <c r="B173" s="210"/>
      <c r="C173" s="210"/>
      <c r="D173" s="211"/>
      <c r="E173" s="210"/>
      <c r="F173" s="211"/>
      <c r="G173" s="210"/>
      <c r="H173" s="210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</row>
    <row r="174" ht="14.25" customHeight="1">
      <c r="A174" s="210"/>
      <c r="B174" s="210"/>
      <c r="C174" s="210"/>
      <c r="D174" s="211"/>
      <c r="E174" s="210"/>
      <c r="F174" s="211"/>
      <c r="G174" s="210"/>
      <c r="H174" s="210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</row>
    <row r="175" ht="14.25" customHeight="1">
      <c r="A175" s="210"/>
      <c r="B175" s="210"/>
      <c r="C175" s="210"/>
      <c r="D175" s="211"/>
      <c r="E175" s="210"/>
      <c r="F175" s="211"/>
      <c r="G175" s="210"/>
      <c r="H175" s="210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</row>
    <row r="176" ht="14.25" customHeight="1">
      <c r="A176" s="210"/>
      <c r="B176" s="210"/>
      <c r="C176" s="210"/>
      <c r="D176" s="211"/>
      <c r="E176" s="210"/>
      <c r="F176" s="211"/>
      <c r="G176" s="210"/>
      <c r="H176" s="210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</row>
    <row r="177" ht="14.25" customHeight="1">
      <c r="A177" s="210"/>
      <c r="B177" s="210"/>
      <c r="C177" s="210"/>
      <c r="D177" s="211"/>
      <c r="E177" s="210"/>
      <c r="F177" s="211"/>
      <c r="G177" s="210"/>
      <c r="H177" s="210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</row>
    <row r="178" ht="14.25" customHeight="1">
      <c r="A178" s="210"/>
      <c r="B178" s="210"/>
      <c r="C178" s="210"/>
      <c r="D178" s="211"/>
      <c r="E178" s="210"/>
      <c r="F178" s="211"/>
      <c r="G178" s="210"/>
      <c r="H178" s="210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</row>
    <row r="179" ht="14.25" customHeight="1">
      <c r="A179" s="210"/>
      <c r="B179" s="210"/>
      <c r="C179" s="210"/>
      <c r="D179" s="211"/>
      <c r="E179" s="210"/>
      <c r="F179" s="211"/>
      <c r="G179" s="210"/>
      <c r="H179" s="210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</row>
    <row r="180" ht="14.25" customHeight="1">
      <c r="A180" s="210"/>
      <c r="B180" s="210"/>
      <c r="C180" s="210"/>
      <c r="D180" s="211"/>
      <c r="E180" s="210"/>
      <c r="F180" s="211"/>
      <c r="G180" s="210"/>
      <c r="H180" s="210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</row>
    <row r="181" ht="14.25" customHeight="1">
      <c r="A181" s="210"/>
      <c r="B181" s="210"/>
      <c r="C181" s="210"/>
      <c r="D181" s="211"/>
      <c r="E181" s="210"/>
      <c r="F181" s="211"/>
      <c r="G181" s="210"/>
      <c r="H181" s="210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</row>
    <row r="182" ht="14.25" customHeight="1">
      <c r="A182" s="210"/>
      <c r="B182" s="210"/>
      <c r="C182" s="210"/>
      <c r="D182" s="211"/>
      <c r="E182" s="210"/>
      <c r="F182" s="211"/>
      <c r="G182" s="210"/>
      <c r="H182" s="210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</row>
    <row r="183" ht="14.25" customHeight="1">
      <c r="A183" s="210"/>
      <c r="B183" s="210"/>
      <c r="C183" s="210"/>
      <c r="D183" s="211"/>
      <c r="E183" s="210"/>
      <c r="F183" s="211"/>
      <c r="G183" s="210"/>
      <c r="H183" s="210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</row>
    <row r="184" ht="14.25" customHeight="1">
      <c r="A184" s="210"/>
      <c r="B184" s="210"/>
      <c r="C184" s="210"/>
      <c r="D184" s="211"/>
      <c r="E184" s="210"/>
      <c r="F184" s="211"/>
      <c r="G184" s="210"/>
      <c r="H184" s="210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</row>
    <row r="185" ht="14.25" customHeight="1">
      <c r="A185" s="210"/>
      <c r="B185" s="210"/>
      <c r="C185" s="210"/>
      <c r="D185" s="211"/>
      <c r="E185" s="210"/>
      <c r="F185" s="211"/>
      <c r="G185" s="210"/>
      <c r="H185" s="210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</row>
    <row r="186" ht="14.25" customHeight="1">
      <c r="A186" s="210"/>
      <c r="B186" s="210"/>
      <c r="C186" s="210"/>
      <c r="D186" s="211"/>
      <c r="E186" s="210"/>
      <c r="F186" s="211"/>
      <c r="G186" s="210"/>
      <c r="H186" s="210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</row>
    <row r="187" ht="14.25" customHeight="1">
      <c r="A187" s="210"/>
      <c r="B187" s="210"/>
      <c r="C187" s="210"/>
      <c r="D187" s="211"/>
      <c r="E187" s="210"/>
      <c r="F187" s="211"/>
      <c r="G187" s="210"/>
      <c r="H187" s="210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</row>
    <row r="188" ht="14.25" customHeight="1">
      <c r="A188" s="210"/>
      <c r="B188" s="210"/>
      <c r="C188" s="210"/>
      <c r="D188" s="211"/>
      <c r="E188" s="210"/>
      <c r="F188" s="211"/>
      <c r="G188" s="210"/>
      <c r="H188" s="210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</row>
    <row r="189" ht="14.25" customHeight="1">
      <c r="A189" s="210"/>
      <c r="B189" s="210"/>
      <c r="C189" s="210"/>
      <c r="D189" s="211"/>
      <c r="E189" s="210"/>
      <c r="F189" s="211"/>
      <c r="G189" s="210"/>
      <c r="H189" s="210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</row>
    <row r="190" ht="14.25" customHeight="1">
      <c r="A190" s="210"/>
      <c r="B190" s="210"/>
      <c r="C190" s="210"/>
      <c r="D190" s="211"/>
      <c r="E190" s="210"/>
      <c r="F190" s="211"/>
      <c r="G190" s="210"/>
      <c r="H190" s="210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</row>
    <row r="191" ht="14.25" customHeight="1">
      <c r="A191" s="210"/>
      <c r="B191" s="210"/>
      <c r="C191" s="210"/>
      <c r="D191" s="211"/>
      <c r="E191" s="210"/>
      <c r="F191" s="211"/>
      <c r="G191" s="210"/>
      <c r="H191" s="210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</row>
    <row r="192" ht="14.25" customHeight="1">
      <c r="A192" s="210"/>
      <c r="B192" s="210"/>
      <c r="C192" s="210"/>
      <c r="D192" s="211"/>
      <c r="E192" s="210"/>
      <c r="F192" s="211"/>
      <c r="G192" s="210"/>
      <c r="H192" s="210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</row>
    <row r="193" ht="14.25" customHeight="1">
      <c r="A193" s="210"/>
      <c r="B193" s="210"/>
      <c r="C193" s="210"/>
      <c r="D193" s="211"/>
      <c r="E193" s="210"/>
      <c r="F193" s="211"/>
      <c r="G193" s="210"/>
      <c r="H193" s="210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</row>
    <row r="194" ht="14.25" customHeight="1">
      <c r="A194" s="210"/>
      <c r="B194" s="210"/>
      <c r="C194" s="210"/>
      <c r="D194" s="211"/>
      <c r="E194" s="210"/>
      <c r="F194" s="211"/>
      <c r="G194" s="210"/>
      <c r="H194" s="210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</row>
    <row r="195" ht="14.25" customHeight="1">
      <c r="A195" s="210"/>
      <c r="B195" s="210"/>
      <c r="C195" s="210"/>
      <c r="D195" s="211"/>
      <c r="E195" s="210"/>
      <c r="F195" s="211"/>
      <c r="G195" s="210"/>
      <c r="H195" s="210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</row>
    <row r="196" ht="14.25" customHeight="1">
      <c r="A196" s="210"/>
      <c r="B196" s="210"/>
      <c r="C196" s="210"/>
      <c r="D196" s="211"/>
      <c r="E196" s="210"/>
      <c r="F196" s="211"/>
      <c r="G196" s="210"/>
      <c r="H196" s="210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</row>
    <row r="197" ht="14.25" customHeight="1">
      <c r="A197" s="210"/>
      <c r="B197" s="210"/>
      <c r="C197" s="210"/>
      <c r="D197" s="211"/>
      <c r="E197" s="210"/>
      <c r="F197" s="211"/>
      <c r="G197" s="210"/>
      <c r="H197" s="210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</row>
    <row r="198" ht="14.25" customHeight="1">
      <c r="A198" s="210"/>
      <c r="B198" s="210"/>
      <c r="C198" s="210"/>
      <c r="D198" s="211"/>
      <c r="E198" s="210"/>
      <c r="F198" s="211"/>
      <c r="G198" s="210"/>
      <c r="H198" s="210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</row>
    <row r="199" ht="14.25" customHeight="1">
      <c r="A199" s="210"/>
      <c r="B199" s="210"/>
      <c r="C199" s="210"/>
      <c r="D199" s="211"/>
      <c r="E199" s="210"/>
      <c r="F199" s="211"/>
      <c r="G199" s="210"/>
      <c r="H199" s="210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</row>
    <row r="200" ht="14.25" customHeight="1">
      <c r="A200" s="210"/>
      <c r="B200" s="210"/>
      <c r="C200" s="210"/>
      <c r="D200" s="211"/>
      <c r="E200" s="210"/>
      <c r="F200" s="211"/>
      <c r="G200" s="210"/>
      <c r="H200" s="210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</row>
    <row r="201" ht="14.25" customHeight="1">
      <c r="A201" s="210"/>
      <c r="B201" s="210"/>
      <c r="C201" s="210"/>
      <c r="D201" s="211"/>
      <c r="E201" s="210"/>
      <c r="F201" s="211"/>
      <c r="G201" s="210"/>
      <c r="H201" s="210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</row>
    <row r="202" ht="14.25" customHeight="1">
      <c r="A202" s="210"/>
      <c r="B202" s="210"/>
      <c r="C202" s="210"/>
      <c r="D202" s="211"/>
      <c r="E202" s="210"/>
      <c r="F202" s="211"/>
      <c r="G202" s="210"/>
      <c r="H202" s="210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</row>
    <row r="203" ht="14.25" customHeight="1">
      <c r="A203" s="210"/>
      <c r="B203" s="210"/>
      <c r="C203" s="210"/>
      <c r="D203" s="211"/>
      <c r="E203" s="210"/>
      <c r="F203" s="211"/>
      <c r="G203" s="210"/>
      <c r="H203" s="210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</row>
    <row r="204" ht="14.25" customHeight="1">
      <c r="A204" s="210"/>
      <c r="B204" s="210"/>
      <c r="C204" s="210"/>
      <c r="D204" s="211"/>
      <c r="E204" s="210"/>
      <c r="F204" s="211"/>
      <c r="G204" s="210"/>
      <c r="H204" s="210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</row>
    <row r="205" ht="14.25" customHeight="1">
      <c r="A205" s="210"/>
      <c r="B205" s="210"/>
      <c r="C205" s="210"/>
      <c r="D205" s="211"/>
      <c r="E205" s="210"/>
      <c r="F205" s="211"/>
      <c r="G205" s="210"/>
      <c r="H205" s="210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</row>
    <row r="206" ht="14.25" customHeight="1">
      <c r="A206" s="210"/>
      <c r="B206" s="210"/>
      <c r="C206" s="210"/>
      <c r="D206" s="211"/>
      <c r="E206" s="210"/>
      <c r="F206" s="211"/>
      <c r="G206" s="210"/>
      <c r="H206" s="210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</row>
    <row r="207" ht="14.25" customHeight="1">
      <c r="A207" s="210"/>
      <c r="B207" s="210"/>
      <c r="C207" s="210"/>
      <c r="D207" s="211"/>
      <c r="E207" s="210"/>
      <c r="F207" s="211"/>
      <c r="G207" s="210"/>
      <c r="H207" s="210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</row>
    <row r="208" ht="14.25" customHeight="1">
      <c r="A208" s="210"/>
      <c r="B208" s="210"/>
      <c r="C208" s="210"/>
      <c r="D208" s="211"/>
      <c r="E208" s="210"/>
      <c r="F208" s="211"/>
      <c r="G208" s="210"/>
      <c r="H208" s="210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</row>
    <row r="209" ht="14.25" customHeight="1">
      <c r="A209" s="210"/>
      <c r="B209" s="210"/>
      <c r="C209" s="210"/>
      <c r="D209" s="211"/>
      <c r="E209" s="210"/>
      <c r="F209" s="211"/>
      <c r="G209" s="210"/>
      <c r="H209" s="210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</row>
    <row r="210" ht="14.25" customHeight="1">
      <c r="A210" s="210"/>
      <c r="B210" s="210"/>
      <c r="C210" s="210"/>
      <c r="D210" s="211"/>
      <c r="E210" s="210"/>
      <c r="F210" s="211"/>
      <c r="G210" s="210"/>
      <c r="H210" s="210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</row>
    <row r="211" ht="14.25" customHeight="1">
      <c r="A211" s="210"/>
      <c r="B211" s="210"/>
      <c r="C211" s="210"/>
      <c r="D211" s="211"/>
      <c r="E211" s="210"/>
      <c r="F211" s="211"/>
      <c r="G211" s="210"/>
      <c r="H211" s="210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</row>
    <row r="212" ht="14.25" customHeight="1">
      <c r="A212" s="210"/>
      <c r="B212" s="210"/>
      <c r="C212" s="210"/>
      <c r="D212" s="211"/>
      <c r="E212" s="210"/>
      <c r="F212" s="211"/>
      <c r="G212" s="210"/>
      <c r="H212" s="210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</row>
    <row r="213" ht="14.25" customHeight="1">
      <c r="A213" s="210"/>
      <c r="B213" s="210"/>
      <c r="C213" s="210"/>
      <c r="D213" s="211"/>
      <c r="E213" s="210"/>
      <c r="F213" s="211"/>
      <c r="G213" s="210"/>
      <c r="H213" s="210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</row>
    <row r="214" ht="14.25" customHeight="1">
      <c r="A214" s="210"/>
      <c r="B214" s="210"/>
      <c r="C214" s="210"/>
      <c r="D214" s="211"/>
      <c r="E214" s="210"/>
      <c r="F214" s="211"/>
      <c r="G214" s="210"/>
      <c r="H214" s="210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</row>
    <row r="215" ht="14.25" customHeight="1">
      <c r="A215" s="210"/>
      <c r="B215" s="210"/>
      <c r="C215" s="210"/>
      <c r="D215" s="211"/>
      <c r="E215" s="210"/>
      <c r="F215" s="211"/>
      <c r="G215" s="210"/>
      <c r="H215" s="210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</row>
    <row r="216" ht="14.25" customHeight="1">
      <c r="A216" s="210"/>
      <c r="B216" s="210"/>
      <c r="C216" s="210"/>
      <c r="D216" s="211"/>
      <c r="E216" s="210"/>
      <c r="F216" s="211"/>
      <c r="G216" s="210"/>
      <c r="H216" s="210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</row>
    <row r="217" ht="14.25" customHeight="1">
      <c r="A217" s="210"/>
      <c r="B217" s="210"/>
      <c r="C217" s="210"/>
      <c r="D217" s="211"/>
      <c r="E217" s="210"/>
      <c r="F217" s="211"/>
      <c r="G217" s="210"/>
      <c r="H217" s="210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</row>
    <row r="218" ht="14.25" customHeight="1">
      <c r="A218" s="210"/>
      <c r="B218" s="210"/>
      <c r="C218" s="210"/>
      <c r="D218" s="211"/>
      <c r="E218" s="210"/>
      <c r="F218" s="211"/>
      <c r="G218" s="210"/>
      <c r="H218" s="210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</row>
    <row r="219" ht="14.25" customHeight="1">
      <c r="A219" s="210"/>
      <c r="B219" s="210"/>
      <c r="C219" s="210"/>
      <c r="D219" s="211"/>
      <c r="E219" s="210"/>
      <c r="F219" s="211"/>
      <c r="G219" s="210"/>
      <c r="H219" s="210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</row>
    <row r="220" ht="14.25" customHeight="1">
      <c r="A220" s="210"/>
      <c r="B220" s="210"/>
      <c r="C220" s="210"/>
      <c r="D220" s="211"/>
      <c r="E220" s="210"/>
      <c r="F220" s="211"/>
      <c r="G220" s="210"/>
      <c r="H220" s="210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</row>
    <row r="221" ht="14.25" customHeight="1">
      <c r="A221" s="210"/>
      <c r="B221" s="210"/>
      <c r="C221" s="210"/>
      <c r="D221" s="211"/>
      <c r="E221" s="210"/>
      <c r="F221" s="211"/>
      <c r="G221" s="210"/>
      <c r="H221" s="210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</row>
    <row r="222" ht="14.25" customHeight="1">
      <c r="A222" s="210"/>
      <c r="B222" s="210"/>
      <c r="C222" s="210"/>
      <c r="D222" s="211"/>
      <c r="E222" s="210"/>
      <c r="F222" s="211"/>
      <c r="G222" s="210"/>
      <c r="H222" s="210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</row>
    <row r="223" ht="14.25" customHeight="1">
      <c r="A223" s="210"/>
      <c r="B223" s="210"/>
      <c r="C223" s="210"/>
      <c r="D223" s="211"/>
      <c r="E223" s="210"/>
      <c r="F223" s="211"/>
      <c r="G223" s="210"/>
      <c r="H223" s="210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</row>
    <row r="224" ht="14.25" customHeight="1">
      <c r="A224" s="210"/>
      <c r="B224" s="210"/>
      <c r="C224" s="210"/>
      <c r="D224" s="211"/>
      <c r="E224" s="210"/>
      <c r="F224" s="211"/>
      <c r="G224" s="210"/>
      <c r="H224" s="210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</row>
    <row r="225" ht="14.25" customHeight="1">
      <c r="A225" s="210"/>
      <c r="B225" s="210"/>
      <c r="C225" s="210"/>
      <c r="D225" s="211"/>
      <c r="E225" s="210"/>
      <c r="F225" s="211"/>
      <c r="G225" s="210"/>
      <c r="H225" s="210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</row>
    <row r="226" ht="14.25" customHeight="1">
      <c r="A226" s="210"/>
      <c r="B226" s="210"/>
      <c r="C226" s="210"/>
      <c r="D226" s="211"/>
      <c r="E226" s="210"/>
      <c r="F226" s="211"/>
      <c r="G226" s="210"/>
      <c r="H226" s="210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</row>
    <row r="227" ht="14.25" customHeight="1">
      <c r="A227" s="210"/>
      <c r="B227" s="210"/>
      <c r="C227" s="210"/>
      <c r="D227" s="211"/>
      <c r="E227" s="210"/>
      <c r="F227" s="211"/>
      <c r="G227" s="210"/>
      <c r="H227" s="210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</row>
    <row r="228" ht="14.25" customHeight="1">
      <c r="A228" s="210"/>
      <c r="B228" s="210"/>
      <c r="C228" s="210"/>
      <c r="D228" s="211"/>
      <c r="E228" s="210"/>
      <c r="F228" s="211"/>
      <c r="G228" s="210"/>
      <c r="H228" s="210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</row>
    <row r="229" ht="14.25" customHeight="1">
      <c r="A229" s="210"/>
      <c r="B229" s="210"/>
      <c r="C229" s="210"/>
      <c r="D229" s="211"/>
      <c r="E229" s="210"/>
      <c r="F229" s="211"/>
      <c r="G229" s="210"/>
      <c r="H229" s="210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</row>
    <row r="230" ht="14.25" customHeight="1">
      <c r="A230" s="210"/>
      <c r="B230" s="210"/>
      <c r="C230" s="210"/>
      <c r="D230" s="211"/>
      <c r="E230" s="210"/>
      <c r="F230" s="211"/>
      <c r="G230" s="210"/>
      <c r="H230" s="210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</row>
    <row r="231" ht="14.25" customHeight="1">
      <c r="A231" s="210"/>
      <c r="B231" s="210"/>
      <c r="C231" s="210"/>
      <c r="D231" s="211"/>
      <c r="E231" s="210"/>
      <c r="F231" s="211"/>
      <c r="G231" s="210"/>
      <c r="H231" s="210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10:D10"/>
    <mergeCell ref="B18:C18"/>
    <mergeCell ref="B21:D21"/>
    <mergeCell ref="E21:J21"/>
    <mergeCell ref="B29:C29"/>
    <mergeCell ref="H2:J2"/>
    <mergeCell ref="H3:J3"/>
    <mergeCell ref="B5:J5"/>
    <mergeCell ref="B6:J6"/>
    <mergeCell ref="B7:J7"/>
    <mergeCell ref="B8:J8"/>
    <mergeCell ref="E10:J10"/>
  </mergeCells>
  <printOptions/>
  <pageMargins bottom="0.75" footer="0.0" header="0.0" left="0.7" right="0.7" top="0.75"/>
  <pageSetup paperSize="9" orientation="portrait"/>
  <drawing r:id="rId1"/>
</worksheet>
</file>