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E:\aza nizi maza\2020\Український культурний фонд\Підтримка\звітність\змістовний звіт\"/>
    </mc:Choice>
  </mc:AlternateContent>
  <xr:revisionPtr revIDLastSave="0" documentId="13_ncr:1_{E942C24C-2499-485D-8346-7D34703405FF}" xr6:coauthVersionLast="40" xr6:coauthVersionMax="40" xr10:uidLastSave="{00000000-0000-0000-0000-000000000000}"/>
  <bookViews>
    <workbookView xWindow="1464" yWindow="1464" windowWidth="16416" windowHeight="10632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D134" i="2" l="1"/>
  <c r="I134" i="2" l="1"/>
  <c r="F134" i="2"/>
  <c r="P174" i="1" l="1"/>
  <c r="R174" i="1" s="1"/>
  <c r="M174" i="1"/>
  <c r="Q174" i="1" s="1"/>
  <c r="P173" i="1"/>
  <c r="R173" i="1" s="1"/>
  <c r="M173" i="1"/>
  <c r="Q173" i="1" s="1"/>
  <c r="P172" i="1"/>
  <c r="R172" i="1" s="1"/>
  <c r="M172" i="1"/>
  <c r="Q172" i="1" s="1"/>
  <c r="P170" i="1"/>
  <c r="R170" i="1" s="1"/>
  <c r="M170" i="1"/>
  <c r="Q170" i="1" s="1"/>
  <c r="P171" i="1"/>
  <c r="R171" i="1" s="1"/>
  <c r="M171" i="1"/>
  <c r="Q171" i="1" s="1"/>
  <c r="P175" i="1"/>
  <c r="R175" i="1" s="1"/>
  <c r="M175" i="1"/>
  <c r="Q175" i="1" s="1"/>
  <c r="P154" i="1"/>
  <c r="M154" i="1"/>
  <c r="J154" i="1"/>
  <c r="G154" i="1"/>
  <c r="P153" i="1"/>
  <c r="M153" i="1"/>
  <c r="J153" i="1"/>
  <c r="G153" i="1"/>
  <c r="P152" i="1"/>
  <c r="R152" i="1" s="1"/>
  <c r="M152" i="1"/>
  <c r="Q152" i="1" s="1"/>
  <c r="J152" i="1"/>
  <c r="G152" i="1"/>
  <c r="P151" i="1"/>
  <c r="M151" i="1"/>
  <c r="J151" i="1"/>
  <c r="G151" i="1"/>
  <c r="P150" i="1"/>
  <c r="M150" i="1"/>
  <c r="J150" i="1"/>
  <c r="G150" i="1"/>
  <c r="P149" i="1"/>
  <c r="M149" i="1"/>
  <c r="J149" i="1"/>
  <c r="G149" i="1"/>
  <c r="P148" i="1"/>
  <c r="R148" i="1" s="1"/>
  <c r="M148" i="1"/>
  <c r="J148" i="1"/>
  <c r="G148" i="1"/>
  <c r="Q148" i="1" s="1"/>
  <c r="S148" i="1" s="1"/>
  <c r="P147" i="1"/>
  <c r="M147" i="1"/>
  <c r="J147" i="1"/>
  <c r="G147" i="1"/>
  <c r="P146" i="1"/>
  <c r="M146" i="1"/>
  <c r="J146" i="1"/>
  <c r="G146" i="1"/>
  <c r="Q146" i="1" s="1"/>
  <c r="P145" i="1"/>
  <c r="M145" i="1"/>
  <c r="J145" i="1"/>
  <c r="G145" i="1"/>
  <c r="P144" i="1"/>
  <c r="R144" i="1" s="1"/>
  <c r="M144" i="1"/>
  <c r="J144" i="1"/>
  <c r="G144" i="1"/>
  <c r="P143" i="1"/>
  <c r="M143" i="1"/>
  <c r="J143" i="1"/>
  <c r="G143" i="1"/>
  <c r="Q143" i="1" s="1"/>
  <c r="P142" i="1"/>
  <c r="M142" i="1"/>
  <c r="J142" i="1"/>
  <c r="G142" i="1"/>
  <c r="P141" i="1"/>
  <c r="M141" i="1"/>
  <c r="J141" i="1"/>
  <c r="R141" i="1" s="1"/>
  <c r="G141" i="1"/>
  <c r="Q141" i="1" s="1"/>
  <c r="P140" i="1"/>
  <c r="M140" i="1"/>
  <c r="Q140" i="1" s="1"/>
  <c r="J140" i="1"/>
  <c r="G140" i="1"/>
  <c r="P139" i="1"/>
  <c r="M139" i="1"/>
  <c r="J139" i="1"/>
  <c r="G139" i="1"/>
  <c r="P138" i="1"/>
  <c r="M138" i="1"/>
  <c r="J138" i="1"/>
  <c r="G138" i="1"/>
  <c r="P137" i="1"/>
  <c r="M137" i="1"/>
  <c r="J137" i="1"/>
  <c r="G137" i="1"/>
  <c r="P136" i="1"/>
  <c r="M136" i="1"/>
  <c r="J136" i="1"/>
  <c r="G136" i="1"/>
  <c r="P135" i="1"/>
  <c r="R135" i="1" s="1"/>
  <c r="M135" i="1"/>
  <c r="J135" i="1"/>
  <c r="G135" i="1"/>
  <c r="R134" i="1"/>
  <c r="P134" i="1"/>
  <c r="M134" i="1"/>
  <c r="J134" i="1"/>
  <c r="G134" i="1"/>
  <c r="P133" i="1"/>
  <c r="M133" i="1"/>
  <c r="J133" i="1"/>
  <c r="G133" i="1"/>
  <c r="Q133" i="1" s="1"/>
  <c r="P129" i="1"/>
  <c r="R129" i="1" s="1"/>
  <c r="M129" i="1"/>
  <c r="J129" i="1"/>
  <c r="G129" i="1"/>
  <c r="P128" i="1"/>
  <c r="M128" i="1"/>
  <c r="J128" i="1"/>
  <c r="G128" i="1"/>
  <c r="P127" i="1"/>
  <c r="M127" i="1"/>
  <c r="J127" i="1"/>
  <c r="G127" i="1"/>
  <c r="P126" i="1"/>
  <c r="M126" i="1"/>
  <c r="J126" i="1"/>
  <c r="G126" i="1"/>
  <c r="P125" i="1"/>
  <c r="M125" i="1"/>
  <c r="J125" i="1"/>
  <c r="G125" i="1"/>
  <c r="P124" i="1"/>
  <c r="M124" i="1"/>
  <c r="J124" i="1"/>
  <c r="G124" i="1"/>
  <c r="P123" i="1"/>
  <c r="M123" i="1"/>
  <c r="J123" i="1"/>
  <c r="G123" i="1"/>
  <c r="P122" i="1"/>
  <c r="M122" i="1"/>
  <c r="J122" i="1"/>
  <c r="G122" i="1"/>
  <c r="P131" i="1"/>
  <c r="M131" i="1"/>
  <c r="J131" i="1"/>
  <c r="G131" i="1"/>
  <c r="P130" i="1"/>
  <c r="M130" i="1"/>
  <c r="J130" i="1"/>
  <c r="G130" i="1"/>
  <c r="P121" i="1"/>
  <c r="M121" i="1"/>
  <c r="J121" i="1"/>
  <c r="G121" i="1"/>
  <c r="P120" i="1"/>
  <c r="M120" i="1"/>
  <c r="J120" i="1"/>
  <c r="G120" i="1"/>
  <c r="P119" i="1"/>
  <c r="M119" i="1"/>
  <c r="J119" i="1"/>
  <c r="G119" i="1"/>
  <c r="P132" i="1"/>
  <c r="M132" i="1"/>
  <c r="J132" i="1"/>
  <c r="G132" i="1"/>
  <c r="P118" i="1"/>
  <c r="M118" i="1"/>
  <c r="J118" i="1"/>
  <c r="G118" i="1"/>
  <c r="Q118" i="1" s="1"/>
  <c r="P117" i="1"/>
  <c r="M117" i="1"/>
  <c r="J117" i="1"/>
  <c r="G117" i="1"/>
  <c r="Q117" i="1" s="1"/>
  <c r="P109" i="1"/>
  <c r="R109" i="1" s="1"/>
  <c r="M109" i="1"/>
  <c r="J109" i="1"/>
  <c r="G109" i="1"/>
  <c r="Q109" i="1" s="1"/>
  <c r="P108" i="1"/>
  <c r="R108" i="1" s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16" i="1"/>
  <c r="M116" i="1"/>
  <c r="J116" i="1"/>
  <c r="G116" i="1"/>
  <c r="P115" i="1"/>
  <c r="R115" i="1" s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95" i="1"/>
  <c r="M95" i="1"/>
  <c r="J95" i="1"/>
  <c r="G95" i="1"/>
  <c r="P94" i="1"/>
  <c r="M94" i="1"/>
  <c r="J94" i="1"/>
  <c r="G94" i="1"/>
  <c r="Q94" i="1" s="1"/>
  <c r="P93" i="1"/>
  <c r="M93" i="1"/>
  <c r="J93" i="1"/>
  <c r="G93" i="1"/>
  <c r="P92" i="1"/>
  <c r="M92" i="1"/>
  <c r="J92" i="1"/>
  <c r="G92" i="1"/>
  <c r="Q92" i="1" s="1"/>
  <c r="P91" i="1"/>
  <c r="M91" i="1"/>
  <c r="J91" i="1"/>
  <c r="G91" i="1"/>
  <c r="P90" i="1"/>
  <c r="M90" i="1"/>
  <c r="J90" i="1"/>
  <c r="G90" i="1"/>
  <c r="Q90" i="1" s="1"/>
  <c r="P89" i="1"/>
  <c r="M89" i="1"/>
  <c r="J89" i="1"/>
  <c r="G89" i="1"/>
  <c r="P88" i="1"/>
  <c r="M88" i="1"/>
  <c r="J88" i="1"/>
  <c r="G88" i="1"/>
  <c r="Q88" i="1" s="1"/>
  <c r="P101" i="1"/>
  <c r="M101" i="1"/>
  <c r="J101" i="1"/>
  <c r="G101" i="1"/>
  <c r="P100" i="1"/>
  <c r="M100" i="1"/>
  <c r="J100" i="1"/>
  <c r="G100" i="1"/>
  <c r="P99" i="1"/>
  <c r="M99" i="1"/>
  <c r="J99" i="1"/>
  <c r="G99" i="1"/>
  <c r="P98" i="1"/>
  <c r="M98" i="1"/>
  <c r="J98" i="1"/>
  <c r="G98" i="1"/>
  <c r="P97" i="1"/>
  <c r="M97" i="1"/>
  <c r="J97" i="1"/>
  <c r="G97" i="1"/>
  <c r="P84" i="1"/>
  <c r="M84" i="1"/>
  <c r="J84" i="1"/>
  <c r="G84" i="1"/>
  <c r="P83" i="1"/>
  <c r="M83" i="1"/>
  <c r="J83" i="1"/>
  <c r="G83" i="1"/>
  <c r="P85" i="1"/>
  <c r="M85" i="1"/>
  <c r="J85" i="1"/>
  <c r="G85" i="1"/>
  <c r="P82" i="1"/>
  <c r="M82" i="1"/>
  <c r="J82" i="1"/>
  <c r="G82" i="1"/>
  <c r="P86" i="1"/>
  <c r="M86" i="1"/>
  <c r="J86" i="1"/>
  <c r="G86" i="1"/>
  <c r="P80" i="1"/>
  <c r="M80" i="1"/>
  <c r="J80" i="1"/>
  <c r="G80" i="1"/>
  <c r="P81" i="1"/>
  <c r="M81" i="1"/>
  <c r="J81" i="1"/>
  <c r="G81" i="1"/>
  <c r="P87" i="1"/>
  <c r="M87" i="1"/>
  <c r="J87" i="1"/>
  <c r="G87" i="1"/>
  <c r="P79" i="1"/>
  <c r="M79" i="1"/>
  <c r="J79" i="1"/>
  <c r="G79" i="1"/>
  <c r="P96" i="1"/>
  <c r="M96" i="1"/>
  <c r="J96" i="1"/>
  <c r="G96" i="1"/>
  <c r="Q96" i="1" s="1"/>
  <c r="P74" i="1"/>
  <c r="M74" i="1"/>
  <c r="J74" i="1"/>
  <c r="G74" i="1"/>
  <c r="Q74" i="1" s="1"/>
  <c r="P76" i="1"/>
  <c r="R76" i="1" s="1"/>
  <c r="M76" i="1"/>
  <c r="J76" i="1"/>
  <c r="G76" i="1"/>
  <c r="Q76" i="1" s="1"/>
  <c r="P77" i="1"/>
  <c r="M77" i="1"/>
  <c r="J77" i="1"/>
  <c r="R77" i="1" s="1"/>
  <c r="G77" i="1"/>
  <c r="Q77" i="1" s="1"/>
  <c r="P78" i="1"/>
  <c r="M78" i="1"/>
  <c r="J78" i="1"/>
  <c r="G78" i="1"/>
  <c r="Q78" i="1" s="1"/>
  <c r="P102" i="1"/>
  <c r="M102" i="1"/>
  <c r="J102" i="1"/>
  <c r="G102" i="1"/>
  <c r="Q84" i="1" l="1"/>
  <c r="Q101" i="1"/>
  <c r="Q132" i="1"/>
  <c r="Q130" i="1"/>
  <c r="Q127" i="1"/>
  <c r="Q128" i="1"/>
  <c r="Q134" i="1"/>
  <c r="S134" i="1" s="1"/>
  <c r="R142" i="1"/>
  <c r="R143" i="1"/>
  <c r="Q147" i="1"/>
  <c r="R149" i="1"/>
  <c r="S77" i="1"/>
  <c r="R154" i="1"/>
  <c r="R74" i="1"/>
  <c r="R79" i="1"/>
  <c r="R81" i="1"/>
  <c r="R84" i="1"/>
  <c r="R97" i="1"/>
  <c r="R112" i="1"/>
  <c r="R133" i="1"/>
  <c r="S133" i="1" s="1"/>
  <c r="S175" i="1"/>
  <c r="R96" i="1"/>
  <c r="R87" i="1"/>
  <c r="R80" i="1"/>
  <c r="R82" i="1"/>
  <c r="R83" i="1"/>
  <c r="Q97" i="1"/>
  <c r="S97" i="1" s="1"/>
  <c r="R100" i="1"/>
  <c r="R94" i="1"/>
  <c r="Q114" i="1"/>
  <c r="Q108" i="1"/>
  <c r="R118" i="1"/>
  <c r="S118" i="1" s="1"/>
  <c r="R131" i="1"/>
  <c r="Q145" i="1"/>
  <c r="S84" i="1"/>
  <c r="S94" i="1"/>
  <c r="Q154" i="1"/>
  <c r="R86" i="1"/>
  <c r="Q107" i="1"/>
  <c r="Q142" i="1"/>
  <c r="S142" i="1" s="1"/>
  <c r="R146" i="1"/>
  <c r="R153" i="1"/>
  <c r="Q99" i="1"/>
  <c r="Q93" i="1"/>
  <c r="R128" i="1"/>
  <c r="Q144" i="1"/>
  <c r="Q151" i="1"/>
  <c r="Q153" i="1"/>
  <c r="S174" i="1"/>
  <c r="S171" i="1"/>
  <c r="S172" i="1"/>
  <c r="S170" i="1"/>
  <c r="S173" i="1"/>
  <c r="R145" i="1"/>
  <c r="S145" i="1" s="1"/>
  <c r="S144" i="1"/>
  <c r="S153" i="1"/>
  <c r="S152" i="1"/>
  <c r="R151" i="1"/>
  <c r="R150" i="1"/>
  <c r="R147" i="1"/>
  <c r="S147" i="1" s="1"/>
  <c r="S146" i="1"/>
  <c r="S143" i="1"/>
  <c r="S141" i="1"/>
  <c r="R140" i="1"/>
  <c r="S140" i="1" s="1"/>
  <c r="R139" i="1"/>
  <c r="R137" i="1"/>
  <c r="R138" i="1"/>
  <c r="R136" i="1"/>
  <c r="R132" i="1"/>
  <c r="S132" i="1" s="1"/>
  <c r="R130" i="1"/>
  <c r="S130" i="1" s="1"/>
  <c r="R127" i="1"/>
  <c r="S127" i="1" s="1"/>
  <c r="R122" i="1"/>
  <c r="Q136" i="1"/>
  <c r="S136" i="1" s="1"/>
  <c r="Q138" i="1"/>
  <c r="Q149" i="1"/>
  <c r="S149" i="1" s="1"/>
  <c r="Q129" i="1"/>
  <c r="S129" i="1" s="1"/>
  <c r="Q137" i="1"/>
  <c r="Q139" i="1"/>
  <c r="Q150" i="1"/>
  <c r="S150" i="1" s="1"/>
  <c r="Q135" i="1"/>
  <c r="S135" i="1" s="1"/>
  <c r="S154" i="1"/>
  <c r="R120" i="1"/>
  <c r="R116" i="1"/>
  <c r="R117" i="1"/>
  <c r="R126" i="1"/>
  <c r="R125" i="1"/>
  <c r="R124" i="1"/>
  <c r="R123" i="1"/>
  <c r="R119" i="1"/>
  <c r="Q120" i="1"/>
  <c r="Q122" i="1"/>
  <c r="S122" i="1" s="1"/>
  <c r="Q124" i="1"/>
  <c r="Q126" i="1"/>
  <c r="Q116" i="1"/>
  <c r="Q119" i="1"/>
  <c r="Q121" i="1"/>
  <c r="Q131" i="1"/>
  <c r="S131" i="1" s="1"/>
  <c r="Q123" i="1"/>
  <c r="Q125" i="1"/>
  <c r="S128" i="1"/>
  <c r="S126" i="1"/>
  <c r="R121" i="1"/>
  <c r="S117" i="1"/>
  <c r="R104" i="1"/>
  <c r="R106" i="1"/>
  <c r="R78" i="1"/>
  <c r="S78" i="1" s="1"/>
  <c r="S76" i="1"/>
  <c r="R98" i="1"/>
  <c r="R88" i="1"/>
  <c r="S88" i="1" s="1"/>
  <c r="R90" i="1"/>
  <c r="S90" i="1" s="1"/>
  <c r="R92" i="1"/>
  <c r="S92" i="1" s="1"/>
  <c r="R110" i="1"/>
  <c r="S109" i="1"/>
  <c r="R103" i="1"/>
  <c r="R105" i="1"/>
  <c r="R107" i="1"/>
  <c r="S107" i="1" s="1"/>
  <c r="R102" i="1"/>
  <c r="R99" i="1"/>
  <c r="S99" i="1" s="1"/>
  <c r="R101" i="1"/>
  <c r="S101" i="1" s="1"/>
  <c r="R89" i="1"/>
  <c r="R91" i="1"/>
  <c r="R93" i="1"/>
  <c r="S93" i="1" s="1"/>
  <c r="R95" i="1"/>
  <c r="R111" i="1"/>
  <c r="Q104" i="1"/>
  <c r="Q106" i="1"/>
  <c r="Q110" i="1"/>
  <c r="Q112" i="1"/>
  <c r="S112" i="1" s="1"/>
  <c r="Q103" i="1"/>
  <c r="Q105" i="1"/>
  <c r="Q111" i="1"/>
  <c r="Q98" i="1"/>
  <c r="S98" i="1" s="1"/>
  <c r="Q100" i="1"/>
  <c r="S100" i="1" s="1"/>
  <c r="S108" i="1"/>
  <c r="R113" i="1"/>
  <c r="Q113" i="1"/>
  <c r="Q115" i="1"/>
  <c r="S115" i="1" s="1"/>
  <c r="R114" i="1"/>
  <c r="Q102" i="1"/>
  <c r="Q91" i="1"/>
  <c r="Q89" i="1"/>
  <c r="S89" i="1" s="1"/>
  <c r="Q95" i="1"/>
  <c r="Q87" i="1"/>
  <c r="Q80" i="1"/>
  <c r="S80" i="1" s="1"/>
  <c r="Q82" i="1"/>
  <c r="S82" i="1" s="1"/>
  <c r="Q83" i="1"/>
  <c r="S83" i="1" s="1"/>
  <c r="Q79" i="1"/>
  <c r="S79" i="1" s="1"/>
  <c r="Q81" i="1"/>
  <c r="S81" i="1" s="1"/>
  <c r="Q86" i="1"/>
  <c r="S86" i="1" s="1"/>
  <c r="R85" i="1"/>
  <c r="Q85" i="1"/>
  <c r="S96" i="1"/>
  <c r="S74" i="1"/>
  <c r="S116" i="1" l="1"/>
  <c r="S151" i="1"/>
  <c r="S91" i="1"/>
  <c r="S138" i="1"/>
  <c r="S87" i="1"/>
  <c r="S114" i="1"/>
  <c r="S102" i="1"/>
  <c r="S111" i="1"/>
  <c r="S105" i="1"/>
  <c r="S139" i="1"/>
  <c r="S137" i="1"/>
  <c r="S120" i="1"/>
  <c r="S125" i="1"/>
  <c r="S124" i="1"/>
  <c r="S123" i="1"/>
  <c r="S119" i="1"/>
  <c r="S121" i="1"/>
  <c r="S106" i="1"/>
  <c r="S110" i="1"/>
  <c r="S104" i="1"/>
  <c r="S95" i="1"/>
  <c r="S113" i="1"/>
  <c r="S103" i="1"/>
  <c r="S85" i="1"/>
  <c r="P71" i="1" l="1"/>
  <c r="M71" i="1"/>
  <c r="J71" i="1"/>
  <c r="G71" i="1"/>
  <c r="P72" i="1"/>
  <c r="M72" i="1"/>
  <c r="J72" i="1"/>
  <c r="G72" i="1"/>
  <c r="P73" i="1"/>
  <c r="M73" i="1"/>
  <c r="J73" i="1"/>
  <c r="G73" i="1"/>
  <c r="P75" i="1"/>
  <c r="M75" i="1"/>
  <c r="J75" i="1"/>
  <c r="R75" i="1" s="1"/>
  <c r="G75" i="1"/>
  <c r="P68" i="1"/>
  <c r="M68" i="1"/>
  <c r="J68" i="1"/>
  <c r="G68" i="1"/>
  <c r="P67" i="1"/>
  <c r="M67" i="1"/>
  <c r="J67" i="1"/>
  <c r="G67" i="1"/>
  <c r="P70" i="1"/>
  <c r="M70" i="1"/>
  <c r="J70" i="1"/>
  <c r="G70" i="1"/>
  <c r="P69" i="1"/>
  <c r="M69" i="1"/>
  <c r="J69" i="1"/>
  <c r="G69" i="1"/>
  <c r="P64" i="1"/>
  <c r="M64" i="1"/>
  <c r="J64" i="1"/>
  <c r="G64" i="1"/>
  <c r="P66" i="1"/>
  <c r="M66" i="1"/>
  <c r="J66" i="1"/>
  <c r="G66" i="1"/>
  <c r="P65" i="1"/>
  <c r="M65" i="1"/>
  <c r="J65" i="1"/>
  <c r="G65" i="1"/>
  <c r="P63" i="1"/>
  <c r="M63" i="1"/>
  <c r="J63" i="1"/>
  <c r="G63" i="1"/>
  <c r="P62" i="1"/>
  <c r="M62" i="1"/>
  <c r="J62" i="1"/>
  <c r="G62" i="1"/>
  <c r="Q63" i="1" l="1"/>
  <c r="R68" i="1"/>
  <c r="Q75" i="1"/>
  <c r="S75" i="1" s="1"/>
  <c r="R63" i="1"/>
  <c r="S63" i="1" s="1"/>
  <c r="R70" i="1"/>
  <c r="R73" i="1"/>
  <c r="Q73" i="1"/>
  <c r="R71" i="1"/>
  <c r="Q71" i="1"/>
  <c r="R72" i="1"/>
  <c r="Q72" i="1"/>
  <c r="R66" i="1"/>
  <c r="R69" i="1"/>
  <c r="R67" i="1"/>
  <c r="Q69" i="1"/>
  <c r="Q67" i="1"/>
  <c r="R62" i="1"/>
  <c r="Q70" i="1"/>
  <c r="Q68" i="1"/>
  <c r="Q66" i="1"/>
  <c r="S66" i="1" s="1"/>
  <c r="R65" i="1"/>
  <c r="Q65" i="1"/>
  <c r="R64" i="1"/>
  <c r="Q64" i="1"/>
  <c r="Q62" i="1"/>
  <c r="S67" i="1" l="1"/>
  <c r="S68" i="1"/>
  <c r="S70" i="1"/>
  <c r="S73" i="1"/>
  <c r="S72" i="1"/>
  <c r="S71" i="1"/>
  <c r="S69" i="1"/>
  <c r="S62" i="1"/>
  <c r="S65" i="1"/>
  <c r="S64" i="1"/>
  <c r="I18" i="2" l="1"/>
  <c r="F18" i="2"/>
  <c r="D18" i="2"/>
  <c r="J179" i="1"/>
  <c r="G179" i="1"/>
  <c r="P178" i="1"/>
  <c r="P179" i="1" s="1"/>
  <c r="M178" i="1"/>
  <c r="M179" i="1" s="1"/>
  <c r="J176" i="1"/>
  <c r="G176" i="1"/>
  <c r="P169" i="1"/>
  <c r="M169" i="1"/>
  <c r="Q169" i="1" s="1"/>
  <c r="P168" i="1"/>
  <c r="M168" i="1"/>
  <c r="P165" i="1"/>
  <c r="M165" i="1"/>
  <c r="J165" i="1"/>
  <c r="G165" i="1"/>
  <c r="P164" i="1"/>
  <c r="M164" i="1"/>
  <c r="J164" i="1"/>
  <c r="G164" i="1"/>
  <c r="P163" i="1"/>
  <c r="M163" i="1"/>
  <c r="J163" i="1"/>
  <c r="G163" i="1"/>
  <c r="P160" i="1"/>
  <c r="M160" i="1"/>
  <c r="J160" i="1"/>
  <c r="G160" i="1"/>
  <c r="P159" i="1"/>
  <c r="M159" i="1"/>
  <c r="J159" i="1"/>
  <c r="G159" i="1"/>
  <c r="P158" i="1"/>
  <c r="P161" i="1" s="1"/>
  <c r="M158" i="1"/>
  <c r="J158" i="1"/>
  <c r="J161" i="1" s="1"/>
  <c r="G158" i="1"/>
  <c r="P155" i="1"/>
  <c r="M155" i="1"/>
  <c r="J155" i="1"/>
  <c r="G155" i="1"/>
  <c r="P61" i="1"/>
  <c r="M61" i="1"/>
  <c r="J61" i="1"/>
  <c r="G61" i="1"/>
  <c r="P60" i="1"/>
  <c r="M60" i="1"/>
  <c r="J60" i="1"/>
  <c r="G60" i="1"/>
  <c r="G156" i="1" s="1"/>
  <c r="P57" i="1"/>
  <c r="M57" i="1"/>
  <c r="J57" i="1"/>
  <c r="G57" i="1"/>
  <c r="P56" i="1"/>
  <c r="M56" i="1"/>
  <c r="J56" i="1"/>
  <c r="G56" i="1"/>
  <c r="P55" i="1"/>
  <c r="M55" i="1"/>
  <c r="J55" i="1"/>
  <c r="J58" i="1" s="1"/>
  <c r="G55" i="1"/>
  <c r="P52" i="1"/>
  <c r="M52" i="1"/>
  <c r="J52" i="1"/>
  <c r="G52" i="1"/>
  <c r="P51" i="1"/>
  <c r="M51" i="1"/>
  <c r="J51" i="1"/>
  <c r="G51" i="1"/>
  <c r="P50" i="1"/>
  <c r="M50" i="1"/>
  <c r="J50" i="1"/>
  <c r="G50" i="1"/>
  <c r="Q50" i="1" s="1"/>
  <c r="P49" i="1"/>
  <c r="M49" i="1"/>
  <c r="J49" i="1"/>
  <c r="G49" i="1"/>
  <c r="P46" i="1"/>
  <c r="M46" i="1"/>
  <c r="J46" i="1"/>
  <c r="G46" i="1"/>
  <c r="Q46" i="1" s="1"/>
  <c r="P45" i="1"/>
  <c r="M45" i="1"/>
  <c r="J45" i="1"/>
  <c r="G45" i="1"/>
  <c r="P44" i="1"/>
  <c r="M44" i="1"/>
  <c r="J44" i="1"/>
  <c r="G44" i="1"/>
  <c r="P41" i="1"/>
  <c r="M41" i="1"/>
  <c r="J41" i="1"/>
  <c r="G41" i="1"/>
  <c r="P40" i="1"/>
  <c r="M40" i="1"/>
  <c r="J40" i="1"/>
  <c r="G40" i="1"/>
  <c r="P37" i="1"/>
  <c r="R37" i="1" s="1"/>
  <c r="M37" i="1"/>
  <c r="Q37" i="1" s="1"/>
  <c r="Q36" i="1"/>
  <c r="P36" i="1"/>
  <c r="M36" i="1"/>
  <c r="P35" i="1"/>
  <c r="R35" i="1" s="1"/>
  <c r="M35" i="1"/>
  <c r="P33" i="1"/>
  <c r="R33" i="1" s="1"/>
  <c r="M33" i="1"/>
  <c r="Q33" i="1" s="1"/>
  <c r="P32" i="1"/>
  <c r="R32" i="1" s="1"/>
  <c r="M32" i="1"/>
  <c r="Q32" i="1" s="1"/>
  <c r="P31" i="1"/>
  <c r="R31" i="1" s="1"/>
  <c r="M31" i="1"/>
  <c r="Q31" i="1" s="1"/>
  <c r="P29" i="1"/>
  <c r="M29" i="1"/>
  <c r="J29" i="1"/>
  <c r="G29" i="1"/>
  <c r="P28" i="1"/>
  <c r="M28" i="1"/>
  <c r="J28" i="1"/>
  <c r="G28" i="1"/>
  <c r="P27" i="1"/>
  <c r="M27" i="1"/>
  <c r="J27" i="1"/>
  <c r="J26" i="1" s="1"/>
  <c r="J38" i="1" s="1"/>
  <c r="G27" i="1"/>
  <c r="P22" i="1"/>
  <c r="M22" i="1"/>
  <c r="J22" i="1"/>
  <c r="G22" i="1"/>
  <c r="R21" i="1"/>
  <c r="R22" i="1" s="1"/>
  <c r="Q21" i="1"/>
  <c r="Q22" i="1" s="1"/>
  <c r="R46" i="1" l="1"/>
  <c r="Q52" i="1"/>
  <c r="Q56" i="1"/>
  <c r="M26" i="1"/>
  <c r="R168" i="1"/>
  <c r="P176" i="1"/>
  <c r="R160" i="1"/>
  <c r="Q168" i="1"/>
  <c r="Q176" i="1" s="1"/>
  <c r="M176" i="1"/>
  <c r="P26" i="1"/>
  <c r="Q158" i="1"/>
  <c r="G161" i="1"/>
  <c r="R45" i="1"/>
  <c r="Q45" i="1"/>
  <c r="S45" i="1" s="1"/>
  <c r="G53" i="1"/>
  <c r="S37" i="1"/>
  <c r="R51" i="1"/>
  <c r="Q159" i="1"/>
  <c r="S159" i="1" s="1"/>
  <c r="M166" i="1"/>
  <c r="Q165" i="1"/>
  <c r="Q55" i="1"/>
  <c r="Q28" i="1"/>
  <c r="Q44" i="1"/>
  <c r="Q47" i="1" s="1"/>
  <c r="J166" i="1"/>
  <c r="R27" i="1"/>
  <c r="Q27" i="1"/>
  <c r="R165" i="1"/>
  <c r="P166" i="1"/>
  <c r="M161" i="1"/>
  <c r="R159" i="1"/>
  <c r="Q155" i="1"/>
  <c r="S32" i="1"/>
  <c r="Q29" i="1"/>
  <c r="P42" i="1"/>
  <c r="R57" i="1"/>
  <c r="R61" i="1"/>
  <c r="Q164" i="1"/>
  <c r="R28" i="1"/>
  <c r="J53" i="1"/>
  <c r="R30" i="1"/>
  <c r="R158" i="1"/>
  <c r="R161" i="1" s="1"/>
  <c r="R178" i="1"/>
  <c r="R179" i="1" s="1"/>
  <c r="P47" i="1"/>
  <c r="R56" i="1"/>
  <c r="S56" i="1" s="1"/>
  <c r="G166" i="1"/>
  <c r="Q178" i="1"/>
  <c r="R29" i="1"/>
  <c r="R164" i="1"/>
  <c r="R155" i="1"/>
  <c r="Q61" i="1"/>
  <c r="S61" i="1" s="1"/>
  <c r="M156" i="1"/>
  <c r="P156" i="1"/>
  <c r="R60" i="1"/>
  <c r="M53" i="1"/>
  <c r="R55" i="1"/>
  <c r="R50" i="1"/>
  <c r="R52" i="1"/>
  <c r="S52" i="1" s="1"/>
  <c r="Q51" i="1"/>
  <c r="S51" i="1" s="1"/>
  <c r="G58" i="1"/>
  <c r="P58" i="1"/>
  <c r="P53" i="1"/>
  <c r="M58" i="1"/>
  <c r="S46" i="1"/>
  <c r="G47" i="1"/>
  <c r="J47" i="1"/>
  <c r="M47" i="1"/>
  <c r="R44" i="1"/>
  <c r="R41" i="1"/>
  <c r="M42" i="1"/>
  <c r="Q41" i="1"/>
  <c r="G42" i="1"/>
  <c r="R40" i="1"/>
  <c r="P34" i="1"/>
  <c r="R36" i="1"/>
  <c r="R34" i="1" s="1"/>
  <c r="M34" i="1"/>
  <c r="Q30" i="1"/>
  <c r="S31" i="1"/>
  <c r="P30" i="1"/>
  <c r="M30" i="1"/>
  <c r="S21" i="1"/>
  <c r="S22" i="1" s="1"/>
  <c r="S33" i="1"/>
  <c r="S50" i="1"/>
  <c r="S29" i="1"/>
  <c r="R49" i="1"/>
  <c r="G26" i="1"/>
  <c r="G38" i="1" s="1"/>
  <c r="R163" i="1"/>
  <c r="Q35" i="1"/>
  <c r="Q40" i="1"/>
  <c r="Q60" i="1"/>
  <c r="Q163" i="1"/>
  <c r="R169" i="1"/>
  <c r="S169" i="1" s="1"/>
  <c r="J42" i="1"/>
  <c r="Q57" i="1"/>
  <c r="S57" i="1" s="1"/>
  <c r="J156" i="1"/>
  <c r="Q160" i="1"/>
  <c r="S160" i="1" s="1"/>
  <c r="Q49" i="1"/>
  <c r="P38" i="1" l="1"/>
  <c r="S28" i="1"/>
  <c r="R47" i="1"/>
  <c r="R26" i="1"/>
  <c r="R38" i="1" s="1"/>
  <c r="Q26" i="1"/>
  <c r="S168" i="1"/>
  <c r="S176" i="1" s="1"/>
  <c r="S27" i="1"/>
  <c r="S26" i="1" s="1"/>
  <c r="S30" i="1"/>
  <c r="S165" i="1"/>
  <c r="S155" i="1"/>
  <c r="R58" i="1"/>
  <c r="S41" i="1"/>
  <c r="R53" i="1"/>
  <c r="S164" i="1"/>
  <c r="S158" i="1"/>
  <c r="S161" i="1" s="1"/>
  <c r="Q179" i="1"/>
  <c r="S178" i="1"/>
  <c r="S179" i="1" s="1"/>
  <c r="R166" i="1"/>
  <c r="Q161" i="1"/>
  <c r="S55" i="1"/>
  <c r="S58" i="1" s="1"/>
  <c r="P180" i="1"/>
  <c r="P182" i="1" s="1"/>
  <c r="J180" i="1"/>
  <c r="J182" i="1" s="1"/>
  <c r="G180" i="1"/>
  <c r="G182" i="1" s="1"/>
  <c r="S44" i="1"/>
  <c r="S47" i="1" s="1"/>
  <c r="R42" i="1"/>
  <c r="S36" i="1"/>
  <c r="M38" i="1"/>
  <c r="M180" i="1" s="1"/>
  <c r="M182" i="1" s="1"/>
  <c r="S40" i="1"/>
  <c r="Q42" i="1"/>
  <c r="S49" i="1"/>
  <c r="S53" i="1" s="1"/>
  <c r="Q53" i="1"/>
  <c r="Q166" i="1"/>
  <c r="S163" i="1"/>
  <c r="S166" i="1" s="1"/>
  <c r="S35" i="1"/>
  <c r="Q34" i="1"/>
  <c r="Q156" i="1"/>
  <c r="S60" i="1"/>
  <c r="Q58" i="1"/>
  <c r="Q38" i="1" l="1"/>
  <c r="Q180" i="1" s="1"/>
  <c r="Q182" i="1" s="1"/>
  <c r="S156" i="1"/>
  <c r="S42" i="1"/>
  <c r="S34" i="1"/>
  <c r="S38" i="1" s="1"/>
  <c r="S180" i="1" l="1"/>
  <c r="S182" i="1" s="1"/>
  <c r="R176" i="1"/>
  <c r="R156" i="1"/>
  <c r="R180" i="1"/>
  <c r="R182" i="1"/>
</calcChain>
</file>

<file path=xl/sharedStrings.xml><?xml version="1.0" encoding="utf-8"?>
<sst xmlns="http://schemas.openxmlformats.org/spreadsheetml/2006/main" count="1106" uniqueCount="553">
  <si>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</si>
  <si>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</si>
  <si>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</si>
  <si>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</si>
  <si>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</si>
  <si>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</si>
  <si>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</si>
  <si>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</si>
  <si>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</si>
  <si>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</si>
  <si>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</si>
  <si>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</si>
  <si>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</si>
  <si>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</si>
  <si>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</si>
  <si>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</si>
  <si>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</si>
  <si>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</si>
  <si>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</si>
  <si>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</si>
  <si>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</si>
  <si>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</si>
  <si>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</si>
  <si>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</si>
  <si>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</si>
  <si>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</si>
  <si>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</si>
  <si>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</si>
  <si>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</si>
  <si>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</si>
  <si>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</si>
  <si>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</si>
  <si>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</si>
  <si>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</si>
  <si>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</si>
  <si>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</si>
  <si>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</si>
  <si>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</si>
  <si>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</si>
  <si>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</si>
  <si>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</si>
  <si>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</si>
  <si>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</si>
  <si>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</si>
  <si>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</si>
  <si>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</si>
  <si>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</si>
  <si>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</si>
  <si>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</si>
  <si>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</si>
  <si>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</si>
  <si>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</si>
  <si>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</si>
  <si>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</si>
  <si>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</si>
  <si>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</si>
  <si>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</si>
  <si>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</si>
  <si>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</si>
  <si>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</si>
  <si>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</si>
  <si>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</si>
  <si>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</si>
  <si>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</si>
  <si>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</si>
  <si>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</si>
  <si>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</si>
  <si>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</si>
  <si>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</si>
  <si>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</si>
  <si>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</si>
  <si>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</si>
  <si>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</si>
  <si>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</si>
  <si>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</si>
  <si>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</si>
  <si>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</si>
  <si>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</si>
  <si>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</si>
  <si>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</si>
  <si>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</si>
  <si>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</si>
  <si>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</si>
  <si>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</si>
  <si>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</si>
  <si>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</si>
  <si>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</si>
  <si>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</si>
  <si>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</si>
  <si>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</si>
  <si>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</si>
  <si>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</si>
  <si>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</si>
  <si>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</si>
  <si>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</si>
  <si>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</si>
  <si>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</si>
  <si>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</si>
  <si>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</si>
  <si>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</si>
  <si>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</si>
  <si>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</si>
  <si>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</si>
  <si>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</si>
  <si>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</si>
  <si>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</si>
  <si>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</si>
  <si>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</si>
  <si>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</si>
  <si>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</si>
  <si>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</si>
  <si>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</si>
  <si>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</si>
  <si>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</si>
  <si>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</si>
  <si>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</si>
  <si>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</si>
  <si>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</si>
  <si>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</si>
  <si>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</si>
  <si>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</si>
  <si>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</si>
  <si>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</si>
  <si>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</si>
  <si>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</si>
  <si>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</si>
  <si>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</si>
  <si>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</si>
  <si>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</si>
  <si>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</si>
  <si>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</si>
  <si>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</si>
  <si>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</si>
  <si>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</si>
  <si>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</si>
  <si>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</si>
  <si>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</si>
  <si>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</si>
  <si>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</si>
  <si>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</si>
  <si>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</si>
  <si>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</si>
  <si>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</si>
  <si>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</si>
  <si>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r>
      <t xml:space="preserve">Додаток № </t>
    </r>
    <r>
      <rPr>
        <u/>
        <sz val="11"/>
        <color theme="1"/>
        <rFont val="Calibri"/>
        <family val="2"/>
        <charset val="204"/>
      </rPr>
      <t>4</t>
    </r>
  </si>
  <si>
    <r>
      <t xml:space="preserve">№ </t>
    </r>
    <r>
      <rPr>
        <u/>
        <sz val="11"/>
        <color theme="1"/>
        <rFont val="Calibri"/>
        <family val="2"/>
        <charset val="204"/>
      </rPr>
      <t>3ORG21-26659</t>
    </r>
    <r>
      <rPr>
        <sz val="11"/>
        <color theme="1"/>
        <rFont val="Calibri"/>
        <family val="2"/>
        <charset val="204"/>
      </rPr>
      <t xml:space="preserve"> від "</t>
    </r>
    <r>
      <rPr>
        <u/>
        <sz val="11"/>
        <color theme="1"/>
        <rFont val="Calibri"/>
        <family val="2"/>
        <charset val="204"/>
      </rPr>
      <t>20</t>
    </r>
    <r>
      <rPr>
        <sz val="11"/>
        <color theme="1"/>
        <rFont val="Calibri"/>
        <family val="2"/>
        <charset val="204"/>
      </rPr>
      <t>"</t>
    </r>
    <r>
      <rPr>
        <u/>
        <sz val="11"/>
        <color theme="1"/>
        <rFont val="Calibri"/>
        <family val="2"/>
        <charset val="204"/>
      </rPr>
      <t>листопада</t>
    </r>
    <r>
      <rPr>
        <sz val="11"/>
        <color theme="1"/>
        <rFont val="Calibri"/>
        <family val="2"/>
        <charset val="204"/>
      </rPr>
      <t xml:space="preserve"> 2020 року</t>
    </r>
  </si>
  <si>
    <t>Повна назва організації Грантоотримувача: ФОП Коломієць Микола Васильович</t>
  </si>
  <si>
    <t>Філоненко Ольга Володимирівна, адміністратор, координатор проекту</t>
  </si>
  <si>
    <t>ФОП Новгородова Ганна Володимирівна</t>
  </si>
  <si>
    <t>ФОП Бронза Вікторія Юріївна</t>
  </si>
  <si>
    <t>Харків, Чернишевська 4, цокольний поверх</t>
  </si>
  <si>
    <t>Мікрофон петличний Boya BY-WM4 PRO K2</t>
  </si>
  <si>
    <t>Веб-камера Logitech hd pro c920</t>
  </si>
  <si>
    <t>6.4</t>
  </si>
  <si>
    <t>6.5</t>
  </si>
  <si>
    <t>6.6</t>
  </si>
  <si>
    <t>6.7</t>
  </si>
  <si>
    <t>6.8</t>
  </si>
  <si>
    <t>Планшет Assistant AP-108 Cetus</t>
  </si>
  <si>
    <t>Сканер Epson Perfection V370 Photo</t>
  </si>
  <si>
    <t>Мікрофон Music DJ M-800U</t>
  </si>
  <si>
    <t>Мольберт-тринога розкладний</t>
  </si>
  <si>
    <t>Пістолет термоклейовий Sigma</t>
  </si>
  <si>
    <t>Альбом Taschen. Cubism. Енн Гантерфюрер-Трір</t>
  </si>
  <si>
    <t>6.9</t>
  </si>
  <si>
    <t>6.10</t>
  </si>
  <si>
    <t>6.11</t>
  </si>
  <si>
    <t>6.12</t>
  </si>
  <si>
    <t>Альбом Taschen. Degas. Бернд Гроу</t>
  </si>
  <si>
    <t>Альбом Taschen. Monet. Кристоф Генріх</t>
  </si>
  <si>
    <t>Альбом Taschen. Mucha. Улмер Ренате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</si>
  <si>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</si>
  <si>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</si>
  <si>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</si>
  <si>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</si>
  <si>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</si>
  <si>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</si>
  <si>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</si>
  <si>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</si>
  <si>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</si>
  <si>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Альбом Taschen. Klee. С'юзанна Парч</t>
  </si>
  <si>
    <t xml:space="preserve">Альбом Taschen. Leonardo. Франк Цельнер
</t>
  </si>
  <si>
    <t>Альбом Taschen. Pollock. Леонард Еммерлінг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</si>
  <si>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</si>
  <si>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</si>
  <si>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</si>
  <si>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</si>
  <si>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</si>
  <si>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</si>
  <si>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</si>
  <si>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</si>
  <si>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</si>
  <si>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</si>
  <si>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</si>
  <si>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</si>
  <si>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</si>
  <si>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</si>
  <si>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</si>
  <si>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</si>
  <si>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</si>
  <si>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</si>
  <si>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</si>
  <si>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</si>
  <si>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</si>
  <si>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</si>
  <si>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</si>
  <si>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 xml:space="preserve">Альбом Taschen. Matisse. Волкмер Есерс
</t>
  </si>
  <si>
    <t xml:space="preserve">Альбом Taschen. Renoir. Петер Х. Фейст
</t>
  </si>
  <si>
    <t xml:space="preserve">Альбом Taschen. Goya. Райнер Хаген, Роза-Марі Хаген
</t>
  </si>
  <si>
    <t>Альбом Taschen. Rockwell. Карал Енн-Мерлінг</t>
  </si>
  <si>
    <t xml:space="preserve">Альбом Taschen. Kandinsky. Хайо Дюхтінг
</t>
  </si>
  <si>
    <t xml:space="preserve">Альбом Taschen. What Great Paintings Say. Italian Renaissance Райнер Хаген, Роуз-Марі Хаген
</t>
  </si>
  <si>
    <t xml:space="preserve">Альбом Taschen. Munch. Ульрих Бішофф
</t>
  </si>
  <si>
    <t>Альбом Taschen. Symbolism. Норберт Вольф</t>
  </si>
  <si>
    <t xml:space="preserve">Альбом Taschen. Klimt. Жиль Нере
</t>
  </si>
  <si>
    <t xml:space="preserve">Альбом Taschen. Rembrandt. Майкл Бокемул
</t>
  </si>
  <si>
    <t xml:space="preserve">Альбом Taschen. Gauguin. Інго Ф. Вальтер
</t>
  </si>
  <si>
    <t xml:space="preserve">Альбом Taschen. Koons. Ханс Вернер Хольцварт
</t>
  </si>
  <si>
    <t xml:space="preserve">Van Gogh Инго Ф. Вальтер
</t>
  </si>
  <si>
    <t xml:space="preserve">Альбом Taschen. Freud. Себаст'ян Смі
</t>
  </si>
  <si>
    <t>Альбом Taschen.El Greco. Майкл Шольц-Халсен</t>
  </si>
  <si>
    <t xml:space="preserve">Альбом Taschen. Berlin in the 1920s. Райнер Метцгер
</t>
  </si>
  <si>
    <t>Альбом Taschen. Cézanne. Ульріке Бекс-Малорні</t>
  </si>
  <si>
    <t>Альбом Taschen. A Garden Eden: Masterpieces of Botanical Illustration</t>
  </si>
  <si>
    <t xml:space="preserve">Альбом Taschen. Holbein. Норберт Вольф
</t>
  </si>
  <si>
    <t xml:space="preserve">Альбом Taschen. Duchamp. Яніс Мінк
</t>
  </si>
  <si>
    <t xml:space="preserve">Альбом Taschen. Michelangelo. The Complete Paintings, Sculptures and Architecture. Френк Зельнер
</t>
  </si>
  <si>
    <t xml:space="preserve">Альбом Taschen. Bosch. Вальтер Босінг
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</si>
  <si>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</si>
  <si>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</si>
  <si>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</si>
  <si>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</si>
  <si>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</si>
  <si>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</si>
  <si>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</si>
  <si>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</si>
  <si>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</si>
  <si>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</si>
  <si>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</si>
  <si>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</si>
  <si>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</si>
  <si>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</si>
  <si>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 xml:space="preserve">Альбом Taschen. Caravaggio. Жиль Ломбер
</t>
  </si>
  <si>
    <t xml:space="preserve">Альбом Taschen. Vermeer. Норберт Шнайдер
</t>
  </si>
  <si>
    <t>Альбом Taschen. Gerhard Richter. Клаус Хоннеф</t>
  </si>
  <si>
    <t>Альбом Taschen. Surrealism. Керін Клінгсхор-Лерой</t>
  </si>
  <si>
    <t xml:space="preserve">Альбом Taschen. Kirchner. Норберт Вольф
</t>
  </si>
  <si>
    <t xml:space="preserve">Альбом Taschen. Toulouse-Lautrec. Маттіас Арнольд
</t>
  </si>
  <si>
    <t xml:space="preserve">Альбом Taschen. Rivera. Андреа Кеттенманн
</t>
  </si>
  <si>
    <t xml:space="preserve">Альбом Taschen. Mondrian. С'юзанна Дейхер
</t>
  </si>
  <si>
    <t xml:space="preserve">Альбом Taschen. Turner. Майкл Бокемухль
</t>
  </si>
  <si>
    <t xml:space="preserve">Альбом Taschen. Marc. С'юзанна Парч
</t>
  </si>
  <si>
    <t xml:space="preserve">Альбом Taschen. Hundertwasser. П'ер Рестані
</t>
  </si>
  <si>
    <t xml:space="preserve">Альбом Taschen. Rousseau. Корнелія Стабенов
</t>
  </si>
  <si>
    <t xml:space="preserve">Альбом Taschen. Self-Portraits. Ернст Ребел
</t>
  </si>
  <si>
    <t xml:space="preserve">Альбом Taschen. Egyptian Art. Роуз-Марі Хаген
</t>
  </si>
  <si>
    <t xml:space="preserve">Альбом Taschen. Hiroshige. Адель Шломбс
</t>
  </si>
  <si>
    <t xml:space="preserve">Альбом Taschen. Yves Klein. Ханна Вейтмайер
</t>
  </si>
  <si>
    <t xml:space="preserve">Альбом Taschen. Lichtenstein. Яніс Хендріксон
</t>
  </si>
  <si>
    <t>Альбом Taschen. Brücke. Ульріке Лоуренц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</si>
  <si>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</si>
  <si>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</si>
  <si>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</si>
  <si>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</si>
  <si>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</si>
  <si>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</si>
  <si>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</si>
  <si>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</si>
  <si>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</si>
  <si>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</si>
  <si>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</si>
  <si>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</si>
  <si>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</si>
  <si>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</si>
  <si>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</si>
  <si>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</si>
  <si>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 xml:space="preserve">Гуашь Луч, біла, 225 мл </t>
  </si>
  <si>
    <t xml:space="preserve">Гуашь Луч, чорна, 225 мл </t>
  </si>
  <si>
    <t xml:space="preserve">Гуашь Луч, жовта, 225 мл </t>
  </si>
  <si>
    <t xml:space="preserve">Гуашь Луч, помаранчева, 225 мл </t>
  </si>
  <si>
    <t xml:space="preserve">Гуашь Луч, золота, 225 мл </t>
  </si>
  <si>
    <t xml:space="preserve">Гуашь Луч, червона, 225 мл </t>
  </si>
  <si>
    <t xml:space="preserve">Гуашь Луч, рубінова, 225 мл </t>
  </si>
  <si>
    <t xml:space="preserve">Гуашь Луч, охра, 225 мл </t>
  </si>
  <si>
    <t xml:space="preserve">Гуашь Луч, коричнева, 225 мл </t>
  </si>
  <si>
    <t xml:space="preserve">Гуашь Луч, світло-блакитна, 225 мл </t>
  </si>
  <si>
    <t xml:space="preserve">Гуашь Луч, темно-блакитна, 225 мл </t>
  </si>
  <si>
    <t xml:space="preserve">Гуашь Луч, світло-зелена, 225 мл </t>
  </si>
  <si>
    <t xml:space="preserve">Гуашь Луч, темно-зелена, 225 мл 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</si>
  <si>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</si>
  <si>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</si>
  <si>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</si>
  <si>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</si>
  <si>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</si>
  <si>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</si>
  <si>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</si>
  <si>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</si>
  <si>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</si>
  <si>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</si>
  <si>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</si>
  <si>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</si>
  <si>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</si>
  <si>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</si>
  <si>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</si>
  <si>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</si>
  <si>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</si>
  <si>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</si>
  <si>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</si>
  <si>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</si>
  <si>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</si>
  <si>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</si>
  <si>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Гуашь ЗХК Сонет 100мл флюорисцентна зелена</t>
  </si>
  <si>
    <t>Гуашь ЗХК Сонет 100мл флюорисцентна блакитна</t>
  </si>
  <si>
    <t>Гуашь ЗХК Сонет 100мл флюорисцентна кармін</t>
  </si>
  <si>
    <t>Гуашь ЗХК Сонет 100мл флюорисцентна кармін червона</t>
  </si>
  <si>
    <t>Гуашь ЗХК Сонет 100мл флюорисцентна лимонна</t>
  </si>
  <si>
    <t>Гуашь ЗХК Сонет 100мл флюорисцентна помаранчева</t>
  </si>
  <si>
    <t>Гуашь ЗХК Сонет 100мл флюорисцентна фіолетова</t>
  </si>
  <si>
    <t>Набір акварельної фарби ЗХК Сонет, 24 кольори</t>
  </si>
  <si>
    <t xml:space="preserve">Тушь художня KIN, 20г </t>
  </si>
  <si>
    <t>Рапідограф Faber 0,60мм TG1-S</t>
  </si>
  <si>
    <t>Рапідограф Faber 0,35мм TG1-S</t>
  </si>
  <si>
    <t>Рапідограф Faber 0,5мм TG1-S</t>
  </si>
  <si>
    <t>Маркери акварельний STA, різнокольорові</t>
  </si>
  <si>
    <t>Маркери акрилові STA, різнокольорові</t>
  </si>
  <si>
    <t>Набір пастелі сухої Mungyo, 36 кольорів</t>
  </si>
  <si>
    <t>Набір пастелі сухої Mungyo, 12 кольорів, відтінки сірого</t>
  </si>
  <si>
    <t xml:space="preserve">Папір для креслення ГОЗНАК А1 200г/м2 </t>
  </si>
  <si>
    <t xml:space="preserve">Папір акварельний ГОЗНАК А1 200г/м2 </t>
  </si>
  <si>
    <t>Папір А4 80 г/м2 Technics 500 аркушів</t>
  </si>
  <si>
    <t>Папір А3 80г/м2 IQ/Technic/Capitan 500л</t>
  </si>
  <si>
    <t>Папір А5 80г/м2 500л</t>
  </si>
  <si>
    <t>Механічний олівець Faber 136500 TK-fine 0.5 HB</t>
  </si>
  <si>
    <t>Ластик Faber 127124 клячка цветная</t>
  </si>
  <si>
    <t>Відновлювана макетна дошка Morn Sun А4</t>
  </si>
  <si>
    <t>Відновлювана макетна дошка Morn Sun А2</t>
  </si>
  <si>
    <t xml:space="preserve">Ніж макетний зі змінними лезами Santi 952427 </t>
  </si>
  <si>
    <t>Олівці Koh-i-Nor 8B</t>
  </si>
  <si>
    <t>Ластик-олівець Faber 185800 Perfection</t>
  </si>
  <si>
    <t>Набір пастелі масляної Mungyo, 36 кольорів</t>
  </si>
  <si>
    <t>9.3</t>
  </si>
  <si>
    <t>9.4</t>
  </si>
  <si>
    <t>9.5</t>
  </si>
  <si>
    <t>9.6</t>
  </si>
  <si>
    <t>9.7</t>
  </si>
  <si>
    <t>9.8</t>
  </si>
  <si>
    <t>місяць</t>
  </si>
  <si>
    <t>лекція</t>
  </si>
  <si>
    <t>штук</t>
  </si>
  <si>
    <t>Інші витрати пов҆язані з основною діяльністю організації (Бухгалтерські послуги)</t>
  </si>
  <si>
    <t>Інші витрати пов҆язані з основною діяльністю організації (Організація освітніх подій)</t>
  </si>
  <si>
    <t>Інші витрати пов҆язані з основною діяльністю організації (Поліграфічні послуги)</t>
  </si>
  <si>
    <t>Інші витрати пов҆язані з основною діяльністю організації (Послуги з дизайну)</t>
  </si>
  <si>
    <t>Інші витрати пов҆язані з основною діяльністю організації (послуги зі створення відео-роликів)</t>
  </si>
  <si>
    <t>Інші витрати пов҆язані з основною діяльністю організації (розробка та верстка сайту організації, 28 сторінок)</t>
  </si>
  <si>
    <t>Інші витрати пов҆язані з основною діяльністю організації (послуги з реклами)</t>
  </si>
  <si>
    <r>
      <rPr>
        <b/>
        <u/>
        <sz val="14"/>
        <color theme="1"/>
        <rFont val="Calibri"/>
        <family val="2"/>
        <charset val="204"/>
      </rPr>
      <t>за проектом інституційної підтримки згідно Дог. № 3ORG21-26659 від "20"листопада 2020 року</t>
    </r>
    <r>
      <rPr>
        <b/>
        <sz val="14"/>
        <color theme="1"/>
        <rFont val="Calibri"/>
        <family val="2"/>
        <charset val="204"/>
      </rPr>
      <t xml:space="preserve"> </t>
    </r>
  </si>
  <si>
    <t>у період з 20 листопада 2020 року по 31 грудня 2020  року</t>
  </si>
  <si>
    <t>1.1/1.1.1.</t>
  </si>
  <si>
    <t>1.3/1.3.1</t>
  </si>
  <si>
    <t>ФОП Коломієць М.В.</t>
  </si>
  <si>
    <t xml:space="preserve">№02/20 від 23.11.20р.,ДОДАТОК №1
До Договору №02/20 від 23 листопада 2020 р.
</t>
  </si>
  <si>
    <t>Акт б/н від 14.12.20р.</t>
  </si>
  <si>
    <t>№33 від 28.12.2020р.</t>
  </si>
  <si>
    <t>1.3/1.3.2</t>
  </si>
  <si>
    <t>нарахування ЄСВ</t>
  </si>
  <si>
    <t>№10 від 30.11.2020, №15 від 22.12.2020, № 36 від 29.12.2020р.</t>
  </si>
  <si>
    <t>Оренда/Харків, Чернишевська 4, цокольний поверх</t>
  </si>
  <si>
    <t>Договір №0101/01-20 від «01» січня 2020 року</t>
  </si>
  <si>
    <t>ПАТ "Кумір"(23463791)</t>
  </si>
  <si>
    <t>ОВВ, ГУ ДПС У ХАРКIВСЬКIЙ
ОБЛАСТI( 43143704)</t>
  </si>
  <si>
    <t>Філоненко О.В.(3350903108)</t>
  </si>
  <si>
    <t>ФОП Новгородова Г.В.(3152408827)</t>
  </si>
  <si>
    <t>ФОП Бронза В.Ю.(3324811643)</t>
  </si>
  <si>
    <t>№21 від 24.12.2020р.</t>
  </si>
  <si>
    <t>6/6.1.</t>
  </si>
  <si>
    <t>Матеріальні витрати/Мікрофон петличний Boya BY-WM4 PRO K2</t>
  </si>
  <si>
    <t>ФОП Бадьор Г.В.(2576721362)</t>
  </si>
  <si>
    <t>Вид.накл. №23 від 23.12.2020р.</t>
  </si>
  <si>
    <t>№18 від 23.12.2020р.</t>
  </si>
  <si>
    <t>6/6.2.</t>
  </si>
  <si>
    <t>ФОП Корнієнко Ю.Е.(3284005965)</t>
  </si>
  <si>
    <t>№39 від 29.12.2020р.</t>
  </si>
  <si>
    <t>6/6.3.</t>
  </si>
  <si>
    <t>№17 від 23.12.2020р.</t>
  </si>
  <si>
    <t>6/6.4.</t>
  </si>
  <si>
    <t>6/6.5.</t>
  </si>
  <si>
    <t>ФОП Рахманова Н.В.(2859813364)</t>
  </si>
  <si>
    <t>№31 від 28.12.2020р.</t>
  </si>
  <si>
    <t>6/6.6.</t>
  </si>
  <si>
    <t>6/6.7.</t>
  </si>
  <si>
    <t>ФОП Лозовський Є.В.(3423100153)</t>
  </si>
  <si>
    <t>6/6.8.</t>
  </si>
  <si>
    <t>6/6.9.</t>
  </si>
  <si>
    <t>6/6.10.</t>
  </si>
  <si>
    <t>6/6.11.</t>
  </si>
  <si>
    <t>6/6.12.</t>
  </si>
  <si>
    <t>6/6.13.</t>
  </si>
  <si>
    <t>6/6.14.</t>
  </si>
  <si>
    <t>6/6.15.</t>
  </si>
  <si>
    <t>6/6.16.</t>
  </si>
  <si>
    <t>6/6.17.</t>
  </si>
  <si>
    <t>6/6.18.</t>
  </si>
  <si>
    <t>6/6.19.</t>
  </si>
  <si>
    <t>6/6.20.</t>
  </si>
  <si>
    <t>6/6.21.</t>
  </si>
  <si>
    <t>6/6.22.</t>
  </si>
  <si>
    <t>6/6.23.</t>
  </si>
  <si>
    <t>6/6.24.</t>
  </si>
  <si>
    <t>6/6.26.</t>
  </si>
  <si>
    <t>6/6.27.</t>
  </si>
  <si>
    <t>6/6.28.</t>
  </si>
  <si>
    <t>ФОП Галагуз К.С.(3358203003)</t>
  </si>
  <si>
    <t>6/6.25.</t>
  </si>
  <si>
    <t>6/6.29.</t>
  </si>
  <si>
    <t>6/6.30.</t>
  </si>
  <si>
    <t>6/6.31.</t>
  </si>
  <si>
    <t>6/6.32.</t>
  </si>
  <si>
    <t>6/6.33.</t>
  </si>
  <si>
    <t>6/6.34.</t>
  </si>
  <si>
    <t>6/6.35.</t>
  </si>
  <si>
    <t>6/6.36.</t>
  </si>
  <si>
    <t>6/6.37.</t>
  </si>
  <si>
    <t>6/6.38.</t>
  </si>
  <si>
    <t>6/6.39.</t>
  </si>
  <si>
    <t>6/6.40.</t>
  </si>
  <si>
    <t>6/6.41.</t>
  </si>
  <si>
    <t>6/6.42.</t>
  </si>
  <si>
    <t>6/6.43.</t>
  </si>
  <si>
    <t>6/6.44.</t>
  </si>
  <si>
    <t>6/6.45.</t>
  </si>
  <si>
    <t>6/6.46.</t>
  </si>
  <si>
    <t>6/6.47.</t>
  </si>
  <si>
    <t>6/6.48.</t>
  </si>
  <si>
    <t>6/6.49.</t>
  </si>
  <si>
    <t>6/6.50.</t>
  </si>
  <si>
    <t>6/6.51.</t>
  </si>
  <si>
    <t>6/6.52.</t>
  </si>
  <si>
    <t>6/6.53.</t>
  </si>
  <si>
    <t>6/6.54.</t>
  </si>
  <si>
    <t>ДОГОВІР №23-12/2020 від 23.12.2020 р.</t>
  </si>
  <si>
    <t>6/6.55.</t>
  </si>
  <si>
    <t>6/6.56.</t>
  </si>
  <si>
    <t>6/6.57.</t>
  </si>
  <si>
    <t>6/6.58.</t>
  </si>
  <si>
    <t>6/6.59.</t>
  </si>
  <si>
    <t>6/6.60.</t>
  </si>
  <si>
    <t>6/6.61.</t>
  </si>
  <si>
    <t>6/6.62.</t>
  </si>
  <si>
    <t>6/6.63.</t>
  </si>
  <si>
    <t>6/6.64.</t>
  </si>
  <si>
    <t>6/6.65.</t>
  </si>
  <si>
    <t>6/6.66.</t>
  </si>
  <si>
    <t>ФОП Чернецька А.В.(2797314523)</t>
  </si>
  <si>
    <t>Вид. накл. № 01_24/12 від 24.12.2020 р.</t>
  </si>
  <si>
    <t>№19 від 23.12.2020 р.</t>
  </si>
  <si>
    <t>6/6.68.</t>
  </si>
  <si>
    <t>6/6.69.</t>
  </si>
  <si>
    <t>6/6.70.</t>
  </si>
  <si>
    <t>6/6.71.</t>
  </si>
  <si>
    <t>6/6.72.</t>
  </si>
  <si>
    <t>6/6.73.</t>
  </si>
  <si>
    <t>6/6.74.</t>
  </si>
  <si>
    <t>6/6.75.</t>
  </si>
  <si>
    <t>6/6.76.</t>
  </si>
  <si>
    <t>6/6.77.</t>
  </si>
  <si>
    <t>6/6.78.</t>
  </si>
  <si>
    <t>6/6.79.</t>
  </si>
  <si>
    <t>6/6.80.</t>
  </si>
  <si>
    <t>6/6.81.</t>
  </si>
  <si>
    <t>6/6.82.</t>
  </si>
  <si>
    <t>6/6.83.</t>
  </si>
  <si>
    <t>6/6.84.</t>
  </si>
  <si>
    <t>6/6.85.</t>
  </si>
  <si>
    <t>6/6.86.</t>
  </si>
  <si>
    <t>6/6.87.</t>
  </si>
  <si>
    <t>6/6.88.</t>
  </si>
  <si>
    <t>6/6.89.</t>
  </si>
  <si>
    <t>6/6.90.</t>
  </si>
  <si>
    <t>6/6.91.</t>
  </si>
  <si>
    <t>6/6.92.</t>
  </si>
  <si>
    <t>6/6.93.</t>
  </si>
  <si>
    <t>6/6.94.</t>
  </si>
  <si>
    <t>6/6.95.</t>
  </si>
  <si>
    <t>6/6.96.</t>
  </si>
  <si>
    <t>Вид. накл. № 308 від 29.12.2020 р.</t>
  </si>
  <si>
    <t>дог. №б/н від 20.12.2020р.</t>
  </si>
  <si>
    <t>№41 від 30.12.2020р.</t>
  </si>
  <si>
    <t>ПП ТРЕК(24475021)</t>
  </si>
  <si>
    <t>№24 від 28.12.2020р.</t>
  </si>
  <si>
    <t>ФОП Коновалов О.М(2917412895)</t>
  </si>
  <si>
    <t>№28 від 28.12.2020 р.</t>
  </si>
  <si>
    <t>№29 від 28.12.2020 р.</t>
  </si>
  <si>
    <t>9/9.1</t>
  </si>
  <si>
    <t>Інші витрати пов'язані з основною діяльністю організації (Бухгалтерські послуги)</t>
  </si>
  <si>
    <t>ДОГОВІР № 02/buh/20 від 23.11.2020 р.</t>
  </si>
  <si>
    <t>акт №31/12 від 31.12.2020 р.</t>
  </si>
  <si>
    <t>№25 від 28.12.2020р.</t>
  </si>
  <si>
    <t>9/9.2</t>
  </si>
  <si>
    <t>9/9.3</t>
  </si>
  <si>
    <t>9/9.4</t>
  </si>
  <si>
    <t>9/9.5</t>
  </si>
  <si>
    <t>9/9.6</t>
  </si>
  <si>
    <t>9/9.7</t>
  </si>
  <si>
    <t>9/9.8</t>
  </si>
  <si>
    <t>10/10.1</t>
  </si>
  <si>
    <t>Всього по статті 10 "Аудиторські послуги"</t>
  </si>
  <si>
    <t>№30 від 28.12.2020р.</t>
  </si>
  <si>
    <t>акт №1 від 30.12.2020р.</t>
  </si>
  <si>
    <t>ФОП Олехнович А.Ю.(2535501021)</t>
  </si>
  <si>
    <t>ФОП Філоненко (3348003097)</t>
  </si>
  <si>
    <t>ФОП Мірошниченко О.А. (2792614271)</t>
  </si>
  <si>
    <t>Договір №1/12 від 28.12.2020р.</t>
  </si>
  <si>
    <t>№26 від 28.12.2020р.</t>
  </si>
  <si>
    <t>ДОГОВІР № 05/2020 від 23.11.2020р.</t>
  </si>
  <si>
    <t>ФОП Сигарева О.В.( 2856911388)</t>
  </si>
  <si>
    <t>Договір 08/2020 від  23.11.2020 р.</t>
  </si>
  <si>
    <t>акт №1 від 18.12.2020 р.</t>
  </si>
  <si>
    <t>№43 від 30.12.2020р.</t>
  </si>
  <si>
    <t>ФОП Гапон Ю.В.(3235701696)</t>
  </si>
  <si>
    <t>Договір №09/2020 від 23.11.2020р.</t>
  </si>
  <si>
    <t>№42 від 30.12.2020р.</t>
  </si>
  <si>
    <t>ФОП Приступа А.В.(3307705998)</t>
  </si>
  <si>
    <t>Договір №23/11/2020/ПМ від 23.11.2020р.</t>
  </si>
  <si>
    <t>№20 від 23.12.2020р.</t>
  </si>
  <si>
    <t>№38 від 29.12.2020р.</t>
  </si>
  <si>
    <t>ПП, "АФ "АУДИТОПТIМ"
(21613474)</t>
  </si>
  <si>
    <t xml:space="preserve">Договір №14 від 09.12.2020 р. </t>
  </si>
  <si>
    <t xml:space="preserve">акт № </t>
  </si>
  <si>
    <t>№4,8,11 від 30.11.2020,№13,14,16 від 22.12.2020,№34,35,37 від 29.12.2020</t>
  </si>
  <si>
    <t>№32 від 28.12.2020р.</t>
  </si>
  <si>
    <t>ФОП Зубарик О.В.(3116106795)</t>
  </si>
  <si>
    <t>№27 від 28.12.2020р.</t>
  </si>
  <si>
    <t>№22 від 24.12.2020р.</t>
  </si>
  <si>
    <t>№23 від 28.12.2020р.</t>
  </si>
  <si>
    <t>ФОП Авдеенко К.А.(3186404646)</t>
  </si>
  <si>
    <t>Акт№1  від 30.12.20р.</t>
  </si>
  <si>
    <t>Договір №03/2020 від «23» листопада 2020 року,додаток №1 від 23.11.2020р.</t>
  </si>
  <si>
    <t>Вид. накл.№171 від 30.12.2020р.</t>
  </si>
  <si>
    <t>Вид. накл.№Ра-281220/2 від 28.12.2020 р.</t>
  </si>
  <si>
    <t>ФОП Величко С.І.(3061715200)</t>
  </si>
  <si>
    <t>Дог. №101 від 24.12.2020 р.</t>
  </si>
  <si>
    <t>Вид. накл. №017560 від 30.12.2020 р.</t>
  </si>
  <si>
    <t>Вид. накл. № 16 від 28.12.2020 р.          на суму 28682.00грн.</t>
  </si>
  <si>
    <t>6/6.67.</t>
  </si>
  <si>
    <t>акт №1 від 30.12.2020 р. на 29000 грн.</t>
  </si>
  <si>
    <t>акт №132 від 31.12.2020р.</t>
  </si>
  <si>
    <t>Вид. накл. №35 від 28.12.2020р.</t>
  </si>
  <si>
    <t>Акт 33/3 від 30.11.2020 р. ,Акт 34/7 від 31.12.20р.</t>
  </si>
  <si>
    <t>Вид.накл. №10464 від 30.12.2020</t>
  </si>
  <si>
    <t>Вид.накл. №56 від 30.12.2020</t>
  </si>
  <si>
    <t>Вид. накл. №0000000000146 від 24.12.2020</t>
  </si>
  <si>
    <t>"31"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</si>
</sst>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3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b/>
      <sz val="9"/>
      <color theme="1"/>
      <name val="Calibri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5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4" fillId="0" borderId="0" xfId="0" applyFont="1"/>
    <xf numFmtId="0" fontId="0" fillId="0" borderId="0" xfId="0" applyFont="1" applyAlignment="1"/>
    <xf numFmtId="0" fontId="7" fillId="0" borderId="50" xfId="0" applyFont="1" applyBorder="1"/>
    <xf numFmtId="0" fontId="7" fillId="0" borderId="55" xfId="0" applyFont="1" applyBorder="1"/>
    <xf numFmtId="167" fontId="5" fillId="0" borderId="0" xfId="0" applyNumberFormat="1" applyFont="1" applyBorder="1" applyAlignment="1">
      <alignment horizontal="left" vertical="top" wrapText="1"/>
    </xf>
    <xf numFmtId="167" fontId="5" fillId="0" borderId="81" xfId="0" applyNumberFormat="1" applyFont="1" applyBorder="1" applyAlignment="1">
      <alignment horizontal="left" vertical="top" wrapText="1"/>
    </xf>
    <xf numFmtId="167" fontId="5" fillId="0" borderId="83" xfId="0" applyNumberFormat="1" applyFont="1" applyBorder="1" applyAlignment="1">
      <alignment horizontal="left" vertical="top" wrapText="1"/>
    </xf>
    <xf numFmtId="167" fontId="5" fillId="0" borderId="88" xfId="0" applyNumberFormat="1" applyFont="1" applyBorder="1" applyAlignment="1">
      <alignment horizontal="left" vertical="top" wrapText="1"/>
    </xf>
    <xf numFmtId="167" fontId="5" fillId="0" borderId="89" xfId="0" applyNumberFormat="1" applyFont="1" applyBorder="1" applyAlignment="1">
      <alignment horizontal="left" vertical="top" wrapText="1"/>
    </xf>
    <xf numFmtId="0" fontId="7" fillId="0" borderId="0" xfId="0" applyFont="1" applyBorder="1"/>
    <xf numFmtId="166" fontId="5" fillId="0" borderId="43" xfId="0" applyNumberFormat="1" applyFont="1" applyFill="1" applyBorder="1" applyAlignment="1">
      <alignment horizontal="center" vertical="top" wrapText="1"/>
    </xf>
    <xf numFmtId="167" fontId="5" fillId="0" borderId="92" xfId="0" applyNumberFormat="1" applyFont="1" applyBorder="1" applyAlignment="1">
      <alignment vertical="top" wrapText="1"/>
    </xf>
    <xf numFmtId="167" fontId="5" fillId="0" borderId="92" xfId="0" applyNumberFormat="1" applyFont="1" applyFill="1" applyBorder="1" applyAlignment="1">
      <alignment vertical="top" wrapText="1"/>
    </xf>
    <xf numFmtId="49" fontId="29" fillId="0" borderId="25" xfId="0" applyNumberFormat="1" applyFont="1" applyBorder="1" applyAlignment="1">
      <alignment horizontal="right" wrapText="1"/>
    </xf>
    <xf numFmtId="49" fontId="29" fillId="0" borderId="84" xfId="0" applyNumberFormat="1" applyFont="1" applyBorder="1" applyAlignment="1">
      <alignment horizontal="right" vertical="top" wrapText="1"/>
    </xf>
    <xf numFmtId="49" fontId="29" fillId="0" borderId="24" xfId="0" applyNumberFormat="1" applyFont="1" applyBorder="1" applyAlignment="1">
      <alignment horizontal="right" vertical="top" wrapText="1"/>
    </xf>
    <xf numFmtId="0" fontId="29" fillId="0" borderId="0" xfId="0" applyFont="1"/>
    <xf numFmtId="0" fontId="29" fillId="0" borderId="0" xfId="0" applyFont="1" applyAlignment="1"/>
    <xf numFmtId="167" fontId="27" fillId="0" borderId="72" xfId="0" applyNumberFormat="1" applyFont="1" applyBorder="1" applyAlignment="1">
      <alignment vertical="top" wrapText="1"/>
    </xf>
    <xf numFmtId="0" fontId="29" fillId="0" borderId="0" xfId="0" applyFont="1" applyAlignment="1">
      <alignment vertical="top"/>
    </xf>
    <xf numFmtId="49" fontId="29" fillId="0" borderId="25" xfId="0" applyNumberFormat="1" applyFont="1" applyBorder="1" applyAlignment="1">
      <alignment horizontal="right" vertical="top" wrapText="1"/>
    </xf>
    <xf numFmtId="49" fontId="29" fillId="0" borderId="25" xfId="0" applyNumberFormat="1" applyFont="1" applyBorder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49" fontId="29" fillId="7" borderId="25" xfId="0" applyNumberFormat="1" applyFont="1" applyFill="1" applyBorder="1" applyAlignment="1">
      <alignment horizontal="right" vertical="top" wrapText="1"/>
    </xf>
    <xf numFmtId="2" fontId="0" fillId="0" borderId="0" xfId="0" applyNumberFormat="1" applyFont="1" applyAlignment="1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vertical="top"/>
    </xf>
    <xf numFmtId="2" fontId="3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left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2" fontId="9" fillId="4" borderId="19" xfId="0" applyNumberFormat="1" applyFont="1" applyFill="1" applyBorder="1" applyAlignment="1">
      <alignment vertical="top" wrapText="1"/>
    </xf>
    <xf numFmtId="2" fontId="9" fillId="4" borderId="20" xfId="0" applyNumberFormat="1" applyFont="1" applyFill="1" applyBorder="1" applyAlignment="1">
      <alignment vertical="top" wrapText="1"/>
    </xf>
    <xf numFmtId="2" fontId="9" fillId="4" borderId="21" xfId="0" applyNumberFormat="1" applyFont="1" applyFill="1" applyBorder="1" applyAlignment="1">
      <alignment horizontal="right" vertical="top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2" fontId="8" fillId="4" borderId="32" xfId="0" applyNumberFormat="1" applyFont="1" applyFill="1" applyBorder="1" applyAlignment="1">
      <alignment vertical="top"/>
    </xf>
    <xf numFmtId="2" fontId="8" fillId="4" borderId="33" xfId="0" applyNumberFormat="1" applyFont="1" applyFill="1" applyBorder="1" applyAlignment="1">
      <alignment vertical="top"/>
    </xf>
    <xf numFmtId="2" fontId="8" fillId="4" borderId="34" xfId="0" applyNumberFormat="1" applyFont="1" applyFill="1" applyBorder="1" applyAlignment="1">
      <alignment horizontal="right" vertical="top"/>
    </xf>
    <xf numFmtId="2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right" vertical="top" wrapText="1"/>
    </xf>
    <xf numFmtId="2" fontId="9" fillId="4" borderId="15" xfId="0" applyNumberFormat="1" applyFont="1" applyFill="1" applyBorder="1" applyAlignment="1">
      <alignment vertical="top" wrapText="1"/>
    </xf>
    <xf numFmtId="2" fontId="9" fillId="4" borderId="16" xfId="0" applyNumberFormat="1" applyFont="1" applyFill="1" applyBorder="1" applyAlignment="1">
      <alignment vertical="top" wrapText="1"/>
    </xf>
    <xf numFmtId="2" fontId="9" fillId="4" borderId="17" xfId="0" applyNumberFormat="1" applyFont="1" applyFill="1" applyBorder="1" applyAlignment="1">
      <alignment horizontal="right" vertical="top" wrapText="1"/>
    </xf>
    <xf numFmtId="2" fontId="4" fillId="5" borderId="38" xfId="0" applyNumberFormat="1" applyFont="1" applyFill="1" applyBorder="1" applyAlignment="1">
      <alignment horizontal="center" vertical="center" wrapText="1"/>
    </xf>
    <xf numFmtId="2" fontId="4" fillId="5" borderId="38" xfId="0" applyNumberFormat="1" applyFont="1" applyFill="1" applyBorder="1" applyAlignment="1">
      <alignment horizontal="right" vertical="center" wrapText="1"/>
    </xf>
    <xf numFmtId="2" fontId="4" fillId="5" borderId="30" xfId="0" applyNumberFormat="1" applyFont="1" applyFill="1" applyBorder="1" applyAlignment="1">
      <alignment horizontal="center" vertical="center" wrapText="1"/>
    </xf>
    <xf numFmtId="2" fontId="4" fillId="5" borderId="39" xfId="0" applyNumberFormat="1" applyFont="1" applyFill="1" applyBorder="1" applyAlignment="1">
      <alignment horizontal="right" vertical="center" wrapText="1"/>
    </xf>
    <xf numFmtId="2" fontId="5" fillId="0" borderId="44" xfId="0" applyNumberFormat="1" applyFont="1" applyBorder="1" applyAlignment="1">
      <alignment horizontal="center" vertical="top" wrapText="1"/>
    </xf>
    <xf numFmtId="2" fontId="5" fillId="0" borderId="45" xfId="0" applyNumberFormat="1" applyFont="1" applyBorder="1" applyAlignment="1">
      <alignment horizontal="center" vertical="top" wrapText="1"/>
    </xf>
    <xf numFmtId="2" fontId="5" fillId="0" borderId="46" xfId="0" applyNumberFormat="1" applyFont="1" applyBorder="1" applyAlignment="1">
      <alignment horizontal="right" vertical="top" wrapText="1"/>
    </xf>
    <xf numFmtId="2" fontId="5" fillId="0" borderId="52" xfId="0" applyNumberFormat="1" applyFont="1" applyBorder="1" applyAlignment="1">
      <alignment horizontal="center" vertical="top" wrapText="1"/>
    </xf>
    <xf numFmtId="2" fontId="5" fillId="0" borderId="53" xfId="0" applyNumberFormat="1" applyFont="1" applyBorder="1" applyAlignment="1">
      <alignment horizontal="center" vertical="top" wrapText="1"/>
    </xf>
    <xf numFmtId="2" fontId="5" fillId="0" borderId="54" xfId="0" applyNumberFormat="1" applyFont="1" applyBorder="1" applyAlignment="1">
      <alignment horizontal="right" vertical="top" wrapText="1"/>
    </xf>
    <xf numFmtId="2" fontId="5" fillId="6" borderId="59" xfId="0" applyNumberFormat="1" applyFont="1" applyFill="1" applyBorder="1" applyAlignment="1">
      <alignment horizontal="center" vertical="center" wrapText="1"/>
    </xf>
    <xf numFmtId="2" fontId="5" fillId="6" borderId="39" xfId="0" applyNumberFormat="1" applyFont="1" applyFill="1" applyBorder="1" applyAlignment="1">
      <alignment horizontal="center" vertical="center" wrapText="1"/>
    </xf>
    <xf numFmtId="2" fontId="5" fillId="6" borderId="60" xfId="0" applyNumberFormat="1" applyFont="1" applyFill="1" applyBorder="1" applyAlignment="1">
      <alignment horizontal="right" vertical="center" wrapText="1"/>
    </xf>
    <xf numFmtId="2" fontId="4" fillId="5" borderId="30" xfId="0" applyNumberFormat="1" applyFont="1" applyFill="1" applyBorder="1" applyAlignment="1">
      <alignment horizontal="right" vertical="center" wrapText="1"/>
    </xf>
    <xf numFmtId="2" fontId="12" fillId="0" borderId="45" xfId="0" applyNumberFormat="1" applyFont="1" applyBorder="1" applyAlignment="1">
      <alignment horizontal="center" vertical="top" wrapText="1"/>
    </xf>
    <xf numFmtId="2" fontId="5" fillId="0" borderId="24" xfId="0" applyNumberFormat="1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2" fontId="5" fillId="0" borderId="26" xfId="0" applyNumberFormat="1" applyFont="1" applyBorder="1" applyAlignment="1">
      <alignment horizontal="right" vertical="top" wrapText="1"/>
    </xf>
    <xf numFmtId="2" fontId="5" fillId="0" borderId="47" xfId="0" applyNumberFormat="1" applyFont="1" applyBorder="1" applyAlignment="1">
      <alignment horizontal="right" vertical="top" wrapText="1"/>
    </xf>
    <xf numFmtId="2" fontId="5" fillId="0" borderId="71" xfId="0" applyNumberFormat="1" applyFont="1" applyBorder="1" applyAlignment="1">
      <alignment horizontal="center" vertical="top" wrapText="1"/>
    </xf>
    <xf numFmtId="2" fontId="5" fillId="0" borderId="42" xfId="0" applyNumberFormat="1" applyFont="1" applyBorder="1" applyAlignment="1">
      <alignment horizontal="right" vertical="top" wrapText="1"/>
    </xf>
    <xf numFmtId="2" fontId="5" fillId="0" borderId="82" xfId="0" applyNumberFormat="1" applyFont="1" applyBorder="1" applyAlignment="1">
      <alignment horizontal="center" vertical="top" wrapText="1"/>
    </xf>
    <xf numFmtId="2" fontId="5" fillId="0" borderId="87" xfId="0" applyNumberFormat="1" applyFont="1" applyBorder="1" applyAlignment="1">
      <alignment horizontal="center" vertical="top" wrapText="1"/>
    </xf>
    <xf numFmtId="2" fontId="5" fillId="0" borderId="43" xfId="0" applyNumberFormat="1" applyFont="1" applyBorder="1" applyAlignment="1">
      <alignment horizontal="right" vertical="top" wrapText="1"/>
    </xf>
    <xf numFmtId="2" fontId="5" fillId="0" borderId="90" xfId="0" applyNumberFormat="1" applyFont="1" applyBorder="1" applyAlignment="1">
      <alignment horizontal="center" vertical="top" wrapText="1"/>
    </xf>
    <xf numFmtId="2" fontId="5" fillId="0" borderId="91" xfId="0" applyNumberFormat="1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right" vertical="top" wrapText="1"/>
    </xf>
    <xf numFmtId="2" fontId="5" fillId="0" borderId="45" xfId="0" applyNumberFormat="1" applyFont="1" applyFill="1" applyBorder="1" applyAlignment="1">
      <alignment horizontal="center" vertical="top" wrapText="1"/>
    </xf>
    <xf numFmtId="2" fontId="8" fillId="4" borderId="59" xfId="0" applyNumberFormat="1" applyFont="1" applyFill="1" applyBorder="1" applyAlignment="1">
      <alignment vertical="top"/>
    </xf>
    <xf numFmtId="2" fontId="8" fillId="4" borderId="39" xfId="0" applyNumberFormat="1" applyFont="1" applyFill="1" applyBorder="1" applyAlignment="1">
      <alignment vertical="top"/>
    </xf>
    <xf numFmtId="2" fontId="8" fillId="4" borderId="60" xfId="0" applyNumberFormat="1" applyFont="1" applyFill="1" applyBorder="1" applyAlignment="1">
      <alignment horizontal="right" vertical="top"/>
    </xf>
    <xf numFmtId="2" fontId="5" fillId="0" borderId="74" xfId="0" applyNumberFormat="1" applyFont="1" applyBorder="1" applyAlignment="1">
      <alignment wrapText="1"/>
    </xf>
    <xf numFmtId="2" fontId="5" fillId="0" borderId="74" xfId="0" applyNumberFormat="1" applyFont="1" applyBorder="1" applyAlignment="1">
      <alignment horizontal="right" vertical="top" wrapText="1"/>
    </xf>
    <xf numFmtId="2" fontId="4" fillId="4" borderId="39" xfId="0" applyNumberFormat="1" applyFont="1" applyFill="1" applyBorder="1" applyAlignment="1">
      <alignment wrapText="1"/>
    </xf>
    <xf numFmtId="2" fontId="4" fillId="4" borderId="77" xfId="0" applyNumberFormat="1" applyFont="1" applyFill="1" applyBorder="1" applyAlignment="1">
      <alignment horizontal="right" vertical="top" wrapText="1"/>
    </xf>
    <xf numFmtId="2" fontId="4" fillId="4" borderId="3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2" fontId="20" fillId="0" borderId="0" xfId="0" applyNumberFormat="1" applyFont="1" applyAlignment="1">
      <alignment horizontal="right"/>
    </xf>
    <xf numFmtId="2" fontId="18" fillId="0" borderId="0" xfId="0" applyNumberFormat="1" applyFont="1" applyAlignment="1">
      <alignment wrapText="1"/>
    </xf>
    <xf numFmtId="2" fontId="19" fillId="0" borderId="0" xfId="0" applyNumberFormat="1" applyFont="1" applyAlignment="1">
      <alignment horizontal="right"/>
    </xf>
    <xf numFmtId="0" fontId="0" fillId="0" borderId="0" xfId="0" applyFont="1" applyFill="1" applyAlignment="1">
      <alignment wrapText="1"/>
    </xf>
    <xf numFmtId="2" fontId="0" fillId="0" borderId="0" xfId="0" applyNumberFormat="1" applyFont="1" applyFill="1"/>
    <xf numFmtId="0" fontId="0" fillId="0" borderId="0" xfId="0" applyFont="1" applyFill="1"/>
    <xf numFmtId="0" fontId="21" fillId="0" borderId="0" xfId="0" applyFont="1" applyFill="1" applyAlignment="1">
      <alignment horizontal="right"/>
    </xf>
    <xf numFmtId="0" fontId="2" fillId="0" borderId="2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wrapText="1"/>
    </xf>
    <xf numFmtId="2" fontId="0" fillId="0" borderId="25" xfId="0" applyNumberFormat="1" applyFont="1" applyFill="1" applyBorder="1"/>
    <xf numFmtId="4" fontId="0" fillId="0" borderId="25" xfId="0" applyNumberFormat="1" applyFont="1" applyFill="1" applyBorder="1"/>
    <xf numFmtId="2" fontId="2" fillId="0" borderId="25" xfId="0" applyNumberFormat="1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4" fontId="2" fillId="0" borderId="25" xfId="0" applyNumberFormat="1" applyFont="1" applyFill="1" applyBorder="1" applyAlignment="1">
      <alignment wrapText="1"/>
    </xf>
    <xf numFmtId="0" fontId="29" fillId="0" borderId="25" xfId="0" applyFont="1" applyFill="1" applyBorder="1" applyAlignment="1">
      <alignment horizontal="left" vertical="top" wrapText="1"/>
    </xf>
    <xf numFmtId="2" fontId="29" fillId="0" borderId="25" xfId="0" applyNumberFormat="1" applyFont="1" applyFill="1" applyBorder="1" applyAlignment="1">
      <alignment horizontal="right" vertical="top"/>
    </xf>
    <xf numFmtId="4" fontId="29" fillId="0" borderId="25" xfId="0" applyNumberFormat="1" applyFont="1" applyFill="1" applyBorder="1" applyAlignment="1">
      <alignment horizontal="right" vertical="top"/>
    </xf>
    <xf numFmtId="0" fontId="29" fillId="0" borderId="25" xfId="0" applyFont="1" applyFill="1" applyBorder="1" applyAlignment="1">
      <alignment vertical="top" wrapText="1"/>
    </xf>
    <xf numFmtId="2" fontId="29" fillId="0" borderId="25" xfId="0" applyNumberFormat="1" applyFont="1" applyFill="1" applyBorder="1" applyAlignment="1">
      <alignment vertical="top"/>
    </xf>
    <xf numFmtId="4" fontId="29" fillId="0" borderId="25" xfId="0" applyNumberFormat="1" applyFont="1" applyFill="1" applyBorder="1" applyAlignment="1">
      <alignment vertical="top"/>
    </xf>
    <xf numFmtId="0" fontId="29" fillId="0" borderId="25" xfId="0" applyFont="1" applyFill="1" applyBorder="1" applyAlignment="1">
      <alignment wrapText="1"/>
    </xf>
    <xf numFmtId="2" fontId="29" fillId="0" borderId="25" xfId="0" applyNumberFormat="1" applyFont="1" applyFill="1" applyBorder="1"/>
    <xf numFmtId="4" fontId="29" fillId="0" borderId="25" xfId="0" applyNumberFormat="1" applyFont="1" applyFill="1" applyBorder="1"/>
    <xf numFmtId="167" fontId="29" fillId="0" borderId="64" xfId="0" applyNumberFormat="1" applyFont="1" applyFill="1" applyBorder="1" applyAlignment="1">
      <alignment horizontal="left" vertical="top" wrapText="1"/>
    </xf>
    <xf numFmtId="2" fontId="29" fillId="0" borderId="25" xfId="0" applyNumberFormat="1" applyFont="1" applyFill="1" applyBorder="1" applyAlignment="1">
      <alignment horizontal="right" vertical="top" wrapText="1"/>
    </xf>
    <xf numFmtId="4" fontId="29" fillId="0" borderId="25" xfId="0" applyNumberFormat="1" applyFont="1" applyFill="1" applyBorder="1" applyAlignment="1">
      <alignment horizontal="right" vertical="top" wrapText="1"/>
    </xf>
    <xf numFmtId="167" fontId="29" fillId="0" borderId="0" xfId="0" applyNumberFormat="1" applyFont="1" applyFill="1" applyBorder="1" applyAlignment="1">
      <alignment horizontal="left" vertical="top" wrapText="1"/>
    </xf>
    <xf numFmtId="167" fontId="29" fillId="0" borderId="81" xfId="0" applyNumberFormat="1" applyFont="1" applyFill="1" applyBorder="1" applyAlignment="1">
      <alignment horizontal="left" vertical="top" wrapText="1"/>
    </xf>
    <xf numFmtId="167" fontId="29" fillId="0" borderId="83" xfId="0" applyNumberFormat="1" applyFont="1" applyFill="1" applyBorder="1" applyAlignment="1">
      <alignment horizontal="left" vertical="top" wrapText="1"/>
    </xf>
    <xf numFmtId="0" fontId="30" fillId="0" borderId="25" xfId="0" applyFont="1" applyFill="1" applyBorder="1" applyAlignment="1">
      <alignment vertical="top" wrapText="1"/>
    </xf>
    <xf numFmtId="0" fontId="28" fillId="0" borderId="25" xfId="0" applyFont="1" applyFill="1" applyBorder="1" applyAlignment="1">
      <alignment wrapText="1"/>
    </xf>
    <xf numFmtId="0" fontId="29" fillId="0" borderId="80" xfId="0" applyFont="1" applyFill="1" applyBorder="1" applyAlignment="1">
      <alignment wrapText="1"/>
    </xf>
    <xf numFmtId="2" fontId="29" fillId="0" borderId="86" xfId="0" applyNumberFormat="1" applyFont="1" applyFill="1" applyBorder="1"/>
    <xf numFmtId="2" fontId="29" fillId="0" borderId="93" xfId="0" applyNumberFormat="1" applyFont="1" applyFill="1" applyBorder="1" applyAlignment="1">
      <alignment horizontal="right" vertical="top" wrapText="1"/>
    </xf>
    <xf numFmtId="2" fontId="29" fillId="0" borderId="93" xfId="0" applyNumberFormat="1" applyFont="1" applyFill="1" applyBorder="1"/>
    <xf numFmtId="2" fontId="29" fillId="0" borderId="94" xfId="0" applyNumberFormat="1" applyFont="1" applyFill="1" applyBorder="1" applyAlignment="1">
      <alignment horizontal="right" vertical="top" wrapText="1"/>
    </xf>
    <xf numFmtId="167" fontId="29" fillId="0" borderId="85" xfId="0" applyNumberFormat="1" applyFont="1" applyFill="1" applyBorder="1" applyAlignment="1">
      <alignment vertical="top" wrapText="1"/>
    </xf>
    <xf numFmtId="2" fontId="29" fillId="0" borderId="80" xfId="0" applyNumberFormat="1" applyFont="1" applyFill="1" applyBorder="1"/>
    <xf numFmtId="4" fontId="29" fillId="0" borderId="80" xfId="0" applyNumberFormat="1" applyFont="1" applyFill="1" applyBorder="1"/>
    <xf numFmtId="167" fontId="29" fillId="0" borderId="82" xfId="0" applyNumberFormat="1" applyFont="1" applyFill="1" applyBorder="1" applyAlignment="1">
      <alignment vertical="top" wrapText="1"/>
    </xf>
    <xf numFmtId="167" fontId="29" fillId="0" borderId="95" xfId="0" applyNumberFormat="1" applyFont="1" applyFill="1" applyBorder="1" applyAlignment="1">
      <alignment vertical="top" wrapText="1"/>
    </xf>
    <xf numFmtId="2" fontId="31" fillId="0" borderId="25" xfId="0" applyNumberFormat="1" applyFont="1" applyFill="1" applyBorder="1" applyAlignment="1">
      <alignment wrapText="1"/>
    </xf>
    <xf numFmtId="0" fontId="31" fillId="0" borderId="25" xfId="0" applyFont="1" applyFill="1" applyBorder="1" applyAlignment="1">
      <alignment wrapText="1"/>
    </xf>
    <xf numFmtId="4" fontId="31" fillId="0" borderId="25" xfId="0" applyNumberFormat="1" applyFont="1" applyFill="1" applyBorder="1" applyAlignment="1">
      <alignment wrapText="1"/>
    </xf>
    <xf numFmtId="0" fontId="24" fillId="0" borderId="0" xfId="0" applyFont="1" applyFill="1"/>
    <xf numFmtId="2" fontId="24" fillId="0" borderId="0" xfId="0" applyNumberFormat="1" applyFont="1" applyFill="1"/>
    <xf numFmtId="0" fontId="0" fillId="0" borderId="0" xfId="0" applyFont="1" applyFill="1" applyAlignment="1"/>
    <xf numFmtId="2" fontId="0" fillId="0" borderId="0" xfId="0" applyNumberFormat="1" applyFont="1" applyFill="1" applyAlignment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5" fillId="0" borderId="0" xfId="0" applyFont="1" applyAlignment="1"/>
    <xf numFmtId="2" fontId="6" fillId="2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/>
    <xf numFmtId="2" fontId="7" fillId="0" borderId="6" xfId="0" applyNumberFormat="1" applyFont="1" applyBorder="1"/>
    <xf numFmtId="2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9" fillId="0" borderId="96" xfId="0" applyFont="1" applyBorder="1" applyAlignment="1"/>
    <xf numFmtId="0" fontId="0" fillId="0" borderId="96" xfId="0" applyFont="1" applyBorder="1" applyAlignment="1"/>
    <xf numFmtId="0" fontId="22" fillId="0" borderId="0" xfId="0" applyFont="1" applyAlignment="1">
      <alignment horizontal="center" wrapText="1"/>
    </xf>
    <xf numFmtId="4" fontId="2" fillId="0" borderId="62" xfId="0" applyNumberFormat="1" applyFont="1" applyFill="1" applyBorder="1" applyAlignment="1">
      <alignment horizontal="center" vertical="center" wrapText="1"/>
    </xf>
    <xf numFmtId="0" fontId="7" fillId="0" borderId="79" xfId="0" applyFont="1" applyFill="1" applyBorder="1"/>
    <xf numFmtId="0" fontId="7" fillId="0" borderId="80" xfId="0" applyFont="1" applyFill="1" applyBorder="1"/>
    <xf numFmtId="0" fontId="21" fillId="0" borderId="0" xfId="0" applyFont="1" applyFill="1" applyAlignment="1">
      <alignment horizontal="right" wrapText="1"/>
    </xf>
    <xf numFmtId="0" fontId="0" fillId="0" borderId="0" xfId="0" applyFont="1" applyFill="1" applyAlignment="1"/>
    <xf numFmtId="0" fontId="23" fillId="0" borderId="0" xfId="0" applyFont="1" applyAlignment="1">
      <alignment horizontal="center" wrapText="1"/>
    </xf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" fillId="0" borderId="62" xfId="0" applyFont="1" applyBorder="1" applyAlignment="1">
      <alignment horizontal="right" wrapText="1"/>
    </xf>
    <xf numFmtId="14" fontId="2" fillId="5" borderId="62" xfId="0" applyNumberFormat="1" applyFont="1" applyFill="1" applyBorder="1" applyAlignment="1">
      <alignment horizontal="center" vertical="center" wrapText="1"/>
    </xf>
    <xf numFmtId="0" fontId="31" fillId="0" borderId="62" xfId="0" applyFont="1" applyBorder="1" applyAlignment="1">
      <alignment horizontal="right" wrapText="1"/>
    </xf>
    <xf numFmtId="0" fontId="32" fillId="0" borderId="79" xfId="0" applyFont="1" applyBorder="1"/>
    <xf numFmtId="0" fontId="29" fillId="0" borderId="86" xfId="0" applyFont="1" applyFill="1" applyBorder="1" applyAlignment="1">
      <alignment vertical="top" wrapText="1"/>
    </xf>
    <xf numFmtId="0" fontId="0" fillId="0" borderId="71" xfId="0" applyFont="1" applyFill="1" applyBorder="1" applyAlignment="1">
      <alignment vertical="top" wrapText="1"/>
    </xf>
    <xf numFmtId="0" fontId="0" fillId="0" borderId="4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5E5D1"/>
      <color rgb="FFCBF2FD"/>
      <color rgb="FFD5F49E"/>
      <color rgb="FF00FFFF"/>
      <color rgb="FFCCECFF"/>
      <color rgb="FF6699FF"/>
      <color rgb="FFF76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98"/>
  <sheetViews>
    <sheetView tabSelected="1" zoomScale="70" zoomScaleNormal="70" workbookViewId="0">
      <selection activeCell="P4" sqref="P4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43.296875" customWidth="1"/>
    <col min="4" max="4" width="9.3984375" customWidth="1"/>
    <col min="5" max="5" width="10.59765625" hidden="1" customWidth="1"/>
    <col min="6" max="6" width="14.19921875" hidden="1" customWidth="1"/>
    <col min="7" max="7" width="13.5" hidden="1" customWidth="1"/>
    <col min="8" max="8" width="10.59765625" hidden="1" customWidth="1"/>
    <col min="9" max="9" width="14.19921875" hidden="1" customWidth="1"/>
    <col min="10" max="10" width="13.5" hidden="1" customWidth="1"/>
    <col min="11" max="11" width="10.59765625" style="185" customWidth="1"/>
    <col min="12" max="12" width="14.19921875" style="185" customWidth="1"/>
    <col min="13" max="13" width="13.5" style="185" customWidth="1"/>
    <col min="14" max="14" width="10.59765625" style="185" customWidth="1"/>
    <col min="15" max="15" width="14.19921875" style="185" customWidth="1"/>
    <col min="16" max="19" width="13.5" style="18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186"/>
      <c r="L1" s="186"/>
      <c r="M1" s="186"/>
      <c r="N1" s="186"/>
      <c r="O1" s="186"/>
      <c r="P1" s="186"/>
      <c r="Q1" s="186"/>
      <c r="R1" s="186"/>
      <c r="S1" s="18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186"/>
      <c r="L2" s="186"/>
      <c r="M2" s="187"/>
      <c r="N2" s="186"/>
      <c r="O2" s="186"/>
      <c r="P2" s="188" t="s">
        <v>144</v>
      </c>
      <c r="Q2" s="186"/>
      <c r="R2" s="186"/>
      <c r="S2" s="18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186"/>
      <c r="L3" s="186"/>
      <c r="M3" s="188"/>
      <c r="N3" s="186"/>
      <c r="O3" s="186"/>
      <c r="P3" s="188" t="s">
        <v>0</v>
      </c>
      <c r="Q3" s="186"/>
      <c r="R3" s="186"/>
      <c r="S3" s="18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186"/>
      <c r="L4" s="186"/>
      <c r="M4" s="188"/>
      <c r="N4" s="186"/>
      <c r="O4" s="186"/>
      <c r="P4" s="188" t="s">
        <v>145</v>
      </c>
      <c r="Q4" s="186"/>
      <c r="R4" s="186"/>
      <c r="S4" s="18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186"/>
      <c r="L5" s="186"/>
      <c r="M5" s="186"/>
      <c r="N5" s="186"/>
      <c r="O5" s="186"/>
      <c r="P5" s="186"/>
      <c r="Q5" s="186"/>
      <c r="R5" s="186"/>
      <c r="S5" s="18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186"/>
      <c r="L6" s="186"/>
      <c r="M6" s="186"/>
      <c r="N6" s="186"/>
      <c r="O6" s="186"/>
      <c r="P6" s="186"/>
      <c r="Q6" s="186"/>
      <c r="R6" s="186"/>
      <c r="S6" s="18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186"/>
      <c r="L7" s="186"/>
      <c r="M7" s="186"/>
      <c r="N7" s="186"/>
      <c r="O7" s="186"/>
      <c r="P7" s="186"/>
      <c r="Q7" s="186"/>
      <c r="R7" s="186"/>
      <c r="S7" s="18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186"/>
      <c r="L8" s="186"/>
      <c r="M8" s="186"/>
      <c r="N8" s="186"/>
      <c r="O8" s="186"/>
      <c r="P8" s="186"/>
      <c r="Q8" s="186"/>
      <c r="R8" s="186"/>
      <c r="S8" s="18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186"/>
      <c r="L9" s="186"/>
      <c r="M9" s="186"/>
      <c r="N9" s="186"/>
      <c r="O9" s="186"/>
      <c r="P9" s="186"/>
      <c r="Q9" s="186"/>
      <c r="R9" s="186"/>
      <c r="S9" s="18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186"/>
      <c r="L10" s="186"/>
      <c r="M10" s="186"/>
      <c r="N10" s="186"/>
      <c r="O10" s="186"/>
      <c r="P10" s="186"/>
      <c r="Q10" s="186"/>
      <c r="R10" s="186"/>
      <c r="S10" s="18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186"/>
      <c r="L11" s="186"/>
      <c r="M11" s="186"/>
      <c r="N11" s="186"/>
      <c r="O11" s="186"/>
      <c r="P11" s="186"/>
      <c r="Q11" s="186"/>
      <c r="R11" s="186"/>
      <c r="S11" s="18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328" t="s">
        <v>1</v>
      </c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328" t="s">
        <v>2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189"/>
      <c r="L14" s="189"/>
      <c r="M14" s="189"/>
      <c r="N14" s="189"/>
      <c r="O14" s="189"/>
      <c r="P14" s="189"/>
      <c r="Q14" s="189"/>
      <c r="R14" s="189"/>
      <c r="S14" s="189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329" t="s">
        <v>146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90"/>
      <c r="L16" s="190"/>
      <c r="M16" s="190"/>
      <c r="N16" s="190"/>
      <c r="O16" s="190"/>
      <c r="P16" s="190"/>
      <c r="Q16" s="190"/>
      <c r="R16" s="190"/>
      <c r="S16" s="190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330" t="s">
        <v>3</v>
      </c>
      <c r="B17" s="332" t="s">
        <v>4</v>
      </c>
      <c r="C17" s="332" t="s">
        <v>5</v>
      </c>
      <c r="D17" s="334" t="s">
        <v>6</v>
      </c>
      <c r="E17" s="302" t="s">
        <v>7</v>
      </c>
      <c r="F17" s="303"/>
      <c r="G17" s="304"/>
      <c r="H17" s="302" t="s">
        <v>8</v>
      </c>
      <c r="I17" s="303"/>
      <c r="J17" s="304"/>
      <c r="K17" s="322" t="s">
        <v>9</v>
      </c>
      <c r="L17" s="323"/>
      <c r="M17" s="324"/>
      <c r="N17" s="322" t="s">
        <v>10</v>
      </c>
      <c r="O17" s="323"/>
      <c r="P17" s="324"/>
      <c r="Q17" s="325" t="s">
        <v>11</v>
      </c>
      <c r="R17" s="323"/>
      <c r="S17" s="324"/>
      <c r="T17" s="326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331"/>
      <c r="B18" s="333"/>
      <c r="C18" s="333"/>
      <c r="D18" s="335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91" t="s">
        <v>13</v>
      </c>
      <c r="L18" s="192" t="s">
        <v>14</v>
      </c>
      <c r="M18" s="193" t="s">
        <v>17</v>
      </c>
      <c r="N18" s="191" t="s">
        <v>13</v>
      </c>
      <c r="O18" s="192" t="s">
        <v>14</v>
      </c>
      <c r="P18" s="193" t="s">
        <v>18</v>
      </c>
      <c r="Q18" s="193" t="s">
        <v>19</v>
      </c>
      <c r="R18" s="193" t="s">
        <v>20</v>
      </c>
      <c r="S18" s="193" t="s">
        <v>21</v>
      </c>
      <c r="T18" s="32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194">
        <v>8</v>
      </c>
      <c r="L19" s="195">
        <v>9</v>
      </c>
      <c r="M19" s="196">
        <v>10</v>
      </c>
      <c r="N19" s="194">
        <v>11</v>
      </c>
      <c r="O19" s="195">
        <v>12</v>
      </c>
      <c r="P19" s="196">
        <v>13</v>
      </c>
      <c r="Q19" s="196">
        <v>14</v>
      </c>
      <c r="R19" s="196">
        <v>15</v>
      </c>
      <c r="S19" s="196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197"/>
      <c r="L20" s="198"/>
      <c r="M20" s="199"/>
      <c r="N20" s="197"/>
      <c r="O20" s="198"/>
      <c r="P20" s="199"/>
      <c r="Q20" s="199"/>
      <c r="R20" s="199"/>
      <c r="S20" s="199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200"/>
      <c r="L21" s="201"/>
      <c r="M21" s="202">
        <v>311672</v>
      </c>
      <c r="N21" s="200"/>
      <c r="O21" s="201"/>
      <c r="P21" s="202">
        <v>311672</v>
      </c>
      <c r="Q21" s="202">
        <f>G21+M21</f>
        <v>311672</v>
      </c>
      <c r="R21" s="202">
        <f>J21+P21</f>
        <v>311672</v>
      </c>
      <c r="S21" s="202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203"/>
      <c r="L22" s="204"/>
      <c r="M22" s="205">
        <f>SUM(M21)</f>
        <v>311672</v>
      </c>
      <c r="N22" s="203"/>
      <c r="O22" s="204"/>
      <c r="P22" s="205">
        <f t="shared" ref="P22:S22" si="0">SUM(P21)</f>
        <v>311672</v>
      </c>
      <c r="Q22" s="205">
        <f t="shared" si="0"/>
        <v>311672</v>
      </c>
      <c r="R22" s="205">
        <f t="shared" si="0"/>
        <v>311672</v>
      </c>
      <c r="S22" s="205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305"/>
      <c r="B23" s="306"/>
      <c r="C23" s="306"/>
      <c r="D23" s="50"/>
      <c r="E23" s="51"/>
      <c r="F23" s="52"/>
      <c r="G23" s="53"/>
      <c r="H23" s="51"/>
      <c r="I23" s="52"/>
      <c r="J23" s="53"/>
      <c r="K23" s="206"/>
      <c r="L23" s="206"/>
      <c r="M23" s="207"/>
      <c r="N23" s="206"/>
      <c r="O23" s="206"/>
      <c r="P23" s="207"/>
      <c r="Q23" s="207"/>
      <c r="R23" s="207"/>
      <c r="S23" s="207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3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208"/>
      <c r="L24" s="209"/>
      <c r="M24" s="210"/>
      <c r="N24" s="208"/>
      <c r="O24" s="209"/>
      <c r="P24" s="210"/>
      <c r="Q24" s="210"/>
      <c r="R24" s="210"/>
      <c r="S24" s="210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 x14ac:dyDescent="0.3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211"/>
      <c r="L25" s="211"/>
      <c r="M25" s="212"/>
      <c r="N25" s="211"/>
      <c r="O25" s="211"/>
      <c r="P25" s="212"/>
      <c r="Q25" s="212"/>
      <c r="R25" s="212"/>
      <c r="S25" s="212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3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213"/>
      <c r="L26" s="213"/>
      <c r="M26" s="214">
        <f>SUM(M27:M29)</f>
        <v>3000</v>
      </c>
      <c r="N26" s="213"/>
      <c r="O26" s="213"/>
      <c r="P26" s="214">
        <f t="shared" ref="P26:S26" si="1">SUM(P27:P29)</f>
        <v>3000</v>
      </c>
      <c r="Q26" s="214">
        <f t="shared" si="1"/>
        <v>3000</v>
      </c>
      <c r="R26" s="214">
        <f t="shared" si="1"/>
        <v>3000</v>
      </c>
      <c r="S26" s="214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thickBot="1" x14ac:dyDescent="0.3">
      <c r="A27" s="78" t="s">
        <v>37</v>
      </c>
      <c r="B27" s="79" t="s">
        <v>38</v>
      </c>
      <c r="C27" s="80" t="s">
        <v>147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215">
        <v>2</v>
      </c>
      <c r="L27" s="216">
        <v>1500</v>
      </c>
      <c r="M27" s="217">
        <f t="shared" ref="M27:M29" si="4">K27*L27</f>
        <v>3000</v>
      </c>
      <c r="N27" s="215">
        <v>2</v>
      </c>
      <c r="O27" s="216">
        <v>1500</v>
      </c>
      <c r="P27" s="217">
        <f t="shared" ref="P27:P29" si="5">N27*O27</f>
        <v>3000</v>
      </c>
      <c r="Q27" s="217">
        <f t="shared" ref="Q27:Q29" si="6">G27+M27</f>
        <v>3000</v>
      </c>
      <c r="R27" s="217">
        <f t="shared" ref="R27:R29" si="7">J27+P27</f>
        <v>3000</v>
      </c>
      <c r="S27" s="217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hidden="1" customHeight="1" x14ac:dyDescent="0.25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215"/>
      <c r="L28" s="216"/>
      <c r="M28" s="217">
        <f t="shared" si="4"/>
        <v>0</v>
      </c>
      <c r="N28" s="215"/>
      <c r="O28" s="216"/>
      <c r="P28" s="217">
        <f t="shared" si="5"/>
        <v>0</v>
      </c>
      <c r="Q28" s="217">
        <f t="shared" si="6"/>
        <v>0</v>
      </c>
      <c r="R28" s="217">
        <f t="shared" si="7"/>
        <v>0</v>
      </c>
      <c r="S28" s="217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hidden="1" customHeight="1" x14ac:dyDescent="0.25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218"/>
      <c r="L29" s="219"/>
      <c r="M29" s="220">
        <f t="shared" si="4"/>
        <v>0</v>
      </c>
      <c r="N29" s="218"/>
      <c r="O29" s="219"/>
      <c r="P29" s="220">
        <f t="shared" si="5"/>
        <v>0</v>
      </c>
      <c r="Q29" s="220">
        <f t="shared" si="6"/>
        <v>0</v>
      </c>
      <c r="R29" s="220">
        <f t="shared" si="7"/>
        <v>0</v>
      </c>
      <c r="S29" s="220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3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213"/>
      <c r="L30" s="213"/>
      <c r="M30" s="214">
        <f>SUM(M31:M33)</f>
        <v>0</v>
      </c>
      <c r="N30" s="213"/>
      <c r="O30" s="213"/>
      <c r="P30" s="214">
        <f t="shared" ref="P30:S30" si="9">SUM(P31:P33)</f>
        <v>0</v>
      </c>
      <c r="Q30" s="214">
        <f t="shared" si="9"/>
        <v>0</v>
      </c>
      <c r="R30" s="214">
        <f t="shared" si="9"/>
        <v>0</v>
      </c>
      <c r="S30" s="214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hidden="1" customHeight="1" x14ac:dyDescent="0.25">
      <c r="A31" s="78" t="s">
        <v>37</v>
      </c>
      <c r="B31" s="79" t="s">
        <v>45</v>
      </c>
      <c r="C31" s="80" t="s">
        <v>39</v>
      </c>
      <c r="D31" s="81"/>
      <c r="E31" s="307" t="s">
        <v>46</v>
      </c>
      <c r="F31" s="306"/>
      <c r="G31" s="308"/>
      <c r="H31" s="307" t="s">
        <v>46</v>
      </c>
      <c r="I31" s="306"/>
      <c r="J31" s="308"/>
      <c r="K31" s="215"/>
      <c r="L31" s="216"/>
      <c r="M31" s="217">
        <f t="shared" ref="M31:M33" si="10">K31*L31</f>
        <v>0</v>
      </c>
      <c r="N31" s="215"/>
      <c r="O31" s="216"/>
      <c r="P31" s="217">
        <f t="shared" ref="P31:P33" si="11">N31*O31</f>
        <v>0</v>
      </c>
      <c r="Q31" s="217">
        <f t="shared" ref="Q31:Q33" si="12">G31+M31</f>
        <v>0</v>
      </c>
      <c r="R31" s="217">
        <f t="shared" ref="R31:R33" si="13">J31+P31</f>
        <v>0</v>
      </c>
      <c r="S31" s="217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hidden="1" customHeight="1" x14ac:dyDescent="0.25">
      <c r="A32" s="86" t="s">
        <v>37</v>
      </c>
      <c r="B32" s="87" t="s">
        <v>47</v>
      </c>
      <c r="C32" s="80" t="s">
        <v>39</v>
      </c>
      <c r="D32" s="81"/>
      <c r="E32" s="309"/>
      <c r="F32" s="306"/>
      <c r="G32" s="308"/>
      <c r="H32" s="309"/>
      <c r="I32" s="306"/>
      <c r="J32" s="308"/>
      <c r="K32" s="215"/>
      <c r="L32" s="216"/>
      <c r="M32" s="217">
        <f t="shared" si="10"/>
        <v>0</v>
      </c>
      <c r="N32" s="215"/>
      <c r="O32" s="216"/>
      <c r="P32" s="217">
        <f t="shared" si="11"/>
        <v>0</v>
      </c>
      <c r="Q32" s="217">
        <f t="shared" si="12"/>
        <v>0</v>
      </c>
      <c r="R32" s="217">
        <f t="shared" si="13"/>
        <v>0</v>
      </c>
      <c r="S32" s="217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hidden="1" customHeight="1" x14ac:dyDescent="0.25">
      <c r="A33" s="88" t="s">
        <v>37</v>
      </c>
      <c r="B33" s="89" t="s">
        <v>48</v>
      </c>
      <c r="C33" s="90" t="s">
        <v>39</v>
      </c>
      <c r="D33" s="91"/>
      <c r="E33" s="309"/>
      <c r="F33" s="306"/>
      <c r="G33" s="308"/>
      <c r="H33" s="309"/>
      <c r="I33" s="306"/>
      <c r="J33" s="308"/>
      <c r="K33" s="218"/>
      <c r="L33" s="219"/>
      <c r="M33" s="220">
        <f t="shared" si="10"/>
        <v>0</v>
      </c>
      <c r="N33" s="218"/>
      <c r="O33" s="219"/>
      <c r="P33" s="220">
        <f t="shared" si="11"/>
        <v>0</v>
      </c>
      <c r="Q33" s="220">
        <f t="shared" si="12"/>
        <v>0</v>
      </c>
      <c r="R33" s="220">
        <f t="shared" si="13"/>
        <v>0</v>
      </c>
      <c r="S33" s="220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3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213"/>
      <c r="L34" s="213"/>
      <c r="M34" s="214">
        <f>SUM(M35:M37)</f>
        <v>24000</v>
      </c>
      <c r="N34" s="213"/>
      <c r="O34" s="213"/>
      <c r="P34" s="214">
        <f t="shared" ref="P34:S34" si="15">SUM(P35:P37)</f>
        <v>23895</v>
      </c>
      <c r="Q34" s="214">
        <f t="shared" si="15"/>
        <v>24000</v>
      </c>
      <c r="R34" s="214">
        <f t="shared" si="15"/>
        <v>23895</v>
      </c>
      <c r="S34" s="214">
        <f t="shared" si="15"/>
        <v>105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5">
      <c r="A35" s="78" t="s">
        <v>37</v>
      </c>
      <c r="B35" s="79" t="s">
        <v>51</v>
      </c>
      <c r="C35" s="80" t="s">
        <v>148</v>
      </c>
      <c r="D35" s="81" t="s">
        <v>121</v>
      </c>
      <c r="E35" s="307" t="s">
        <v>46</v>
      </c>
      <c r="F35" s="306"/>
      <c r="G35" s="308"/>
      <c r="H35" s="307" t="s">
        <v>46</v>
      </c>
      <c r="I35" s="306"/>
      <c r="J35" s="308"/>
      <c r="K35" s="215">
        <v>2</v>
      </c>
      <c r="L35" s="216">
        <v>7500</v>
      </c>
      <c r="M35" s="217">
        <f t="shared" ref="M35:M37" si="16">K35*L35</f>
        <v>15000</v>
      </c>
      <c r="N35" s="215">
        <v>2</v>
      </c>
      <c r="O35" s="216">
        <v>7050</v>
      </c>
      <c r="P35" s="217">
        <f t="shared" ref="P35:P37" si="17">N35*O35</f>
        <v>14100</v>
      </c>
      <c r="Q35" s="217">
        <f t="shared" ref="Q35:Q37" si="18">G35+M35</f>
        <v>15000</v>
      </c>
      <c r="R35" s="217">
        <f t="shared" ref="R35:R37" si="19">J35+P35</f>
        <v>14100</v>
      </c>
      <c r="S35" s="217">
        <f t="shared" ref="S35:S37" si="20">Q35-R35</f>
        <v>900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 x14ac:dyDescent="0.3">
      <c r="A36" s="86" t="s">
        <v>37</v>
      </c>
      <c r="B36" s="87" t="s">
        <v>52</v>
      </c>
      <c r="C36" s="80" t="s">
        <v>149</v>
      </c>
      <c r="D36" s="81" t="s">
        <v>121</v>
      </c>
      <c r="E36" s="309"/>
      <c r="F36" s="306"/>
      <c r="G36" s="308"/>
      <c r="H36" s="309"/>
      <c r="I36" s="306"/>
      <c r="J36" s="308"/>
      <c r="K36" s="215">
        <v>2</v>
      </c>
      <c r="L36" s="216">
        <v>4500</v>
      </c>
      <c r="M36" s="217">
        <f t="shared" si="16"/>
        <v>9000</v>
      </c>
      <c r="N36" s="215">
        <v>2</v>
      </c>
      <c r="O36" s="216">
        <v>4897.5</v>
      </c>
      <c r="P36" s="217">
        <f t="shared" si="17"/>
        <v>9795</v>
      </c>
      <c r="Q36" s="217">
        <f t="shared" si="18"/>
        <v>9000</v>
      </c>
      <c r="R36" s="217">
        <f t="shared" si="19"/>
        <v>9795</v>
      </c>
      <c r="S36" s="217">
        <f t="shared" si="20"/>
        <v>-795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hidden="1" customHeight="1" x14ac:dyDescent="0.25">
      <c r="A37" s="88" t="s">
        <v>37</v>
      </c>
      <c r="B37" s="89" t="s">
        <v>53</v>
      </c>
      <c r="C37" s="90" t="s">
        <v>39</v>
      </c>
      <c r="D37" s="91"/>
      <c r="E37" s="310"/>
      <c r="F37" s="311"/>
      <c r="G37" s="312"/>
      <c r="H37" s="310"/>
      <c r="I37" s="311"/>
      <c r="J37" s="312"/>
      <c r="K37" s="218"/>
      <c r="L37" s="219"/>
      <c r="M37" s="220">
        <f t="shared" si="16"/>
        <v>0</v>
      </c>
      <c r="N37" s="218"/>
      <c r="O37" s="219"/>
      <c r="P37" s="220">
        <f t="shared" si="17"/>
        <v>0</v>
      </c>
      <c r="Q37" s="217">
        <f t="shared" si="18"/>
        <v>0</v>
      </c>
      <c r="R37" s="217">
        <f t="shared" si="19"/>
        <v>0</v>
      </c>
      <c r="S37" s="217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3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221"/>
      <c r="L38" s="222"/>
      <c r="M38" s="223">
        <f>M26+M30+M34</f>
        <v>27000</v>
      </c>
      <c r="N38" s="221"/>
      <c r="O38" s="222"/>
      <c r="P38" s="223">
        <f t="shared" ref="P38:S38" si="21">P26+P30+P34</f>
        <v>26895</v>
      </c>
      <c r="Q38" s="223">
        <f t="shared" si="21"/>
        <v>27000</v>
      </c>
      <c r="R38" s="223">
        <f t="shared" si="21"/>
        <v>26895</v>
      </c>
      <c r="S38" s="223">
        <f t="shared" si="21"/>
        <v>105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3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213"/>
      <c r="L39" s="213"/>
      <c r="M39" s="224"/>
      <c r="N39" s="213"/>
      <c r="O39" s="213"/>
      <c r="P39" s="224"/>
      <c r="Q39" s="224"/>
      <c r="R39" s="224"/>
      <c r="S39" s="22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thickBot="1" x14ac:dyDescent="0.3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215">
        <v>3000</v>
      </c>
      <c r="L40" s="225">
        <v>0.22</v>
      </c>
      <c r="M40" s="217">
        <f t="shared" ref="M40:M41" si="24">K40*L40</f>
        <v>660</v>
      </c>
      <c r="N40" s="215">
        <v>3000</v>
      </c>
      <c r="O40" s="225">
        <v>0.22</v>
      </c>
      <c r="P40" s="217">
        <f t="shared" ref="P40:P41" si="25">N40*O40</f>
        <v>660</v>
      </c>
      <c r="Q40" s="217">
        <f t="shared" ref="Q40:Q41" si="26">G40+M40</f>
        <v>660</v>
      </c>
      <c r="R40" s="217">
        <f t="shared" ref="R40:R41" si="27">J40+P40</f>
        <v>660</v>
      </c>
      <c r="S40" s="217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hidden="1" customHeight="1" x14ac:dyDescent="0.25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215"/>
      <c r="L41" s="225">
        <v>0.22</v>
      </c>
      <c r="M41" s="217">
        <f t="shared" si="24"/>
        <v>0</v>
      </c>
      <c r="N41" s="215"/>
      <c r="O41" s="225">
        <v>0.22</v>
      </c>
      <c r="P41" s="217">
        <f t="shared" si="25"/>
        <v>0</v>
      </c>
      <c r="Q41" s="217">
        <f t="shared" si="26"/>
        <v>0</v>
      </c>
      <c r="R41" s="217">
        <f t="shared" si="27"/>
        <v>0</v>
      </c>
      <c r="S41" s="217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thickBot="1" x14ac:dyDescent="0.3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221"/>
      <c r="L42" s="222"/>
      <c r="M42" s="223">
        <f>SUM(M40:M41)</f>
        <v>660</v>
      </c>
      <c r="N42" s="221"/>
      <c r="O42" s="222"/>
      <c r="P42" s="223">
        <f t="shared" ref="P42:S42" si="29">SUM(P40:P41)</f>
        <v>660</v>
      </c>
      <c r="Q42" s="223">
        <f t="shared" si="29"/>
        <v>660</v>
      </c>
      <c r="R42" s="223">
        <f t="shared" si="29"/>
        <v>660</v>
      </c>
      <c r="S42" s="223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 x14ac:dyDescent="0.3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213"/>
      <c r="L43" s="213"/>
      <c r="M43" s="224"/>
      <c r="N43" s="213"/>
      <c r="O43" s="213"/>
      <c r="P43" s="224"/>
      <c r="Q43" s="224"/>
      <c r="R43" s="224"/>
      <c r="S43" s="22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thickBot="1" x14ac:dyDescent="0.3">
      <c r="A44" s="78" t="s">
        <v>37</v>
      </c>
      <c r="B44" s="105" t="s">
        <v>63</v>
      </c>
      <c r="C44" s="107" t="s">
        <v>150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215">
        <v>2</v>
      </c>
      <c r="L44" s="216">
        <v>3000</v>
      </c>
      <c r="M44" s="217">
        <f t="shared" ref="M44:M46" si="32">K44*L44</f>
        <v>6000</v>
      </c>
      <c r="N44" s="215">
        <v>2</v>
      </c>
      <c r="O44" s="216">
        <v>3000</v>
      </c>
      <c r="P44" s="217">
        <f t="shared" ref="P44:P46" si="33">N44*O44</f>
        <v>6000</v>
      </c>
      <c r="Q44" s="217">
        <f t="shared" ref="Q44:Q46" si="34">G44+M44</f>
        <v>6000</v>
      </c>
      <c r="R44" s="217">
        <f t="shared" ref="R44:R46" si="35">J44+P44</f>
        <v>6000</v>
      </c>
      <c r="S44" s="217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hidden="1" customHeight="1" x14ac:dyDescent="0.25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215"/>
      <c r="L45" s="216"/>
      <c r="M45" s="217">
        <f t="shared" si="32"/>
        <v>0</v>
      </c>
      <c r="N45" s="215"/>
      <c r="O45" s="216"/>
      <c r="P45" s="217">
        <f t="shared" si="33"/>
        <v>0</v>
      </c>
      <c r="Q45" s="217">
        <f t="shared" si="34"/>
        <v>0</v>
      </c>
      <c r="R45" s="217">
        <f t="shared" si="35"/>
        <v>0</v>
      </c>
      <c r="S45" s="217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hidden="1" customHeight="1" x14ac:dyDescent="0.25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218"/>
      <c r="L46" s="219"/>
      <c r="M46" s="220">
        <f t="shared" si="32"/>
        <v>0</v>
      </c>
      <c r="N46" s="218"/>
      <c r="O46" s="219"/>
      <c r="P46" s="220">
        <f t="shared" si="33"/>
        <v>0</v>
      </c>
      <c r="Q46" s="217">
        <f t="shared" si="34"/>
        <v>0</v>
      </c>
      <c r="R46" s="217">
        <f t="shared" si="35"/>
        <v>0</v>
      </c>
      <c r="S46" s="217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thickBot="1" x14ac:dyDescent="0.3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221"/>
      <c r="L47" s="222"/>
      <c r="M47" s="223">
        <f>SUM(M44:M46)</f>
        <v>6000</v>
      </c>
      <c r="N47" s="221"/>
      <c r="O47" s="222"/>
      <c r="P47" s="223">
        <f t="shared" ref="P47:S47" si="37">SUM(P44:P46)</f>
        <v>6000</v>
      </c>
      <c r="Q47" s="223">
        <f t="shared" si="37"/>
        <v>6000</v>
      </c>
      <c r="R47" s="223">
        <f t="shared" si="37"/>
        <v>6000</v>
      </c>
      <c r="S47" s="223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hidden="1" customHeight="1" x14ac:dyDescent="0.25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213"/>
      <c r="L48" s="213"/>
      <c r="M48" s="224"/>
      <c r="N48" s="213"/>
      <c r="O48" s="213"/>
      <c r="P48" s="224"/>
      <c r="Q48" s="224"/>
      <c r="R48" s="224"/>
      <c r="S48" s="22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hidden="1" customHeight="1" x14ac:dyDescent="0.25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215"/>
      <c r="L49" s="216"/>
      <c r="M49" s="217">
        <f t="shared" ref="M49:M52" si="40">K49*L49</f>
        <v>0</v>
      </c>
      <c r="N49" s="215"/>
      <c r="O49" s="216"/>
      <c r="P49" s="217">
        <f t="shared" ref="P49:P52" si="41">N49*O49</f>
        <v>0</v>
      </c>
      <c r="Q49" s="217">
        <f t="shared" ref="Q49:Q52" si="42">G49+M49</f>
        <v>0</v>
      </c>
      <c r="R49" s="217">
        <f t="shared" ref="R49:R52" si="43">J49+P49</f>
        <v>0</v>
      </c>
      <c r="S49" s="217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hidden="1" customHeight="1" x14ac:dyDescent="0.25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215"/>
      <c r="L50" s="216"/>
      <c r="M50" s="217">
        <f t="shared" si="40"/>
        <v>0</v>
      </c>
      <c r="N50" s="215"/>
      <c r="O50" s="216"/>
      <c r="P50" s="217">
        <f t="shared" si="41"/>
        <v>0</v>
      </c>
      <c r="Q50" s="217">
        <f t="shared" si="42"/>
        <v>0</v>
      </c>
      <c r="R50" s="217">
        <f t="shared" si="43"/>
        <v>0</v>
      </c>
      <c r="S50" s="217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hidden="1" customHeight="1" x14ac:dyDescent="0.25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215"/>
      <c r="L51" s="216"/>
      <c r="M51" s="217">
        <f t="shared" si="40"/>
        <v>0</v>
      </c>
      <c r="N51" s="215"/>
      <c r="O51" s="216"/>
      <c r="P51" s="217">
        <f t="shared" si="41"/>
        <v>0</v>
      </c>
      <c r="Q51" s="217">
        <f t="shared" si="42"/>
        <v>0</v>
      </c>
      <c r="R51" s="217">
        <f t="shared" si="43"/>
        <v>0</v>
      </c>
      <c r="S51" s="217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hidden="1" customHeight="1" x14ac:dyDescent="0.25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218"/>
      <c r="L52" s="219"/>
      <c r="M52" s="220">
        <f t="shared" si="40"/>
        <v>0</v>
      </c>
      <c r="N52" s="218"/>
      <c r="O52" s="219"/>
      <c r="P52" s="220">
        <f t="shared" si="41"/>
        <v>0</v>
      </c>
      <c r="Q52" s="217">
        <f t="shared" si="42"/>
        <v>0</v>
      </c>
      <c r="R52" s="217">
        <f t="shared" si="43"/>
        <v>0</v>
      </c>
      <c r="S52" s="217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hidden="1" customHeight="1" x14ac:dyDescent="0.25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221"/>
      <c r="L53" s="222"/>
      <c r="M53" s="223">
        <f>SUM(M49:M52)</f>
        <v>0</v>
      </c>
      <c r="N53" s="221"/>
      <c r="O53" s="222"/>
      <c r="P53" s="223">
        <f t="shared" ref="P53:S53" si="45">SUM(P49:P52)</f>
        <v>0</v>
      </c>
      <c r="Q53" s="223">
        <f t="shared" si="45"/>
        <v>0</v>
      </c>
      <c r="R53" s="223">
        <f t="shared" si="45"/>
        <v>0</v>
      </c>
      <c r="S53" s="223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hidden="1" customHeight="1" x14ac:dyDescent="0.25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213"/>
      <c r="L54" s="213"/>
      <c r="M54" s="224"/>
      <c r="N54" s="213"/>
      <c r="O54" s="213"/>
      <c r="P54" s="224"/>
      <c r="Q54" s="224"/>
      <c r="R54" s="224"/>
      <c r="S54" s="22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hidden="1" customHeight="1" x14ac:dyDescent="0.25">
      <c r="A55" s="78" t="s">
        <v>37</v>
      </c>
      <c r="B55" s="105" t="s">
        <v>81</v>
      </c>
      <c r="C55" s="112" t="s">
        <v>82</v>
      </c>
      <c r="D55" s="81" t="s">
        <v>40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215"/>
      <c r="L55" s="216"/>
      <c r="M55" s="217">
        <f t="shared" ref="M55:M57" si="48">K55*L55</f>
        <v>0</v>
      </c>
      <c r="N55" s="215"/>
      <c r="O55" s="216"/>
      <c r="P55" s="217">
        <f t="shared" ref="P55:P57" si="49">N55*O55</f>
        <v>0</v>
      </c>
      <c r="Q55" s="217">
        <f t="shared" ref="Q55:Q57" si="50">G55+M55</f>
        <v>0</v>
      </c>
      <c r="R55" s="217">
        <f t="shared" ref="R55:R57" si="51">J55+P55</f>
        <v>0</v>
      </c>
      <c r="S55" s="217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hidden="1" customHeight="1" x14ac:dyDescent="0.25">
      <c r="A56" s="86" t="s">
        <v>37</v>
      </c>
      <c r="B56" s="87" t="s">
        <v>83</v>
      </c>
      <c r="C56" s="112" t="s">
        <v>84</v>
      </c>
      <c r="D56" s="81" t="s">
        <v>40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215"/>
      <c r="L56" s="216"/>
      <c r="M56" s="217">
        <f t="shared" si="48"/>
        <v>0</v>
      </c>
      <c r="N56" s="215"/>
      <c r="O56" s="216"/>
      <c r="P56" s="217">
        <f t="shared" si="49"/>
        <v>0</v>
      </c>
      <c r="Q56" s="217">
        <f t="shared" si="50"/>
        <v>0</v>
      </c>
      <c r="R56" s="217">
        <f t="shared" si="51"/>
        <v>0</v>
      </c>
      <c r="S56" s="217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hidden="1" customHeight="1" x14ac:dyDescent="0.25">
      <c r="A57" s="88" t="s">
        <v>37</v>
      </c>
      <c r="B57" s="89" t="s">
        <v>85</v>
      </c>
      <c r="C57" s="113" t="s">
        <v>86</v>
      </c>
      <c r="D57" s="91" t="s">
        <v>40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218"/>
      <c r="L57" s="219"/>
      <c r="M57" s="220">
        <f t="shared" si="48"/>
        <v>0</v>
      </c>
      <c r="N57" s="218"/>
      <c r="O57" s="219"/>
      <c r="P57" s="220">
        <f t="shared" si="49"/>
        <v>0</v>
      </c>
      <c r="Q57" s="217">
        <f t="shared" si="50"/>
        <v>0</v>
      </c>
      <c r="R57" s="217">
        <f t="shared" si="51"/>
        <v>0</v>
      </c>
      <c r="S57" s="217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hidden="1" customHeight="1" x14ac:dyDescent="0.25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221"/>
      <c r="L58" s="222"/>
      <c r="M58" s="223">
        <f>SUM(M55:M57)</f>
        <v>0</v>
      </c>
      <c r="N58" s="221"/>
      <c r="O58" s="222"/>
      <c r="P58" s="223">
        <f t="shared" ref="P58:S58" si="53">SUM(P55:P57)</f>
        <v>0</v>
      </c>
      <c r="Q58" s="223">
        <f t="shared" si="53"/>
        <v>0</v>
      </c>
      <c r="R58" s="223">
        <f t="shared" si="53"/>
        <v>0</v>
      </c>
      <c r="S58" s="223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3">
      <c r="A59" s="71" t="s">
        <v>26</v>
      </c>
      <c r="B59" s="72" t="s">
        <v>88</v>
      </c>
      <c r="C59" s="71" t="s">
        <v>89</v>
      </c>
      <c r="D59" s="73"/>
      <c r="E59" s="74"/>
      <c r="F59" s="75"/>
      <c r="G59" s="104"/>
      <c r="H59" s="74"/>
      <c r="I59" s="75"/>
      <c r="J59" s="104"/>
      <c r="K59" s="213"/>
      <c r="L59" s="213"/>
      <c r="M59" s="224"/>
      <c r="N59" s="213"/>
      <c r="O59" s="213"/>
      <c r="P59" s="224"/>
      <c r="Q59" s="224"/>
      <c r="R59" s="224"/>
      <c r="S59" s="22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5">
      <c r="A60" s="78" t="s">
        <v>37</v>
      </c>
      <c r="B60" s="105" t="s">
        <v>90</v>
      </c>
      <c r="C60" s="112" t="s">
        <v>151</v>
      </c>
      <c r="D60" s="81" t="s">
        <v>91</v>
      </c>
      <c r="E60" s="82"/>
      <c r="F60" s="83"/>
      <c r="G60" s="84">
        <f t="shared" ref="G60:G155" si="54">E60*F60</f>
        <v>0</v>
      </c>
      <c r="H60" s="82"/>
      <c r="I60" s="83"/>
      <c r="J60" s="84">
        <f t="shared" ref="J60:J155" si="55">H60*I60</f>
        <v>0</v>
      </c>
      <c r="K60" s="215">
        <v>1</v>
      </c>
      <c r="L60" s="216">
        <v>4650</v>
      </c>
      <c r="M60" s="217">
        <f t="shared" ref="M60:M155" si="56">K60*L60</f>
        <v>4650</v>
      </c>
      <c r="N60" s="215">
        <v>1</v>
      </c>
      <c r="O60" s="216">
        <v>4779</v>
      </c>
      <c r="P60" s="217">
        <f t="shared" ref="P60:P155" si="57">N60*O60</f>
        <v>4779</v>
      </c>
      <c r="Q60" s="217">
        <f t="shared" ref="Q60:Q155" si="58">G60+M60</f>
        <v>4650</v>
      </c>
      <c r="R60" s="217">
        <f t="shared" ref="R60:R155" si="59">J60+P60</f>
        <v>4779</v>
      </c>
      <c r="S60" s="217">
        <f t="shared" ref="S60:S155" si="60">Q60-R60</f>
        <v>-129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86" t="s">
        <v>37</v>
      </c>
      <c r="B61" s="87" t="s">
        <v>92</v>
      </c>
      <c r="C61" s="112" t="s">
        <v>152</v>
      </c>
      <c r="D61" s="81" t="s">
        <v>91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215">
        <v>1</v>
      </c>
      <c r="L61" s="216">
        <v>5000</v>
      </c>
      <c r="M61" s="217">
        <f t="shared" si="56"/>
        <v>5000</v>
      </c>
      <c r="N61" s="215">
        <v>1</v>
      </c>
      <c r="O61" s="216">
        <v>4999</v>
      </c>
      <c r="P61" s="217">
        <f t="shared" si="57"/>
        <v>4999</v>
      </c>
      <c r="Q61" s="217">
        <f t="shared" si="58"/>
        <v>5000</v>
      </c>
      <c r="R61" s="217">
        <f t="shared" si="59"/>
        <v>4999</v>
      </c>
      <c r="S61" s="217">
        <f t="shared" si="60"/>
        <v>1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5">
      <c r="A62" s="88" t="s">
        <v>37</v>
      </c>
      <c r="B62" s="89" t="s">
        <v>93</v>
      </c>
      <c r="C62" s="113" t="s">
        <v>158</v>
      </c>
      <c r="D62" s="91" t="s">
        <v>91</v>
      </c>
      <c r="E62" s="92"/>
      <c r="F62" s="93"/>
      <c r="G62" s="94">
        <f t="shared" ref="G62" si="61">E62*F62</f>
        <v>0</v>
      </c>
      <c r="H62" s="92"/>
      <c r="I62" s="93"/>
      <c r="J62" s="94">
        <f t="shared" ref="J62" si="62">H62*I62</f>
        <v>0</v>
      </c>
      <c r="K62" s="226">
        <v>7</v>
      </c>
      <c r="L62" s="227">
        <v>4000</v>
      </c>
      <c r="M62" s="228">
        <f t="shared" ref="M62" si="63">K62*L62</f>
        <v>28000</v>
      </c>
      <c r="N62" s="226">
        <v>7</v>
      </c>
      <c r="O62" s="227">
        <v>4284</v>
      </c>
      <c r="P62" s="228">
        <f t="shared" ref="P62" si="64">N62*O62</f>
        <v>29988</v>
      </c>
      <c r="Q62" s="229">
        <f t="shared" ref="Q62" si="65">G62+M62</f>
        <v>28000</v>
      </c>
      <c r="R62" s="229">
        <f t="shared" ref="R62" si="66">J62+P62</f>
        <v>29988</v>
      </c>
      <c r="S62" s="229">
        <f t="shared" ref="S62" si="67">Q62-R62</f>
        <v>-1988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5">
      <c r="A63" s="88" t="s">
        <v>37</v>
      </c>
      <c r="B63" s="89" t="s">
        <v>153</v>
      </c>
      <c r="C63" s="113" t="s">
        <v>159</v>
      </c>
      <c r="D63" s="91" t="s">
        <v>91</v>
      </c>
      <c r="E63" s="92"/>
      <c r="F63" s="93"/>
      <c r="G63" s="94">
        <f t="shared" ref="G63:G64" si="68">E63*F63</f>
        <v>0</v>
      </c>
      <c r="H63" s="92"/>
      <c r="I63" s="93"/>
      <c r="J63" s="94">
        <f t="shared" ref="J63:J64" si="69">H63*I63</f>
        <v>0</v>
      </c>
      <c r="K63" s="226">
        <v>1</v>
      </c>
      <c r="L63" s="227">
        <v>3800</v>
      </c>
      <c r="M63" s="228">
        <f t="shared" ref="M63:M64" si="70">K63*L63</f>
        <v>3800</v>
      </c>
      <c r="N63" s="226">
        <v>1</v>
      </c>
      <c r="O63" s="227">
        <v>3554</v>
      </c>
      <c r="P63" s="228">
        <f t="shared" ref="P63:P64" si="71">N63*O63</f>
        <v>3554</v>
      </c>
      <c r="Q63" s="229">
        <f t="shared" ref="Q63:Q64" si="72">G63+M63</f>
        <v>3800</v>
      </c>
      <c r="R63" s="229">
        <f t="shared" ref="R63:R64" si="73">J63+P63</f>
        <v>3554</v>
      </c>
      <c r="S63" s="229">
        <f t="shared" ref="S63:S64" si="74">Q63-R63</f>
        <v>246</v>
      </c>
      <c r="T63" s="9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5">
      <c r="A64" s="88" t="s">
        <v>37</v>
      </c>
      <c r="B64" s="89" t="s">
        <v>154</v>
      </c>
      <c r="C64" s="113" t="s">
        <v>160</v>
      </c>
      <c r="D64" s="91" t="s">
        <v>91</v>
      </c>
      <c r="E64" s="92"/>
      <c r="F64" s="93"/>
      <c r="G64" s="94">
        <f t="shared" si="68"/>
        <v>0</v>
      </c>
      <c r="H64" s="92"/>
      <c r="I64" s="93"/>
      <c r="J64" s="94">
        <f t="shared" si="69"/>
        <v>0</v>
      </c>
      <c r="K64" s="226">
        <v>1</v>
      </c>
      <c r="L64" s="227">
        <v>1400</v>
      </c>
      <c r="M64" s="228">
        <f t="shared" si="70"/>
        <v>1400</v>
      </c>
      <c r="N64" s="226">
        <v>1</v>
      </c>
      <c r="O64" s="227">
        <v>1383</v>
      </c>
      <c r="P64" s="228">
        <f t="shared" si="71"/>
        <v>1383</v>
      </c>
      <c r="Q64" s="229">
        <f t="shared" si="72"/>
        <v>1400</v>
      </c>
      <c r="R64" s="229">
        <f t="shared" si="73"/>
        <v>1383</v>
      </c>
      <c r="S64" s="229">
        <f t="shared" si="74"/>
        <v>17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5">
      <c r="A65" s="88" t="s">
        <v>37</v>
      </c>
      <c r="B65" s="89" t="s">
        <v>155</v>
      </c>
      <c r="C65" s="113" t="s">
        <v>161</v>
      </c>
      <c r="D65" s="91" t="s">
        <v>91</v>
      </c>
      <c r="E65" s="92"/>
      <c r="F65" s="93"/>
      <c r="G65" s="94">
        <f t="shared" ref="G65:G69" si="75">E65*F65</f>
        <v>0</v>
      </c>
      <c r="H65" s="92"/>
      <c r="I65" s="93"/>
      <c r="J65" s="94">
        <f t="shared" ref="J65:J69" si="76">H65*I65</f>
        <v>0</v>
      </c>
      <c r="K65" s="226">
        <v>14</v>
      </c>
      <c r="L65" s="227">
        <v>400</v>
      </c>
      <c r="M65" s="228">
        <f t="shared" ref="M65:M69" si="77">K65*L65</f>
        <v>5600</v>
      </c>
      <c r="N65" s="226">
        <v>14</v>
      </c>
      <c r="O65" s="227">
        <v>402</v>
      </c>
      <c r="P65" s="228">
        <f t="shared" ref="P65:P69" si="78">N65*O65</f>
        <v>5628</v>
      </c>
      <c r="Q65" s="229">
        <f t="shared" ref="Q65:Q69" si="79">G65+M65</f>
        <v>5600</v>
      </c>
      <c r="R65" s="229">
        <f t="shared" ref="R65:R69" si="80">J65+P65</f>
        <v>5628</v>
      </c>
      <c r="S65" s="229">
        <f t="shared" ref="S65:S69" si="81">Q65-R65</f>
        <v>-28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88" t="s">
        <v>37</v>
      </c>
      <c r="B66" s="89" t="s">
        <v>156</v>
      </c>
      <c r="C66" s="113" t="s">
        <v>162</v>
      </c>
      <c r="D66" s="91" t="s">
        <v>91</v>
      </c>
      <c r="E66" s="92"/>
      <c r="F66" s="93"/>
      <c r="G66" s="94">
        <f t="shared" si="75"/>
        <v>0</v>
      </c>
      <c r="H66" s="92"/>
      <c r="I66" s="93"/>
      <c r="J66" s="94">
        <f t="shared" si="76"/>
        <v>0</v>
      </c>
      <c r="K66" s="226">
        <v>6</v>
      </c>
      <c r="L66" s="227">
        <v>300</v>
      </c>
      <c r="M66" s="228">
        <f t="shared" si="77"/>
        <v>1800</v>
      </c>
      <c r="N66" s="226">
        <v>6</v>
      </c>
      <c r="O66" s="227">
        <v>300</v>
      </c>
      <c r="P66" s="228">
        <f t="shared" si="78"/>
        <v>1800</v>
      </c>
      <c r="Q66" s="229">
        <f t="shared" si="79"/>
        <v>1800</v>
      </c>
      <c r="R66" s="229">
        <f t="shared" si="80"/>
        <v>1800</v>
      </c>
      <c r="S66" s="229">
        <f t="shared" si="81"/>
        <v>0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88" t="s">
        <v>37</v>
      </c>
      <c r="B67" s="89" t="s">
        <v>157</v>
      </c>
      <c r="C67" s="113" t="s">
        <v>163</v>
      </c>
      <c r="D67" s="91" t="s">
        <v>91</v>
      </c>
      <c r="E67" s="92"/>
      <c r="F67" s="93"/>
      <c r="G67" s="94">
        <f t="shared" ref="G67" si="82">E67*F67</f>
        <v>0</v>
      </c>
      <c r="H67" s="92"/>
      <c r="I67" s="93"/>
      <c r="J67" s="94">
        <f t="shared" ref="J67" si="83">H67*I67</f>
        <v>0</v>
      </c>
      <c r="K67" s="226">
        <v>1</v>
      </c>
      <c r="L67" s="227">
        <v>470</v>
      </c>
      <c r="M67" s="228">
        <f t="shared" ref="M67" si="84">K67*L67</f>
        <v>470</v>
      </c>
      <c r="N67" s="226">
        <v>1</v>
      </c>
      <c r="O67" s="227">
        <v>470</v>
      </c>
      <c r="P67" s="228">
        <f t="shared" ref="P67" si="85">N67*O67</f>
        <v>470</v>
      </c>
      <c r="Q67" s="229">
        <f t="shared" ref="Q67" si="86">G67+M67</f>
        <v>470</v>
      </c>
      <c r="R67" s="229">
        <f t="shared" ref="R67" si="87">J67+P67</f>
        <v>470</v>
      </c>
      <c r="S67" s="229">
        <f t="shared" ref="S67" si="88">Q67-R67</f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88" t="s">
        <v>37</v>
      </c>
      <c r="B68" s="89" t="s">
        <v>164</v>
      </c>
      <c r="C68" s="113" t="s">
        <v>168</v>
      </c>
      <c r="D68" s="91" t="s">
        <v>91</v>
      </c>
      <c r="E68" s="92"/>
      <c r="F68" s="93"/>
      <c r="G68" s="94">
        <f t="shared" ref="G68" si="89">E68*F68</f>
        <v>0</v>
      </c>
      <c r="H68" s="92"/>
      <c r="I68" s="93"/>
      <c r="J68" s="94">
        <f t="shared" ref="J68" si="90">H68*I68</f>
        <v>0</v>
      </c>
      <c r="K68" s="226">
        <v>1</v>
      </c>
      <c r="L68" s="227">
        <v>470</v>
      </c>
      <c r="M68" s="228">
        <f t="shared" ref="M68" si="91">K68*L68</f>
        <v>470</v>
      </c>
      <c r="N68" s="226">
        <v>1</v>
      </c>
      <c r="O68" s="227">
        <v>470</v>
      </c>
      <c r="P68" s="228">
        <f t="shared" ref="P68" si="92">N68*O68</f>
        <v>470</v>
      </c>
      <c r="Q68" s="229">
        <f t="shared" ref="Q68" si="93">G68+M68</f>
        <v>470</v>
      </c>
      <c r="R68" s="229">
        <f t="shared" ref="R68" si="94">J68+P68</f>
        <v>470</v>
      </c>
      <c r="S68" s="229">
        <f t="shared" ref="S68" si="95">Q68-R68</f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5">
      <c r="A69" s="88" t="s">
        <v>37</v>
      </c>
      <c r="B69" s="89" t="s">
        <v>165</v>
      </c>
      <c r="C69" s="113" t="s">
        <v>169</v>
      </c>
      <c r="D69" s="91" t="s">
        <v>91</v>
      </c>
      <c r="E69" s="92"/>
      <c r="F69" s="93"/>
      <c r="G69" s="94">
        <f t="shared" si="75"/>
        <v>0</v>
      </c>
      <c r="H69" s="92"/>
      <c r="I69" s="93"/>
      <c r="J69" s="94">
        <f t="shared" si="76"/>
        <v>0</v>
      </c>
      <c r="K69" s="226">
        <v>1</v>
      </c>
      <c r="L69" s="227">
        <v>510</v>
      </c>
      <c r="M69" s="228">
        <f t="shared" si="77"/>
        <v>510</v>
      </c>
      <c r="N69" s="226">
        <v>1</v>
      </c>
      <c r="O69" s="227">
        <v>510</v>
      </c>
      <c r="P69" s="228">
        <f t="shared" si="78"/>
        <v>510</v>
      </c>
      <c r="Q69" s="229">
        <f t="shared" si="79"/>
        <v>510</v>
      </c>
      <c r="R69" s="229">
        <f t="shared" si="80"/>
        <v>510</v>
      </c>
      <c r="S69" s="229">
        <f t="shared" si="81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5">
      <c r="A70" s="88" t="s">
        <v>37</v>
      </c>
      <c r="B70" s="89" t="s">
        <v>166</v>
      </c>
      <c r="C70" s="113" t="s">
        <v>170</v>
      </c>
      <c r="D70" s="91" t="s">
        <v>91</v>
      </c>
      <c r="E70" s="92"/>
      <c r="F70" s="93"/>
      <c r="G70" s="94">
        <f t="shared" ref="G70:G100" si="96">E70*F70</f>
        <v>0</v>
      </c>
      <c r="H70" s="92"/>
      <c r="I70" s="93"/>
      <c r="J70" s="94">
        <f t="shared" ref="J70:J100" si="97">H70*I70</f>
        <v>0</v>
      </c>
      <c r="K70" s="226">
        <v>1</v>
      </c>
      <c r="L70" s="227">
        <v>501</v>
      </c>
      <c r="M70" s="228">
        <f t="shared" ref="M70:M100" si="98">K70*L70</f>
        <v>501</v>
      </c>
      <c r="N70" s="226">
        <v>1</v>
      </c>
      <c r="O70" s="227">
        <v>501</v>
      </c>
      <c r="P70" s="228">
        <f t="shared" ref="P70:P100" si="99">N70*O70</f>
        <v>501</v>
      </c>
      <c r="Q70" s="229">
        <f t="shared" ref="Q70:Q100" si="100">G70+M70</f>
        <v>501</v>
      </c>
      <c r="R70" s="229">
        <f t="shared" ref="R70:R100" si="101">J70+P70</f>
        <v>501</v>
      </c>
      <c r="S70" s="229">
        <f t="shared" ref="S70:S100" si="102">Q70-R70</f>
        <v>0</v>
      </c>
      <c r="T70" s="9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62" customFormat="1" ht="30" customHeight="1" x14ac:dyDescent="0.25">
      <c r="A71" s="88" t="s">
        <v>37</v>
      </c>
      <c r="B71" s="89" t="s">
        <v>167</v>
      </c>
      <c r="C71" s="113" t="s">
        <v>180</v>
      </c>
      <c r="D71" s="91" t="s">
        <v>91</v>
      </c>
      <c r="E71" s="92"/>
      <c r="F71" s="93"/>
      <c r="G71" s="94">
        <f t="shared" ref="G71" si="103">E71*F71</f>
        <v>0</v>
      </c>
      <c r="H71" s="92"/>
      <c r="I71" s="93"/>
      <c r="J71" s="94">
        <f t="shared" ref="J71" si="104">H71*I71</f>
        <v>0</v>
      </c>
      <c r="K71" s="226">
        <v>1</v>
      </c>
      <c r="L71" s="227">
        <v>494</v>
      </c>
      <c r="M71" s="228">
        <f t="shared" ref="M71" si="105">K71*L71</f>
        <v>494</v>
      </c>
      <c r="N71" s="226">
        <v>1</v>
      </c>
      <c r="O71" s="227">
        <v>494</v>
      </c>
      <c r="P71" s="228">
        <f t="shared" ref="P71" si="106">N71*O71</f>
        <v>494</v>
      </c>
      <c r="Q71" s="229">
        <f t="shared" ref="Q71" si="107">G71+M71</f>
        <v>494</v>
      </c>
      <c r="R71" s="229">
        <f t="shared" ref="R71" si="108">J71+P71</f>
        <v>494</v>
      </c>
      <c r="S71" s="229">
        <f t="shared" ref="S71" si="109">Q71-R71</f>
        <v>0</v>
      </c>
      <c r="T71" s="9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62" customFormat="1" ht="30" customHeight="1" x14ac:dyDescent="0.25">
      <c r="A72" s="88" t="s">
        <v>37</v>
      </c>
      <c r="B72" s="89" t="s">
        <v>171</v>
      </c>
      <c r="C72" s="113" t="s">
        <v>181</v>
      </c>
      <c r="D72" s="91" t="s">
        <v>91</v>
      </c>
      <c r="E72" s="92"/>
      <c r="F72" s="93"/>
      <c r="G72" s="94">
        <f t="shared" si="96"/>
        <v>0</v>
      </c>
      <c r="H72" s="92"/>
      <c r="I72" s="93"/>
      <c r="J72" s="94">
        <f t="shared" si="97"/>
        <v>0</v>
      </c>
      <c r="K72" s="226">
        <v>1</v>
      </c>
      <c r="L72" s="227">
        <v>510</v>
      </c>
      <c r="M72" s="228">
        <f t="shared" si="98"/>
        <v>510</v>
      </c>
      <c r="N72" s="226">
        <v>1</v>
      </c>
      <c r="O72" s="227">
        <v>510</v>
      </c>
      <c r="P72" s="228">
        <f t="shared" si="99"/>
        <v>510</v>
      </c>
      <c r="Q72" s="229">
        <f t="shared" si="100"/>
        <v>510</v>
      </c>
      <c r="R72" s="229">
        <f t="shared" si="101"/>
        <v>510</v>
      </c>
      <c r="S72" s="229">
        <f t="shared" si="102"/>
        <v>0</v>
      </c>
      <c r="T72" s="9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62" customFormat="1" ht="30" customHeight="1" x14ac:dyDescent="0.25">
      <c r="A73" s="88" t="s">
        <v>37</v>
      </c>
      <c r="B73" s="89" t="s">
        <v>172</v>
      </c>
      <c r="C73" s="113" t="s">
        <v>182</v>
      </c>
      <c r="D73" s="91" t="s">
        <v>91</v>
      </c>
      <c r="E73" s="92"/>
      <c r="F73" s="93"/>
      <c r="G73" s="94">
        <f t="shared" ref="G73:G74" si="110">E73*F73</f>
        <v>0</v>
      </c>
      <c r="H73" s="92"/>
      <c r="I73" s="93"/>
      <c r="J73" s="94">
        <f t="shared" ref="J73:J74" si="111">H73*I73</f>
        <v>0</v>
      </c>
      <c r="K73" s="226">
        <v>1</v>
      </c>
      <c r="L73" s="227">
        <v>470</v>
      </c>
      <c r="M73" s="228">
        <f t="shared" ref="M73:M74" si="112">K73*L73</f>
        <v>470</v>
      </c>
      <c r="N73" s="226">
        <v>1</v>
      </c>
      <c r="O73" s="227">
        <v>470</v>
      </c>
      <c r="P73" s="228">
        <f t="shared" ref="P73:P74" si="113">N73*O73</f>
        <v>470</v>
      </c>
      <c r="Q73" s="229">
        <f t="shared" ref="Q73:Q74" si="114">G73+M73</f>
        <v>470</v>
      </c>
      <c r="R73" s="229">
        <f t="shared" ref="R73:R74" si="115">J73+P73</f>
        <v>470</v>
      </c>
      <c r="S73" s="229">
        <f t="shared" ref="S73:S74" si="116">Q73-R73</f>
        <v>0</v>
      </c>
      <c r="T73" s="9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62" customFormat="1" ht="30" customHeight="1" x14ac:dyDescent="0.25">
      <c r="A74" s="88" t="s">
        <v>37</v>
      </c>
      <c r="B74" s="89" t="s">
        <v>173</v>
      </c>
      <c r="C74" s="165" t="s">
        <v>206</v>
      </c>
      <c r="D74" s="91" t="s">
        <v>91</v>
      </c>
      <c r="E74" s="92"/>
      <c r="F74" s="93"/>
      <c r="G74" s="94">
        <f t="shared" si="110"/>
        <v>0</v>
      </c>
      <c r="H74" s="92"/>
      <c r="I74" s="93"/>
      <c r="J74" s="94">
        <f t="shared" si="111"/>
        <v>0</v>
      </c>
      <c r="K74" s="226">
        <v>1</v>
      </c>
      <c r="L74" s="227">
        <v>510</v>
      </c>
      <c r="M74" s="228">
        <f t="shared" si="112"/>
        <v>510</v>
      </c>
      <c r="N74" s="226">
        <v>1</v>
      </c>
      <c r="O74" s="227">
        <v>510</v>
      </c>
      <c r="P74" s="228">
        <f t="shared" si="113"/>
        <v>510</v>
      </c>
      <c r="Q74" s="229">
        <f t="shared" si="114"/>
        <v>510</v>
      </c>
      <c r="R74" s="229">
        <f t="shared" si="115"/>
        <v>510</v>
      </c>
      <c r="S74" s="229">
        <f t="shared" si="116"/>
        <v>0</v>
      </c>
      <c r="T74" s="9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62" customFormat="1" ht="30" customHeight="1" x14ac:dyDescent="0.25">
      <c r="A75" s="88" t="s">
        <v>37</v>
      </c>
      <c r="B75" s="89" t="s">
        <v>174</v>
      </c>
      <c r="C75" s="166" t="s">
        <v>207</v>
      </c>
      <c r="D75" s="91" t="s">
        <v>91</v>
      </c>
      <c r="E75" s="92"/>
      <c r="F75" s="93"/>
      <c r="G75" s="94">
        <f t="shared" si="96"/>
        <v>0</v>
      </c>
      <c r="H75" s="92"/>
      <c r="I75" s="93"/>
      <c r="J75" s="94">
        <f t="shared" si="97"/>
        <v>0</v>
      </c>
      <c r="K75" s="226">
        <v>1</v>
      </c>
      <c r="L75" s="227">
        <v>460</v>
      </c>
      <c r="M75" s="228">
        <f t="shared" si="98"/>
        <v>460</v>
      </c>
      <c r="N75" s="226">
        <v>1</v>
      </c>
      <c r="O75" s="227">
        <v>460</v>
      </c>
      <c r="P75" s="228">
        <f t="shared" si="99"/>
        <v>460</v>
      </c>
      <c r="Q75" s="229">
        <f t="shared" si="100"/>
        <v>460</v>
      </c>
      <c r="R75" s="229">
        <f t="shared" si="101"/>
        <v>460</v>
      </c>
      <c r="S75" s="229">
        <f t="shared" si="102"/>
        <v>0</v>
      </c>
      <c r="T75" s="9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62" customFormat="1" ht="30" customHeight="1" x14ac:dyDescent="0.25">
      <c r="A76" s="88" t="s">
        <v>37</v>
      </c>
      <c r="B76" s="89" t="s">
        <v>175</v>
      </c>
      <c r="C76" s="165" t="s">
        <v>208</v>
      </c>
      <c r="D76" s="91" t="s">
        <v>91</v>
      </c>
      <c r="E76" s="92"/>
      <c r="F76" s="93"/>
      <c r="G76" s="94">
        <f t="shared" si="96"/>
        <v>0</v>
      </c>
      <c r="H76" s="92"/>
      <c r="I76" s="93"/>
      <c r="J76" s="94">
        <f t="shared" si="97"/>
        <v>0</v>
      </c>
      <c r="K76" s="226">
        <v>1</v>
      </c>
      <c r="L76" s="227">
        <v>510</v>
      </c>
      <c r="M76" s="228">
        <f t="shared" si="98"/>
        <v>510</v>
      </c>
      <c r="N76" s="226">
        <v>1</v>
      </c>
      <c r="O76" s="227">
        <v>510</v>
      </c>
      <c r="P76" s="228">
        <f t="shared" si="99"/>
        <v>510</v>
      </c>
      <c r="Q76" s="229">
        <f t="shared" si="100"/>
        <v>510</v>
      </c>
      <c r="R76" s="229">
        <f t="shared" si="101"/>
        <v>510</v>
      </c>
      <c r="S76" s="229">
        <f t="shared" si="102"/>
        <v>0</v>
      </c>
      <c r="T76" s="9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162" customFormat="1" ht="30" customHeight="1" x14ac:dyDescent="0.25">
      <c r="A77" s="88" t="s">
        <v>37</v>
      </c>
      <c r="B77" s="89" t="s">
        <v>176</v>
      </c>
      <c r="C77" s="166" t="s">
        <v>209</v>
      </c>
      <c r="D77" s="91" t="s">
        <v>91</v>
      </c>
      <c r="E77" s="92"/>
      <c r="F77" s="93"/>
      <c r="G77" s="94">
        <f t="shared" ref="G77" si="117">E77*F77</f>
        <v>0</v>
      </c>
      <c r="H77" s="92"/>
      <c r="I77" s="93"/>
      <c r="J77" s="94">
        <f t="shared" ref="J77" si="118">H77*I77</f>
        <v>0</v>
      </c>
      <c r="K77" s="226">
        <v>1</v>
      </c>
      <c r="L77" s="227">
        <v>501</v>
      </c>
      <c r="M77" s="228">
        <f t="shared" ref="M77" si="119">K77*L77</f>
        <v>501</v>
      </c>
      <c r="N77" s="226">
        <v>1</v>
      </c>
      <c r="O77" s="227">
        <v>501</v>
      </c>
      <c r="P77" s="228">
        <f t="shared" ref="P77" si="120">N77*O77</f>
        <v>501</v>
      </c>
      <c r="Q77" s="229">
        <f t="shared" ref="Q77" si="121">G77+M77</f>
        <v>501</v>
      </c>
      <c r="R77" s="229">
        <f t="shared" ref="R77" si="122">J77+P77</f>
        <v>501</v>
      </c>
      <c r="S77" s="229">
        <f t="shared" ref="S77" si="123">Q77-R77</f>
        <v>0</v>
      </c>
      <c r="T77" s="9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162" customFormat="1" ht="30" customHeight="1" x14ac:dyDescent="0.25">
      <c r="A78" s="88" t="s">
        <v>37</v>
      </c>
      <c r="B78" s="89" t="s">
        <v>177</v>
      </c>
      <c r="C78" s="165" t="s">
        <v>210</v>
      </c>
      <c r="D78" s="91" t="s">
        <v>91</v>
      </c>
      <c r="E78" s="92"/>
      <c r="F78" s="93"/>
      <c r="G78" s="94">
        <f t="shared" si="96"/>
        <v>0</v>
      </c>
      <c r="H78" s="92"/>
      <c r="I78" s="93"/>
      <c r="J78" s="94">
        <f t="shared" si="97"/>
        <v>0</v>
      </c>
      <c r="K78" s="226">
        <v>1</v>
      </c>
      <c r="L78" s="227">
        <v>510</v>
      </c>
      <c r="M78" s="228">
        <f t="shared" si="98"/>
        <v>510</v>
      </c>
      <c r="N78" s="226">
        <v>1</v>
      </c>
      <c r="O78" s="227">
        <v>510</v>
      </c>
      <c r="P78" s="228">
        <f t="shared" si="99"/>
        <v>510</v>
      </c>
      <c r="Q78" s="229">
        <f t="shared" si="100"/>
        <v>510</v>
      </c>
      <c r="R78" s="229">
        <f t="shared" si="101"/>
        <v>510</v>
      </c>
      <c r="S78" s="229">
        <f t="shared" si="102"/>
        <v>0</v>
      </c>
      <c r="T78" s="9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162" customFormat="1" ht="30" customHeight="1" x14ac:dyDescent="0.25">
      <c r="A79" s="88" t="s">
        <v>37</v>
      </c>
      <c r="B79" s="89" t="s">
        <v>178</v>
      </c>
      <c r="C79" s="166" t="s">
        <v>211</v>
      </c>
      <c r="D79" s="91" t="s">
        <v>91</v>
      </c>
      <c r="E79" s="92"/>
      <c r="F79" s="93"/>
      <c r="G79" s="94">
        <f t="shared" ref="G79:G87" si="124">E79*F79</f>
        <v>0</v>
      </c>
      <c r="H79" s="92"/>
      <c r="I79" s="93"/>
      <c r="J79" s="94">
        <f t="shared" ref="J79:J87" si="125">H79*I79</f>
        <v>0</v>
      </c>
      <c r="K79" s="226">
        <v>1</v>
      </c>
      <c r="L79" s="227">
        <v>510</v>
      </c>
      <c r="M79" s="228">
        <f t="shared" ref="M79:M87" si="126">K79*L79</f>
        <v>510</v>
      </c>
      <c r="N79" s="226">
        <v>1</v>
      </c>
      <c r="O79" s="227">
        <v>510</v>
      </c>
      <c r="P79" s="228">
        <f t="shared" ref="P79:P87" si="127">N79*O79</f>
        <v>510</v>
      </c>
      <c r="Q79" s="229">
        <f t="shared" ref="Q79:Q87" si="128">G79+M79</f>
        <v>510</v>
      </c>
      <c r="R79" s="229">
        <f t="shared" ref="R79:R87" si="129">J79+P79</f>
        <v>510</v>
      </c>
      <c r="S79" s="229">
        <f t="shared" ref="S79:S87" si="130">Q79-R79</f>
        <v>0</v>
      </c>
      <c r="T79" s="9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162" customFormat="1" ht="30" customHeight="1" x14ac:dyDescent="0.25">
      <c r="A80" s="88" t="s">
        <v>37</v>
      </c>
      <c r="B80" s="89" t="s">
        <v>179</v>
      </c>
      <c r="C80" s="165" t="s">
        <v>212</v>
      </c>
      <c r="D80" s="91" t="s">
        <v>91</v>
      </c>
      <c r="E80" s="92"/>
      <c r="F80" s="93"/>
      <c r="G80" s="94">
        <f t="shared" si="124"/>
        <v>0</v>
      </c>
      <c r="H80" s="92"/>
      <c r="I80" s="93"/>
      <c r="J80" s="94">
        <f t="shared" si="125"/>
        <v>0</v>
      </c>
      <c r="K80" s="226">
        <v>1</v>
      </c>
      <c r="L80" s="227">
        <v>470</v>
      </c>
      <c r="M80" s="228">
        <f t="shared" si="126"/>
        <v>470</v>
      </c>
      <c r="N80" s="226">
        <v>1</v>
      </c>
      <c r="O80" s="227">
        <v>470</v>
      </c>
      <c r="P80" s="228">
        <f t="shared" si="127"/>
        <v>470</v>
      </c>
      <c r="Q80" s="229">
        <f t="shared" si="128"/>
        <v>470</v>
      </c>
      <c r="R80" s="229">
        <f t="shared" si="129"/>
        <v>470</v>
      </c>
      <c r="S80" s="229">
        <f t="shared" si="130"/>
        <v>0</v>
      </c>
      <c r="T80" s="9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162" customFormat="1" ht="30" customHeight="1" x14ac:dyDescent="0.25">
      <c r="A81" s="88" t="s">
        <v>37</v>
      </c>
      <c r="B81" s="89" t="s">
        <v>183</v>
      </c>
      <c r="C81" s="166" t="s">
        <v>213</v>
      </c>
      <c r="D81" s="91" t="s">
        <v>91</v>
      </c>
      <c r="E81" s="92"/>
      <c r="F81" s="93"/>
      <c r="G81" s="94">
        <f t="shared" ref="G81:G86" si="131">E81*F81</f>
        <v>0</v>
      </c>
      <c r="H81" s="92"/>
      <c r="I81" s="93"/>
      <c r="J81" s="94">
        <f t="shared" ref="J81:J86" si="132">H81*I81</f>
        <v>0</v>
      </c>
      <c r="K81" s="226">
        <v>1</v>
      </c>
      <c r="L81" s="227">
        <v>501</v>
      </c>
      <c r="M81" s="228">
        <f t="shared" ref="M81:M86" si="133">K81*L81</f>
        <v>501</v>
      </c>
      <c r="N81" s="226">
        <v>1</v>
      </c>
      <c r="O81" s="227">
        <v>501</v>
      </c>
      <c r="P81" s="228">
        <f t="shared" ref="P81:P86" si="134">N81*O81</f>
        <v>501</v>
      </c>
      <c r="Q81" s="229">
        <f t="shared" ref="Q81:Q86" si="135">G81+M81</f>
        <v>501</v>
      </c>
      <c r="R81" s="229">
        <f t="shared" ref="R81:R86" si="136">J81+P81</f>
        <v>501</v>
      </c>
      <c r="S81" s="229">
        <f t="shared" ref="S81:S86" si="137">Q81-R81</f>
        <v>0</v>
      </c>
      <c r="T81" s="9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s="162" customFormat="1" ht="30" customHeight="1" x14ac:dyDescent="0.25">
      <c r="A82" s="88" t="s">
        <v>37</v>
      </c>
      <c r="B82" s="89" t="s">
        <v>184</v>
      </c>
      <c r="C82" s="165" t="s">
        <v>214</v>
      </c>
      <c r="D82" s="91" t="s">
        <v>91</v>
      </c>
      <c r="E82" s="92"/>
      <c r="F82" s="93"/>
      <c r="G82" s="94">
        <f t="shared" ref="G82:G84" si="138">E82*F82</f>
        <v>0</v>
      </c>
      <c r="H82" s="92"/>
      <c r="I82" s="93"/>
      <c r="J82" s="94">
        <f t="shared" ref="J82:J84" si="139">H82*I82</f>
        <v>0</v>
      </c>
      <c r="K82" s="226">
        <v>1</v>
      </c>
      <c r="L82" s="227">
        <v>510</v>
      </c>
      <c r="M82" s="228">
        <f t="shared" ref="M82:M84" si="140">K82*L82</f>
        <v>510</v>
      </c>
      <c r="N82" s="226">
        <v>1</v>
      </c>
      <c r="O82" s="227">
        <v>510</v>
      </c>
      <c r="P82" s="228">
        <f t="shared" ref="P82:P84" si="141">N82*O82</f>
        <v>510</v>
      </c>
      <c r="Q82" s="229">
        <f t="shared" ref="Q82:Q84" si="142">G82+M82</f>
        <v>510</v>
      </c>
      <c r="R82" s="229">
        <f t="shared" ref="R82:R84" si="143">J82+P82</f>
        <v>510</v>
      </c>
      <c r="S82" s="229">
        <f t="shared" ref="S82:S84" si="144">Q82-R82</f>
        <v>0</v>
      </c>
      <c r="T82" s="9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s="162" customFormat="1" ht="30" customHeight="1" x14ac:dyDescent="0.25">
      <c r="A83" s="88" t="s">
        <v>37</v>
      </c>
      <c r="B83" s="89" t="s">
        <v>185</v>
      </c>
      <c r="C83" s="166" t="s">
        <v>215</v>
      </c>
      <c r="D83" s="91" t="s">
        <v>91</v>
      </c>
      <c r="E83" s="92"/>
      <c r="F83" s="93"/>
      <c r="G83" s="94">
        <f t="shared" si="138"/>
        <v>0</v>
      </c>
      <c r="H83" s="92"/>
      <c r="I83" s="93"/>
      <c r="J83" s="94">
        <f t="shared" si="139"/>
        <v>0</v>
      </c>
      <c r="K83" s="226">
        <v>1</v>
      </c>
      <c r="L83" s="227">
        <v>501</v>
      </c>
      <c r="M83" s="228">
        <f t="shared" si="140"/>
        <v>501</v>
      </c>
      <c r="N83" s="226">
        <v>1</v>
      </c>
      <c r="O83" s="227">
        <v>501</v>
      </c>
      <c r="P83" s="228">
        <f t="shared" si="141"/>
        <v>501</v>
      </c>
      <c r="Q83" s="229">
        <f t="shared" si="142"/>
        <v>501</v>
      </c>
      <c r="R83" s="229">
        <f t="shared" si="143"/>
        <v>501</v>
      </c>
      <c r="S83" s="229">
        <f t="shared" si="144"/>
        <v>0</v>
      </c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s="162" customFormat="1" ht="30" customHeight="1" x14ac:dyDescent="0.25">
      <c r="A84" s="88" t="s">
        <v>37</v>
      </c>
      <c r="B84" s="89" t="s">
        <v>186</v>
      </c>
      <c r="C84" s="113" t="s">
        <v>216</v>
      </c>
      <c r="D84" s="91" t="s">
        <v>91</v>
      </c>
      <c r="E84" s="92"/>
      <c r="F84" s="93"/>
      <c r="G84" s="94">
        <f t="shared" si="138"/>
        <v>0</v>
      </c>
      <c r="H84" s="92"/>
      <c r="I84" s="93"/>
      <c r="J84" s="94">
        <f t="shared" si="139"/>
        <v>0</v>
      </c>
      <c r="K84" s="226">
        <v>1</v>
      </c>
      <c r="L84" s="227">
        <v>510</v>
      </c>
      <c r="M84" s="228">
        <f t="shared" si="140"/>
        <v>510</v>
      </c>
      <c r="N84" s="226">
        <v>1</v>
      </c>
      <c r="O84" s="227">
        <v>510</v>
      </c>
      <c r="P84" s="228">
        <f t="shared" si="141"/>
        <v>510</v>
      </c>
      <c r="Q84" s="229">
        <f t="shared" si="142"/>
        <v>510</v>
      </c>
      <c r="R84" s="229">
        <f t="shared" si="143"/>
        <v>510</v>
      </c>
      <c r="S84" s="229">
        <f t="shared" si="144"/>
        <v>0</v>
      </c>
      <c r="T84" s="9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s="162" customFormat="1" ht="30" customHeight="1" x14ac:dyDescent="0.25">
      <c r="A85" s="88" t="s">
        <v>37</v>
      </c>
      <c r="B85" s="89" t="s">
        <v>187</v>
      </c>
      <c r="C85" s="166" t="s">
        <v>217</v>
      </c>
      <c r="D85" s="91" t="s">
        <v>91</v>
      </c>
      <c r="E85" s="92"/>
      <c r="F85" s="93"/>
      <c r="G85" s="94">
        <f t="shared" ref="G85" si="145">E85*F85</f>
        <v>0</v>
      </c>
      <c r="H85" s="92"/>
      <c r="I85" s="93"/>
      <c r="J85" s="94">
        <f t="shared" ref="J85" si="146">H85*I85</f>
        <v>0</v>
      </c>
      <c r="K85" s="226">
        <v>1</v>
      </c>
      <c r="L85" s="227">
        <v>510</v>
      </c>
      <c r="M85" s="228">
        <f t="shared" ref="M85" si="147">K85*L85</f>
        <v>510</v>
      </c>
      <c r="N85" s="226">
        <v>1</v>
      </c>
      <c r="O85" s="227">
        <v>510</v>
      </c>
      <c r="P85" s="228">
        <f t="shared" ref="P85" si="148">N85*O85</f>
        <v>510</v>
      </c>
      <c r="Q85" s="229">
        <f t="shared" ref="Q85" si="149">G85+M85</f>
        <v>510</v>
      </c>
      <c r="R85" s="229">
        <f t="shared" ref="R85" si="150">J85+P85</f>
        <v>510</v>
      </c>
      <c r="S85" s="229">
        <f t="shared" ref="S85" si="151">Q85-R85</f>
        <v>0</v>
      </c>
      <c r="T85" s="9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s="162" customFormat="1" ht="30" customHeight="1" x14ac:dyDescent="0.25">
      <c r="A86" s="88" t="s">
        <v>37</v>
      </c>
      <c r="B86" s="89" t="s">
        <v>188</v>
      </c>
      <c r="C86" s="165" t="s">
        <v>218</v>
      </c>
      <c r="D86" s="91" t="s">
        <v>91</v>
      </c>
      <c r="E86" s="92"/>
      <c r="F86" s="93"/>
      <c r="G86" s="94">
        <f t="shared" si="131"/>
        <v>0</v>
      </c>
      <c r="H86" s="92"/>
      <c r="I86" s="93"/>
      <c r="J86" s="94">
        <f t="shared" si="132"/>
        <v>0</v>
      </c>
      <c r="K86" s="226">
        <v>1</v>
      </c>
      <c r="L86" s="227">
        <v>510</v>
      </c>
      <c r="M86" s="228">
        <f t="shared" si="133"/>
        <v>510</v>
      </c>
      <c r="N86" s="226">
        <v>1</v>
      </c>
      <c r="O86" s="227">
        <v>510</v>
      </c>
      <c r="P86" s="228">
        <f t="shared" si="134"/>
        <v>510</v>
      </c>
      <c r="Q86" s="229">
        <f t="shared" si="135"/>
        <v>510</v>
      </c>
      <c r="R86" s="229">
        <f t="shared" si="136"/>
        <v>510</v>
      </c>
      <c r="S86" s="229">
        <f t="shared" si="137"/>
        <v>0</v>
      </c>
      <c r="T86" s="9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s="162" customFormat="1" ht="30" customHeight="1" x14ac:dyDescent="0.25">
      <c r="A87" s="88" t="s">
        <v>37</v>
      </c>
      <c r="B87" s="89" t="s">
        <v>189</v>
      </c>
      <c r="C87" s="166" t="s">
        <v>219</v>
      </c>
      <c r="D87" s="91" t="s">
        <v>91</v>
      </c>
      <c r="E87" s="92"/>
      <c r="F87" s="93"/>
      <c r="G87" s="94">
        <f t="shared" si="124"/>
        <v>0</v>
      </c>
      <c r="H87" s="92"/>
      <c r="I87" s="93"/>
      <c r="J87" s="94">
        <f t="shared" si="125"/>
        <v>0</v>
      </c>
      <c r="K87" s="226">
        <v>1</v>
      </c>
      <c r="L87" s="227">
        <v>510</v>
      </c>
      <c r="M87" s="228">
        <f t="shared" si="126"/>
        <v>510</v>
      </c>
      <c r="N87" s="226">
        <v>1</v>
      </c>
      <c r="O87" s="227">
        <v>510</v>
      </c>
      <c r="P87" s="228">
        <f t="shared" si="127"/>
        <v>510</v>
      </c>
      <c r="Q87" s="229">
        <f t="shared" si="128"/>
        <v>510</v>
      </c>
      <c r="R87" s="229">
        <f t="shared" si="129"/>
        <v>510</v>
      </c>
      <c r="S87" s="229">
        <f t="shared" si="130"/>
        <v>0</v>
      </c>
      <c r="T87" s="9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s="162" customFormat="1" ht="30" customHeight="1" x14ac:dyDescent="0.25">
      <c r="A88" s="88" t="s">
        <v>37</v>
      </c>
      <c r="B88" s="89" t="s">
        <v>190</v>
      </c>
      <c r="C88" s="165" t="s">
        <v>220</v>
      </c>
      <c r="D88" s="91" t="s">
        <v>91</v>
      </c>
      <c r="E88" s="92"/>
      <c r="F88" s="93"/>
      <c r="G88" s="94">
        <f t="shared" ref="G88:G95" si="152">E88*F88</f>
        <v>0</v>
      </c>
      <c r="H88" s="92"/>
      <c r="I88" s="93"/>
      <c r="J88" s="94">
        <f t="shared" ref="J88:J95" si="153">H88*I88</f>
        <v>0</v>
      </c>
      <c r="K88" s="226">
        <v>1</v>
      </c>
      <c r="L88" s="227">
        <v>501</v>
      </c>
      <c r="M88" s="228">
        <f t="shared" ref="M88:M95" si="154">K88*L88</f>
        <v>501</v>
      </c>
      <c r="N88" s="226">
        <v>1</v>
      </c>
      <c r="O88" s="227">
        <v>501</v>
      </c>
      <c r="P88" s="228">
        <f t="shared" ref="P88:P95" si="155">N88*O88</f>
        <v>501</v>
      </c>
      <c r="Q88" s="229">
        <f t="shared" ref="Q88:Q95" si="156">G88+M88</f>
        <v>501</v>
      </c>
      <c r="R88" s="229">
        <f t="shared" ref="R88:R95" si="157">J88+P88</f>
        <v>501</v>
      </c>
      <c r="S88" s="229">
        <f t="shared" ref="S88:S95" si="158">Q88-R88</f>
        <v>0</v>
      </c>
      <c r="T88" s="9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s="162" customFormat="1" ht="30" customHeight="1" x14ac:dyDescent="0.25">
      <c r="A89" s="88" t="s">
        <v>37</v>
      </c>
      <c r="B89" s="89" t="s">
        <v>191</v>
      </c>
      <c r="C89" s="166" t="s">
        <v>221</v>
      </c>
      <c r="D89" s="91" t="s">
        <v>91</v>
      </c>
      <c r="E89" s="92"/>
      <c r="F89" s="93"/>
      <c r="G89" s="94">
        <f t="shared" si="152"/>
        <v>0</v>
      </c>
      <c r="H89" s="92"/>
      <c r="I89" s="93"/>
      <c r="J89" s="94">
        <f t="shared" si="153"/>
        <v>0</v>
      </c>
      <c r="K89" s="226">
        <v>1</v>
      </c>
      <c r="L89" s="227">
        <v>501</v>
      </c>
      <c r="M89" s="228">
        <f t="shared" si="154"/>
        <v>501</v>
      </c>
      <c r="N89" s="226">
        <v>1</v>
      </c>
      <c r="O89" s="227">
        <v>501</v>
      </c>
      <c r="P89" s="228">
        <f t="shared" si="155"/>
        <v>501</v>
      </c>
      <c r="Q89" s="229">
        <f t="shared" si="156"/>
        <v>501</v>
      </c>
      <c r="R89" s="229">
        <f t="shared" si="157"/>
        <v>501</v>
      </c>
      <c r="S89" s="229">
        <f t="shared" si="158"/>
        <v>0</v>
      </c>
      <c r="T89" s="9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s="162" customFormat="1" ht="30" customHeight="1" x14ac:dyDescent="0.25">
      <c r="A90" s="88" t="s">
        <v>37</v>
      </c>
      <c r="B90" s="89" t="s">
        <v>192</v>
      </c>
      <c r="C90" s="165" t="s">
        <v>222</v>
      </c>
      <c r="D90" s="91" t="s">
        <v>91</v>
      </c>
      <c r="E90" s="92"/>
      <c r="F90" s="93"/>
      <c r="G90" s="94">
        <f t="shared" si="152"/>
        <v>0</v>
      </c>
      <c r="H90" s="92"/>
      <c r="I90" s="93"/>
      <c r="J90" s="94">
        <f t="shared" si="153"/>
        <v>0</v>
      </c>
      <c r="K90" s="226">
        <v>1</v>
      </c>
      <c r="L90" s="227">
        <v>470</v>
      </c>
      <c r="M90" s="228">
        <f t="shared" si="154"/>
        <v>470</v>
      </c>
      <c r="N90" s="226">
        <v>1</v>
      </c>
      <c r="O90" s="227">
        <v>470</v>
      </c>
      <c r="P90" s="228">
        <f t="shared" si="155"/>
        <v>470</v>
      </c>
      <c r="Q90" s="229">
        <f t="shared" si="156"/>
        <v>470</v>
      </c>
      <c r="R90" s="229">
        <f t="shared" si="157"/>
        <v>470</v>
      </c>
      <c r="S90" s="229">
        <f t="shared" si="158"/>
        <v>0</v>
      </c>
      <c r="T90" s="9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s="162" customFormat="1" ht="30" customHeight="1" x14ac:dyDescent="0.25">
      <c r="A91" s="88" t="s">
        <v>37</v>
      </c>
      <c r="B91" s="89" t="s">
        <v>193</v>
      </c>
      <c r="C91" s="166" t="s">
        <v>223</v>
      </c>
      <c r="D91" s="91" t="s">
        <v>91</v>
      </c>
      <c r="E91" s="92"/>
      <c r="F91" s="93"/>
      <c r="G91" s="94">
        <f t="shared" si="152"/>
        <v>0</v>
      </c>
      <c r="H91" s="92"/>
      <c r="I91" s="93"/>
      <c r="J91" s="94">
        <f t="shared" si="153"/>
        <v>0</v>
      </c>
      <c r="K91" s="226">
        <v>1</v>
      </c>
      <c r="L91" s="227">
        <v>765</v>
      </c>
      <c r="M91" s="228">
        <f t="shared" si="154"/>
        <v>765</v>
      </c>
      <c r="N91" s="226">
        <v>1</v>
      </c>
      <c r="O91" s="227">
        <v>765</v>
      </c>
      <c r="P91" s="228">
        <f t="shared" si="155"/>
        <v>765</v>
      </c>
      <c r="Q91" s="229">
        <f t="shared" si="156"/>
        <v>765</v>
      </c>
      <c r="R91" s="229">
        <f t="shared" si="157"/>
        <v>765</v>
      </c>
      <c r="S91" s="229">
        <f t="shared" si="158"/>
        <v>0</v>
      </c>
      <c r="T91" s="9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s="162" customFormat="1" ht="30" customHeight="1" x14ac:dyDescent="0.25">
      <c r="A92" s="88" t="s">
        <v>37</v>
      </c>
      <c r="B92" s="89" t="s">
        <v>194</v>
      </c>
      <c r="C92" s="165" t="s">
        <v>224</v>
      </c>
      <c r="D92" s="91" t="s">
        <v>91</v>
      </c>
      <c r="E92" s="92"/>
      <c r="F92" s="93"/>
      <c r="G92" s="94">
        <f t="shared" si="152"/>
        <v>0</v>
      </c>
      <c r="H92" s="92"/>
      <c r="I92" s="93"/>
      <c r="J92" s="94">
        <f t="shared" si="153"/>
        <v>0</v>
      </c>
      <c r="K92" s="226">
        <v>1</v>
      </c>
      <c r="L92" s="227">
        <v>501</v>
      </c>
      <c r="M92" s="228">
        <f t="shared" si="154"/>
        <v>501</v>
      </c>
      <c r="N92" s="226">
        <v>1</v>
      </c>
      <c r="O92" s="227">
        <v>501</v>
      </c>
      <c r="P92" s="228">
        <f t="shared" si="155"/>
        <v>501</v>
      </c>
      <c r="Q92" s="229">
        <f t="shared" si="156"/>
        <v>501</v>
      </c>
      <c r="R92" s="229">
        <f t="shared" si="157"/>
        <v>501</v>
      </c>
      <c r="S92" s="229">
        <f t="shared" si="158"/>
        <v>0</v>
      </c>
      <c r="T92" s="9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162" customFormat="1" ht="30" customHeight="1" x14ac:dyDescent="0.25">
      <c r="A93" s="88" t="s">
        <v>37</v>
      </c>
      <c r="B93" s="89" t="s">
        <v>195</v>
      </c>
      <c r="C93" s="166" t="s">
        <v>225</v>
      </c>
      <c r="D93" s="91" t="s">
        <v>91</v>
      </c>
      <c r="E93" s="92"/>
      <c r="F93" s="93"/>
      <c r="G93" s="94">
        <f t="shared" si="152"/>
        <v>0</v>
      </c>
      <c r="H93" s="92"/>
      <c r="I93" s="93"/>
      <c r="J93" s="94">
        <f t="shared" si="153"/>
        <v>0</v>
      </c>
      <c r="K93" s="226">
        <v>1</v>
      </c>
      <c r="L93" s="227">
        <v>470</v>
      </c>
      <c r="M93" s="228">
        <f t="shared" si="154"/>
        <v>470</v>
      </c>
      <c r="N93" s="226">
        <v>1</v>
      </c>
      <c r="O93" s="227">
        <v>470</v>
      </c>
      <c r="P93" s="228">
        <f t="shared" si="155"/>
        <v>470</v>
      </c>
      <c r="Q93" s="229">
        <f t="shared" si="156"/>
        <v>470</v>
      </c>
      <c r="R93" s="229">
        <f t="shared" si="157"/>
        <v>470</v>
      </c>
      <c r="S93" s="229">
        <f t="shared" si="158"/>
        <v>0</v>
      </c>
      <c r="T93" s="9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s="162" customFormat="1" ht="30" customHeight="1" x14ac:dyDescent="0.25">
      <c r="A94" s="88" t="s">
        <v>37</v>
      </c>
      <c r="B94" s="89" t="s">
        <v>196</v>
      </c>
      <c r="C94" s="166" t="s">
        <v>226</v>
      </c>
      <c r="D94" s="91" t="s">
        <v>91</v>
      </c>
      <c r="E94" s="92"/>
      <c r="F94" s="93"/>
      <c r="G94" s="94">
        <f t="shared" si="152"/>
        <v>0</v>
      </c>
      <c r="H94" s="92"/>
      <c r="I94" s="93"/>
      <c r="J94" s="94">
        <f t="shared" si="153"/>
        <v>0</v>
      </c>
      <c r="K94" s="226">
        <v>1</v>
      </c>
      <c r="L94" s="227">
        <v>765</v>
      </c>
      <c r="M94" s="228">
        <f t="shared" si="154"/>
        <v>765</v>
      </c>
      <c r="N94" s="226">
        <v>1</v>
      </c>
      <c r="O94" s="227">
        <v>765</v>
      </c>
      <c r="P94" s="228">
        <f t="shared" si="155"/>
        <v>765</v>
      </c>
      <c r="Q94" s="229">
        <f t="shared" si="156"/>
        <v>765</v>
      </c>
      <c r="R94" s="229">
        <f t="shared" si="157"/>
        <v>765</v>
      </c>
      <c r="S94" s="229">
        <f t="shared" si="158"/>
        <v>0</v>
      </c>
      <c r="T94" s="9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s="162" customFormat="1" ht="30" customHeight="1" x14ac:dyDescent="0.25">
      <c r="A95" s="88" t="s">
        <v>37</v>
      </c>
      <c r="B95" s="89" t="s">
        <v>197</v>
      </c>
      <c r="C95" s="167" t="s">
        <v>227</v>
      </c>
      <c r="D95" s="91" t="s">
        <v>91</v>
      </c>
      <c r="E95" s="92"/>
      <c r="F95" s="93"/>
      <c r="G95" s="94">
        <f t="shared" si="152"/>
        <v>0</v>
      </c>
      <c r="H95" s="92"/>
      <c r="I95" s="93"/>
      <c r="J95" s="94">
        <f t="shared" si="153"/>
        <v>0</v>
      </c>
      <c r="K95" s="226">
        <v>1</v>
      </c>
      <c r="L95" s="227">
        <v>494</v>
      </c>
      <c r="M95" s="228">
        <f t="shared" si="154"/>
        <v>494</v>
      </c>
      <c r="N95" s="226">
        <v>1</v>
      </c>
      <c r="O95" s="227">
        <v>494</v>
      </c>
      <c r="P95" s="228">
        <f t="shared" si="155"/>
        <v>494</v>
      </c>
      <c r="Q95" s="229">
        <f t="shared" si="156"/>
        <v>494</v>
      </c>
      <c r="R95" s="229">
        <f t="shared" si="157"/>
        <v>494</v>
      </c>
      <c r="S95" s="229">
        <f t="shared" si="158"/>
        <v>0</v>
      </c>
      <c r="T95" s="9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s="162" customFormat="1" ht="30" customHeight="1" x14ac:dyDescent="0.25">
      <c r="A96" s="88" t="s">
        <v>37</v>
      </c>
      <c r="B96" s="89" t="s">
        <v>198</v>
      </c>
      <c r="C96" s="166" t="s">
        <v>242</v>
      </c>
      <c r="D96" s="91" t="s">
        <v>91</v>
      </c>
      <c r="E96" s="92"/>
      <c r="F96" s="93"/>
      <c r="G96" s="94">
        <f t="shared" si="96"/>
        <v>0</v>
      </c>
      <c r="H96" s="92"/>
      <c r="I96" s="93"/>
      <c r="J96" s="94">
        <f t="shared" si="97"/>
        <v>0</v>
      </c>
      <c r="K96" s="226">
        <v>1</v>
      </c>
      <c r="L96" s="227">
        <v>494</v>
      </c>
      <c r="M96" s="228">
        <f t="shared" si="98"/>
        <v>494</v>
      </c>
      <c r="N96" s="226">
        <v>1</v>
      </c>
      <c r="O96" s="227">
        <v>494</v>
      </c>
      <c r="P96" s="228">
        <f t="shared" si="99"/>
        <v>494</v>
      </c>
      <c r="Q96" s="229">
        <f t="shared" si="100"/>
        <v>494</v>
      </c>
      <c r="R96" s="229">
        <f t="shared" si="101"/>
        <v>494</v>
      </c>
      <c r="S96" s="229">
        <f t="shared" si="102"/>
        <v>0</v>
      </c>
      <c r="T96" s="9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s="162" customFormat="1" ht="30" customHeight="1" x14ac:dyDescent="0.25">
      <c r="A97" s="88" t="s">
        <v>37</v>
      </c>
      <c r="B97" s="89" t="s">
        <v>199</v>
      </c>
      <c r="C97" s="165" t="s">
        <v>243</v>
      </c>
      <c r="D97" s="91" t="s">
        <v>91</v>
      </c>
      <c r="E97" s="92"/>
      <c r="F97" s="93"/>
      <c r="G97" s="94">
        <f t="shared" si="96"/>
        <v>0</v>
      </c>
      <c r="H97" s="92"/>
      <c r="I97" s="93"/>
      <c r="J97" s="94">
        <f t="shared" si="97"/>
        <v>0</v>
      </c>
      <c r="K97" s="226">
        <v>1</v>
      </c>
      <c r="L97" s="227">
        <v>494</v>
      </c>
      <c r="M97" s="228">
        <f t="shared" si="98"/>
        <v>494</v>
      </c>
      <c r="N97" s="226">
        <v>1</v>
      </c>
      <c r="O97" s="227">
        <v>494</v>
      </c>
      <c r="P97" s="228">
        <f t="shared" si="99"/>
        <v>494</v>
      </c>
      <c r="Q97" s="229">
        <f t="shared" si="100"/>
        <v>494</v>
      </c>
      <c r="R97" s="229">
        <f t="shared" si="101"/>
        <v>494</v>
      </c>
      <c r="S97" s="229">
        <f t="shared" si="102"/>
        <v>0</v>
      </c>
      <c r="T97" s="9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s="162" customFormat="1" ht="30" customHeight="1" x14ac:dyDescent="0.25">
      <c r="A98" s="88" t="s">
        <v>37</v>
      </c>
      <c r="B98" s="89" t="s">
        <v>200</v>
      </c>
      <c r="C98" s="166" t="s">
        <v>244</v>
      </c>
      <c r="D98" s="91" t="s">
        <v>91</v>
      </c>
      <c r="E98" s="92"/>
      <c r="F98" s="93"/>
      <c r="G98" s="94">
        <f t="shared" si="96"/>
        <v>0</v>
      </c>
      <c r="H98" s="92"/>
      <c r="I98" s="93"/>
      <c r="J98" s="94">
        <f t="shared" si="97"/>
        <v>0</v>
      </c>
      <c r="K98" s="226">
        <v>1</v>
      </c>
      <c r="L98" s="227">
        <v>494</v>
      </c>
      <c r="M98" s="228">
        <f t="shared" si="98"/>
        <v>494</v>
      </c>
      <c r="N98" s="226">
        <v>1</v>
      </c>
      <c r="O98" s="227">
        <v>494</v>
      </c>
      <c r="P98" s="228">
        <f t="shared" si="99"/>
        <v>494</v>
      </c>
      <c r="Q98" s="229">
        <f t="shared" si="100"/>
        <v>494</v>
      </c>
      <c r="R98" s="229">
        <f t="shared" si="101"/>
        <v>494</v>
      </c>
      <c r="S98" s="229">
        <f t="shared" si="102"/>
        <v>0</v>
      </c>
      <c r="T98" s="9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s="162" customFormat="1" ht="30" customHeight="1" x14ac:dyDescent="0.25">
      <c r="A99" s="88" t="s">
        <v>37</v>
      </c>
      <c r="B99" s="89" t="s">
        <v>201</v>
      </c>
      <c r="C99" s="166" t="s">
        <v>245</v>
      </c>
      <c r="D99" s="91" t="s">
        <v>91</v>
      </c>
      <c r="E99" s="92"/>
      <c r="F99" s="93"/>
      <c r="G99" s="94">
        <f t="shared" si="96"/>
        <v>0</v>
      </c>
      <c r="H99" s="92"/>
      <c r="I99" s="93"/>
      <c r="J99" s="94">
        <f t="shared" si="97"/>
        <v>0</v>
      </c>
      <c r="K99" s="226">
        <v>1</v>
      </c>
      <c r="L99" s="227">
        <v>494</v>
      </c>
      <c r="M99" s="228">
        <f t="shared" si="98"/>
        <v>494</v>
      </c>
      <c r="N99" s="226">
        <v>1</v>
      </c>
      <c r="O99" s="227">
        <v>494</v>
      </c>
      <c r="P99" s="228">
        <f t="shared" si="99"/>
        <v>494</v>
      </c>
      <c r="Q99" s="229">
        <f t="shared" si="100"/>
        <v>494</v>
      </c>
      <c r="R99" s="229">
        <f t="shared" si="101"/>
        <v>494</v>
      </c>
      <c r="S99" s="229">
        <f t="shared" si="102"/>
        <v>0</v>
      </c>
      <c r="T99" s="9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s="162" customFormat="1" ht="30" customHeight="1" x14ac:dyDescent="0.25">
      <c r="A100" s="88" t="s">
        <v>37</v>
      </c>
      <c r="B100" s="89" t="s">
        <v>202</v>
      </c>
      <c r="C100" s="167" t="s">
        <v>246</v>
      </c>
      <c r="D100" s="91" t="s">
        <v>91</v>
      </c>
      <c r="E100" s="92"/>
      <c r="F100" s="93"/>
      <c r="G100" s="94">
        <f t="shared" si="96"/>
        <v>0</v>
      </c>
      <c r="H100" s="92"/>
      <c r="I100" s="93"/>
      <c r="J100" s="94">
        <f t="shared" si="97"/>
        <v>0</v>
      </c>
      <c r="K100" s="226">
        <v>1</v>
      </c>
      <c r="L100" s="227">
        <v>494</v>
      </c>
      <c r="M100" s="228">
        <f t="shared" si="98"/>
        <v>494</v>
      </c>
      <c r="N100" s="226">
        <v>1</v>
      </c>
      <c r="O100" s="227">
        <v>494</v>
      </c>
      <c r="P100" s="228">
        <f t="shared" si="99"/>
        <v>494</v>
      </c>
      <c r="Q100" s="229">
        <f t="shared" si="100"/>
        <v>494</v>
      </c>
      <c r="R100" s="229">
        <f t="shared" si="101"/>
        <v>494</v>
      </c>
      <c r="S100" s="229">
        <f t="shared" si="102"/>
        <v>0</v>
      </c>
      <c r="T100" s="9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162" customFormat="1" ht="30" customHeight="1" x14ac:dyDescent="0.25">
      <c r="A101" s="88" t="s">
        <v>37</v>
      </c>
      <c r="B101" s="89" t="s">
        <v>203</v>
      </c>
      <c r="C101" s="165" t="s">
        <v>247</v>
      </c>
      <c r="D101" s="91" t="s">
        <v>91</v>
      </c>
      <c r="E101" s="92"/>
      <c r="F101" s="93"/>
      <c r="G101" s="94">
        <f t="shared" ref="G101" si="159">E101*F101</f>
        <v>0</v>
      </c>
      <c r="H101" s="92"/>
      <c r="I101" s="93"/>
      <c r="J101" s="94">
        <f t="shared" ref="J101" si="160">H101*I101</f>
        <v>0</v>
      </c>
      <c r="K101" s="226">
        <v>1</v>
      </c>
      <c r="L101" s="227">
        <v>494</v>
      </c>
      <c r="M101" s="228">
        <f t="shared" ref="M101" si="161">K101*L101</f>
        <v>494</v>
      </c>
      <c r="N101" s="226">
        <v>1</v>
      </c>
      <c r="O101" s="227">
        <v>494</v>
      </c>
      <c r="P101" s="228">
        <f t="shared" ref="P101" si="162">N101*O101</f>
        <v>494</v>
      </c>
      <c r="Q101" s="229">
        <f t="shared" ref="Q101" si="163">G101+M101</f>
        <v>494</v>
      </c>
      <c r="R101" s="229">
        <f t="shared" ref="R101" si="164">J101+P101</f>
        <v>494</v>
      </c>
      <c r="S101" s="229">
        <f t="shared" ref="S101" si="165">Q101-R101</f>
        <v>0</v>
      </c>
      <c r="T101" s="9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s="162" customFormat="1" ht="30" customHeight="1" x14ac:dyDescent="0.25">
      <c r="A102" s="88" t="s">
        <v>37</v>
      </c>
      <c r="B102" s="89" t="s">
        <v>204</v>
      </c>
      <c r="C102" s="166" t="s">
        <v>248</v>
      </c>
      <c r="D102" s="91" t="s">
        <v>91</v>
      </c>
      <c r="E102" s="92"/>
      <c r="F102" s="93"/>
      <c r="G102" s="94">
        <f t="shared" ref="G102:G115" si="166">E102*F102</f>
        <v>0</v>
      </c>
      <c r="H102" s="92"/>
      <c r="I102" s="93"/>
      <c r="J102" s="94">
        <f t="shared" ref="J102:J115" si="167">H102*I102</f>
        <v>0</v>
      </c>
      <c r="K102" s="226">
        <v>1</v>
      </c>
      <c r="L102" s="227">
        <v>494</v>
      </c>
      <c r="M102" s="228">
        <f t="shared" ref="M102:M115" si="168">K102*L102</f>
        <v>494</v>
      </c>
      <c r="N102" s="226">
        <v>1</v>
      </c>
      <c r="O102" s="227">
        <v>494</v>
      </c>
      <c r="P102" s="228">
        <f t="shared" ref="P102:P115" si="169">N102*O102</f>
        <v>494</v>
      </c>
      <c r="Q102" s="229">
        <f t="shared" ref="Q102:Q115" si="170">G102+M102</f>
        <v>494</v>
      </c>
      <c r="R102" s="229">
        <f t="shared" ref="R102:R115" si="171">J102+P102</f>
        <v>494</v>
      </c>
      <c r="S102" s="229">
        <f t="shared" ref="S102:S115" si="172">Q102-R102</f>
        <v>0</v>
      </c>
      <c r="T102" s="9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s="162" customFormat="1" ht="30" customHeight="1" x14ac:dyDescent="0.25">
      <c r="A103" s="88" t="s">
        <v>37</v>
      </c>
      <c r="B103" s="89" t="s">
        <v>205</v>
      </c>
      <c r="C103" s="165" t="s">
        <v>249</v>
      </c>
      <c r="D103" s="91" t="s">
        <v>91</v>
      </c>
      <c r="E103" s="92"/>
      <c r="F103" s="93"/>
      <c r="G103" s="94">
        <f t="shared" si="166"/>
        <v>0</v>
      </c>
      <c r="H103" s="92"/>
      <c r="I103" s="93"/>
      <c r="J103" s="94">
        <f t="shared" si="167"/>
        <v>0</v>
      </c>
      <c r="K103" s="226">
        <v>11</v>
      </c>
      <c r="L103" s="227">
        <v>494</v>
      </c>
      <c r="M103" s="228">
        <f t="shared" si="168"/>
        <v>5434</v>
      </c>
      <c r="N103" s="226">
        <v>11</v>
      </c>
      <c r="O103" s="227">
        <v>494</v>
      </c>
      <c r="P103" s="228">
        <f t="shared" si="169"/>
        <v>5434</v>
      </c>
      <c r="Q103" s="229">
        <f t="shared" si="170"/>
        <v>5434</v>
      </c>
      <c r="R103" s="229">
        <f t="shared" si="171"/>
        <v>5434</v>
      </c>
      <c r="S103" s="229">
        <f t="shared" si="172"/>
        <v>0</v>
      </c>
      <c r="T103" s="9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s="162" customFormat="1" ht="30" customHeight="1" x14ac:dyDescent="0.25">
      <c r="A104" s="88" t="s">
        <v>37</v>
      </c>
      <c r="B104" s="89" t="s">
        <v>228</v>
      </c>
      <c r="C104" s="166" t="s">
        <v>250</v>
      </c>
      <c r="D104" s="91" t="s">
        <v>91</v>
      </c>
      <c r="E104" s="92"/>
      <c r="F104" s="93"/>
      <c r="G104" s="94">
        <f t="shared" si="166"/>
        <v>0</v>
      </c>
      <c r="H104" s="92"/>
      <c r="I104" s="93"/>
      <c r="J104" s="94">
        <f t="shared" si="167"/>
        <v>0</v>
      </c>
      <c r="K104" s="226">
        <v>1</v>
      </c>
      <c r="L104" s="227">
        <v>473</v>
      </c>
      <c r="M104" s="228">
        <f t="shared" si="168"/>
        <v>473</v>
      </c>
      <c r="N104" s="226">
        <v>1</v>
      </c>
      <c r="O104" s="227">
        <v>473</v>
      </c>
      <c r="P104" s="228">
        <f t="shared" si="169"/>
        <v>473</v>
      </c>
      <c r="Q104" s="229">
        <f t="shared" si="170"/>
        <v>473</v>
      </c>
      <c r="R104" s="229">
        <f t="shared" si="171"/>
        <v>473</v>
      </c>
      <c r="S104" s="229">
        <f t="shared" si="172"/>
        <v>0</v>
      </c>
      <c r="T104" s="9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s="162" customFormat="1" ht="30" customHeight="1" x14ac:dyDescent="0.25">
      <c r="A105" s="88" t="s">
        <v>37</v>
      </c>
      <c r="B105" s="89" t="s">
        <v>229</v>
      </c>
      <c r="C105" s="165" t="s">
        <v>251</v>
      </c>
      <c r="D105" s="91" t="s">
        <v>91</v>
      </c>
      <c r="E105" s="92"/>
      <c r="F105" s="93"/>
      <c r="G105" s="94">
        <f t="shared" si="166"/>
        <v>0</v>
      </c>
      <c r="H105" s="92"/>
      <c r="I105" s="93"/>
      <c r="J105" s="94">
        <f t="shared" si="167"/>
        <v>0</v>
      </c>
      <c r="K105" s="226">
        <v>1</v>
      </c>
      <c r="L105" s="227">
        <v>494</v>
      </c>
      <c r="M105" s="228">
        <f t="shared" si="168"/>
        <v>494</v>
      </c>
      <c r="N105" s="226">
        <v>1</v>
      </c>
      <c r="O105" s="227">
        <v>494</v>
      </c>
      <c r="P105" s="228">
        <f t="shared" si="169"/>
        <v>494</v>
      </c>
      <c r="Q105" s="229">
        <f t="shared" si="170"/>
        <v>494</v>
      </c>
      <c r="R105" s="229">
        <f t="shared" si="171"/>
        <v>494</v>
      </c>
      <c r="S105" s="229">
        <f t="shared" si="172"/>
        <v>0</v>
      </c>
      <c r="T105" s="9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s="162" customFormat="1" ht="30" customHeight="1" x14ac:dyDescent="0.25">
      <c r="A106" s="88" t="s">
        <v>37</v>
      </c>
      <c r="B106" s="89" t="s">
        <v>230</v>
      </c>
      <c r="C106" s="166" t="s">
        <v>252</v>
      </c>
      <c r="D106" s="91" t="s">
        <v>91</v>
      </c>
      <c r="E106" s="92"/>
      <c r="F106" s="93"/>
      <c r="G106" s="94">
        <f t="shared" si="166"/>
        <v>0</v>
      </c>
      <c r="H106" s="92"/>
      <c r="I106" s="93"/>
      <c r="J106" s="94">
        <f t="shared" si="167"/>
        <v>0</v>
      </c>
      <c r="K106" s="226">
        <v>1</v>
      </c>
      <c r="L106" s="227">
        <v>494</v>
      </c>
      <c r="M106" s="228">
        <f t="shared" si="168"/>
        <v>494</v>
      </c>
      <c r="N106" s="226">
        <v>1</v>
      </c>
      <c r="O106" s="227">
        <v>494</v>
      </c>
      <c r="P106" s="228">
        <f t="shared" si="169"/>
        <v>494</v>
      </c>
      <c r="Q106" s="229">
        <f t="shared" si="170"/>
        <v>494</v>
      </c>
      <c r="R106" s="229">
        <f t="shared" si="171"/>
        <v>494</v>
      </c>
      <c r="S106" s="229">
        <f t="shared" si="172"/>
        <v>0</v>
      </c>
      <c r="T106" s="9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s="162" customFormat="1" ht="30" customHeight="1" x14ac:dyDescent="0.25">
      <c r="A107" s="88" t="s">
        <v>37</v>
      </c>
      <c r="B107" s="89" t="s">
        <v>231</v>
      </c>
      <c r="C107" s="165" t="s">
        <v>253</v>
      </c>
      <c r="D107" s="91" t="s">
        <v>91</v>
      </c>
      <c r="E107" s="92"/>
      <c r="F107" s="93"/>
      <c r="G107" s="94">
        <f t="shared" si="166"/>
        <v>0</v>
      </c>
      <c r="H107" s="92"/>
      <c r="I107" s="93"/>
      <c r="J107" s="94">
        <f t="shared" si="167"/>
        <v>0</v>
      </c>
      <c r="K107" s="226">
        <v>1</v>
      </c>
      <c r="L107" s="230">
        <v>450</v>
      </c>
      <c r="M107" s="228">
        <f t="shared" si="168"/>
        <v>450</v>
      </c>
      <c r="N107" s="226">
        <v>1</v>
      </c>
      <c r="O107" s="227">
        <v>450</v>
      </c>
      <c r="P107" s="228">
        <f t="shared" si="169"/>
        <v>450</v>
      </c>
      <c r="Q107" s="231">
        <f t="shared" si="170"/>
        <v>450</v>
      </c>
      <c r="R107" s="231">
        <f t="shared" si="171"/>
        <v>450</v>
      </c>
      <c r="S107" s="231">
        <f t="shared" si="172"/>
        <v>0</v>
      </c>
      <c r="T107" s="9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s="162" customFormat="1" ht="30" customHeight="1" x14ac:dyDescent="0.25">
      <c r="A108" s="88" t="s">
        <v>37</v>
      </c>
      <c r="B108" s="89" t="s">
        <v>232</v>
      </c>
      <c r="C108" s="166" t="s">
        <v>254</v>
      </c>
      <c r="D108" s="91" t="s">
        <v>91</v>
      </c>
      <c r="E108" s="92"/>
      <c r="F108" s="93"/>
      <c r="G108" s="94">
        <f t="shared" si="166"/>
        <v>0</v>
      </c>
      <c r="H108" s="92"/>
      <c r="I108" s="93"/>
      <c r="J108" s="94">
        <f t="shared" si="167"/>
        <v>0</v>
      </c>
      <c r="K108" s="226">
        <v>1</v>
      </c>
      <c r="L108" s="232">
        <v>494</v>
      </c>
      <c r="M108" s="228">
        <f t="shared" si="168"/>
        <v>494</v>
      </c>
      <c r="N108" s="226">
        <v>1</v>
      </c>
      <c r="O108" s="227">
        <v>494</v>
      </c>
      <c r="P108" s="228">
        <f t="shared" si="169"/>
        <v>494</v>
      </c>
      <c r="Q108" s="231">
        <f t="shared" si="170"/>
        <v>494</v>
      </c>
      <c r="R108" s="231">
        <f t="shared" si="171"/>
        <v>494</v>
      </c>
      <c r="S108" s="231">
        <f t="shared" si="172"/>
        <v>0</v>
      </c>
      <c r="T108" s="95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s="162" customFormat="1" ht="30" customHeight="1" x14ac:dyDescent="0.25">
      <c r="A109" s="88" t="s">
        <v>37</v>
      </c>
      <c r="B109" s="89" t="s">
        <v>233</v>
      </c>
      <c r="C109" s="165" t="s">
        <v>255</v>
      </c>
      <c r="D109" s="91" t="s">
        <v>91</v>
      </c>
      <c r="E109" s="92"/>
      <c r="F109" s="93"/>
      <c r="G109" s="94">
        <f t="shared" ref="G109" si="173">E109*F109</f>
        <v>0</v>
      </c>
      <c r="H109" s="92"/>
      <c r="I109" s="93"/>
      <c r="J109" s="94">
        <f t="shared" ref="J109" si="174">H109*I109</f>
        <v>0</v>
      </c>
      <c r="K109" s="226">
        <v>1</v>
      </c>
      <c r="L109" s="230">
        <v>494</v>
      </c>
      <c r="M109" s="228">
        <f t="shared" ref="M109" si="175">K109*L109</f>
        <v>494</v>
      </c>
      <c r="N109" s="226">
        <v>1</v>
      </c>
      <c r="O109" s="227">
        <v>494</v>
      </c>
      <c r="P109" s="228">
        <f t="shared" ref="P109" si="176">N109*O109</f>
        <v>494</v>
      </c>
      <c r="Q109" s="231">
        <f t="shared" ref="Q109" si="177">G109+M109</f>
        <v>494</v>
      </c>
      <c r="R109" s="231">
        <f t="shared" ref="R109" si="178">J109+P109</f>
        <v>494</v>
      </c>
      <c r="S109" s="231">
        <f t="shared" ref="S109" si="179">Q109-R109</f>
        <v>0</v>
      </c>
      <c r="T109" s="95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s="162" customFormat="1" ht="30" customHeight="1" x14ac:dyDescent="0.25">
      <c r="A110" s="88" t="s">
        <v>37</v>
      </c>
      <c r="B110" s="89" t="s">
        <v>234</v>
      </c>
      <c r="C110" s="166" t="s">
        <v>256</v>
      </c>
      <c r="D110" s="91" t="s">
        <v>91</v>
      </c>
      <c r="E110" s="92"/>
      <c r="F110" s="93"/>
      <c r="G110" s="94">
        <f t="shared" si="166"/>
        <v>0</v>
      </c>
      <c r="H110" s="92"/>
      <c r="I110" s="93"/>
      <c r="J110" s="94">
        <f t="shared" si="167"/>
        <v>0</v>
      </c>
      <c r="K110" s="226">
        <v>1</v>
      </c>
      <c r="L110" s="232">
        <v>494</v>
      </c>
      <c r="M110" s="228">
        <f t="shared" si="168"/>
        <v>494</v>
      </c>
      <c r="N110" s="226">
        <v>1</v>
      </c>
      <c r="O110" s="227">
        <v>494</v>
      </c>
      <c r="P110" s="228">
        <f t="shared" si="169"/>
        <v>494</v>
      </c>
      <c r="Q110" s="231">
        <f t="shared" si="170"/>
        <v>494</v>
      </c>
      <c r="R110" s="231">
        <f t="shared" si="171"/>
        <v>494</v>
      </c>
      <c r="S110" s="231">
        <f t="shared" si="172"/>
        <v>0</v>
      </c>
      <c r="T110" s="95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s="162" customFormat="1" ht="30" customHeight="1" x14ac:dyDescent="0.25">
      <c r="A111" s="88" t="s">
        <v>37</v>
      </c>
      <c r="B111" s="89" t="s">
        <v>235</v>
      </c>
      <c r="C111" s="165" t="s">
        <v>257</v>
      </c>
      <c r="D111" s="91" t="s">
        <v>91</v>
      </c>
      <c r="E111" s="92"/>
      <c r="F111" s="93"/>
      <c r="G111" s="94">
        <f t="shared" si="166"/>
        <v>0</v>
      </c>
      <c r="H111" s="92"/>
      <c r="I111" s="93"/>
      <c r="J111" s="94">
        <f t="shared" si="167"/>
        <v>0</v>
      </c>
      <c r="K111" s="226">
        <v>1</v>
      </c>
      <c r="L111" s="230">
        <v>494</v>
      </c>
      <c r="M111" s="228">
        <f t="shared" si="168"/>
        <v>494</v>
      </c>
      <c r="N111" s="226">
        <v>1</v>
      </c>
      <c r="O111" s="227">
        <v>494</v>
      </c>
      <c r="P111" s="228">
        <f t="shared" si="169"/>
        <v>494</v>
      </c>
      <c r="Q111" s="231">
        <f t="shared" si="170"/>
        <v>494</v>
      </c>
      <c r="R111" s="231">
        <f t="shared" si="171"/>
        <v>494</v>
      </c>
      <c r="S111" s="231">
        <f t="shared" si="172"/>
        <v>0</v>
      </c>
      <c r="T111" s="95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s="162" customFormat="1" ht="30" customHeight="1" x14ac:dyDescent="0.25">
      <c r="A112" s="88" t="s">
        <v>37</v>
      </c>
      <c r="B112" s="89" t="s">
        <v>236</v>
      </c>
      <c r="C112" s="166" t="s">
        <v>258</v>
      </c>
      <c r="D112" s="91" t="s">
        <v>91</v>
      </c>
      <c r="E112" s="92"/>
      <c r="F112" s="93"/>
      <c r="G112" s="94">
        <f t="shared" si="166"/>
        <v>0</v>
      </c>
      <c r="H112" s="92"/>
      <c r="I112" s="93"/>
      <c r="J112" s="94">
        <f t="shared" si="167"/>
        <v>0</v>
      </c>
      <c r="K112" s="226">
        <v>1</v>
      </c>
      <c r="L112" s="232">
        <v>494</v>
      </c>
      <c r="M112" s="228">
        <f t="shared" si="168"/>
        <v>494</v>
      </c>
      <c r="N112" s="226">
        <v>1</v>
      </c>
      <c r="O112" s="227">
        <v>494</v>
      </c>
      <c r="P112" s="228">
        <f t="shared" si="169"/>
        <v>494</v>
      </c>
      <c r="Q112" s="231">
        <f t="shared" si="170"/>
        <v>494</v>
      </c>
      <c r="R112" s="231">
        <f t="shared" si="171"/>
        <v>494</v>
      </c>
      <c r="S112" s="231">
        <f t="shared" si="172"/>
        <v>0</v>
      </c>
      <c r="T112" s="95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s="162" customFormat="1" ht="30" customHeight="1" x14ac:dyDescent="0.25">
      <c r="A113" s="88" t="s">
        <v>37</v>
      </c>
      <c r="B113" s="89" t="s">
        <v>237</v>
      </c>
      <c r="C113" s="165" t="s">
        <v>259</v>
      </c>
      <c r="D113" s="91" t="s">
        <v>91</v>
      </c>
      <c r="E113" s="92"/>
      <c r="F113" s="93"/>
      <c r="G113" s="94">
        <f t="shared" si="166"/>
        <v>0</v>
      </c>
      <c r="H113" s="92"/>
      <c r="I113" s="93"/>
      <c r="J113" s="94">
        <f t="shared" si="167"/>
        <v>0</v>
      </c>
      <c r="K113" s="226">
        <v>1</v>
      </c>
      <c r="L113" s="230">
        <v>494</v>
      </c>
      <c r="M113" s="228">
        <f t="shared" si="168"/>
        <v>494</v>
      </c>
      <c r="N113" s="226">
        <v>1</v>
      </c>
      <c r="O113" s="227">
        <v>494</v>
      </c>
      <c r="P113" s="228">
        <f t="shared" si="169"/>
        <v>494</v>
      </c>
      <c r="Q113" s="231">
        <f t="shared" si="170"/>
        <v>494</v>
      </c>
      <c r="R113" s="231">
        <f t="shared" si="171"/>
        <v>494</v>
      </c>
      <c r="S113" s="231">
        <f t="shared" si="172"/>
        <v>0</v>
      </c>
      <c r="T113" s="95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s="162" customFormat="1" ht="30" customHeight="1" x14ac:dyDescent="0.25">
      <c r="A114" s="88" t="s">
        <v>37</v>
      </c>
      <c r="B114" s="89" t="s">
        <v>238</v>
      </c>
      <c r="C114" s="166" t="s">
        <v>276</v>
      </c>
      <c r="D114" s="91" t="s">
        <v>91</v>
      </c>
      <c r="E114" s="92"/>
      <c r="F114" s="93"/>
      <c r="G114" s="94">
        <f t="shared" si="166"/>
        <v>0</v>
      </c>
      <c r="H114" s="92"/>
      <c r="I114" s="93"/>
      <c r="J114" s="94">
        <f t="shared" si="167"/>
        <v>0</v>
      </c>
      <c r="K114" s="233">
        <v>32</v>
      </c>
      <c r="L114" s="232">
        <v>90</v>
      </c>
      <c r="M114" s="228">
        <f t="shared" si="168"/>
        <v>2880</v>
      </c>
      <c r="N114" s="226">
        <v>42</v>
      </c>
      <c r="O114" s="227">
        <v>67.896000000000001</v>
      </c>
      <c r="P114" s="228">
        <f t="shared" si="169"/>
        <v>2851.6320000000001</v>
      </c>
      <c r="Q114" s="231">
        <f t="shared" si="170"/>
        <v>2880</v>
      </c>
      <c r="R114" s="231">
        <f t="shared" si="171"/>
        <v>2851.6320000000001</v>
      </c>
      <c r="S114" s="231">
        <f t="shared" si="172"/>
        <v>28.367999999999938</v>
      </c>
      <c r="T114" s="95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s="162" customFormat="1" ht="30" customHeight="1" x14ac:dyDescent="0.25">
      <c r="A115" s="88" t="s">
        <v>37</v>
      </c>
      <c r="B115" s="89" t="s">
        <v>239</v>
      </c>
      <c r="C115" s="165" t="s">
        <v>277</v>
      </c>
      <c r="D115" s="91" t="s">
        <v>91</v>
      </c>
      <c r="E115" s="92"/>
      <c r="F115" s="93"/>
      <c r="G115" s="94">
        <f t="shared" si="166"/>
        <v>0</v>
      </c>
      <c r="H115" s="92"/>
      <c r="I115" s="93"/>
      <c r="J115" s="94">
        <f t="shared" si="167"/>
        <v>0</v>
      </c>
      <c r="K115" s="218">
        <v>32</v>
      </c>
      <c r="L115" s="230">
        <v>65</v>
      </c>
      <c r="M115" s="228">
        <f t="shared" si="168"/>
        <v>2080</v>
      </c>
      <c r="N115" s="226">
        <v>44</v>
      </c>
      <c r="O115" s="227">
        <v>43.195</v>
      </c>
      <c r="P115" s="228">
        <f t="shared" si="169"/>
        <v>1900.58</v>
      </c>
      <c r="Q115" s="231">
        <f t="shared" si="170"/>
        <v>2080</v>
      </c>
      <c r="R115" s="231">
        <f t="shared" si="171"/>
        <v>1900.58</v>
      </c>
      <c r="S115" s="231">
        <f t="shared" si="172"/>
        <v>179.42000000000007</v>
      </c>
      <c r="T115" s="95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s="162" customFormat="1" ht="30" customHeight="1" x14ac:dyDescent="0.25">
      <c r="A116" s="88" t="s">
        <v>37</v>
      </c>
      <c r="B116" s="89" t="s">
        <v>240</v>
      </c>
      <c r="C116" s="166" t="s">
        <v>278</v>
      </c>
      <c r="D116" s="91" t="s">
        <v>91</v>
      </c>
      <c r="E116" s="92"/>
      <c r="F116" s="93"/>
      <c r="G116" s="94">
        <f t="shared" ref="G116:G120" si="180">E116*F116</f>
        <v>0</v>
      </c>
      <c r="H116" s="92"/>
      <c r="I116" s="93"/>
      <c r="J116" s="94">
        <f t="shared" ref="J116:J120" si="181">H116*I116</f>
        <v>0</v>
      </c>
      <c r="K116" s="233">
        <v>32</v>
      </c>
      <c r="L116" s="232">
        <v>65</v>
      </c>
      <c r="M116" s="228">
        <f t="shared" ref="M116:M120" si="182">K116*L116</f>
        <v>2080</v>
      </c>
      <c r="N116" s="226">
        <v>48</v>
      </c>
      <c r="O116" s="227">
        <v>40.798000000000002</v>
      </c>
      <c r="P116" s="228">
        <f t="shared" ref="P116:P120" si="183">N116*O116</f>
        <v>1958.3040000000001</v>
      </c>
      <c r="Q116" s="231">
        <f t="shared" ref="Q116:Q120" si="184">G116+M116</f>
        <v>2080</v>
      </c>
      <c r="R116" s="231">
        <f t="shared" ref="R116:R120" si="185">J116+P116</f>
        <v>1958.3040000000001</v>
      </c>
      <c r="S116" s="231">
        <f t="shared" ref="S116:S120" si="186">Q116-R116</f>
        <v>121.69599999999991</v>
      </c>
      <c r="T116" s="95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s="162" customFormat="1" ht="30" customHeight="1" x14ac:dyDescent="0.25">
      <c r="A117" s="88" t="s">
        <v>37</v>
      </c>
      <c r="B117" s="89" t="s">
        <v>241</v>
      </c>
      <c r="C117" s="165" t="s">
        <v>279</v>
      </c>
      <c r="D117" s="91" t="s">
        <v>91</v>
      </c>
      <c r="E117" s="92"/>
      <c r="F117" s="93"/>
      <c r="G117" s="94">
        <f t="shared" si="180"/>
        <v>0</v>
      </c>
      <c r="H117" s="92"/>
      <c r="I117" s="93"/>
      <c r="J117" s="94">
        <f t="shared" si="181"/>
        <v>0</v>
      </c>
      <c r="K117" s="218">
        <v>32</v>
      </c>
      <c r="L117" s="230">
        <v>65</v>
      </c>
      <c r="M117" s="228">
        <f t="shared" si="182"/>
        <v>2080</v>
      </c>
      <c r="N117" s="226">
        <v>42</v>
      </c>
      <c r="O117" s="227">
        <v>48.093000000000004</v>
      </c>
      <c r="P117" s="228">
        <f t="shared" si="183"/>
        <v>2019.9060000000002</v>
      </c>
      <c r="Q117" s="231">
        <f t="shared" si="184"/>
        <v>2080</v>
      </c>
      <c r="R117" s="231">
        <f t="shared" si="185"/>
        <v>2019.9060000000002</v>
      </c>
      <c r="S117" s="231">
        <f t="shared" si="186"/>
        <v>60.093999999999824</v>
      </c>
      <c r="T117" s="95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s="162" customFormat="1" ht="30" customHeight="1" x14ac:dyDescent="0.25">
      <c r="A118" s="88" t="s">
        <v>37</v>
      </c>
      <c r="B118" s="89" t="s">
        <v>260</v>
      </c>
      <c r="C118" s="166" t="s">
        <v>280</v>
      </c>
      <c r="D118" s="91" t="s">
        <v>91</v>
      </c>
      <c r="E118" s="92"/>
      <c r="F118" s="93"/>
      <c r="G118" s="94">
        <f t="shared" si="180"/>
        <v>0</v>
      </c>
      <c r="H118" s="92"/>
      <c r="I118" s="93"/>
      <c r="J118" s="94">
        <f t="shared" si="181"/>
        <v>0</v>
      </c>
      <c r="K118" s="233">
        <v>16</v>
      </c>
      <c r="L118" s="232">
        <v>145</v>
      </c>
      <c r="M118" s="228">
        <f t="shared" si="182"/>
        <v>2320</v>
      </c>
      <c r="N118" s="226">
        <v>22</v>
      </c>
      <c r="O118" s="227">
        <v>101.473</v>
      </c>
      <c r="P118" s="228">
        <f t="shared" si="183"/>
        <v>2232.4059999999999</v>
      </c>
      <c r="Q118" s="231">
        <f t="shared" si="184"/>
        <v>2320</v>
      </c>
      <c r="R118" s="231">
        <f t="shared" si="185"/>
        <v>2232.4059999999999</v>
      </c>
      <c r="S118" s="231">
        <f t="shared" si="186"/>
        <v>87.594000000000051</v>
      </c>
      <c r="T118" s="95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s="162" customFormat="1" ht="30" customHeight="1" x14ac:dyDescent="0.25">
      <c r="A119" s="88" t="s">
        <v>37</v>
      </c>
      <c r="B119" s="89" t="s">
        <v>261</v>
      </c>
      <c r="C119" s="165" t="s">
        <v>281</v>
      </c>
      <c r="D119" s="91" t="s">
        <v>91</v>
      </c>
      <c r="E119" s="92"/>
      <c r="F119" s="93"/>
      <c r="G119" s="94">
        <f t="shared" si="180"/>
        <v>0</v>
      </c>
      <c r="H119" s="92"/>
      <c r="I119" s="93"/>
      <c r="J119" s="94">
        <f t="shared" si="181"/>
        <v>0</v>
      </c>
      <c r="K119" s="218">
        <v>32</v>
      </c>
      <c r="L119" s="230">
        <v>75</v>
      </c>
      <c r="M119" s="228">
        <f t="shared" si="182"/>
        <v>2400</v>
      </c>
      <c r="N119" s="226">
        <v>48</v>
      </c>
      <c r="O119" s="227">
        <v>48.317</v>
      </c>
      <c r="P119" s="228">
        <f t="shared" si="183"/>
        <v>2319.2159999999999</v>
      </c>
      <c r="Q119" s="231">
        <f t="shared" si="184"/>
        <v>2400</v>
      </c>
      <c r="R119" s="231">
        <f t="shared" si="185"/>
        <v>2319.2159999999999</v>
      </c>
      <c r="S119" s="231">
        <f t="shared" si="186"/>
        <v>80.784000000000106</v>
      </c>
      <c r="T119" s="95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s="162" customFormat="1" ht="30" customHeight="1" x14ac:dyDescent="0.25">
      <c r="A120" s="88" t="s">
        <v>37</v>
      </c>
      <c r="B120" s="89" t="s">
        <v>262</v>
      </c>
      <c r="C120" s="166" t="s">
        <v>282</v>
      </c>
      <c r="D120" s="91" t="s">
        <v>91</v>
      </c>
      <c r="E120" s="92"/>
      <c r="F120" s="93"/>
      <c r="G120" s="94">
        <f t="shared" si="180"/>
        <v>0</v>
      </c>
      <c r="H120" s="92"/>
      <c r="I120" s="93"/>
      <c r="J120" s="94">
        <f t="shared" si="181"/>
        <v>0</v>
      </c>
      <c r="K120" s="233">
        <v>32</v>
      </c>
      <c r="L120" s="232">
        <v>60</v>
      </c>
      <c r="M120" s="228">
        <f t="shared" si="182"/>
        <v>1920</v>
      </c>
      <c r="N120" s="226">
        <v>48</v>
      </c>
      <c r="O120" s="227">
        <v>39.234000000000002</v>
      </c>
      <c r="P120" s="228">
        <f t="shared" si="183"/>
        <v>1883.232</v>
      </c>
      <c r="Q120" s="231">
        <f t="shared" si="184"/>
        <v>1920</v>
      </c>
      <c r="R120" s="231">
        <f t="shared" si="185"/>
        <v>1883.232</v>
      </c>
      <c r="S120" s="231">
        <f t="shared" si="186"/>
        <v>36.768000000000029</v>
      </c>
      <c r="T120" s="95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s="162" customFormat="1" ht="30" customHeight="1" x14ac:dyDescent="0.25">
      <c r="A121" s="88" t="s">
        <v>37</v>
      </c>
      <c r="B121" s="89" t="s">
        <v>263</v>
      </c>
      <c r="C121" s="165" t="s">
        <v>283</v>
      </c>
      <c r="D121" s="91" t="s">
        <v>91</v>
      </c>
      <c r="E121" s="92"/>
      <c r="F121" s="93"/>
      <c r="G121" s="94">
        <f t="shared" ref="G121:G131" si="187">E121*F121</f>
        <v>0</v>
      </c>
      <c r="H121" s="92"/>
      <c r="I121" s="93"/>
      <c r="J121" s="94">
        <f t="shared" ref="J121:J131" si="188">H121*I121</f>
        <v>0</v>
      </c>
      <c r="K121" s="218">
        <v>32</v>
      </c>
      <c r="L121" s="230">
        <v>60</v>
      </c>
      <c r="M121" s="228">
        <f t="shared" ref="M121:M131" si="189">K121*L121</f>
        <v>1920</v>
      </c>
      <c r="N121" s="226">
        <v>48</v>
      </c>
      <c r="O121" s="227">
        <v>38.936999999999998</v>
      </c>
      <c r="P121" s="228">
        <f t="shared" ref="P121:P131" si="190">N121*O121</f>
        <v>1868.9759999999999</v>
      </c>
      <c r="Q121" s="231">
        <f t="shared" ref="Q121:Q131" si="191">G121+M121</f>
        <v>1920</v>
      </c>
      <c r="R121" s="231">
        <f t="shared" ref="R121:R131" si="192">J121+P121</f>
        <v>1868.9759999999999</v>
      </c>
      <c r="S121" s="231">
        <f t="shared" ref="S121:S131" si="193">Q121-R121</f>
        <v>51.024000000000115</v>
      </c>
      <c r="T121" s="95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s="162" customFormat="1" ht="30" customHeight="1" x14ac:dyDescent="0.25">
      <c r="A122" s="88" t="s">
        <v>37</v>
      </c>
      <c r="B122" s="89" t="s">
        <v>264</v>
      </c>
      <c r="C122" s="166" t="s">
        <v>284</v>
      </c>
      <c r="D122" s="91" t="s">
        <v>91</v>
      </c>
      <c r="E122" s="92"/>
      <c r="F122" s="93"/>
      <c r="G122" s="94">
        <f t="shared" si="187"/>
        <v>0</v>
      </c>
      <c r="H122" s="92"/>
      <c r="I122" s="93"/>
      <c r="J122" s="94">
        <f t="shared" si="188"/>
        <v>0</v>
      </c>
      <c r="K122" s="233">
        <v>32</v>
      </c>
      <c r="L122" s="232">
        <v>65</v>
      </c>
      <c r="M122" s="228">
        <f t="shared" si="189"/>
        <v>2080</v>
      </c>
      <c r="N122" s="226">
        <v>32</v>
      </c>
      <c r="O122" s="227">
        <v>60</v>
      </c>
      <c r="P122" s="228">
        <f t="shared" si="190"/>
        <v>1920</v>
      </c>
      <c r="Q122" s="231">
        <f t="shared" si="191"/>
        <v>2080</v>
      </c>
      <c r="R122" s="231">
        <f t="shared" si="192"/>
        <v>1920</v>
      </c>
      <c r="S122" s="231">
        <f t="shared" si="193"/>
        <v>160</v>
      </c>
      <c r="T122" s="95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s="162" customFormat="1" ht="30" customHeight="1" x14ac:dyDescent="0.25">
      <c r="A123" s="88" t="s">
        <v>37</v>
      </c>
      <c r="B123" s="89" t="s">
        <v>265</v>
      </c>
      <c r="C123" s="165" t="s">
        <v>285</v>
      </c>
      <c r="D123" s="91" t="s">
        <v>91</v>
      </c>
      <c r="E123" s="92"/>
      <c r="F123" s="93"/>
      <c r="G123" s="94">
        <f t="shared" si="187"/>
        <v>0</v>
      </c>
      <c r="H123" s="92"/>
      <c r="I123" s="93"/>
      <c r="J123" s="94">
        <f t="shared" si="188"/>
        <v>0</v>
      </c>
      <c r="K123" s="218">
        <v>32</v>
      </c>
      <c r="L123" s="230">
        <v>85</v>
      </c>
      <c r="M123" s="228">
        <f t="shared" si="189"/>
        <v>2720</v>
      </c>
      <c r="N123" s="226">
        <v>48</v>
      </c>
      <c r="O123" s="227">
        <v>43.701000000000001</v>
      </c>
      <c r="P123" s="228">
        <f t="shared" si="190"/>
        <v>2097.6480000000001</v>
      </c>
      <c r="Q123" s="231">
        <f t="shared" si="191"/>
        <v>2720</v>
      </c>
      <c r="R123" s="231">
        <f t="shared" si="192"/>
        <v>2097.6480000000001</v>
      </c>
      <c r="S123" s="231">
        <f t="shared" si="193"/>
        <v>622.35199999999986</v>
      </c>
      <c r="T123" s="95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s="162" customFormat="1" ht="30" customHeight="1" x14ac:dyDescent="0.25">
      <c r="A124" s="88" t="s">
        <v>37</v>
      </c>
      <c r="B124" s="89" t="s">
        <v>266</v>
      </c>
      <c r="C124" s="166" t="s">
        <v>286</v>
      </c>
      <c r="D124" s="91" t="s">
        <v>91</v>
      </c>
      <c r="E124" s="92"/>
      <c r="F124" s="93"/>
      <c r="G124" s="94">
        <f t="shared" si="187"/>
        <v>0</v>
      </c>
      <c r="H124" s="92"/>
      <c r="I124" s="93"/>
      <c r="J124" s="94">
        <f t="shared" si="188"/>
        <v>0</v>
      </c>
      <c r="K124" s="233">
        <v>32</v>
      </c>
      <c r="L124" s="232">
        <v>65</v>
      </c>
      <c r="M124" s="228">
        <f t="shared" si="189"/>
        <v>2080</v>
      </c>
      <c r="N124" s="226">
        <v>48</v>
      </c>
      <c r="O124" s="227">
        <v>54.645000000000003</v>
      </c>
      <c r="P124" s="228">
        <f t="shared" si="190"/>
        <v>2622.96</v>
      </c>
      <c r="Q124" s="231">
        <f t="shared" si="191"/>
        <v>2080</v>
      </c>
      <c r="R124" s="231">
        <f t="shared" si="192"/>
        <v>2622.96</v>
      </c>
      <c r="S124" s="231">
        <f t="shared" si="193"/>
        <v>-542.96</v>
      </c>
      <c r="T124" s="95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s="162" customFormat="1" ht="30" customHeight="1" x14ac:dyDescent="0.25">
      <c r="A125" s="88" t="s">
        <v>37</v>
      </c>
      <c r="B125" s="89" t="s">
        <v>267</v>
      </c>
      <c r="C125" s="165" t="s">
        <v>287</v>
      </c>
      <c r="D125" s="91" t="s">
        <v>91</v>
      </c>
      <c r="E125" s="92"/>
      <c r="F125" s="93"/>
      <c r="G125" s="94">
        <f t="shared" si="187"/>
        <v>0</v>
      </c>
      <c r="H125" s="92"/>
      <c r="I125" s="93"/>
      <c r="J125" s="94">
        <f t="shared" si="188"/>
        <v>0</v>
      </c>
      <c r="K125" s="218">
        <v>32</v>
      </c>
      <c r="L125" s="230">
        <v>70</v>
      </c>
      <c r="M125" s="228">
        <f t="shared" si="189"/>
        <v>2240</v>
      </c>
      <c r="N125" s="226">
        <v>46</v>
      </c>
      <c r="O125" s="227">
        <v>50.029000000000003</v>
      </c>
      <c r="P125" s="228">
        <f t="shared" si="190"/>
        <v>2301.3340000000003</v>
      </c>
      <c r="Q125" s="231">
        <f t="shared" si="191"/>
        <v>2240</v>
      </c>
      <c r="R125" s="231">
        <f t="shared" si="192"/>
        <v>2301.3340000000003</v>
      </c>
      <c r="S125" s="231">
        <f t="shared" si="193"/>
        <v>-61.334000000000287</v>
      </c>
      <c r="T125" s="95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s="162" customFormat="1" ht="30" customHeight="1" x14ac:dyDescent="0.25">
      <c r="A126" s="88" t="s">
        <v>37</v>
      </c>
      <c r="B126" s="89" t="s">
        <v>268</v>
      </c>
      <c r="C126" s="166" t="s">
        <v>288</v>
      </c>
      <c r="D126" s="91" t="s">
        <v>91</v>
      </c>
      <c r="E126" s="92"/>
      <c r="F126" s="93"/>
      <c r="G126" s="94">
        <f t="shared" si="187"/>
        <v>0</v>
      </c>
      <c r="H126" s="92"/>
      <c r="I126" s="93"/>
      <c r="J126" s="94">
        <f t="shared" si="188"/>
        <v>0</v>
      </c>
      <c r="K126" s="233">
        <v>32</v>
      </c>
      <c r="L126" s="232">
        <v>70</v>
      </c>
      <c r="M126" s="228">
        <f t="shared" si="189"/>
        <v>2240</v>
      </c>
      <c r="N126" s="226">
        <v>45</v>
      </c>
      <c r="O126" s="227">
        <v>49.283999999999999</v>
      </c>
      <c r="P126" s="228">
        <f t="shared" si="190"/>
        <v>2217.7799999999997</v>
      </c>
      <c r="Q126" s="231">
        <f t="shared" si="191"/>
        <v>2240</v>
      </c>
      <c r="R126" s="231">
        <f t="shared" si="192"/>
        <v>2217.7799999999997</v>
      </c>
      <c r="S126" s="231">
        <f t="shared" si="193"/>
        <v>22.220000000000255</v>
      </c>
      <c r="T126" s="95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s="162" customFormat="1" ht="30" customHeight="1" x14ac:dyDescent="0.25">
      <c r="A127" s="88" t="s">
        <v>37</v>
      </c>
      <c r="B127" s="89" t="s">
        <v>269</v>
      </c>
      <c r="C127" s="165" t="s">
        <v>311</v>
      </c>
      <c r="D127" s="91" t="s">
        <v>91</v>
      </c>
      <c r="E127" s="92"/>
      <c r="F127" s="93"/>
      <c r="G127" s="94">
        <f t="shared" si="187"/>
        <v>0</v>
      </c>
      <c r="H127" s="92"/>
      <c r="I127" s="93"/>
      <c r="J127" s="94">
        <f t="shared" si="188"/>
        <v>0</v>
      </c>
      <c r="K127" s="218">
        <v>12</v>
      </c>
      <c r="L127" s="230">
        <v>75</v>
      </c>
      <c r="M127" s="228">
        <f t="shared" si="189"/>
        <v>900</v>
      </c>
      <c r="N127" s="218">
        <v>12</v>
      </c>
      <c r="O127" s="227">
        <v>70</v>
      </c>
      <c r="P127" s="228">
        <f t="shared" si="190"/>
        <v>840</v>
      </c>
      <c r="Q127" s="234">
        <f t="shared" si="191"/>
        <v>900</v>
      </c>
      <c r="R127" s="217">
        <f t="shared" si="192"/>
        <v>840</v>
      </c>
      <c r="S127" s="217">
        <f t="shared" si="193"/>
        <v>60</v>
      </c>
      <c r="T127" s="95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s="162" customFormat="1" ht="30" customHeight="1" x14ac:dyDescent="0.25">
      <c r="A128" s="88" t="s">
        <v>37</v>
      </c>
      <c r="B128" s="89" t="s">
        <v>270</v>
      </c>
      <c r="C128" s="166" t="s">
        <v>312</v>
      </c>
      <c r="D128" s="91" t="s">
        <v>91</v>
      </c>
      <c r="E128" s="92"/>
      <c r="F128" s="93"/>
      <c r="G128" s="94">
        <f t="shared" si="187"/>
        <v>0</v>
      </c>
      <c r="H128" s="92"/>
      <c r="I128" s="93"/>
      <c r="J128" s="94">
        <f t="shared" si="188"/>
        <v>0</v>
      </c>
      <c r="K128" s="233">
        <v>12</v>
      </c>
      <c r="L128" s="232">
        <v>75</v>
      </c>
      <c r="M128" s="228">
        <f t="shared" si="189"/>
        <v>900</v>
      </c>
      <c r="N128" s="233">
        <v>12</v>
      </c>
      <c r="O128" s="227">
        <v>70</v>
      </c>
      <c r="P128" s="228">
        <f t="shared" si="190"/>
        <v>840</v>
      </c>
      <c r="Q128" s="217">
        <f t="shared" si="191"/>
        <v>900</v>
      </c>
      <c r="R128" s="217">
        <f t="shared" si="192"/>
        <v>840</v>
      </c>
      <c r="S128" s="217">
        <f t="shared" si="193"/>
        <v>60</v>
      </c>
      <c r="T128" s="95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s="162" customFormat="1" ht="30" customHeight="1" x14ac:dyDescent="0.25">
      <c r="A129" s="88" t="s">
        <v>37</v>
      </c>
      <c r="B129" s="89" t="s">
        <v>271</v>
      </c>
      <c r="C129" s="165" t="s">
        <v>313</v>
      </c>
      <c r="D129" s="91" t="s">
        <v>91</v>
      </c>
      <c r="E129" s="92"/>
      <c r="F129" s="93"/>
      <c r="G129" s="94">
        <f t="shared" ref="G129" si="194">E129*F129</f>
        <v>0</v>
      </c>
      <c r="H129" s="92"/>
      <c r="I129" s="93"/>
      <c r="J129" s="94">
        <f t="shared" ref="J129" si="195">H129*I129</f>
        <v>0</v>
      </c>
      <c r="K129" s="218">
        <v>12</v>
      </c>
      <c r="L129" s="230">
        <v>75</v>
      </c>
      <c r="M129" s="228">
        <f t="shared" ref="M129" si="196">K129*L129</f>
        <v>900</v>
      </c>
      <c r="N129" s="218">
        <v>12</v>
      </c>
      <c r="O129" s="227">
        <v>70</v>
      </c>
      <c r="P129" s="228">
        <f t="shared" ref="P129" si="197">N129*O129</f>
        <v>840</v>
      </c>
      <c r="Q129" s="217">
        <f t="shared" ref="Q129" si="198">G129+M129</f>
        <v>900</v>
      </c>
      <c r="R129" s="217">
        <f t="shared" ref="R129" si="199">J129+P129</f>
        <v>840</v>
      </c>
      <c r="S129" s="217">
        <f t="shared" ref="S129" si="200">Q129-R129</f>
        <v>60</v>
      </c>
      <c r="T129" s="95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s="162" customFormat="1" ht="30" customHeight="1" x14ac:dyDescent="0.25">
      <c r="A130" s="88" t="s">
        <v>37</v>
      </c>
      <c r="B130" s="89" t="s">
        <v>272</v>
      </c>
      <c r="C130" s="166" t="s">
        <v>314</v>
      </c>
      <c r="D130" s="91" t="s">
        <v>91</v>
      </c>
      <c r="E130" s="92"/>
      <c r="F130" s="93"/>
      <c r="G130" s="94">
        <f t="shared" si="187"/>
        <v>0</v>
      </c>
      <c r="H130" s="92"/>
      <c r="I130" s="93"/>
      <c r="J130" s="94">
        <f t="shared" si="188"/>
        <v>0</v>
      </c>
      <c r="K130" s="233">
        <v>12</v>
      </c>
      <c r="L130" s="232">
        <v>75</v>
      </c>
      <c r="M130" s="228">
        <f t="shared" si="189"/>
        <v>900</v>
      </c>
      <c r="N130" s="233">
        <v>12</v>
      </c>
      <c r="O130" s="227">
        <v>70</v>
      </c>
      <c r="P130" s="228">
        <f t="shared" si="190"/>
        <v>840</v>
      </c>
      <c r="Q130" s="217">
        <f t="shared" si="191"/>
        <v>900</v>
      </c>
      <c r="R130" s="217">
        <f t="shared" si="192"/>
        <v>840</v>
      </c>
      <c r="S130" s="217">
        <f t="shared" si="193"/>
        <v>60</v>
      </c>
      <c r="T130" s="95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s="162" customFormat="1" ht="30" customHeight="1" x14ac:dyDescent="0.25">
      <c r="A131" s="88" t="s">
        <v>37</v>
      </c>
      <c r="B131" s="89" t="s">
        <v>273</v>
      </c>
      <c r="C131" s="165" t="s">
        <v>315</v>
      </c>
      <c r="D131" s="91" t="s">
        <v>91</v>
      </c>
      <c r="E131" s="92"/>
      <c r="F131" s="93"/>
      <c r="G131" s="94">
        <f t="shared" si="187"/>
        <v>0</v>
      </c>
      <c r="H131" s="92"/>
      <c r="I131" s="93"/>
      <c r="J131" s="94">
        <f t="shared" si="188"/>
        <v>0</v>
      </c>
      <c r="K131" s="218">
        <v>12</v>
      </c>
      <c r="L131" s="230">
        <v>75</v>
      </c>
      <c r="M131" s="228">
        <f t="shared" si="189"/>
        <v>900</v>
      </c>
      <c r="N131" s="218">
        <v>12</v>
      </c>
      <c r="O131" s="227">
        <v>70</v>
      </c>
      <c r="P131" s="228">
        <f t="shared" si="190"/>
        <v>840</v>
      </c>
      <c r="Q131" s="217">
        <f t="shared" si="191"/>
        <v>900</v>
      </c>
      <c r="R131" s="217">
        <f t="shared" si="192"/>
        <v>840</v>
      </c>
      <c r="S131" s="217">
        <f t="shared" si="193"/>
        <v>60</v>
      </c>
      <c r="T131" s="95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s="162" customFormat="1" ht="30" customHeight="1" x14ac:dyDescent="0.25">
      <c r="A132" s="88" t="s">
        <v>37</v>
      </c>
      <c r="B132" s="89" t="s">
        <v>274</v>
      </c>
      <c r="C132" s="166" t="s">
        <v>316</v>
      </c>
      <c r="D132" s="91" t="s">
        <v>91</v>
      </c>
      <c r="E132" s="92"/>
      <c r="F132" s="93"/>
      <c r="G132" s="94">
        <f t="shared" ref="G132:G137" si="201">E132*F132</f>
        <v>0</v>
      </c>
      <c r="H132" s="92"/>
      <c r="I132" s="93"/>
      <c r="J132" s="94">
        <f t="shared" ref="J132:J137" si="202">H132*I132</f>
        <v>0</v>
      </c>
      <c r="K132" s="233">
        <v>12</v>
      </c>
      <c r="L132" s="232">
        <v>75</v>
      </c>
      <c r="M132" s="228">
        <f t="shared" ref="M132:M137" si="203">K132*L132</f>
        <v>900</v>
      </c>
      <c r="N132" s="233">
        <v>12</v>
      </c>
      <c r="O132" s="227">
        <v>70</v>
      </c>
      <c r="P132" s="228">
        <f t="shared" ref="P132:P137" si="204">N132*O132</f>
        <v>840</v>
      </c>
      <c r="Q132" s="217">
        <f t="shared" ref="Q132:Q137" si="205">G132+M132</f>
        <v>900</v>
      </c>
      <c r="R132" s="217">
        <f t="shared" ref="R132:R137" si="206">J132+P132</f>
        <v>840</v>
      </c>
      <c r="S132" s="217">
        <f t="shared" ref="S132:S137" si="207">Q132-R132</f>
        <v>60</v>
      </c>
      <c r="T132" s="95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s="162" customFormat="1" ht="30" customHeight="1" x14ac:dyDescent="0.25">
      <c r="A133" s="88" t="s">
        <v>37</v>
      </c>
      <c r="B133" s="89" t="s">
        <v>275</v>
      </c>
      <c r="C133" s="165" t="s">
        <v>317</v>
      </c>
      <c r="D133" s="91" t="s">
        <v>91</v>
      </c>
      <c r="E133" s="92"/>
      <c r="F133" s="93"/>
      <c r="G133" s="94">
        <f t="shared" si="201"/>
        <v>0</v>
      </c>
      <c r="H133" s="92"/>
      <c r="I133" s="93"/>
      <c r="J133" s="94">
        <f t="shared" si="202"/>
        <v>0</v>
      </c>
      <c r="K133" s="218">
        <v>12</v>
      </c>
      <c r="L133" s="230">
        <v>75</v>
      </c>
      <c r="M133" s="228">
        <f t="shared" si="203"/>
        <v>900</v>
      </c>
      <c r="N133" s="218">
        <v>12</v>
      </c>
      <c r="O133" s="227">
        <v>70</v>
      </c>
      <c r="P133" s="228">
        <f t="shared" si="204"/>
        <v>840</v>
      </c>
      <c r="Q133" s="234">
        <f t="shared" si="205"/>
        <v>900</v>
      </c>
      <c r="R133" s="217">
        <f t="shared" si="206"/>
        <v>840</v>
      </c>
      <c r="S133" s="217">
        <f t="shared" si="207"/>
        <v>60</v>
      </c>
      <c r="T133" s="95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s="162" customFormat="1" ht="30" customHeight="1" x14ac:dyDescent="0.25">
      <c r="A134" s="88" t="s">
        <v>37</v>
      </c>
      <c r="B134" s="89" t="s">
        <v>289</v>
      </c>
      <c r="C134" s="166" t="s">
        <v>318</v>
      </c>
      <c r="D134" s="91" t="s">
        <v>91</v>
      </c>
      <c r="E134" s="92"/>
      <c r="F134" s="93"/>
      <c r="G134" s="94">
        <f t="shared" si="201"/>
        <v>0</v>
      </c>
      <c r="H134" s="92"/>
      <c r="I134" s="93"/>
      <c r="J134" s="94">
        <f t="shared" si="202"/>
        <v>0</v>
      </c>
      <c r="K134" s="233">
        <v>8</v>
      </c>
      <c r="L134" s="232">
        <v>370</v>
      </c>
      <c r="M134" s="228">
        <f t="shared" si="203"/>
        <v>2960</v>
      </c>
      <c r="N134" s="226">
        <v>8</v>
      </c>
      <c r="O134" s="227">
        <v>370</v>
      </c>
      <c r="P134" s="228">
        <f t="shared" si="204"/>
        <v>2960</v>
      </c>
      <c r="Q134" s="217">
        <f t="shared" si="205"/>
        <v>2960</v>
      </c>
      <c r="R134" s="217">
        <f t="shared" si="206"/>
        <v>2960</v>
      </c>
      <c r="S134" s="217">
        <f t="shared" si="207"/>
        <v>0</v>
      </c>
      <c r="T134" s="95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s="162" customFormat="1" ht="30" customHeight="1" x14ac:dyDescent="0.25">
      <c r="A135" s="88" t="s">
        <v>37</v>
      </c>
      <c r="B135" s="89" t="s">
        <v>290</v>
      </c>
      <c r="C135" s="165" t="s">
        <v>319</v>
      </c>
      <c r="D135" s="91" t="s">
        <v>91</v>
      </c>
      <c r="E135" s="92"/>
      <c r="F135" s="93"/>
      <c r="G135" s="94">
        <f t="shared" si="201"/>
        <v>0</v>
      </c>
      <c r="H135" s="92"/>
      <c r="I135" s="93"/>
      <c r="J135" s="94">
        <f t="shared" si="202"/>
        <v>0</v>
      </c>
      <c r="K135" s="218">
        <v>16</v>
      </c>
      <c r="L135" s="230">
        <v>100</v>
      </c>
      <c r="M135" s="228">
        <f t="shared" si="203"/>
        <v>1600</v>
      </c>
      <c r="N135" s="226">
        <v>16</v>
      </c>
      <c r="O135" s="227">
        <v>100</v>
      </c>
      <c r="P135" s="228">
        <f t="shared" si="204"/>
        <v>1600</v>
      </c>
      <c r="Q135" s="217">
        <f t="shared" si="205"/>
        <v>1600</v>
      </c>
      <c r="R135" s="217">
        <f t="shared" si="206"/>
        <v>1600</v>
      </c>
      <c r="S135" s="217">
        <f t="shared" si="207"/>
        <v>0</v>
      </c>
      <c r="T135" s="95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s="162" customFormat="1" ht="30" customHeight="1" x14ac:dyDescent="0.25">
      <c r="A136" s="88" t="s">
        <v>37</v>
      </c>
      <c r="B136" s="89" t="s">
        <v>291</v>
      </c>
      <c r="C136" s="166" t="s">
        <v>320</v>
      </c>
      <c r="D136" s="91" t="s">
        <v>91</v>
      </c>
      <c r="E136" s="92"/>
      <c r="F136" s="93"/>
      <c r="G136" s="94">
        <f t="shared" si="201"/>
        <v>0</v>
      </c>
      <c r="H136" s="92"/>
      <c r="I136" s="93"/>
      <c r="J136" s="94">
        <f t="shared" si="202"/>
        <v>0</v>
      </c>
      <c r="K136" s="233">
        <v>5</v>
      </c>
      <c r="L136" s="232">
        <v>385</v>
      </c>
      <c r="M136" s="228">
        <f t="shared" si="203"/>
        <v>1925</v>
      </c>
      <c r="N136" s="226">
        <v>5</v>
      </c>
      <c r="O136" s="227">
        <v>373</v>
      </c>
      <c r="P136" s="228">
        <f t="shared" si="204"/>
        <v>1865</v>
      </c>
      <c r="Q136" s="217">
        <f t="shared" si="205"/>
        <v>1925</v>
      </c>
      <c r="R136" s="217">
        <f t="shared" si="206"/>
        <v>1865</v>
      </c>
      <c r="S136" s="217">
        <f t="shared" si="207"/>
        <v>60</v>
      </c>
      <c r="T136" s="95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s="162" customFormat="1" ht="30" customHeight="1" x14ac:dyDescent="0.25">
      <c r="A137" s="88" t="s">
        <v>37</v>
      </c>
      <c r="B137" s="89" t="s">
        <v>292</v>
      </c>
      <c r="C137" s="165" t="s">
        <v>321</v>
      </c>
      <c r="D137" s="91" t="s">
        <v>91</v>
      </c>
      <c r="E137" s="92"/>
      <c r="F137" s="93"/>
      <c r="G137" s="94">
        <f t="shared" si="201"/>
        <v>0</v>
      </c>
      <c r="H137" s="92"/>
      <c r="I137" s="93"/>
      <c r="J137" s="94">
        <f t="shared" si="202"/>
        <v>0</v>
      </c>
      <c r="K137" s="218">
        <v>5</v>
      </c>
      <c r="L137" s="230">
        <v>320</v>
      </c>
      <c r="M137" s="228">
        <f t="shared" si="203"/>
        <v>1600</v>
      </c>
      <c r="N137" s="226">
        <v>5</v>
      </c>
      <c r="O137" s="227">
        <v>310</v>
      </c>
      <c r="P137" s="228">
        <f t="shared" si="204"/>
        <v>1550</v>
      </c>
      <c r="Q137" s="217">
        <f t="shared" si="205"/>
        <v>1600</v>
      </c>
      <c r="R137" s="217">
        <f t="shared" si="206"/>
        <v>1550</v>
      </c>
      <c r="S137" s="217">
        <f t="shared" si="207"/>
        <v>50</v>
      </c>
      <c r="T137" s="95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s="162" customFormat="1" ht="30" customHeight="1" x14ac:dyDescent="0.25">
      <c r="A138" s="88" t="s">
        <v>37</v>
      </c>
      <c r="B138" s="89" t="s">
        <v>293</v>
      </c>
      <c r="C138" s="166" t="s">
        <v>322</v>
      </c>
      <c r="D138" s="91" t="s">
        <v>91</v>
      </c>
      <c r="E138" s="92"/>
      <c r="F138" s="93"/>
      <c r="G138" s="94">
        <f t="shared" ref="G138:G143" si="208">E138*F138</f>
        <v>0</v>
      </c>
      <c r="H138" s="92"/>
      <c r="I138" s="93"/>
      <c r="J138" s="94">
        <f t="shared" ref="J138:J143" si="209">H138*I138</f>
        <v>0</v>
      </c>
      <c r="K138" s="233">
        <v>5</v>
      </c>
      <c r="L138" s="232">
        <v>320</v>
      </c>
      <c r="M138" s="228">
        <f t="shared" ref="M138:M143" si="210">K138*L138</f>
        <v>1600</v>
      </c>
      <c r="N138" s="226">
        <v>5</v>
      </c>
      <c r="O138" s="227">
        <v>310</v>
      </c>
      <c r="P138" s="228">
        <f t="shared" ref="P138:P143" si="211">N138*O138</f>
        <v>1550</v>
      </c>
      <c r="Q138" s="217">
        <f t="shared" ref="Q138:Q143" si="212">G138+M138</f>
        <v>1600</v>
      </c>
      <c r="R138" s="217">
        <f t="shared" ref="R138:R143" si="213">J138+P138</f>
        <v>1550</v>
      </c>
      <c r="S138" s="217">
        <f t="shared" ref="S138:S143" si="214">Q138-R138</f>
        <v>50</v>
      </c>
      <c r="T138" s="95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s="162" customFormat="1" ht="30" customHeight="1" x14ac:dyDescent="0.25">
      <c r="A139" s="88" t="s">
        <v>37</v>
      </c>
      <c r="B139" s="89" t="s">
        <v>294</v>
      </c>
      <c r="C139" s="165" t="s">
        <v>323</v>
      </c>
      <c r="D139" s="91" t="s">
        <v>91</v>
      </c>
      <c r="E139" s="92"/>
      <c r="F139" s="93"/>
      <c r="G139" s="94">
        <f t="shared" si="208"/>
        <v>0</v>
      </c>
      <c r="H139" s="92"/>
      <c r="I139" s="93"/>
      <c r="J139" s="94">
        <f t="shared" si="209"/>
        <v>0</v>
      </c>
      <c r="K139" s="218">
        <v>30</v>
      </c>
      <c r="L139" s="230">
        <v>30</v>
      </c>
      <c r="M139" s="228">
        <f t="shared" si="210"/>
        <v>900</v>
      </c>
      <c r="N139" s="226">
        <v>30</v>
      </c>
      <c r="O139" s="227">
        <v>25</v>
      </c>
      <c r="P139" s="228">
        <f t="shared" si="211"/>
        <v>750</v>
      </c>
      <c r="Q139" s="234">
        <f t="shared" si="212"/>
        <v>900</v>
      </c>
      <c r="R139" s="217">
        <f t="shared" si="213"/>
        <v>750</v>
      </c>
      <c r="S139" s="217">
        <f t="shared" si="214"/>
        <v>150</v>
      </c>
      <c r="T139" s="95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s="162" customFormat="1" ht="30" customHeight="1" x14ac:dyDescent="0.25">
      <c r="A140" s="88" t="s">
        <v>37</v>
      </c>
      <c r="B140" s="89" t="s">
        <v>295</v>
      </c>
      <c r="C140" s="166" t="s">
        <v>324</v>
      </c>
      <c r="D140" s="91" t="s">
        <v>91</v>
      </c>
      <c r="E140" s="92"/>
      <c r="F140" s="93"/>
      <c r="G140" s="94">
        <f t="shared" si="208"/>
        <v>0</v>
      </c>
      <c r="H140" s="92"/>
      <c r="I140" s="93"/>
      <c r="J140" s="94">
        <f t="shared" si="209"/>
        <v>0</v>
      </c>
      <c r="K140" s="233">
        <v>20</v>
      </c>
      <c r="L140" s="232">
        <v>50</v>
      </c>
      <c r="M140" s="228">
        <f t="shared" si="210"/>
        <v>1000</v>
      </c>
      <c r="N140" s="226">
        <v>20</v>
      </c>
      <c r="O140" s="227">
        <v>45</v>
      </c>
      <c r="P140" s="228">
        <f t="shared" si="211"/>
        <v>900</v>
      </c>
      <c r="Q140" s="217">
        <f t="shared" si="212"/>
        <v>1000</v>
      </c>
      <c r="R140" s="217">
        <f t="shared" si="213"/>
        <v>900</v>
      </c>
      <c r="S140" s="217">
        <f t="shared" si="214"/>
        <v>100</v>
      </c>
      <c r="T140" s="95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s="162" customFormat="1" ht="30" customHeight="1" x14ac:dyDescent="0.25">
      <c r="A141" s="88" t="s">
        <v>37</v>
      </c>
      <c r="B141" s="89" t="s">
        <v>296</v>
      </c>
      <c r="C141" s="165" t="s">
        <v>325</v>
      </c>
      <c r="D141" s="91" t="s">
        <v>91</v>
      </c>
      <c r="E141" s="92"/>
      <c r="F141" s="93"/>
      <c r="G141" s="94">
        <f t="shared" si="208"/>
        <v>0</v>
      </c>
      <c r="H141" s="92"/>
      <c r="I141" s="93"/>
      <c r="J141" s="94">
        <f t="shared" si="209"/>
        <v>0</v>
      </c>
      <c r="K141" s="218">
        <v>4</v>
      </c>
      <c r="L141" s="230">
        <v>350</v>
      </c>
      <c r="M141" s="228">
        <f t="shared" si="210"/>
        <v>1400</v>
      </c>
      <c r="N141" s="226">
        <v>4</v>
      </c>
      <c r="O141" s="227">
        <v>336</v>
      </c>
      <c r="P141" s="228">
        <f t="shared" si="211"/>
        <v>1344</v>
      </c>
      <c r="Q141" s="217">
        <f t="shared" si="212"/>
        <v>1400</v>
      </c>
      <c r="R141" s="217">
        <f t="shared" si="213"/>
        <v>1344</v>
      </c>
      <c r="S141" s="217">
        <f t="shared" si="214"/>
        <v>56</v>
      </c>
      <c r="T141" s="9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s="162" customFormat="1" ht="30" customHeight="1" x14ac:dyDescent="0.25">
      <c r="A142" s="88" t="s">
        <v>37</v>
      </c>
      <c r="B142" s="89" t="s">
        <v>297</v>
      </c>
      <c r="C142" s="166" t="s">
        <v>326</v>
      </c>
      <c r="D142" s="91" t="s">
        <v>91</v>
      </c>
      <c r="E142" s="92"/>
      <c r="F142" s="93"/>
      <c r="G142" s="94">
        <f t="shared" si="208"/>
        <v>0</v>
      </c>
      <c r="H142" s="92"/>
      <c r="I142" s="93"/>
      <c r="J142" s="94">
        <f t="shared" si="209"/>
        <v>0</v>
      </c>
      <c r="K142" s="233">
        <v>4</v>
      </c>
      <c r="L142" s="232">
        <v>160</v>
      </c>
      <c r="M142" s="228">
        <f t="shared" si="210"/>
        <v>640</v>
      </c>
      <c r="N142" s="226">
        <v>4</v>
      </c>
      <c r="O142" s="227">
        <v>144</v>
      </c>
      <c r="P142" s="228">
        <f t="shared" si="211"/>
        <v>576</v>
      </c>
      <c r="Q142" s="217">
        <f t="shared" si="212"/>
        <v>640</v>
      </c>
      <c r="R142" s="217">
        <f t="shared" si="213"/>
        <v>576</v>
      </c>
      <c r="S142" s="217">
        <f t="shared" si="214"/>
        <v>64</v>
      </c>
      <c r="T142" s="95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s="162" customFormat="1" ht="30" customHeight="1" x14ac:dyDescent="0.25">
      <c r="A143" s="88" t="s">
        <v>37</v>
      </c>
      <c r="B143" s="89" t="s">
        <v>298</v>
      </c>
      <c r="C143" s="165" t="s">
        <v>339</v>
      </c>
      <c r="D143" s="91" t="s">
        <v>91</v>
      </c>
      <c r="E143" s="92"/>
      <c r="F143" s="93"/>
      <c r="G143" s="94">
        <f t="shared" si="208"/>
        <v>0</v>
      </c>
      <c r="H143" s="92"/>
      <c r="I143" s="93"/>
      <c r="J143" s="94">
        <f t="shared" si="209"/>
        <v>0</v>
      </c>
      <c r="K143" s="218">
        <v>4</v>
      </c>
      <c r="L143" s="230">
        <v>620</v>
      </c>
      <c r="M143" s="228">
        <f t="shared" si="210"/>
        <v>2480</v>
      </c>
      <c r="N143" s="226">
        <v>4</v>
      </c>
      <c r="O143" s="227">
        <v>626</v>
      </c>
      <c r="P143" s="228">
        <f t="shared" si="211"/>
        <v>2504</v>
      </c>
      <c r="Q143" s="217">
        <f t="shared" si="212"/>
        <v>2480</v>
      </c>
      <c r="R143" s="217">
        <f t="shared" si="213"/>
        <v>2504</v>
      </c>
      <c r="S143" s="217">
        <f t="shared" si="214"/>
        <v>-24</v>
      </c>
      <c r="T143" s="95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s="162" customFormat="1" ht="30" customHeight="1" x14ac:dyDescent="0.25">
      <c r="A144" s="88" t="s">
        <v>37</v>
      </c>
      <c r="B144" s="89" t="s">
        <v>299</v>
      </c>
      <c r="C144" s="166" t="s">
        <v>327</v>
      </c>
      <c r="D144" s="91" t="s">
        <v>91</v>
      </c>
      <c r="E144" s="92"/>
      <c r="F144" s="93"/>
      <c r="G144" s="94">
        <f t="shared" ref="G144:G148" si="215">E144*F144</f>
        <v>0</v>
      </c>
      <c r="H144" s="92"/>
      <c r="I144" s="93"/>
      <c r="J144" s="94">
        <f t="shared" ref="J144:J148" si="216">H144*I144</f>
        <v>0</v>
      </c>
      <c r="K144" s="233">
        <v>300</v>
      </c>
      <c r="L144" s="232">
        <v>15</v>
      </c>
      <c r="M144" s="228">
        <f t="shared" ref="M144:M148" si="217">K144*L144</f>
        <v>4500</v>
      </c>
      <c r="N144" s="226">
        <v>270</v>
      </c>
      <c r="O144" s="227">
        <v>16.8</v>
      </c>
      <c r="P144" s="228">
        <f t="shared" ref="P144:P148" si="218">N144*O144</f>
        <v>4536</v>
      </c>
      <c r="Q144" s="217">
        <f t="shared" ref="Q144:Q148" si="219">G144+M144</f>
        <v>4500</v>
      </c>
      <c r="R144" s="217">
        <f t="shared" ref="R144:R148" si="220">J144+P144</f>
        <v>4536</v>
      </c>
      <c r="S144" s="217">
        <f t="shared" ref="S144:S148" si="221">Q144-R144</f>
        <v>-36</v>
      </c>
      <c r="T144" s="95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s="162" customFormat="1" ht="30" customHeight="1" x14ac:dyDescent="0.25">
      <c r="A145" s="88" t="s">
        <v>37</v>
      </c>
      <c r="B145" s="89" t="s">
        <v>300</v>
      </c>
      <c r="C145" s="165" t="s">
        <v>328</v>
      </c>
      <c r="D145" s="91" t="s">
        <v>91</v>
      </c>
      <c r="E145" s="92"/>
      <c r="F145" s="93"/>
      <c r="G145" s="94">
        <f t="shared" si="215"/>
        <v>0</v>
      </c>
      <c r="H145" s="92"/>
      <c r="I145" s="93"/>
      <c r="J145" s="94">
        <f t="shared" si="216"/>
        <v>0</v>
      </c>
      <c r="K145" s="218">
        <v>300</v>
      </c>
      <c r="L145" s="230">
        <v>15</v>
      </c>
      <c r="M145" s="228">
        <f t="shared" si="217"/>
        <v>4500</v>
      </c>
      <c r="N145" s="226">
        <v>270</v>
      </c>
      <c r="O145" s="227">
        <v>17.399999999999999</v>
      </c>
      <c r="P145" s="228">
        <f t="shared" si="218"/>
        <v>4698</v>
      </c>
      <c r="Q145" s="217">
        <f t="shared" si="219"/>
        <v>4500</v>
      </c>
      <c r="R145" s="217">
        <f t="shared" si="220"/>
        <v>4698</v>
      </c>
      <c r="S145" s="217">
        <f t="shared" si="221"/>
        <v>-198</v>
      </c>
      <c r="T145" s="95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 s="162" customFormat="1" ht="30" customHeight="1" x14ac:dyDescent="0.25">
      <c r="A146" s="88" t="s">
        <v>37</v>
      </c>
      <c r="B146" s="89" t="s">
        <v>301</v>
      </c>
      <c r="C146" s="166" t="s">
        <v>329</v>
      </c>
      <c r="D146" s="91" t="s">
        <v>91</v>
      </c>
      <c r="E146" s="92"/>
      <c r="F146" s="93"/>
      <c r="G146" s="94">
        <f t="shared" si="215"/>
        <v>0</v>
      </c>
      <c r="H146" s="92"/>
      <c r="I146" s="93"/>
      <c r="J146" s="94">
        <f t="shared" si="216"/>
        <v>0</v>
      </c>
      <c r="K146" s="233">
        <v>6</v>
      </c>
      <c r="L146" s="232">
        <v>100</v>
      </c>
      <c r="M146" s="228">
        <f t="shared" si="217"/>
        <v>600</v>
      </c>
      <c r="N146" s="226">
        <v>6</v>
      </c>
      <c r="O146" s="227">
        <v>100</v>
      </c>
      <c r="P146" s="228">
        <f t="shared" si="218"/>
        <v>600</v>
      </c>
      <c r="Q146" s="217">
        <f t="shared" si="219"/>
        <v>600</v>
      </c>
      <c r="R146" s="217">
        <f t="shared" si="220"/>
        <v>600</v>
      </c>
      <c r="S146" s="217">
        <f t="shared" si="221"/>
        <v>0</v>
      </c>
      <c r="T146" s="95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s="162" customFormat="1" ht="30" customHeight="1" x14ac:dyDescent="0.25">
      <c r="A147" s="88" t="s">
        <v>37</v>
      </c>
      <c r="B147" s="89" t="s">
        <v>302</v>
      </c>
      <c r="C147" s="165" t="s">
        <v>330</v>
      </c>
      <c r="D147" s="91" t="s">
        <v>91</v>
      </c>
      <c r="E147" s="92"/>
      <c r="F147" s="93"/>
      <c r="G147" s="94">
        <f t="shared" si="215"/>
        <v>0</v>
      </c>
      <c r="H147" s="92"/>
      <c r="I147" s="93"/>
      <c r="J147" s="94">
        <f t="shared" si="216"/>
        <v>0</v>
      </c>
      <c r="K147" s="218">
        <v>3</v>
      </c>
      <c r="L147" s="230">
        <v>215</v>
      </c>
      <c r="M147" s="228">
        <f t="shared" si="217"/>
        <v>645</v>
      </c>
      <c r="N147" s="226">
        <v>3</v>
      </c>
      <c r="O147" s="227">
        <v>215.01</v>
      </c>
      <c r="P147" s="228">
        <f t="shared" si="218"/>
        <v>645.03</v>
      </c>
      <c r="Q147" s="217">
        <f t="shared" si="219"/>
        <v>645</v>
      </c>
      <c r="R147" s="217">
        <f t="shared" si="220"/>
        <v>645.03</v>
      </c>
      <c r="S147" s="217">
        <f t="shared" si="221"/>
        <v>-2.9999999999972715E-2</v>
      </c>
      <c r="T147" s="95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s="162" customFormat="1" ht="30" customHeight="1" x14ac:dyDescent="0.25">
      <c r="A148" s="88" t="s">
        <v>37</v>
      </c>
      <c r="B148" s="89" t="s">
        <v>303</v>
      </c>
      <c r="C148" s="166" t="s">
        <v>331</v>
      </c>
      <c r="D148" s="91" t="s">
        <v>91</v>
      </c>
      <c r="E148" s="92"/>
      <c r="F148" s="93"/>
      <c r="G148" s="94">
        <f t="shared" si="215"/>
        <v>0</v>
      </c>
      <c r="H148" s="92"/>
      <c r="I148" s="93"/>
      <c r="J148" s="94">
        <f t="shared" si="216"/>
        <v>0</v>
      </c>
      <c r="K148" s="233">
        <v>6</v>
      </c>
      <c r="L148" s="232">
        <v>45</v>
      </c>
      <c r="M148" s="228">
        <f t="shared" si="217"/>
        <v>270</v>
      </c>
      <c r="N148" s="226">
        <v>6</v>
      </c>
      <c r="O148" s="227">
        <v>45</v>
      </c>
      <c r="P148" s="228">
        <f t="shared" si="218"/>
        <v>270</v>
      </c>
      <c r="Q148" s="217">
        <f t="shared" si="219"/>
        <v>270</v>
      </c>
      <c r="R148" s="217">
        <f t="shared" si="220"/>
        <v>270</v>
      </c>
      <c r="S148" s="217">
        <f t="shared" si="221"/>
        <v>0</v>
      </c>
      <c r="T148" s="95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s="162" customFormat="1" ht="30" customHeight="1" x14ac:dyDescent="0.25">
      <c r="A149" s="88" t="s">
        <v>37</v>
      </c>
      <c r="B149" s="89" t="s">
        <v>304</v>
      </c>
      <c r="C149" s="165" t="s">
        <v>332</v>
      </c>
      <c r="D149" s="91" t="s">
        <v>91</v>
      </c>
      <c r="E149" s="92"/>
      <c r="F149" s="93"/>
      <c r="G149" s="94">
        <f t="shared" ref="G149:G152" si="222">E149*F149</f>
        <v>0</v>
      </c>
      <c r="H149" s="92"/>
      <c r="I149" s="93"/>
      <c r="J149" s="94">
        <f t="shared" ref="J149:J152" si="223">H149*I149</f>
        <v>0</v>
      </c>
      <c r="K149" s="218">
        <v>10</v>
      </c>
      <c r="L149" s="230">
        <v>130</v>
      </c>
      <c r="M149" s="228">
        <f t="shared" ref="M149:M152" si="224">K149*L149</f>
        <v>1300</v>
      </c>
      <c r="N149" s="226">
        <v>10</v>
      </c>
      <c r="O149" s="227">
        <v>125</v>
      </c>
      <c r="P149" s="228">
        <f t="shared" ref="P149:P152" si="225">N149*O149</f>
        <v>1250</v>
      </c>
      <c r="Q149" s="217">
        <f t="shared" ref="Q149:Q152" si="226">G149+M149</f>
        <v>1300</v>
      </c>
      <c r="R149" s="217">
        <f t="shared" ref="R149:R152" si="227">J149+P149</f>
        <v>1250</v>
      </c>
      <c r="S149" s="217">
        <f t="shared" ref="S149:S152" si="228">Q149-R149</f>
        <v>50</v>
      </c>
      <c r="T149" s="95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s="162" customFormat="1" ht="30" customHeight="1" x14ac:dyDescent="0.25">
      <c r="A150" s="88" t="s">
        <v>37</v>
      </c>
      <c r="B150" s="89" t="s">
        <v>305</v>
      </c>
      <c r="C150" s="166" t="s">
        <v>333</v>
      </c>
      <c r="D150" s="91" t="s">
        <v>91</v>
      </c>
      <c r="E150" s="92"/>
      <c r="F150" s="93"/>
      <c r="G150" s="94">
        <f t="shared" si="222"/>
        <v>0</v>
      </c>
      <c r="H150" s="92"/>
      <c r="I150" s="93"/>
      <c r="J150" s="94">
        <f t="shared" si="223"/>
        <v>0</v>
      </c>
      <c r="K150" s="233">
        <v>20</v>
      </c>
      <c r="L150" s="232">
        <v>30</v>
      </c>
      <c r="M150" s="228">
        <f t="shared" si="224"/>
        <v>600</v>
      </c>
      <c r="N150" s="226">
        <v>20</v>
      </c>
      <c r="O150" s="227">
        <v>24</v>
      </c>
      <c r="P150" s="228">
        <f t="shared" si="225"/>
        <v>480</v>
      </c>
      <c r="Q150" s="217">
        <f t="shared" si="226"/>
        <v>600</v>
      </c>
      <c r="R150" s="217">
        <f t="shared" si="227"/>
        <v>480</v>
      </c>
      <c r="S150" s="217">
        <f t="shared" si="228"/>
        <v>120</v>
      </c>
      <c r="T150" s="95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s="162" customFormat="1" ht="30" customHeight="1" x14ac:dyDescent="0.25">
      <c r="A151" s="88" t="s">
        <v>37</v>
      </c>
      <c r="B151" s="89" t="s">
        <v>306</v>
      </c>
      <c r="C151" s="165" t="s">
        <v>334</v>
      </c>
      <c r="D151" s="91" t="s">
        <v>91</v>
      </c>
      <c r="E151" s="92"/>
      <c r="F151" s="93"/>
      <c r="G151" s="94">
        <f t="shared" si="222"/>
        <v>0</v>
      </c>
      <c r="H151" s="92"/>
      <c r="I151" s="93"/>
      <c r="J151" s="94">
        <f t="shared" si="223"/>
        <v>0</v>
      </c>
      <c r="K151" s="218">
        <v>2</v>
      </c>
      <c r="L151" s="230">
        <v>110</v>
      </c>
      <c r="M151" s="228">
        <f t="shared" si="224"/>
        <v>220</v>
      </c>
      <c r="N151" s="226">
        <v>2</v>
      </c>
      <c r="O151" s="227">
        <v>110</v>
      </c>
      <c r="P151" s="228">
        <f t="shared" si="225"/>
        <v>220</v>
      </c>
      <c r="Q151" s="217">
        <f t="shared" si="226"/>
        <v>220</v>
      </c>
      <c r="R151" s="217">
        <f t="shared" si="227"/>
        <v>220</v>
      </c>
      <c r="S151" s="217">
        <f t="shared" si="228"/>
        <v>0</v>
      </c>
      <c r="T151" s="95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s="162" customFormat="1" ht="30" customHeight="1" x14ac:dyDescent="0.25">
      <c r="A152" s="88" t="s">
        <v>37</v>
      </c>
      <c r="B152" s="89" t="s">
        <v>307</v>
      </c>
      <c r="C152" s="166" t="s">
        <v>335</v>
      </c>
      <c r="D152" s="91" t="s">
        <v>91</v>
      </c>
      <c r="E152" s="92"/>
      <c r="F152" s="93"/>
      <c r="G152" s="94">
        <f t="shared" si="222"/>
        <v>0</v>
      </c>
      <c r="H152" s="92"/>
      <c r="I152" s="93"/>
      <c r="J152" s="94">
        <f t="shared" si="223"/>
        <v>0</v>
      </c>
      <c r="K152" s="233">
        <v>2</v>
      </c>
      <c r="L152" s="232">
        <v>375</v>
      </c>
      <c r="M152" s="228">
        <f t="shared" si="224"/>
        <v>750</v>
      </c>
      <c r="N152" s="226">
        <v>2</v>
      </c>
      <c r="O152" s="227">
        <v>375</v>
      </c>
      <c r="P152" s="228">
        <f t="shared" si="225"/>
        <v>750</v>
      </c>
      <c r="Q152" s="217">
        <f t="shared" si="226"/>
        <v>750</v>
      </c>
      <c r="R152" s="217">
        <f t="shared" si="227"/>
        <v>750</v>
      </c>
      <c r="S152" s="217">
        <f t="shared" si="228"/>
        <v>0</v>
      </c>
      <c r="T152" s="95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s="162" customFormat="1" ht="30" customHeight="1" x14ac:dyDescent="0.25">
      <c r="A153" s="88" t="s">
        <v>37</v>
      </c>
      <c r="B153" s="89" t="s">
        <v>308</v>
      </c>
      <c r="C153" s="165" t="s">
        <v>336</v>
      </c>
      <c r="D153" s="91" t="s">
        <v>91</v>
      </c>
      <c r="E153" s="92"/>
      <c r="F153" s="93"/>
      <c r="G153" s="94">
        <f t="shared" ref="G153" si="229">E153*F153</f>
        <v>0</v>
      </c>
      <c r="H153" s="92"/>
      <c r="I153" s="93"/>
      <c r="J153" s="94">
        <f t="shared" ref="J153" si="230">H153*I153</f>
        <v>0</v>
      </c>
      <c r="K153" s="218">
        <v>8</v>
      </c>
      <c r="L153" s="230">
        <v>125</v>
      </c>
      <c r="M153" s="228">
        <f t="shared" ref="M153" si="231">K153*L153</f>
        <v>1000</v>
      </c>
      <c r="N153" s="226">
        <v>8</v>
      </c>
      <c r="O153" s="227">
        <v>124</v>
      </c>
      <c r="P153" s="228">
        <f t="shared" ref="P153" si="232">N153*O153</f>
        <v>992</v>
      </c>
      <c r="Q153" s="217">
        <f t="shared" ref="Q153" si="233">G153+M153</f>
        <v>1000</v>
      </c>
      <c r="R153" s="217">
        <f t="shared" ref="R153" si="234">J153+P153</f>
        <v>992</v>
      </c>
      <c r="S153" s="217">
        <f t="shared" ref="S153" si="235">Q153-R153</f>
        <v>8</v>
      </c>
      <c r="T153" s="95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s="162" customFormat="1" ht="30" customHeight="1" x14ac:dyDescent="0.25">
      <c r="A154" s="88" t="s">
        <v>37</v>
      </c>
      <c r="B154" s="89" t="s">
        <v>309</v>
      </c>
      <c r="C154" s="168" t="s">
        <v>337</v>
      </c>
      <c r="D154" s="91" t="s">
        <v>91</v>
      </c>
      <c r="E154" s="92"/>
      <c r="F154" s="93"/>
      <c r="G154" s="94">
        <f t="shared" ref="G154" si="236">E154*F154</f>
        <v>0</v>
      </c>
      <c r="H154" s="92"/>
      <c r="I154" s="93"/>
      <c r="J154" s="94">
        <f t="shared" ref="J154" si="237">H154*I154</f>
        <v>0</v>
      </c>
      <c r="K154" s="233">
        <v>50</v>
      </c>
      <c r="L154" s="232">
        <v>15</v>
      </c>
      <c r="M154" s="228">
        <f t="shared" ref="M154" si="238">K154*L154</f>
        <v>750</v>
      </c>
      <c r="N154" s="226">
        <v>50</v>
      </c>
      <c r="O154" s="227">
        <v>12</v>
      </c>
      <c r="P154" s="228">
        <f t="shared" ref="P154" si="239">N154*O154</f>
        <v>600</v>
      </c>
      <c r="Q154" s="217">
        <f t="shared" ref="Q154" si="240">G154+M154</f>
        <v>750</v>
      </c>
      <c r="R154" s="217">
        <f t="shared" ref="R154" si="241">J154+P154</f>
        <v>600</v>
      </c>
      <c r="S154" s="217">
        <f t="shared" ref="S154" si="242">Q154-R154</f>
        <v>150</v>
      </c>
      <c r="T154" s="95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ht="30" customHeight="1" thickBot="1" x14ac:dyDescent="0.3">
      <c r="A155" s="88" t="s">
        <v>37</v>
      </c>
      <c r="B155" s="89" t="s">
        <v>310</v>
      </c>
      <c r="C155" s="169" t="s">
        <v>338</v>
      </c>
      <c r="D155" s="91" t="s">
        <v>91</v>
      </c>
      <c r="E155" s="92"/>
      <c r="F155" s="93"/>
      <c r="G155" s="94">
        <f t="shared" si="54"/>
        <v>0</v>
      </c>
      <c r="H155" s="92"/>
      <c r="I155" s="93"/>
      <c r="J155" s="94">
        <f t="shared" si="55"/>
        <v>0</v>
      </c>
      <c r="K155" s="235">
        <v>6</v>
      </c>
      <c r="L155" s="236">
        <v>50</v>
      </c>
      <c r="M155" s="237">
        <f t="shared" si="56"/>
        <v>300</v>
      </c>
      <c r="N155" s="218">
        <v>6</v>
      </c>
      <c r="O155" s="219">
        <v>50</v>
      </c>
      <c r="P155" s="220">
        <f t="shared" si="57"/>
        <v>300</v>
      </c>
      <c r="Q155" s="217">
        <f t="shared" si="58"/>
        <v>300</v>
      </c>
      <c r="R155" s="217">
        <f t="shared" si="59"/>
        <v>300</v>
      </c>
      <c r="S155" s="217">
        <f t="shared" si="60"/>
        <v>0</v>
      </c>
      <c r="T155" s="95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ht="30" customHeight="1" thickBot="1" x14ac:dyDescent="0.3">
      <c r="A156" s="96" t="s">
        <v>94</v>
      </c>
      <c r="B156" s="97"/>
      <c r="C156" s="98"/>
      <c r="D156" s="99"/>
      <c r="E156" s="100"/>
      <c r="F156" s="101"/>
      <c r="G156" s="102">
        <f>SUM(G60:G155)</f>
        <v>0</v>
      </c>
      <c r="H156" s="100"/>
      <c r="I156" s="101"/>
      <c r="J156" s="102">
        <f>SUM(J60:J155)</f>
        <v>0</v>
      </c>
      <c r="K156" s="221"/>
      <c r="L156" s="222"/>
      <c r="M156" s="223">
        <f>SUM(M60:M155)</f>
        <v>145812</v>
      </c>
      <c r="N156" s="221"/>
      <c r="O156" s="222"/>
      <c r="P156" s="223">
        <f>SUM(P60:P155)</f>
        <v>145827.00400000002</v>
      </c>
      <c r="Q156" s="223">
        <f>SUM(Q60:Q155)</f>
        <v>145812</v>
      </c>
      <c r="R156" s="223">
        <f ca="1">SUM(R60:R779)</f>
        <v>0</v>
      </c>
      <c r="S156" s="223">
        <f>SUM(S60:S155)</f>
        <v>-15.004000000000133</v>
      </c>
      <c r="T156" s="103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42" customHeight="1" thickBot="1" x14ac:dyDescent="0.3">
      <c r="A157" s="71" t="s">
        <v>26</v>
      </c>
      <c r="B157" s="72" t="s">
        <v>95</v>
      </c>
      <c r="C157" s="108" t="s">
        <v>96</v>
      </c>
      <c r="D157" s="73"/>
      <c r="E157" s="74"/>
      <c r="F157" s="75"/>
      <c r="G157" s="104"/>
      <c r="H157" s="74"/>
      <c r="I157" s="75"/>
      <c r="J157" s="104"/>
      <c r="K157" s="213"/>
      <c r="L157" s="213"/>
      <c r="M157" s="224"/>
      <c r="N157" s="213"/>
      <c r="O157" s="213"/>
      <c r="P157" s="224"/>
      <c r="Q157" s="224"/>
      <c r="R157" s="224"/>
      <c r="S157" s="224"/>
      <c r="T157" s="77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</row>
    <row r="158" spans="1:38" ht="30" hidden="1" customHeight="1" x14ac:dyDescent="0.25">
      <c r="A158" s="78" t="s">
        <v>37</v>
      </c>
      <c r="B158" s="105" t="s">
        <v>97</v>
      </c>
      <c r="C158" s="112" t="s">
        <v>98</v>
      </c>
      <c r="D158" s="81" t="s">
        <v>40</v>
      </c>
      <c r="E158" s="82"/>
      <c r="F158" s="83"/>
      <c r="G158" s="84">
        <f t="shared" ref="G158:G160" si="243">E158*F158</f>
        <v>0</v>
      </c>
      <c r="H158" s="82"/>
      <c r="I158" s="83"/>
      <c r="J158" s="84">
        <f t="shared" ref="J158:J160" si="244">H158*I158</f>
        <v>0</v>
      </c>
      <c r="K158" s="215"/>
      <c r="L158" s="216"/>
      <c r="M158" s="217">
        <f t="shared" ref="M158:M160" si="245">K158*L158</f>
        <v>0</v>
      </c>
      <c r="N158" s="215"/>
      <c r="O158" s="216"/>
      <c r="P158" s="217">
        <f t="shared" ref="P158:P160" si="246">N158*O158</f>
        <v>0</v>
      </c>
      <c r="Q158" s="217">
        <f t="shared" ref="Q158:Q160" si="247">G158+M158</f>
        <v>0</v>
      </c>
      <c r="R158" s="217">
        <f t="shared" ref="R158:R160" si="248">J158+P158</f>
        <v>0</v>
      </c>
      <c r="S158" s="217">
        <f t="shared" ref="S158:S160" si="249">Q158-R158</f>
        <v>0</v>
      </c>
      <c r="T158" s="85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ht="30" hidden="1" customHeight="1" x14ac:dyDescent="0.25">
      <c r="A159" s="86" t="s">
        <v>37</v>
      </c>
      <c r="B159" s="87" t="s">
        <v>99</v>
      </c>
      <c r="C159" s="112" t="s">
        <v>100</v>
      </c>
      <c r="D159" s="81" t="s">
        <v>40</v>
      </c>
      <c r="E159" s="82"/>
      <c r="F159" s="83"/>
      <c r="G159" s="84">
        <f t="shared" si="243"/>
        <v>0</v>
      </c>
      <c r="H159" s="82"/>
      <c r="I159" s="83"/>
      <c r="J159" s="84">
        <f t="shared" si="244"/>
        <v>0</v>
      </c>
      <c r="K159" s="215"/>
      <c r="L159" s="216"/>
      <c r="M159" s="217">
        <f t="shared" si="245"/>
        <v>0</v>
      </c>
      <c r="N159" s="215"/>
      <c r="O159" s="216"/>
      <c r="P159" s="217">
        <f t="shared" si="246"/>
        <v>0</v>
      </c>
      <c r="Q159" s="217">
        <f t="shared" si="247"/>
        <v>0</v>
      </c>
      <c r="R159" s="217">
        <f t="shared" si="248"/>
        <v>0</v>
      </c>
      <c r="S159" s="217">
        <f t="shared" si="249"/>
        <v>0</v>
      </c>
      <c r="T159" s="85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ht="30" hidden="1" customHeight="1" x14ac:dyDescent="0.25">
      <c r="A160" s="88" t="s">
        <v>37</v>
      </c>
      <c r="B160" s="89" t="s">
        <v>101</v>
      </c>
      <c r="C160" s="113" t="s">
        <v>102</v>
      </c>
      <c r="D160" s="91" t="s">
        <v>40</v>
      </c>
      <c r="E160" s="92"/>
      <c r="F160" s="93"/>
      <c r="G160" s="94">
        <f t="shared" si="243"/>
        <v>0</v>
      </c>
      <c r="H160" s="92"/>
      <c r="I160" s="93"/>
      <c r="J160" s="94">
        <f t="shared" si="244"/>
        <v>0</v>
      </c>
      <c r="K160" s="218"/>
      <c r="L160" s="219"/>
      <c r="M160" s="220">
        <f t="shared" si="245"/>
        <v>0</v>
      </c>
      <c r="N160" s="218"/>
      <c r="O160" s="219"/>
      <c r="P160" s="220">
        <f t="shared" si="246"/>
        <v>0</v>
      </c>
      <c r="Q160" s="217">
        <f t="shared" si="247"/>
        <v>0</v>
      </c>
      <c r="R160" s="217">
        <f t="shared" si="248"/>
        <v>0</v>
      </c>
      <c r="S160" s="217">
        <f t="shared" si="249"/>
        <v>0</v>
      </c>
      <c r="T160" s="95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ht="30" customHeight="1" thickBot="1" x14ac:dyDescent="0.3">
      <c r="A161" s="96" t="s">
        <v>103</v>
      </c>
      <c r="B161" s="97"/>
      <c r="C161" s="98"/>
      <c r="D161" s="99"/>
      <c r="E161" s="100"/>
      <c r="F161" s="101"/>
      <c r="G161" s="102">
        <f>SUM(G158:G160)</f>
        <v>0</v>
      </c>
      <c r="H161" s="100"/>
      <c r="I161" s="101"/>
      <c r="J161" s="102">
        <f>SUM(J158:J160)</f>
        <v>0</v>
      </c>
      <c r="K161" s="221"/>
      <c r="L161" s="222"/>
      <c r="M161" s="223">
        <f>SUM(M158:M160)</f>
        <v>0</v>
      </c>
      <c r="N161" s="221"/>
      <c r="O161" s="222"/>
      <c r="P161" s="223">
        <f t="shared" ref="P161:S161" si="250">SUM(P158:P160)</f>
        <v>0</v>
      </c>
      <c r="Q161" s="223">
        <f t="shared" si="250"/>
        <v>0</v>
      </c>
      <c r="R161" s="223">
        <f t="shared" si="250"/>
        <v>0</v>
      </c>
      <c r="S161" s="223">
        <f t="shared" si="250"/>
        <v>0</v>
      </c>
      <c r="T161" s="103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30" customHeight="1" thickBot="1" x14ac:dyDescent="0.3">
      <c r="A162" s="71" t="s">
        <v>26</v>
      </c>
      <c r="B162" s="72" t="s">
        <v>104</v>
      </c>
      <c r="C162" s="108" t="s">
        <v>105</v>
      </c>
      <c r="D162" s="73"/>
      <c r="E162" s="74"/>
      <c r="F162" s="75"/>
      <c r="G162" s="104"/>
      <c r="H162" s="74"/>
      <c r="I162" s="75"/>
      <c r="J162" s="104"/>
      <c r="K162" s="213"/>
      <c r="L162" s="213"/>
      <c r="M162" s="224"/>
      <c r="N162" s="213"/>
      <c r="O162" s="213"/>
      <c r="P162" s="224"/>
      <c r="Q162" s="224"/>
      <c r="R162" s="224"/>
      <c r="S162" s="224"/>
      <c r="T162" s="77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</row>
    <row r="163" spans="1:38" ht="30" hidden="1" customHeight="1" x14ac:dyDescent="0.25">
      <c r="A163" s="78" t="s">
        <v>37</v>
      </c>
      <c r="B163" s="105" t="s">
        <v>106</v>
      </c>
      <c r="C163" s="107" t="s">
        <v>107</v>
      </c>
      <c r="D163" s="81"/>
      <c r="E163" s="82"/>
      <c r="F163" s="83"/>
      <c r="G163" s="84">
        <f t="shared" ref="G163:G165" si="251">E163*F163</f>
        <v>0</v>
      </c>
      <c r="H163" s="82"/>
      <c r="I163" s="83"/>
      <c r="J163" s="84">
        <f t="shared" ref="J163:J165" si="252">H163*I163</f>
        <v>0</v>
      </c>
      <c r="K163" s="215"/>
      <c r="L163" s="216"/>
      <c r="M163" s="217">
        <f t="shared" ref="M163:M165" si="253">K163*L163</f>
        <v>0</v>
      </c>
      <c r="N163" s="215"/>
      <c r="O163" s="216"/>
      <c r="P163" s="217">
        <f t="shared" ref="P163:P165" si="254">N163*O163</f>
        <v>0</v>
      </c>
      <c r="Q163" s="217">
        <f t="shared" ref="Q163:Q165" si="255">G163+M163</f>
        <v>0</v>
      </c>
      <c r="R163" s="217">
        <f t="shared" ref="R163:R165" si="256">J163+P163</f>
        <v>0</v>
      </c>
      <c r="S163" s="217">
        <f t="shared" ref="S163:S165" si="257">Q163-R163</f>
        <v>0</v>
      </c>
      <c r="T163" s="85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ht="30" hidden="1" customHeight="1" x14ac:dyDescent="0.25">
      <c r="A164" s="78" t="s">
        <v>37</v>
      </c>
      <c r="B164" s="79" t="s">
        <v>108</v>
      </c>
      <c r="C164" s="107" t="s">
        <v>109</v>
      </c>
      <c r="D164" s="81"/>
      <c r="E164" s="82"/>
      <c r="F164" s="83"/>
      <c r="G164" s="84">
        <f t="shared" si="251"/>
        <v>0</v>
      </c>
      <c r="H164" s="82"/>
      <c r="I164" s="83"/>
      <c r="J164" s="84">
        <f t="shared" si="252"/>
        <v>0</v>
      </c>
      <c r="K164" s="215"/>
      <c r="L164" s="216"/>
      <c r="M164" s="217">
        <f t="shared" si="253"/>
        <v>0</v>
      </c>
      <c r="N164" s="215"/>
      <c r="O164" s="216"/>
      <c r="P164" s="217">
        <f t="shared" si="254"/>
        <v>0</v>
      </c>
      <c r="Q164" s="217">
        <f t="shared" si="255"/>
        <v>0</v>
      </c>
      <c r="R164" s="217">
        <f t="shared" si="256"/>
        <v>0</v>
      </c>
      <c r="S164" s="217">
        <f t="shared" si="257"/>
        <v>0</v>
      </c>
      <c r="T164" s="85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30" hidden="1" customHeight="1" x14ac:dyDescent="0.25">
      <c r="A165" s="86" t="s">
        <v>37</v>
      </c>
      <c r="B165" s="87" t="s">
        <v>110</v>
      </c>
      <c r="C165" s="107" t="s">
        <v>111</v>
      </c>
      <c r="D165" s="81"/>
      <c r="E165" s="82"/>
      <c r="F165" s="83"/>
      <c r="G165" s="84">
        <f t="shared" si="251"/>
        <v>0</v>
      </c>
      <c r="H165" s="82"/>
      <c r="I165" s="83"/>
      <c r="J165" s="84">
        <f t="shared" si="252"/>
        <v>0</v>
      </c>
      <c r="K165" s="215"/>
      <c r="L165" s="216"/>
      <c r="M165" s="217">
        <f t="shared" si="253"/>
        <v>0</v>
      </c>
      <c r="N165" s="215"/>
      <c r="O165" s="216"/>
      <c r="P165" s="217">
        <f t="shared" si="254"/>
        <v>0</v>
      </c>
      <c r="Q165" s="217">
        <f t="shared" si="255"/>
        <v>0</v>
      </c>
      <c r="R165" s="217">
        <f t="shared" si="256"/>
        <v>0</v>
      </c>
      <c r="S165" s="217">
        <f t="shared" si="257"/>
        <v>0</v>
      </c>
      <c r="T165" s="85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ht="30" customHeight="1" thickBot="1" x14ac:dyDescent="0.3">
      <c r="A166" s="111" t="s">
        <v>112</v>
      </c>
      <c r="B166" s="114"/>
      <c r="C166" s="98"/>
      <c r="D166" s="99"/>
      <c r="E166" s="100"/>
      <c r="F166" s="101"/>
      <c r="G166" s="102">
        <f>SUM(G163:G165)</f>
        <v>0</v>
      </c>
      <c r="H166" s="100"/>
      <c r="I166" s="101"/>
      <c r="J166" s="102">
        <f>SUM(J163:J165)</f>
        <v>0</v>
      </c>
      <c r="K166" s="221"/>
      <c r="L166" s="222"/>
      <c r="M166" s="223">
        <f>SUM(M163:M165)</f>
        <v>0</v>
      </c>
      <c r="N166" s="221"/>
      <c r="O166" s="222"/>
      <c r="P166" s="223">
        <f t="shared" ref="P166:S166" si="258">SUM(P163:P165)</f>
        <v>0</v>
      </c>
      <c r="Q166" s="223">
        <f t="shared" si="258"/>
        <v>0</v>
      </c>
      <c r="R166" s="223">
        <f t="shared" si="258"/>
        <v>0</v>
      </c>
      <c r="S166" s="223">
        <f t="shared" si="258"/>
        <v>0</v>
      </c>
      <c r="T166" s="103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30" customHeight="1" thickBot="1" x14ac:dyDescent="0.3">
      <c r="A167" s="71" t="s">
        <v>26</v>
      </c>
      <c r="B167" s="115" t="s">
        <v>113</v>
      </c>
      <c r="C167" s="116" t="s">
        <v>114</v>
      </c>
      <c r="D167" s="73"/>
      <c r="E167" s="74"/>
      <c r="F167" s="75"/>
      <c r="G167" s="104"/>
      <c r="H167" s="74"/>
      <c r="I167" s="75"/>
      <c r="J167" s="104"/>
      <c r="K167" s="213"/>
      <c r="L167" s="213"/>
      <c r="M167" s="224"/>
      <c r="N167" s="213"/>
      <c r="O167" s="213"/>
      <c r="P167" s="224"/>
      <c r="Q167" s="224"/>
      <c r="R167" s="224"/>
      <c r="S167" s="224"/>
      <c r="T167" s="77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</row>
    <row r="168" spans="1:38" ht="35.4" customHeight="1" x14ac:dyDescent="0.25">
      <c r="A168" s="78" t="s">
        <v>37</v>
      </c>
      <c r="B168" s="117" t="s">
        <v>115</v>
      </c>
      <c r="C168" s="172" t="s">
        <v>349</v>
      </c>
      <c r="D168" s="118" t="s">
        <v>346</v>
      </c>
      <c r="E168" s="313" t="s">
        <v>46</v>
      </c>
      <c r="F168" s="314"/>
      <c r="G168" s="315"/>
      <c r="H168" s="313" t="s">
        <v>46</v>
      </c>
      <c r="I168" s="314"/>
      <c r="J168" s="315"/>
      <c r="K168" s="215">
        <v>2</v>
      </c>
      <c r="L168" s="216">
        <v>6000</v>
      </c>
      <c r="M168" s="217">
        <f t="shared" ref="M168:M169" si="259">K168*L168</f>
        <v>12000</v>
      </c>
      <c r="N168" s="215">
        <v>2</v>
      </c>
      <c r="O168" s="216">
        <v>6000</v>
      </c>
      <c r="P168" s="217">
        <f t="shared" ref="P168:P169" si="260">N168*O168</f>
        <v>12000</v>
      </c>
      <c r="Q168" s="217">
        <f t="shared" ref="Q168:Q169" si="261">G168+M168</f>
        <v>12000</v>
      </c>
      <c r="R168" s="217">
        <f t="shared" ref="R168:R169" si="262">J168+P168</f>
        <v>12000</v>
      </c>
      <c r="S168" s="217">
        <f t="shared" ref="S168:S169" si="263">Q168-R168</f>
        <v>0</v>
      </c>
      <c r="T168" s="85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ht="36.6" customHeight="1" thickBot="1" x14ac:dyDescent="0.3">
      <c r="A169" s="86" t="s">
        <v>37</v>
      </c>
      <c r="B169" s="119" t="s">
        <v>116</v>
      </c>
      <c r="C169" s="172" t="s">
        <v>350</v>
      </c>
      <c r="D169" s="118" t="s">
        <v>347</v>
      </c>
      <c r="E169" s="316"/>
      <c r="F169" s="317"/>
      <c r="G169" s="318"/>
      <c r="H169" s="316"/>
      <c r="I169" s="317"/>
      <c r="J169" s="318"/>
      <c r="K169" s="215">
        <v>12</v>
      </c>
      <c r="L169" s="216">
        <v>1200</v>
      </c>
      <c r="M169" s="217">
        <f t="shared" si="259"/>
        <v>14400</v>
      </c>
      <c r="N169" s="215">
        <v>12</v>
      </c>
      <c r="O169" s="216">
        <v>1200</v>
      </c>
      <c r="P169" s="217">
        <f t="shared" si="260"/>
        <v>14400</v>
      </c>
      <c r="Q169" s="217">
        <f t="shared" si="261"/>
        <v>14400</v>
      </c>
      <c r="R169" s="217">
        <f t="shared" si="262"/>
        <v>14400</v>
      </c>
      <c r="S169" s="217">
        <f t="shared" si="263"/>
        <v>0</v>
      </c>
      <c r="T169" s="85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 s="162" customFormat="1" ht="36.6" customHeight="1" thickBot="1" x14ac:dyDescent="0.3">
      <c r="A170" s="86" t="s">
        <v>37</v>
      </c>
      <c r="B170" s="119" t="s">
        <v>340</v>
      </c>
      <c r="C170" s="172" t="s">
        <v>351</v>
      </c>
      <c r="D170" s="118" t="s">
        <v>348</v>
      </c>
      <c r="E170" s="164"/>
      <c r="F170" s="170"/>
      <c r="G170" s="163"/>
      <c r="H170" s="164"/>
      <c r="I170" s="170"/>
      <c r="J170" s="163"/>
      <c r="K170" s="215">
        <v>30</v>
      </c>
      <c r="L170" s="216">
        <v>200</v>
      </c>
      <c r="M170" s="217">
        <f t="shared" ref="M170" si="264">K170*L170</f>
        <v>6000</v>
      </c>
      <c r="N170" s="215">
        <v>30</v>
      </c>
      <c r="O170" s="216">
        <v>200</v>
      </c>
      <c r="P170" s="217">
        <f t="shared" ref="P170" si="265">N170*O170</f>
        <v>6000</v>
      </c>
      <c r="Q170" s="217">
        <f t="shared" ref="Q170" si="266">G170+M170</f>
        <v>6000</v>
      </c>
      <c r="R170" s="217">
        <f t="shared" ref="R170" si="267">J170+P170</f>
        <v>6000</v>
      </c>
      <c r="S170" s="217">
        <f t="shared" ref="S170" si="268">Q170-R170</f>
        <v>0</v>
      </c>
      <c r="T170" s="85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 s="162" customFormat="1" ht="30" customHeight="1" thickBot="1" x14ac:dyDescent="0.3">
      <c r="A171" s="86" t="s">
        <v>37</v>
      </c>
      <c r="B171" s="119" t="s">
        <v>341</v>
      </c>
      <c r="C171" s="172" t="s">
        <v>352</v>
      </c>
      <c r="D171" s="118" t="s">
        <v>121</v>
      </c>
      <c r="E171" s="164"/>
      <c r="F171" s="170"/>
      <c r="G171" s="163"/>
      <c r="H171" s="164"/>
      <c r="I171" s="170"/>
      <c r="J171" s="163"/>
      <c r="K171" s="215">
        <v>1</v>
      </c>
      <c r="L171" s="216">
        <v>8000</v>
      </c>
      <c r="M171" s="217">
        <f t="shared" ref="M171:M173" si="269">K171*L171</f>
        <v>8000</v>
      </c>
      <c r="N171" s="215">
        <v>1</v>
      </c>
      <c r="O171" s="216">
        <v>8000</v>
      </c>
      <c r="P171" s="217">
        <f t="shared" ref="P171:P173" si="270">N171*O171</f>
        <v>8000</v>
      </c>
      <c r="Q171" s="217">
        <f t="shared" ref="Q171:Q173" si="271">G171+M171</f>
        <v>8000</v>
      </c>
      <c r="R171" s="217">
        <f t="shared" ref="R171:R173" si="272">J171+P171</f>
        <v>8000</v>
      </c>
      <c r="S171" s="217">
        <f t="shared" ref="S171:S173" si="273">Q171-R171</f>
        <v>0</v>
      </c>
      <c r="T171" s="85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8" s="162" customFormat="1" ht="30" customHeight="1" thickBot="1" x14ac:dyDescent="0.3">
      <c r="A172" s="86" t="s">
        <v>37</v>
      </c>
      <c r="B172" s="119" t="s">
        <v>342</v>
      </c>
      <c r="C172" s="172" t="s">
        <v>351</v>
      </c>
      <c r="D172" s="118" t="s">
        <v>348</v>
      </c>
      <c r="E172" s="164"/>
      <c r="F172" s="170"/>
      <c r="G172" s="163"/>
      <c r="H172" s="164"/>
      <c r="I172" s="170"/>
      <c r="J172" s="163"/>
      <c r="K172" s="215">
        <v>100</v>
      </c>
      <c r="L172" s="216">
        <v>150</v>
      </c>
      <c r="M172" s="217">
        <f t="shared" si="269"/>
        <v>15000</v>
      </c>
      <c r="N172" s="215">
        <v>100</v>
      </c>
      <c r="O172" s="216">
        <v>150</v>
      </c>
      <c r="P172" s="217">
        <f t="shared" si="270"/>
        <v>15000</v>
      </c>
      <c r="Q172" s="217">
        <f t="shared" si="271"/>
        <v>15000</v>
      </c>
      <c r="R172" s="217">
        <f t="shared" si="272"/>
        <v>15000</v>
      </c>
      <c r="S172" s="217">
        <f t="shared" si="273"/>
        <v>0</v>
      </c>
      <c r="T172" s="85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1:38" s="162" customFormat="1" ht="30" customHeight="1" thickBot="1" x14ac:dyDescent="0.3">
      <c r="A173" s="86" t="s">
        <v>37</v>
      </c>
      <c r="B173" s="119" t="s">
        <v>343</v>
      </c>
      <c r="C173" s="172" t="s">
        <v>353</v>
      </c>
      <c r="D173" s="118" t="s">
        <v>121</v>
      </c>
      <c r="E173" s="164"/>
      <c r="F173" s="170"/>
      <c r="G173" s="163"/>
      <c r="H173" s="164"/>
      <c r="I173" s="170"/>
      <c r="J173" s="163"/>
      <c r="K173" s="215">
        <v>3</v>
      </c>
      <c r="L173" s="216">
        <v>5000</v>
      </c>
      <c r="M173" s="217">
        <f t="shared" si="269"/>
        <v>15000</v>
      </c>
      <c r="N173" s="215">
        <v>3</v>
      </c>
      <c r="O173" s="216">
        <v>5000</v>
      </c>
      <c r="P173" s="217">
        <f t="shared" si="270"/>
        <v>15000</v>
      </c>
      <c r="Q173" s="217">
        <f t="shared" si="271"/>
        <v>15000</v>
      </c>
      <c r="R173" s="217">
        <f t="shared" si="272"/>
        <v>15000</v>
      </c>
      <c r="S173" s="217">
        <f t="shared" si="273"/>
        <v>0</v>
      </c>
      <c r="T173" s="85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8" s="162" customFormat="1" ht="30" customHeight="1" thickBot="1" x14ac:dyDescent="0.3">
      <c r="A174" s="86" t="s">
        <v>37</v>
      </c>
      <c r="B174" s="119" t="s">
        <v>344</v>
      </c>
      <c r="C174" s="172" t="s">
        <v>354</v>
      </c>
      <c r="D174" s="118" t="s">
        <v>121</v>
      </c>
      <c r="E174" s="164"/>
      <c r="F174" s="170"/>
      <c r="G174" s="163"/>
      <c r="H174" s="164"/>
      <c r="I174" s="170"/>
      <c r="J174" s="163"/>
      <c r="K174" s="215">
        <v>1</v>
      </c>
      <c r="L174" s="216">
        <v>18000</v>
      </c>
      <c r="M174" s="217">
        <f t="shared" ref="M174" si="274">K174*L174</f>
        <v>18000</v>
      </c>
      <c r="N174" s="215">
        <v>1</v>
      </c>
      <c r="O174" s="216">
        <v>18000</v>
      </c>
      <c r="P174" s="217">
        <f t="shared" ref="P174" si="275">N174*O174</f>
        <v>18000</v>
      </c>
      <c r="Q174" s="217">
        <f t="shared" ref="Q174" si="276">G174+M174</f>
        <v>18000</v>
      </c>
      <c r="R174" s="217">
        <f t="shared" ref="R174" si="277">J174+P174</f>
        <v>18000</v>
      </c>
      <c r="S174" s="217">
        <f t="shared" ref="S174" si="278">Q174-R174</f>
        <v>0</v>
      </c>
      <c r="T174" s="85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1:38" s="162" customFormat="1" ht="30" customHeight="1" thickBot="1" x14ac:dyDescent="0.3">
      <c r="A175" s="86" t="s">
        <v>37</v>
      </c>
      <c r="B175" s="119" t="s">
        <v>345</v>
      </c>
      <c r="C175" s="173" t="s">
        <v>355</v>
      </c>
      <c r="D175" s="171" t="s">
        <v>121</v>
      </c>
      <c r="E175" s="164"/>
      <c r="F175" s="170"/>
      <c r="G175" s="163"/>
      <c r="H175" s="164"/>
      <c r="I175" s="170"/>
      <c r="J175" s="163"/>
      <c r="K175" s="215">
        <v>4</v>
      </c>
      <c r="L175" s="238">
        <v>7200</v>
      </c>
      <c r="M175" s="217">
        <f t="shared" ref="M175" si="279">K175*L175</f>
        <v>28800</v>
      </c>
      <c r="N175" s="215">
        <v>4</v>
      </c>
      <c r="O175" s="216">
        <v>7222.5</v>
      </c>
      <c r="P175" s="217">
        <f t="shared" ref="P175" si="280">N175*O175</f>
        <v>28890</v>
      </c>
      <c r="Q175" s="217">
        <f t="shared" ref="Q175" si="281">G175+M175</f>
        <v>28800</v>
      </c>
      <c r="R175" s="217">
        <f t="shared" ref="R175" si="282">J175+P175</f>
        <v>28890</v>
      </c>
      <c r="S175" s="217">
        <f t="shared" ref="S175" si="283">Q175-R175</f>
        <v>-90</v>
      </c>
      <c r="T175" s="85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1:38" ht="30" customHeight="1" thickBot="1" x14ac:dyDescent="0.3">
      <c r="A176" s="111" t="s">
        <v>117</v>
      </c>
      <c r="B176" s="120"/>
      <c r="C176" s="121"/>
      <c r="D176" s="99"/>
      <c r="E176" s="100"/>
      <c r="F176" s="101"/>
      <c r="G176" s="102">
        <f>SUM(G168:G169)</f>
        <v>0</v>
      </c>
      <c r="H176" s="100"/>
      <c r="I176" s="101"/>
      <c r="J176" s="102">
        <f>SUM(J168:J169)</f>
        <v>0</v>
      </c>
      <c r="K176" s="221"/>
      <c r="L176" s="222"/>
      <c r="M176" s="223">
        <f>SUM(M168:M175)</f>
        <v>117200</v>
      </c>
      <c r="N176" s="221"/>
      <c r="O176" s="222"/>
      <c r="P176" s="223">
        <f>SUM(P168:P175)</f>
        <v>117290</v>
      </c>
      <c r="Q176" s="223">
        <f>SUM(Q168:Q175)</f>
        <v>117200</v>
      </c>
      <c r="R176" s="223">
        <f ca="1">SUM(R168:R1174)</f>
        <v>0</v>
      </c>
      <c r="S176" s="223">
        <f>SUM(S168:S175)</f>
        <v>-90</v>
      </c>
      <c r="T176" s="103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30" customHeight="1" x14ac:dyDescent="0.25">
      <c r="A177" s="71" t="s">
        <v>26</v>
      </c>
      <c r="B177" s="122" t="s">
        <v>118</v>
      </c>
      <c r="C177" s="116" t="s">
        <v>119</v>
      </c>
      <c r="D177" s="73"/>
      <c r="E177" s="74"/>
      <c r="F177" s="75"/>
      <c r="G177" s="104"/>
      <c r="H177" s="74"/>
      <c r="I177" s="75"/>
      <c r="J177" s="104"/>
      <c r="K177" s="213"/>
      <c r="L177" s="213"/>
      <c r="M177" s="224"/>
      <c r="N177" s="213"/>
      <c r="O177" s="213"/>
      <c r="P177" s="224"/>
      <c r="Q177" s="224"/>
      <c r="R177" s="224"/>
      <c r="S177" s="224"/>
      <c r="T177" s="77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</row>
    <row r="178" spans="1:38" ht="41.25" customHeight="1" x14ac:dyDescent="0.25">
      <c r="A178" s="86" t="s">
        <v>37</v>
      </c>
      <c r="B178" s="123" t="s">
        <v>120</v>
      </c>
      <c r="C178" s="179" t="s">
        <v>119</v>
      </c>
      <c r="D178" s="118" t="s">
        <v>121</v>
      </c>
      <c r="E178" s="319" t="s">
        <v>46</v>
      </c>
      <c r="F178" s="317"/>
      <c r="G178" s="318"/>
      <c r="H178" s="319" t="s">
        <v>46</v>
      </c>
      <c r="I178" s="317"/>
      <c r="J178" s="318"/>
      <c r="K178" s="215">
        <v>1</v>
      </c>
      <c r="L178" s="216">
        <v>15000</v>
      </c>
      <c r="M178" s="217">
        <f>K178*L178</f>
        <v>15000</v>
      </c>
      <c r="N178" s="215">
        <v>1</v>
      </c>
      <c r="O178" s="216">
        <v>15000</v>
      </c>
      <c r="P178" s="217">
        <f>N178*O178</f>
        <v>15000</v>
      </c>
      <c r="Q178" s="217">
        <f>G178+M178</f>
        <v>15000</v>
      </c>
      <c r="R178" s="217">
        <f>J178+P178</f>
        <v>15000</v>
      </c>
      <c r="S178" s="217">
        <f>Q178-R178</f>
        <v>0</v>
      </c>
      <c r="T178" s="85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30" customHeight="1" x14ac:dyDescent="0.25">
      <c r="A179" s="111" t="s">
        <v>506</v>
      </c>
      <c r="B179" s="124"/>
      <c r="C179" s="121"/>
      <c r="D179" s="99"/>
      <c r="E179" s="100"/>
      <c r="F179" s="101"/>
      <c r="G179" s="102">
        <f>SUM(G178)</f>
        <v>0</v>
      </c>
      <c r="H179" s="100"/>
      <c r="I179" s="101"/>
      <c r="J179" s="102">
        <f>SUM(J178)</f>
        <v>0</v>
      </c>
      <c r="K179" s="221"/>
      <c r="L179" s="222"/>
      <c r="M179" s="223">
        <f>SUM(M178)</f>
        <v>15000</v>
      </c>
      <c r="N179" s="221"/>
      <c r="O179" s="222"/>
      <c r="P179" s="223">
        <f t="shared" ref="P179:S179" si="284">SUM(P178)</f>
        <v>15000</v>
      </c>
      <c r="Q179" s="223">
        <f t="shared" si="284"/>
        <v>15000</v>
      </c>
      <c r="R179" s="223">
        <f t="shared" si="284"/>
        <v>15000</v>
      </c>
      <c r="S179" s="223">
        <f t="shared" si="284"/>
        <v>0</v>
      </c>
      <c r="T179" s="103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19.5" customHeight="1" x14ac:dyDescent="0.25">
      <c r="A180" s="125" t="s">
        <v>122</v>
      </c>
      <c r="B180" s="126"/>
      <c r="C180" s="127"/>
      <c r="D180" s="128"/>
      <c r="E180" s="129"/>
      <c r="F180" s="130"/>
      <c r="G180" s="131">
        <f>G38+G42+G47+G53+G58+G156+G161+G166+G176+G179</f>
        <v>0</v>
      </c>
      <c r="H180" s="129"/>
      <c r="I180" s="130"/>
      <c r="J180" s="131">
        <f>J38+J42+J47+J53+J58+J156+J161+J166+J176+J179</f>
        <v>0</v>
      </c>
      <c r="K180" s="239"/>
      <c r="L180" s="240"/>
      <c r="M180" s="241">
        <f>M38+M42+M47+M53+M58+M156+M161+M166+M176+M179</f>
        <v>311672</v>
      </c>
      <c r="N180" s="239"/>
      <c r="O180" s="240"/>
      <c r="P180" s="241">
        <f>P38+P42+P47+P53+P58+P156+P161+P166+P176+P179</f>
        <v>311672.00400000002</v>
      </c>
      <c r="Q180" s="241">
        <f>Q38+Q42+Q47+Q53+Q58+Q156+Q161+Q166+Q176+Q179</f>
        <v>311672</v>
      </c>
      <c r="R180" s="241">
        <f ca="1">R38+R42+R47+R53+R58+R156+R161+R166+R176+R179</f>
        <v>311672</v>
      </c>
      <c r="S180" s="241">
        <f>S38+S42+S47+S53+S58+S156+S161+S166+S176+S179</f>
        <v>-4.0000000001327862E-3</v>
      </c>
      <c r="T180" s="132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</row>
    <row r="181" spans="1:38" ht="15.75" customHeight="1" x14ac:dyDescent="0.3">
      <c r="A181" s="320"/>
      <c r="B181" s="298"/>
      <c r="C181" s="298"/>
      <c r="D181" s="134"/>
      <c r="E181" s="135"/>
      <c r="F181" s="136"/>
      <c r="G181" s="137"/>
      <c r="H181" s="135"/>
      <c r="I181" s="136"/>
      <c r="J181" s="137"/>
      <c r="K181" s="242"/>
      <c r="L181" s="242"/>
      <c r="M181" s="243"/>
      <c r="N181" s="242"/>
      <c r="O181" s="242"/>
      <c r="P181" s="243"/>
      <c r="Q181" s="243"/>
      <c r="R181" s="243"/>
      <c r="S181" s="243"/>
      <c r="T181" s="138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9.5" customHeight="1" x14ac:dyDescent="0.3">
      <c r="A182" s="297" t="s">
        <v>123</v>
      </c>
      <c r="B182" s="298"/>
      <c r="C182" s="299"/>
      <c r="D182" s="139"/>
      <c r="E182" s="140"/>
      <c r="F182" s="141"/>
      <c r="G182" s="142">
        <f>G22-G180</f>
        <v>0</v>
      </c>
      <c r="H182" s="140"/>
      <c r="I182" s="141"/>
      <c r="J182" s="142">
        <f>J22-J180</f>
        <v>0</v>
      </c>
      <c r="K182" s="244"/>
      <c r="L182" s="244"/>
      <c r="M182" s="245">
        <f>M22-M180</f>
        <v>0</v>
      </c>
      <c r="N182" s="244"/>
      <c r="O182" s="244"/>
      <c r="P182" s="245">
        <f>P22-P180</f>
        <v>-4.0000000153668225E-3</v>
      </c>
      <c r="Q182" s="246">
        <f>Q22-Q180</f>
        <v>0</v>
      </c>
      <c r="R182" s="246">
        <f ca="1">R22-R180</f>
        <v>0</v>
      </c>
      <c r="S182" s="246">
        <f>S22-S180</f>
        <v>4.0000000001327862E-3</v>
      </c>
      <c r="T182" s="14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44"/>
      <c r="B183" s="145"/>
      <c r="C183" s="144"/>
      <c r="D183" s="144"/>
      <c r="E183" s="51"/>
      <c r="F183" s="144"/>
      <c r="G183" s="144"/>
      <c r="H183" s="51"/>
      <c r="I183" s="144"/>
      <c r="J183" s="144"/>
      <c r="K183" s="206"/>
      <c r="L183" s="206"/>
      <c r="M183" s="206"/>
      <c r="N183" s="206"/>
      <c r="O183" s="206"/>
      <c r="P183" s="206"/>
      <c r="Q183" s="206"/>
      <c r="R183" s="206"/>
      <c r="S183" s="206"/>
      <c r="T183" s="144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44" t="s">
        <v>124</v>
      </c>
      <c r="B184" s="145"/>
      <c r="C184" s="146"/>
      <c r="D184" s="321" t="s">
        <v>360</v>
      </c>
      <c r="E184" s="306"/>
      <c r="F184" s="306"/>
      <c r="G184" s="306"/>
      <c r="H184" s="306"/>
      <c r="I184" s="306"/>
      <c r="J184" s="306"/>
      <c r="K184" s="306"/>
      <c r="L184" s="306"/>
      <c r="M184" s="206"/>
      <c r="N184" s="206"/>
      <c r="O184" s="206"/>
      <c r="P184" s="206"/>
      <c r="Q184" s="206"/>
      <c r="R184" s="206"/>
      <c r="S184" s="206"/>
      <c r="T184" s="144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1"/>
      <c r="C185" s="147" t="s">
        <v>125</v>
      </c>
      <c r="D185" s="144"/>
      <c r="E185" s="300" t="s">
        <v>126</v>
      </c>
      <c r="F185" s="301"/>
      <c r="G185" s="144"/>
      <c r="H185" s="51"/>
      <c r="I185" s="148" t="s">
        <v>127</v>
      </c>
      <c r="J185" s="144"/>
      <c r="K185" s="206"/>
      <c r="L185" s="247"/>
      <c r="M185" s="206"/>
      <c r="N185" s="206"/>
      <c r="O185" s="247"/>
      <c r="P185" s="206"/>
      <c r="Q185" s="206"/>
      <c r="R185" s="206"/>
      <c r="S185" s="206"/>
      <c r="T185" s="144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5">
      <c r="A186" s="1"/>
      <c r="B186" s="1"/>
      <c r="C186" s="149"/>
      <c r="D186" s="150"/>
      <c r="E186" s="151"/>
      <c r="F186" s="152"/>
      <c r="G186" s="153"/>
      <c r="H186" s="151"/>
      <c r="I186" s="152"/>
      <c r="J186" s="153"/>
      <c r="K186" s="248"/>
      <c r="L186" s="249"/>
      <c r="M186" s="250"/>
      <c r="N186" s="248"/>
      <c r="O186" s="249"/>
      <c r="P186" s="250"/>
      <c r="Q186" s="250"/>
      <c r="R186" s="250"/>
      <c r="S186" s="250"/>
      <c r="T186" s="14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44"/>
      <c r="B187" s="145"/>
      <c r="C187" s="144"/>
      <c r="D187" s="144"/>
      <c r="E187" s="51"/>
      <c r="F187" s="144"/>
      <c r="G187" s="144"/>
      <c r="H187" s="51"/>
      <c r="I187" s="144"/>
      <c r="J187" s="144"/>
      <c r="K187" s="206"/>
      <c r="L187" s="206"/>
      <c r="M187" s="206"/>
      <c r="N187" s="206"/>
      <c r="O187" s="206"/>
      <c r="P187" s="206"/>
      <c r="Q187" s="206"/>
      <c r="R187" s="206"/>
      <c r="S187" s="206"/>
      <c r="T187" s="144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44"/>
      <c r="B188" s="145"/>
      <c r="C188" s="144"/>
      <c r="D188" s="144"/>
      <c r="E188" s="51"/>
      <c r="F188" s="144"/>
      <c r="G188" s="144"/>
      <c r="H188" s="51"/>
      <c r="I188" s="144"/>
      <c r="J188" s="144"/>
      <c r="K188" s="206"/>
      <c r="L188" s="206"/>
      <c r="M188" s="206"/>
      <c r="N188" s="206"/>
      <c r="O188" s="206"/>
      <c r="P188" s="206"/>
      <c r="Q188" s="206"/>
      <c r="R188" s="206"/>
      <c r="S188" s="206"/>
      <c r="T188" s="144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44"/>
      <c r="B189" s="145"/>
      <c r="C189" s="144"/>
      <c r="D189" s="144"/>
      <c r="E189" s="51"/>
      <c r="F189" s="144"/>
      <c r="G189" s="144"/>
      <c r="H189" s="51"/>
      <c r="I189" s="144"/>
      <c r="J189" s="144"/>
      <c r="K189" s="206"/>
      <c r="L189" s="206"/>
      <c r="M189" s="206"/>
      <c r="N189" s="206"/>
      <c r="O189" s="206"/>
      <c r="P189" s="206"/>
      <c r="Q189" s="206"/>
      <c r="R189" s="206"/>
      <c r="S189" s="206"/>
      <c r="T189" s="14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44"/>
      <c r="B190" s="145"/>
      <c r="C190" s="144"/>
      <c r="D190" s="144"/>
      <c r="E190" s="51"/>
      <c r="F190" s="144"/>
      <c r="G190" s="144"/>
      <c r="H190" s="51"/>
      <c r="I190" s="144"/>
      <c r="J190" s="144"/>
      <c r="K190" s="206"/>
      <c r="L190" s="206"/>
      <c r="M190" s="206"/>
      <c r="N190" s="206"/>
      <c r="O190" s="206"/>
      <c r="P190" s="206"/>
      <c r="Q190" s="206"/>
      <c r="R190" s="206"/>
      <c r="S190" s="206"/>
      <c r="T190" s="14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44"/>
      <c r="B191" s="145"/>
      <c r="C191" s="144"/>
      <c r="D191" s="144"/>
      <c r="E191" s="51"/>
      <c r="F191" s="144"/>
      <c r="G191" s="144"/>
      <c r="H191" s="51"/>
      <c r="I191" s="144"/>
      <c r="J191" s="144"/>
      <c r="K191" s="206"/>
      <c r="L191" s="206"/>
      <c r="M191" s="206"/>
      <c r="N191" s="206"/>
      <c r="O191" s="206"/>
      <c r="P191" s="206"/>
      <c r="Q191" s="206"/>
      <c r="R191" s="206"/>
      <c r="S191" s="206"/>
      <c r="T191" s="144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186"/>
      <c r="L192" s="186"/>
      <c r="M192" s="186"/>
      <c r="N192" s="186"/>
      <c r="O192" s="186"/>
      <c r="P192" s="186"/>
      <c r="Q192" s="186"/>
      <c r="R192" s="186"/>
      <c r="S192" s="186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186"/>
      <c r="L193" s="186"/>
      <c r="M193" s="186"/>
      <c r="N193" s="186"/>
      <c r="O193" s="186"/>
      <c r="P193" s="186"/>
      <c r="Q193" s="186"/>
      <c r="R193" s="186"/>
      <c r="S193" s="186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186"/>
      <c r="L194" s="186"/>
      <c r="M194" s="186"/>
      <c r="N194" s="186"/>
      <c r="O194" s="186"/>
      <c r="P194" s="186"/>
      <c r="Q194" s="186"/>
      <c r="R194" s="186"/>
      <c r="S194" s="186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186"/>
      <c r="L195" s="186"/>
      <c r="M195" s="186"/>
      <c r="N195" s="186"/>
      <c r="O195" s="186"/>
      <c r="P195" s="186"/>
      <c r="Q195" s="186"/>
      <c r="R195" s="186"/>
      <c r="S195" s="186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186"/>
      <c r="L196" s="186"/>
      <c r="M196" s="186"/>
      <c r="N196" s="186"/>
      <c r="O196" s="186"/>
      <c r="P196" s="186"/>
      <c r="Q196" s="186"/>
      <c r="R196" s="186"/>
      <c r="S196" s="186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186"/>
      <c r="L197" s="186"/>
      <c r="M197" s="186"/>
      <c r="N197" s="186"/>
      <c r="O197" s="186"/>
      <c r="P197" s="186"/>
      <c r="Q197" s="186"/>
      <c r="R197" s="186"/>
      <c r="S197" s="186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186"/>
      <c r="L198" s="186"/>
      <c r="M198" s="186"/>
      <c r="N198" s="186"/>
      <c r="O198" s="186"/>
      <c r="P198" s="186"/>
      <c r="Q198" s="186"/>
      <c r="R198" s="186"/>
      <c r="S198" s="186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186"/>
      <c r="L199" s="186"/>
      <c r="M199" s="186"/>
      <c r="N199" s="186"/>
      <c r="O199" s="186"/>
      <c r="P199" s="186"/>
      <c r="Q199" s="186"/>
      <c r="R199" s="186"/>
      <c r="S199" s="186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186"/>
      <c r="L200" s="186"/>
      <c r="M200" s="186"/>
      <c r="N200" s="186"/>
      <c r="O200" s="186"/>
      <c r="P200" s="186"/>
      <c r="Q200" s="186"/>
      <c r="R200" s="186"/>
      <c r="S200" s="186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186"/>
      <c r="L201" s="186"/>
      <c r="M201" s="186"/>
      <c r="N201" s="186"/>
      <c r="O201" s="186"/>
      <c r="P201" s="186"/>
      <c r="Q201" s="186"/>
      <c r="R201" s="186"/>
      <c r="S201" s="186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186"/>
      <c r="L202" s="186"/>
      <c r="M202" s="186"/>
      <c r="N202" s="186"/>
      <c r="O202" s="186"/>
      <c r="P202" s="186"/>
      <c r="Q202" s="186"/>
      <c r="R202" s="186"/>
      <c r="S202" s="186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186"/>
      <c r="L203" s="186"/>
      <c r="M203" s="186"/>
      <c r="N203" s="186"/>
      <c r="O203" s="186"/>
      <c r="P203" s="186"/>
      <c r="Q203" s="186"/>
      <c r="R203" s="186"/>
      <c r="S203" s="186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186"/>
      <c r="L204" s="186"/>
      <c r="M204" s="186"/>
      <c r="N204" s="186"/>
      <c r="O204" s="186"/>
      <c r="P204" s="186"/>
      <c r="Q204" s="186"/>
      <c r="R204" s="186"/>
      <c r="S204" s="186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186"/>
      <c r="L205" s="186"/>
      <c r="M205" s="186"/>
      <c r="N205" s="186"/>
      <c r="O205" s="186"/>
      <c r="P205" s="186"/>
      <c r="Q205" s="186"/>
      <c r="R205" s="186"/>
      <c r="S205" s="186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186"/>
      <c r="L206" s="186"/>
      <c r="M206" s="186"/>
      <c r="N206" s="186"/>
      <c r="O206" s="186"/>
      <c r="P206" s="186"/>
      <c r="Q206" s="186"/>
      <c r="R206" s="186"/>
      <c r="S206" s="186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186"/>
      <c r="L207" s="186"/>
      <c r="M207" s="186"/>
      <c r="N207" s="186"/>
      <c r="O207" s="186"/>
      <c r="P207" s="186"/>
      <c r="Q207" s="186"/>
      <c r="R207" s="186"/>
      <c r="S207" s="186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186"/>
      <c r="L208" s="186"/>
      <c r="M208" s="186"/>
      <c r="N208" s="186"/>
      <c r="O208" s="186"/>
      <c r="P208" s="186"/>
      <c r="Q208" s="186"/>
      <c r="R208" s="186"/>
      <c r="S208" s="186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186"/>
      <c r="L209" s="186"/>
      <c r="M209" s="186"/>
      <c r="N209" s="186"/>
      <c r="O209" s="186"/>
      <c r="P209" s="186"/>
      <c r="Q209" s="186"/>
      <c r="R209" s="186"/>
      <c r="S209" s="186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186"/>
      <c r="L210" s="186"/>
      <c r="M210" s="186"/>
      <c r="N210" s="186"/>
      <c r="O210" s="186"/>
      <c r="P210" s="186"/>
      <c r="Q210" s="186"/>
      <c r="R210" s="186"/>
      <c r="S210" s="186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186"/>
      <c r="L211" s="186"/>
      <c r="M211" s="186"/>
      <c r="N211" s="186"/>
      <c r="O211" s="186"/>
      <c r="P211" s="186"/>
      <c r="Q211" s="186"/>
      <c r="R211" s="186"/>
      <c r="S211" s="186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186"/>
      <c r="L212" s="186"/>
      <c r="M212" s="186"/>
      <c r="N212" s="186"/>
      <c r="O212" s="186"/>
      <c r="P212" s="186"/>
      <c r="Q212" s="186"/>
      <c r="R212" s="186"/>
      <c r="S212" s="186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186"/>
      <c r="L213" s="186"/>
      <c r="M213" s="186"/>
      <c r="N213" s="186"/>
      <c r="O213" s="186"/>
      <c r="P213" s="186"/>
      <c r="Q213" s="186"/>
      <c r="R213" s="186"/>
      <c r="S213" s="186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186"/>
      <c r="L214" s="186"/>
      <c r="M214" s="186"/>
      <c r="N214" s="186"/>
      <c r="O214" s="186"/>
      <c r="P214" s="186"/>
      <c r="Q214" s="186"/>
      <c r="R214" s="186"/>
      <c r="S214" s="186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186"/>
      <c r="L215" s="186"/>
      <c r="M215" s="186"/>
      <c r="N215" s="186"/>
      <c r="O215" s="186"/>
      <c r="P215" s="186"/>
      <c r="Q215" s="186"/>
      <c r="R215" s="186"/>
      <c r="S215" s="186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186"/>
      <c r="L216" s="186"/>
      <c r="M216" s="186"/>
      <c r="N216" s="186"/>
      <c r="O216" s="186"/>
      <c r="P216" s="186"/>
      <c r="Q216" s="186"/>
      <c r="R216" s="186"/>
      <c r="S216" s="186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186"/>
      <c r="L217" s="186"/>
      <c r="M217" s="186"/>
      <c r="N217" s="186"/>
      <c r="O217" s="186"/>
      <c r="P217" s="186"/>
      <c r="Q217" s="186"/>
      <c r="R217" s="186"/>
      <c r="S217" s="186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186"/>
      <c r="L218" s="186"/>
      <c r="M218" s="186"/>
      <c r="N218" s="186"/>
      <c r="O218" s="186"/>
      <c r="P218" s="186"/>
      <c r="Q218" s="186"/>
      <c r="R218" s="186"/>
      <c r="S218" s="186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186"/>
      <c r="L219" s="186"/>
      <c r="M219" s="186"/>
      <c r="N219" s="186"/>
      <c r="O219" s="186"/>
      <c r="P219" s="186"/>
      <c r="Q219" s="186"/>
      <c r="R219" s="186"/>
      <c r="S219" s="186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186"/>
      <c r="L220" s="186"/>
      <c r="M220" s="186"/>
      <c r="N220" s="186"/>
      <c r="O220" s="186"/>
      <c r="P220" s="186"/>
      <c r="Q220" s="186"/>
      <c r="R220" s="186"/>
      <c r="S220" s="186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186"/>
      <c r="L221" s="186"/>
      <c r="M221" s="186"/>
      <c r="N221" s="186"/>
      <c r="O221" s="186"/>
      <c r="P221" s="186"/>
      <c r="Q221" s="186"/>
      <c r="R221" s="186"/>
      <c r="S221" s="186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186"/>
      <c r="L222" s="186"/>
      <c r="M222" s="186"/>
      <c r="N222" s="186"/>
      <c r="O222" s="186"/>
      <c r="P222" s="186"/>
      <c r="Q222" s="186"/>
      <c r="R222" s="186"/>
      <c r="S222" s="186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186"/>
      <c r="L223" s="186"/>
      <c r="M223" s="186"/>
      <c r="N223" s="186"/>
      <c r="O223" s="186"/>
      <c r="P223" s="186"/>
      <c r="Q223" s="186"/>
      <c r="R223" s="186"/>
      <c r="S223" s="186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186"/>
      <c r="L224" s="186"/>
      <c r="M224" s="186"/>
      <c r="N224" s="186"/>
      <c r="O224" s="186"/>
      <c r="P224" s="186"/>
      <c r="Q224" s="186"/>
      <c r="R224" s="186"/>
      <c r="S224" s="186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186"/>
      <c r="L225" s="186"/>
      <c r="M225" s="186"/>
      <c r="N225" s="186"/>
      <c r="O225" s="186"/>
      <c r="P225" s="186"/>
      <c r="Q225" s="186"/>
      <c r="R225" s="186"/>
      <c r="S225" s="186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186"/>
      <c r="L226" s="186"/>
      <c r="M226" s="186"/>
      <c r="N226" s="186"/>
      <c r="O226" s="186"/>
      <c r="P226" s="186"/>
      <c r="Q226" s="186"/>
      <c r="R226" s="186"/>
      <c r="S226" s="186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186"/>
      <c r="L227" s="186"/>
      <c r="M227" s="186"/>
      <c r="N227" s="186"/>
      <c r="O227" s="186"/>
      <c r="P227" s="186"/>
      <c r="Q227" s="186"/>
      <c r="R227" s="186"/>
      <c r="S227" s="186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186"/>
      <c r="L228" s="186"/>
      <c r="M228" s="186"/>
      <c r="N228" s="186"/>
      <c r="O228" s="186"/>
      <c r="P228" s="186"/>
      <c r="Q228" s="186"/>
      <c r="R228" s="186"/>
      <c r="S228" s="186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186"/>
      <c r="L229" s="186"/>
      <c r="M229" s="186"/>
      <c r="N229" s="186"/>
      <c r="O229" s="186"/>
      <c r="P229" s="186"/>
      <c r="Q229" s="186"/>
      <c r="R229" s="186"/>
      <c r="S229" s="186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186"/>
      <c r="L230" s="186"/>
      <c r="M230" s="186"/>
      <c r="N230" s="186"/>
      <c r="O230" s="186"/>
      <c r="P230" s="186"/>
      <c r="Q230" s="186"/>
      <c r="R230" s="186"/>
      <c r="S230" s="186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186"/>
      <c r="L231" s="186"/>
      <c r="M231" s="186"/>
      <c r="N231" s="186"/>
      <c r="O231" s="186"/>
      <c r="P231" s="186"/>
      <c r="Q231" s="186"/>
      <c r="R231" s="186"/>
      <c r="S231" s="186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186"/>
      <c r="L232" s="186"/>
      <c r="M232" s="186"/>
      <c r="N232" s="186"/>
      <c r="O232" s="186"/>
      <c r="P232" s="186"/>
      <c r="Q232" s="186"/>
      <c r="R232" s="186"/>
      <c r="S232" s="186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186"/>
      <c r="L233" s="186"/>
      <c r="M233" s="186"/>
      <c r="N233" s="186"/>
      <c r="O233" s="186"/>
      <c r="P233" s="186"/>
      <c r="Q233" s="186"/>
      <c r="R233" s="186"/>
      <c r="S233" s="186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186"/>
      <c r="L234" s="186"/>
      <c r="M234" s="186"/>
      <c r="N234" s="186"/>
      <c r="O234" s="186"/>
      <c r="P234" s="186"/>
      <c r="Q234" s="186"/>
      <c r="R234" s="186"/>
      <c r="S234" s="186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186"/>
      <c r="L235" s="186"/>
      <c r="M235" s="186"/>
      <c r="N235" s="186"/>
      <c r="O235" s="186"/>
      <c r="P235" s="186"/>
      <c r="Q235" s="186"/>
      <c r="R235" s="186"/>
      <c r="S235" s="186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186"/>
      <c r="L236" s="186"/>
      <c r="M236" s="186"/>
      <c r="N236" s="186"/>
      <c r="O236" s="186"/>
      <c r="P236" s="186"/>
      <c r="Q236" s="186"/>
      <c r="R236" s="186"/>
      <c r="S236" s="186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186"/>
      <c r="L237" s="186"/>
      <c r="M237" s="186"/>
      <c r="N237" s="186"/>
      <c r="O237" s="186"/>
      <c r="P237" s="186"/>
      <c r="Q237" s="186"/>
      <c r="R237" s="186"/>
      <c r="S237" s="186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186"/>
      <c r="L238" s="186"/>
      <c r="M238" s="186"/>
      <c r="N238" s="186"/>
      <c r="O238" s="186"/>
      <c r="P238" s="186"/>
      <c r="Q238" s="186"/>
      <c r="R238" s="186"/>
      <c r="S238" s="186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186"/>
      <c r="L239" s="186"/>
      <c r="M239" s="186"/>
      <c r="N239" s="186"/>
      <c r="O239" s="186"/>
      <c r="P239" s="186"/>
      <c r="Q239" s="186"/>
      <c r="R239" s="186"/>
      <c r="S239" s="186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186"/>
      <c r="L240" s="186"/>
      <c r="M240" s="186"/>
      <c r="N240" s="186"/>
      <c r="O240" s="186"/>
      <c r="P240" s="186"/>
      <c r="Q240" s="186"/>
      <c r="R240" s="186"/>
      <c r="S240" s="186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186"/>
      <c r="L241" s="186"/>
      <c r="M241" s="186"/>
      <c r="N241" s="186"/>
      <c r="O241" s="186"/>
      <c r="P241" s="186"/>
      <c r="Q241" s="186"/>
      <c r="R241" s="186"/>
      <c r="S241" s="186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186"/>
      <c r="L242" s="186"/>
      <c r="M242" s="186"/>
      <c r="N242" s="186"/>
      <c r="O242" s="186"/>
      <c r="P242" s="186"/>
      <c r="Q242" s="186"/>
      <c r="R242" s="186"/>
      <c r="S242" s="186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186"/>
      <c r="L243" s="186"/>
      <c r="M243" s="186"/>
      <c r="N243" s="186"/>
      <c r="O243" s="186"/>
      <c r="P243" s="186"/>
      <c r="Q243" s="186"/>
      <c r="R243" s="186"/>
      <c r="S243" s="186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186"/>
      <c r="L244" s="186"/>
      <c r="M244" s="186"/>
      <c r="N244" s="186"/>
      <c r="O244" s="186"/>
      <c r="P244" s="186"/>
      <c r="Q244" s="186"/>
      <c r="R244" s="186"/>
      <c r="S244" s="186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186"/>
      <c r="L245" s="186"/>
      <c r="M245" s="186"/>
      <c r="N245" s="186"/>
      <c r="O245" s="186"/>
      <c r="P245" s="186"/>
      <c r="Q245" s="186"/>
      <c r="R245" s="186"/>
      <c r="S245" s="186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186"/>
      <c r="L246" s="186"/>
      <c r="M246" s="186"/>
      <c r="N246" s="186"/>
      <c r="O246" s="186"/>
      <c r="P246" s="186"/>
      <c r="Q246" s="186"/>
      <c r="R246" s="186"/>
      <c r="S246" s="186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186"/>
      <c r="L247" s="186"/>
      <c r="M247" s="186"/>
      <c r="N247" s="186"/>
      <c r="O247" s="186"/>
      <c r="P247" s="186"/>
      <c r="Q247" s="186"/>
      <c r="R247" s="186"/>
      <c r="S247" s="186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186"/>
      <c r="L248" s="186"/>
      <c r="M248" s="186"/>
      <c r="N248" s="186"/>
      <c r="O248" s="186"/>
      <c r="P248" s="186"/>
      <c r="Q248" s="186"/>
      <c r="R248" s="186"/>
      <c r="S248" s="186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186"/>
      <c r="L249" s="186"/>
      <c r="M249" s="186"/>
      <c r="N249" s="186"/>
      <c r="O249" s="186"/>
      <c r="P249" s="186"/>
      <c r="Q249" s="186"/>
      <c r="R249" s="186"/>
      <c r="S249" s="186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186"/>
      <c r="L250" s="186"/>
      <c r="M250" s="186"/>
      <c r="N250" s="186"/>
      <c r="O250" s="186"/>
      <c r="P250" s="186"/>
      <c r="Q250" s="186"/>
      <c r="R250" s="186"/>
      <c r="S250" s="186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186"/>
      <c r="L251" s="186"/>
      <c r="M251" s="186"/>
      <c r="N251" s="186"/>
      <c r="O251" s="186"/>
      <c r="P251" s="186"/>
      <c r="Q251" s="186"/>
      <c r="R251" s="186"/>
      <c r="S251" s="186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186"/>
      <c r="L252" s="186"/>
      <c r="M252" s="186"/>
      <c r="N252" s="186"/>
      <c r="O252" s="186"/>
      <c r="P252" s="186"/>
      <c r="Q252" s="186"/>
      <c r="R252" s="186"/>
      <c r="S252" s="186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186"/>
      <c r="L253" s="186"/>
      <c r="M253" s="186"/>
      <c r="N253" s="186"/>
      <c r="O253" s="186"/>
      <c r="P253" s="186"/>
      <c r="Q253" s="186"/>
      <c r="R253" s="186"/>
      <c r="S253" s="186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186"/>
      <c r="L254" s="186"/>
      <c r="M254" s="186"/>
      <c r="N254" s="186"/>
      <c r="O254" s="186"/>
      <c r="P254" s="186"/>
      <c r="Q254" s="186"/>
      <c r="R254" s="186"/>
      <c r="S254" s="186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186"/>
      <c r="L255" s="186"/>
      <c r="M255" s="186"/>
      <c r="N255" s="186"/>
      <c r="O255" s="186"/>
      <c r="P255" s="186"/>
      <c r="Q255" s="186"/>
      <c r="R255" s="186"/>
      <c r="S255" s="186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186"/>
      <c r="L256" s="186"/>
      <c r="M256" s="186"/>
      <c r="N256" s="186"/>
      <c r="O256" s="186"/>
      <c r="P256" s="186"/>
      <c r="Q256" s="186"/>
      <c r="R256" s="186"/>
      <c r="S256" s="186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186"/>
      <c r="L257" s="186"/>
      <c r="M257" s="186"/>
      <c r="N257" s="186"/>
      <c r="O257" s="186"/>
      <c r="P257" s="186"/>
      <c r="Q257" s="186"/>
      <c r="R257" s="186"/>
      <c r="S257" s="186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186"/>
      <c r="L258" s="186"/>
      <c r="M258" s="186"/>
      <c r="N258" s="186"/>
      <c r="O258" s="186"/>
      <c r="P258" s="186"/>
      <c r="Q258" s="186"/>
      <c r="R258" s="186"/>
      <c r="S258" s="186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186"/>
      <c r="L259" s="186"/>
      <c r="M259" s="186"/>
      <c r="N259" s="186"/>
      <c r="O259" s="186"/>
      <c r="P259" s="186"/>
      <c r="Q259" s="186"/>
      <c r="R259" s="186"/>
      <c r="S259" s="186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186"/>
      <c r="L260" s="186"/>
      <c r="M260" s="186"/>
      <c r="N260" s="186"/>
      <c r="O260" s="186"/>
      <c r="P260" s="186"/>
      <c r="Q260" s="186"/>
      <c r="R260" s="186"/>
      <c r="S260" s="186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186"/>
      <c r="L261" s="186"/>
      <c r="M261" s="186"/>
      <c r="N261" s="186"/>
      <c r="O261" s="186"/>
      <c r="P261" s="186"/>
      <c r="Q261" s="186"/>
      <c r="R261" s="186"/>
      <c r="S261" s="186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186"/>
      <c r="L262" s="186"/>
      <c r="M262" s="186"/>
      <c r="N262" s="186"/>
      <c r="O262" s="186"/>
      <c r="P262" s="186"/>
      <c r="Q262" s="186"/>
      <c r="R262" s="186"/>
      <c r="S262" s="186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186"/>
      <c r="L263" s="186"/>
      <c r="M263" s="186"/>
      <c r="N263" s="186"/>
      <c r="O263" s="186"/>
      <c r="P263" s="186"/>
      <c r="Q263" s="186"/>
      <c r="R263" s="186"/>
      <c r="S263" s="186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186"/>
      <c r="L264" s="186"/>
      <c r="M264" s="186"/>
      <c r="N264" s="186"/>
      <c r="O264" s="186"/>
      <c r="P264" s="186"/>
      <c r="Q264" s="186"/>
      <c r="R264" s="186"/>
      <c r="S264" s="186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186"/>
      <c r="L265" s="186"/>
      <c r="M265" s="186"/>
      <c r="N265" s="186"/>
      <c r="O265" s="186"/>
      <c r="P265" s="186"/>
      <c r="Q265" s="186"/>
      <c r="R265" s="186"/>
      <c r="S265" s="186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186"/>
      <c r="L266" s="186"/>
      <c r="M266" s="186"/>
      <c r="N266" s="186"/>
      <c r="O266" s="186"/>
      <c r="P266" s="186"/>
      <c r="Q266" s="186"/>
      <c r="R266" s="186"/>
      <c r="S266" s="186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186"/>
      <c r="L267" s="186"/>
      <c r="M267" s="186"/>
      <c r="N267" s="186"/>
      <c r="O267" s="186"/>
      <c r="P267" s="186"/>
      <c r="Q267" s="186"/>
      <c r="R267" s="186"/>
      <c r="S267" s="186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186"/>
      <c r="L268" s="186"/>
      <c r="M268" s="186"/>
      <c r="N268" s="186"/>
      <c r="O268" s="186"/>
      <c r="P268" s="186"/>
      <c r="Q268" s="186"/>
      <c r="R268" s="186"/>
      <c r="S268" s="186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186"/>
      <c r="L269" s="186"/>
      <c r="M269" s="186"/>
      <c r="N269" s="186"/>
      <c r="O269" s="186"/>
      <c r="P269" s="186"/>
      <c r="Q269" s="186"/>
      <c r="R269" s="186"/>
      <c r="S269" s="186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186"/>
      <c r="L270" s="186"/>
      <c r="M270" s="186"/>
      <c r="N270" s="186"/>
      <c r="O270" s="186"/>
      <c r="P270" s="186"/>
      <c r="Q270" s="186"/>
      <c r="R270" s="186"/>
      <c r="S270" s="186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186"/>
      <c r="L271" s="186"/>
      <c r="M271" s="186"/>
      <c r="N271" s="186"/>
      <c r="O271" s="186"/>
      <c r="P271" s="186"/>
      <c r="Q271" s="186"/>
      <c r="R271" s="186"/>
      <c r="S271" s="186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186"/>
      <c r="L272" s="186"/>
      <c r="M272" s="186"/>
      <c r="N272" s="186"/>
      <c r="O272" s="186"/>
      <c r="P272" s="186"/>
      <c r="Q272" s="186"/>
      <c r="R272" s="186"/>
      <c r="S272" s="186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186"/>
      <c r="L273" s="186"/>
      <c r="M273" s="186"/>
      <c r="N273" s="186"/>
      <c r="O273" s="186"/>
      <c r="P273" s="186"/>
      <c r="Q273" s="186"/>
      <c r="R273" s="186"/>
      <c r="S273" s="186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186"/>
      <c r="L274" s="186"/>
      <c r="M274" s="186"/>
      <c r="N274" s="186"/>
      <c r="O274" s="186"/>
      <c r="P274" s="186"/>
      <c r="Q274" s="186"/>
      <c r="R274" s="186"/>
      <c r="S274" s="186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186"/>
      <c r="L275" s="186"/>
      <c r="M275" s="186"/>
      <c r="N275" s="186"/>
      <c r="O275" s="186"/>
      <c r="P275" s="186"/>
      <c r="Q275" s="186"/>
      <c r="R275" s="186"/>
      <c r="S275" s="186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186"/>
      <c r="L276" s="186"/>
      <c r="M276" s="186"/>
      <c r="N276" s="186"/>
      <c r="O276" s="186"/>
      <c r="P276" s="186"/>
      <c r="Q276" s="186"/>
      <c r="R276" s="186"/>
      <c r="S276" s="186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186"/>
      <c r="L277" s="186"/>
      <c r="M277" s="186"/>
      <c r="N277" s="186"/>
      <c r="O277" s="186"/>
      <c r="P277" s="186"/>
      <c r="Q277" s="186"/>
      <c r="R277" s="186"/>
      <c r="S277" s="186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186"/>
      <c r="L278" s="186"/>
      <c r="M278" s="186"/>
      <c r="N278" s="186"/>
      <c r="O278" s="186"/>
      <c r="P278" s="186"/>
      <c r="Q278" s="186"/>
      <c r="R278" s="186"/>
      <c r="S278" s="186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186"/>
      <c r="L279" s="186"/>
      <c r="M279" s="186"/>
      <c r="N279" s="186"/>
      <c r="O279" s="186"/>
      <c r="P279" s="186"/>
      <c r="Q279" s="186"/>
      <c r="R279" s="186"/>
      <c r="S279" s="186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186"/>
      <c r="L280" s="186"/>
      <c r="M280" s="186"/>
      <c r="N280" s="186"/>
      <c r="O280" s="186"/>
      <c r="P280" s="186"/>
      <c r="Q280" s="186"/>
      <c r="R280" s="186"/>
      <c r="S280" s="186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186"/>
      <c r="L281" s="186"/>
      <c r="M281" s="186"/>
      <c r="N281" s="186"/>
      <c r="O281" s="186"/>
      <c r="P281" s="186"/>
      <c r="Q281" s="186"/>
      <c r="R281" s="186"/>
      <c r="S281" s="186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186"/>
      <c r="L282" s="186"/>
      <c r="M282" s="186"/>
      <c r="N282" s="186"/>
      <c r="O282" s="186"/>
      <c r="P282" s="186"/>
      <c r="Q282" s="186"/>
      <c r="R282" s="186"/>
      <c r="S282" s="186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186"/>
      <c r="L283" s="186"/>
      <c r="M283" s="186"/>
      <c r="N283" s="186"/>
      <c r="O283" s="186"/>
      <c r="P283" s="186"/>
      <c r="Q283" s="186"/>
      <c r="R283" s="186"/>
      <c r="S283" s="186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186"/>
      <c r="L284" s="186"/>
      <c r="M284" s="186"/>
      <c r="N284" s="186"/>
      <c r="O284" s="186"/>
      <c r="P284" s="186"/>
      <c r="Q284" s="186"/>
      <c r="R284" s="186"/>
      <c r="S284" s="186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186"/>
      <c r="L285" s="186"/>
      <c r="M285" s="186"/>
      <c r="N285" s="186"/>
      <c r="O285" s="186"/>
      <c r="P285" s="186"/>
      <c r="Q285" s="186"/>
      <c r="R285" s="186"/>
      <c r="S285" s="186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186"/>
      <c r="L286" s="186"/>
      <c r="M286" s="186"/>
      <c r="N286" s="186"/>
      <c r="O286" s="186"/>
      <c r="P286" s="186"/>
      <c r="Q286" s="186"/>
      <c r="R286" s="186"/>
      <c r="S286" s="186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186"/>
      <c r="L287" s="186"/>
      <c r="M287" s="186"/>
      <c r="N287" s="186"/>
      <c r="O287" s="186"/>
      <c r="P287" s="186"/>
      <c r="Q287" s="186"/>
      <c r="R287" s="186"/>
      <c r="S287" s="186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186"/>
      <c r="L288" s="186"/>
      <c r="M288" s="186"/>
      <c r="N288" s="186"/>
      <c r="O288" s="186"/>
      <c r="P288" s="186"/>
      <c r="Q288" s="186"/>
      <c r="R288" s="186"/>
      <c r="S288" s="186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186"/>
      <c r="L289" s="186"/>
      <c r="M289" s="186"/>
      <c r="N289" s="186"/>
      <c r="O289" s="186"/>
      <c r="P289" s="186"/>
      <c r="Q289" s="186"/>
      <c r="R289" s="186"/>
      <c r="S289" s="186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186"/>
      <c r="L290" s="186"/>
      <c r="M290" s="186"/>
      <c r="N290" s="186"/>
      <c r="O290" s="186"/>
      <c r="P290" s="186"/>
      <c r="Q290" s="186"/>
      <c r="R290" s="186"/>
      <c r="S290" s="186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186"/>
      <c r="L291" s="186"/>
      <c r="M291" s="186"/>
      <c r="N291" s="186"/>
      <c r="O291" s="186"/>
      <c r="P291" s="186"/>
      <c r="Q291" s="186"/>
      <c r="R291" s="186"/>
      <c r="S291" s="186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186"/>
      <c r="L292" s="186"/>
      <c r="M292" s="186"/>
      <c r="N292" s="186"/>
      <c r="O292" s="186"/>
      <c r="P292" s="186"/>
      <c r="Q292" s="186"/>
      <c r="R292" s="186"/>
      <c r="S292" s="186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186"/>
      <c r="L293" s="186"/>
      <c r="M293" s="186"/>
      <c r="N293" s="186"/>
      <c r="O293" s="186"/>
      <c r="P293" s="186"/>
      <c r="Q293" s="186"/>
      <c r="R293" s="186"/>
      <c r="S293" s="186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186"/>
      <c r="L294" s="186"/>
      <c r="M294" s="186"/>
      <c r="N294" s="186"/>
      <c r="O294" s="186"/>
      <c r="P294" s="186"/>
      <c r="Q294" s="186"/>
      <c r="R294" s="186"/>
      <c r="S294" s="186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186"/>
      <c r="L295" s="186"/>
      <c r="M295" s="186"/>
      <c r="N295" s="186"/>
      <c r="O295" s="186"/>
      <c r="P295" s="186"/>
      <c r="Q295" s="186"/>
      <c r="R295" s="186"/>
      <c r="S295" s="186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186"/>
      <c r="L296" s="186"/>
      <c r="M296" s="186"/>
      <c r="N296" s="186"/>
      <c r="O296" s="186"/>
      <c r="P296" s="186"/>
      <c r="Q296" s="186"/>
      <c r="R296" s="186"/>
      <c r="S296" s="186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186"/>
      <c r="L297" s="186"/>
      <c r="M297" s="186"/>
      <c r="N297" s="186"/>
      <c r="O297" s="186"/>
      <c r="P297" s="186"/>
      <c r="Q297" s="186"/>
      <c r="R297" s="186"/>
      <c r="S297" s="186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186"/>
      <c r="L298" s="186"/>
      <c r="M298" s="186"/>
      <c r="N298" s="186"/>
      <c r="O298" s="186"/>
      <c r="P298" s="186"/>
      <c r="Q298" s="186"/>
      <c r="R298" s="186"/>
      <c r="S298" s="186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186"/>
      <c r="L299" s="186"/>
      <c r="M299" s="186"/>
      <c r="N299" s="186"/>
      <c r="O299" s="186"/>
      <c r="P299" s="186"/>
      <c r="Q299" s="186"/>
      <c r="R299" s="186"/>
      <c r="S299" s="186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186"/>
      <c r="L300" s="186"/>
      <c r="M300" s="186"/>
      <c r="N300" s="186"/>
      <c r="O300" s="186"/>
      <c r="P300" s="186"/>
      <c r="Q300" s="186"/>
      <c r="R300" s="186"/>
      <c r="S300" s="186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186"/>
      <c r="L301" s="186"/>
      <c r="M301" s="186"/>
      <c r="N301" s="186"/>
      <c r="O301" s="186"/>
      <c r="P301" s="186"/>
      <c r="Q301" s="186"/>
      <c r="R301" s="186"/>
      <c r="S301" s="186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186"/>
      <c r="L302" s="186"/>
      <c r="M302" s="186"/>
      <c r="N302" s="186"/>
      <c r="O302" s="186"/>
      <c r="P302" s="186"/>
      <c r="Q302" s="186"/>
      <c r="R302" s="186"/>
      <c r="S302" s="186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186"/>
      <c r="L303" s="186"/>
      <c r="M303" s="186"/>
      <c r="N303" s="186"/>
      <c r="O303" s="186"/>
      <c r="P303" s="186"/>
      <c r="Q303" s="186"/>
      <c r="R303" s="186"/>
      <c r="S303" s="186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186"/>
      <c r="L304" s="186"/>
      <c r="M304" s="186"/>
      <c r="N304" s="186"/>
      <c r="O304" s="186"/>
      <c r="P304" s="186"/>
      <c r="Q304" s="186"/>
      <c r="R304" s="186"/>
      <c r="S304" s="186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186"/>
      <c r="L305" s="186"/>
      <c r="M305" s="186"/>
      <c r="N305" s="186"/>
      <c r="O305" s="186"/>
      <c r="P305" s="186"/>
      <c r="Q305" s="186"/>
      <c r="R305" s="186"/>
      <c r="S305" s="186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186"/>
      <c r="L306" s="186"/>
      <c r="M306" s="186"/>
      <c r="N306" s="186"/>
      <c r="O306" s="186"/>
      <c r="P306" s="186"/>
      <c r="Q306" s="186"/>
      <c r="R306" s="186"/>
      <c r="S306" s="186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186"/>
      <c r="L307" s="186"/>
      <c r="M307" s="186"/>
      <c r="N307" s="186"/>
      <c r="O307" s="186"/>
      <c r="P307" s="186"/>
      <c r="Q307" s="186"/>
      <c r="R307" s="186"/>
      <c r="S307" s="186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186"/>
      <c r="L308" s="186"/>
      <c r="M308" s="186"/>
      <c r="N308" s="186"/>
      <c r="O308" s="186"/>
      <c r="P308" s="186"/>
      <c r="Q308" s="186"/>
      <c r="R308" s="186"/>
      <c r="S308" s="186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186"/>
      <c r="L309" s="186"/>
      <c r="M309" s="186"/>
      <c r="N309" s="186"/>
      <c r="O309" s="186"/>
      <c r="P309" s="186"/>
      <c r="Q309" s="186"/>
      <c r="R309" s="186"/>
      <c r="S309" s="186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186"/>
      <c r="L310" s="186"/>
      <c r="M310" s="186"/>
      <c r="N310" s="186"/>
      <c r="O310" s="186"/>
      <c r="P310" s="186"/>
      <c r="Q310" s="186"/>
      <c r="R310" s="186"/>
      <c r="S310" s="186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3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186"/>
      <c r="L311" s="186"/>
      <c r="M311" s="186"/>
      <c r="N311" s="186"/>
      <c r="O311" s="186"/>
      <c r="P311" s="186"/>
      <c r="Q311" s="186"/>
      <c r="R311" s="186"/>
      <c r="S311" s="186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3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186"/>
      <c r="L312" s="186"/>
      <c r="M312" s="186"/>
      <c r="N312" s="186"/>
      <c r="O312" s="186"/>
      <c r="P312" s="186"/>
      <c r="Q312" s="186"/>
      <c r="R312" s="186"/>
      <c r="S312" s="186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3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186"/>
      <c r="L313" s="186"/>
      <c r="M313" s="186"/>
      <c r="N313" s="186"/>
      <c r="O313" s="186"/>
      <c r="P313" s="186"/>
      <c r="Q313" s="186"/>
      <c r="R313" s="186"/>
      <c r="S313" s="186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3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186"/>
      <c r="L314" s="186"/>
      <c r="M314" s="186"/>
      <c r="N314" s="186"/>
      <c r="O314" s="186"/>
      <c r="P314" s="186"/>
      <c r="Q314" s="186"/>
      <c r="R314" s="186"/>
      <c r="S314" s="186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3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186"/>
      <c r="L315" s="186"/>
      <c r="M315" s="186"/>
      <c r="N315" s="186"/>
      <c r="O315" s="186"/>
      <c r="P315" s="186"/>
      <c r="Q315" s="186"/>
      <c r="R315" s="186"/>
      <c r="S315" s="186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3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186"/>
      <c r="L316" s="186"/>
      <c r="M316" s="186"/>
      <c r="N316" s="186"/>
      <c r="O316" s="186"/>
      <c r="P316" s="186"/>
      <c r="Q316" s="186"/>
      <c r="R316" s="186"/>
      <c r="S316" s="186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3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186"/>
      <c r="L317" s="186"/>
      <c r="M317" s="186"/>
      <c r="N317" s="186"/>
      <c r="O317" s="186"/>
      <c r="P317" s="186"/>
      <c r="Q317" s="186"/>
      <c r="R317" s="186"/>
      <c r="S317" s="186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3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186"/>
      <c r="L318" s="186"/>
      <c r="M318" s="186"/>
      <c r="N318" s="186"/>
      <c r="O318" s="186"/>
      <c r="P318" s="186"/>
      <c r="Q318" s="186"/>
      <c r="R318" s="186"/>
      <c r="S318" s="186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3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186"/>
      <c r="L319" s="186"/>
      <c r="M319" s="186"/>
      <c r="N319" s="186"/>
      <c r="O319" s="186"/>
      <c r="P319" s="186"/>
      <c r="Q319" s="186"/>
      <c r="R319" s="186"/>
      <c r="S319" s="186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3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186"/>
      <c r="L320" s="186"/>
      <c r="M320" s="186"/>
      <c r="N320" s="186"/>
      <c r="O320" s="186"/>
      <c r="P320" s="186"/>
      <c r="Q320" s="186"/>
      <c r="R320" s="186"/>
      <c r="S320" s="186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3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186"/>
      <c r="L321" s="186"/>
      <c r="M321" s="186"/>
      <c r="N321" s="186"/>
      <c r="O321" s="186"/>
      <c r="P321" s="186"/>
      <c r="Q321" s="186"/>
      <c r="R321" s="186"/>
      <c r="S321" s="186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3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186"/>
      <c r="L322" s="186"/>
      <c r="M322" s="186"/>
      <c r="N322" s="186"/>
      <c r="O322" s="186"/>
      <c r="P322" s="186"/>
      <c r="Q322" s="186"/>
      <c r="R322" s="186"/>
      <c r="S322" s="186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3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186"/>
      <c r="L323" s="186"/>
      <c r="M323" s="186"/>
      <c r="N323" s="186"/>
      <c r="O323" s="186"/>
      <c r="P323" s="186"/>
      <c r="Q323" s="186"/>
      <c r="R323" s="186"/>
      <c r="S323" s="186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3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186"/>
      <c r="L324" s="186"/>
      <c r="M324" s="186"/>
      <c r="N324" s="186"/>
      <c r="O324" s="186"/>
      <c r="P324" s="186"/>
      <c r="Q324" s="186"/>
      <c r="R324" s="186"/>
      <c r="S324" s="186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3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186"/>
      <c r="L325" s="186"/>
      <c r="M325" s="186"/>
      <c r="N325" s="186"/>
      <c r="O325" s="186"/>
      <c r="P325" s="186"/>
      <c r="Q325" s="186"/>
      <c r="R325" s="186"/>
      <c r="S325" s="186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3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186"/>
      <c r="L326" s="186"/>
      <c r="M326" s="186"/>
      <c r="N326" s="186"/>
      <c r="O326" s="186"/>
      <c r="P326" s="186"/>
      <c r="Q326" s="186"/>
      <c r="R326" s="186"/>
      <c r="S326" s="186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3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186"/>
      <c r="L327" s="186"/>
      <c r="M327" s="186"/>
      <c r="N327" s="186"/>
      <c r="O327" s="186"/>
      <c r="P327" s="186"/>
      <c r="Q327" s="186"/>
      <c r="R327" s="186"/>
      <c r="S327" s="186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3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186"/>
      <c r="L328" s="186"/>
      <c r="M328" s="186"/>
      <c r="N328" s="186"/>
      <c r="O328" s="186"/>
      <c r="P328" s="186"/>
      <c r="Q328" s="186"/>
      <c r="R328" s="186"/>
      <c r="S328" s="186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3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186"/>
      <c r="L329" s="186"/>
      <c r="M329" s="186"/>
      <c r="N329" s="186"/>
      <c r="O329" s="186"/>
      <c r="P329" s="186"/>
      <c r="Q329" s="186"/>
      <c r="R329" s="186"/>
      <c r="S329" s="186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3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186"/>
      <c r="L330" s="186"/>
      <c r="M330" s="186"/>
      <c r="N330" s="186"/>
      <c r="O330" s="186"/>
      <c r="P330" s="186"/>
      <c r="Q330" s="186"/>
      <c r="R330" s="186"/>
      <c r="S330" s="186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3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186"/>
      <c r="L331" s="186"/>
      <c r="M331" s="186"/>
      <c r="N331" s="186"/>
      <c r="O331" s="186"/>
      <c r="P331" s="186"/>
      <c r="Q331" s="186"/>
      <c r="R331" s="186"/>
      <c r="S331" s="186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3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186"/>
      <c r="L332" s="186"/>
      <c r="M332" s="186"/>
      <c r="N332" s="186"/>
      <c r="O332" s="186"/>
      <c r="P332" s="186"/>
      <c r="Q332" s="186"/>
      <c r="R332" s="186"/>
      <c r="S332" s="186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3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186"/>
      <c r="L333" s="186"/>
      <c r="M333" s="186"/>
      <c r="N333" s="186"/>
      <c r="O333" s="186"/>
      <c r="P333" s="186"/>
      <c r="Q333" s="186"/>
      <c r="R333" s="186"/>
      <c r="S333" s="186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3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186"/>
      <c r="L334" s="186"/>
      <c r="M334" s="186"/>
      <c r="N334" s="186"/>
      <c r="O334" s="186"/>
      <c r="P334" s="186"/>
      <c r="Q334" s="186"/>
      <c r="R334" s="186"/>
      <c r="S334" s="186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3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186"/>
      <c r="L335" s="186"/>
      <c r="M335" s="186"/>
      <c r="N335" s="186"/>
      <c r="O335" s="186"/>
      <c r="P335" s="186"/>
      <c r="Q335" s="186"/>
      <c r="R335" s="186"/>
      <c r="S335" s="186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 x14ac:dyDescent="0.3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186"/>
      <c r="L336" s="186"/>
      <c r="M336" s="186"/>
      <c r="N336" s="186"/>
      <c r="O336" s="186"/>
      <c r="P336" s="186"/>
      <c r="Q336" s="186"/>
      <c r="R336" s="186"/>
      <c r="S336" s="186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 x14ac:dyDescent="0.3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186"/>
      <c r="L337" s="186"/>
      <c r="M337" s="186"/>
      <c r="N337" s="186"/>
      <c r="O337" s="186"/>
      <c r="P337" s="186"/>
      <c r="Q337" s="186"/>
      <c r="R337" s="186"/>
      <c r="S337" s="186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 x14ac:dyDescent="0.3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186"/>
      <c r="L338" s="186"/>
      <c r="M338" s="186"/>
      <c r="N338" s="186"/>
      <c r="O338" s="186"/>
      <c r="P338" s="186"/>
      <c r="Q338" s="186"/>
      <c r="R338" s="186"/>
      <c r="S338" s="186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 x14ac:dyDescent="0.3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186"/>
      <c r="L339" s="186"/>
      <c r="M339" s="186"/>
      <c r="N339" s="186"/>
      <c r="O339" s="186"/>
      <c r="P339" s="186"/>
      <c r="Q339" s="186"/>
      <c r="R339" s="186"/>
      <c r="S339" s="186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 x14ac:dyDescent="0.3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186"/>
      <c r="L340" s="186"/>
      <c r="M340" s="186"/>
      <c r="N340" s="186"/>
      <c r="O340" s="186"/>
      <c r="P340" s="186"/>
      <c r="Q340" s="186"/>
      <c r="R340" s="186"/>
      <c r="S340" s="186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 x14ac:dyDescent="0.3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186"/>
      <c r="L341" s="186"/>
      <c r="M341" s="186"/>
      <c r="N341" s="186"/>
      <c r="O341" s="186"/>
      <c r="P341" s="186"/>
      <c r="Q341" s="186"/>
      <c r="R341" s="186"/>
      <c r="S341" s="186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 x14ac:dyDescent="0.3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186"/>
      <c r="L342" s="186"/>
      <c r="M342" s="186"/>
      <c r="N342" s="186"/>
      <c r="O342" s="186"/>
      <c r="P342" s="186"/>
      <c r="Q342" s="186"/>
      <c r="R342" s="186"/>
      <c r="S342" s="186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 x14ac:dyDescent="0.3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186"/>
      <c r="L343" s="186"/>
      <c r="M343" s="186"/>
      <c r="N343" s="186"/>
      <c r="O343" s="186"/>
      <c r="P343" s="186"/>
      <c r="Q343" s="186"/>
      <c r="R343" s="186"/>
      <c r="S343" s="186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 x14ac:dyDescent="0.3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186"/>
      <c r="L344" s="186"/>
      <c r="M344" s="186"/>
      <c r="N344" s="186"/>
      <c r="O344" s="186"/>
      <c r="P344" s="186"/>
      <c r="Q344" s="186"/>
      <c r="R344" s="186"/>
      <c r="S344" s="186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 x14ac:dyDescent="0.3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186"/>
      <c r="L345" s="186"/>
      <c r="M345" s="186"/>
      <c r="N345" s="186"/>
      <c r="O345" s="186"/>
      <c r="P345" s="186"/>
      <c r="Q345" s="186"/>
      <c r="R345" s="186"/>
      <c r="S345" s="186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 x14ac:dyDescent="0.3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186"/>
      <c r="L346" s="186"/>
      <c r="M346" s="186"/>
      <c r="N346" s="186"/>
      <c r="O346" s="186"/>
      <c r="P346" s="186"/>
      <c r="Q346" s="186"/>
      <c r="R346" s="186"/>
      <c r="S346" s="186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 x14ac:dyDescent="0.3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186"/>
      <c r="L347" s="186"/>
      <c r="M347" s="186"/>
      <c r="N347" s="186"/>
      <c r="O347" s="186"/>
      <c r="P347" s="186"/>
      <c r="Q347" s="186"/>
      <c r="R347" s="186"/>
      <c r="S347" s="186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 x14ac:dyDescent="0.3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186"/>
      <c r="L348" s="186"/>
      <c r="M348" s="186"/>
      <c r="N348" s="186"/>
      <c r="O348" s="186"/>
      <c r="P348" s="186"/>
      <c r="Q348" s="186"/>
      <c r="R348" s="186"/>
      <c r="S348" s="186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 x14ac:dyDescent="0.3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186"/>
      <c r="L349" s="186"/>
      <c r="M349" s="186"/>
      <c r="N349" s="186"/>
      <c r="O349" s="186"/>
      <c r="P349" s="186"/>
      <c r="Q349" s="186"/>
      <c r="R349" s="186"/>
      <c r="S349" s="186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 x14ac:dyDescent="0.3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186"/>
      <c r="L350" s="186"/>
      <c r="M350" s="186"/>
      <c r="N350" s="186"/>
      <c r="O350" s="186"/>
      <c r="P350" s="186"/>
      <c r="Q350" s="186"/>
      <c r="R350" s="186"/>
      <c r="S350" s="186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.75" customHeight="1" x14ac:dyDescent="0.3">
      <c r="A351" s="1"/>
      <c r="B351" s="2"/>
      <c r="C351" s="1"/>
      <c r="D351" s="1"/>
      <c r="E351" s="3"/>
      <c r="F351" s="1"/>
      <c r="G351" s="1"/>
      <c r="H351" s="3"/>
      <c r="I351" s="1"/>
      <c r="J351" s="1"/>
      <c r="K351" s="186"/>
      <c r="L351" s="186"/>
      <c r="M351" s="186"/>
      <c r="N351" s="186"/>
      <c r="O351" s="186"/>
      <c r="P351" s="186"/>
      <c r="Q351" s="186"/>
      <c r="R351" s="186"/>
      <c r="S351" s="186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.75" customHeight="1" x14ac:dyDescent="0.3">
      <c r="A352" s="1"/>
      <c r="B352" s="2"/>
      <c r="C352" s="1"/>
      <c r="D352" s="1"/>
      <c r="E352" s="3"/>
      <c r="F352" s="1"/>
      <c r="G352" s="1"/>
      <c r="H352" s="3"/>
      <c r="I352" s="1"/>
      <c r="J352" s="1"/>
      <c r="K352" s="186"/>
      <c r="L352" s="186"/>
      <c r="M352" s="186"/>
      <c r="N352" s="186"/>
      <c r="O352" s="186"/>
      <c r="P352" s="186"/>
      <c r="Q352" s="186"/>
      <c r="R352" s="186"/>
      <c r="S352" s="186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.75" customHeight="1" x14ac:dyDescent="0.3">
      <c r="A353" s="1"/>
      <c r="B353" s="2"/>
      <c r="C353" s="1"/>
      <c r="D353" s="1"/>
      <c r="E353" s="3"/>
      <c r="F353" s="1"/>
      <c r="G353" s="1"/>
      <c r="H353" s="3"/>
      <c r="I353" s="1"/>
      <c r="J353" s="1"/>
      <c r="K353" s="186"/>
      <c r="L353" s="186"/>
      <c r="M353" s="186"/>
      <c r="N353" s="186"/>
      <c r="O353" s="186"/>
      <c r="P353" s="186"/>
      <c r="Q353" s="186"/>
      <c r="R353" s="186"/>
      <c r="S353" s="186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.75" customHeight="1" x14ac:dyDescent="0.3">
      <c r="A354" s="1"/>
      <c r="B354" s="2"/>
      <c r="C354" s="1"/>
      <c r="D354" s="1"/>
      <c r="E354" s="3"/>
      <c r="F354" s="1"/>
      <c r="G354" s="1"/>
      <c r="H354" s="3"/>
      <c r="I354" s="1"/>
      <c r="J354" s="1"/>
      <c r="K354" s="186"/>
      <c r="L354" s="186"/>
      <c r="M354" s="186"/>
      <c r="N354" s="186"/>
      <c r="O354" s="186"/>
      <c r="P354" s="186"/>
      <c r="Q354" s="186"/>
      <c r="R354" s="186"/>
      <c r="S354" s="186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.75" customHeight="1" x14ac:dyDescent="0.3">
      <c r="A355" s="1"/>
      <c r="B355" s="2"/>
      <c r="C355" s="1"/>
      <c r="D355" s="1"/>
      <c r="E355" s="3"/>
      <c r="F355" s="1"/>
      <c r="G355" s="1"/>
      <c r="H355" s="3"/>
      <c r="I355" s="1"/>
      <c r="J355" s="1"/>
      <c r="K355" s="186"/>
      <c r="L355" s="186"/>
      <c r="M355" s="186"/>
      <c r="N355" s="186"/>
      <c r="O355" s="186"/>
      <c r="P355" s="186"/>
      <c r="Q355" s="186"/>
      <c r="R355" s="186"/>
      <c r="S355" s="186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.75" customHeight="1" x14ac:dyDescent="0.3">
      <c r="A356" s="1"/>
      <c r="B356" s="2"/>
      <c r="C356" s="1"/>
      <c r="D356" s="1"/>
      <c r="E356" s="3"/>
      <c r="F356" s="1"/>
      <c r="G356" s="1"/>
      <c r="H356" s="3"/>
      <c r="I356" s="1"/>
      <c r="J356" s="1"/>
      <c r="K356" s="186"/>
      <c r="L356" s="186"/>
      <c r="M356" s="186"/>
      <c r="N356" s="186"/>
      <c r="O356" s="186"/>
      <c r="P356" s="186"/>
      <c r="Q356" s="186"/>
      <c r="R356" s="186"/>
      <c r="S356" s="186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.75" customHeight="1" x14ac:dyDescent="0.3">
      <c r="A357" s="1"/>
      <c r="B357" s="2"/>
      <c r="C357" s="1"/>
      <c r="D357" s="1"/>
      <c r="E357" s="3"/>
      <c r="F357" s="1"/>
      <c r="G357" s="1"/>
      <c r="H357" s="3"/>
      <c r="I357" s="1"/>
      <c r="J357" s="1"/>
      <c r="K357" s="186"/>
      <c r="L357" s="186"/>
      <c r="M357" s="186"/>
      <c r="N357" s="186"/>
      <c r="O357" s="186"/>
      <c r="P357" s="186"/>
      <c r="Q357" s="186"/>
      <c r="R357" s="186"/>
      <c r="S357" s="186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.75" customHeight="1" x14ac:dyDescent="0.3">
      <c r="A358" s="1"/>
      <c r="B358" s="2"/>
      <c r="C358" s="1"/>
      <c r="D358" s="1"/>
      <c r="E358" s="3"/>
      <c r="F358" s="1"/>
      <c r="G358" s="1"/>
      <c r="H358" s="3"/>
      <c r="I358" s="1"/>
      <c r="J358" s="1"/>
      <c r="K358" s="186"/>
      <c r="L358" s="186"/>
      <c r="M358" s="186"/>
      <c r="N358" s="186"/>
      <c r="O358" s="186"/>
      <c r="P358" s="186"/>
      <c r="Q358" s="186"/>
      <c r="R358" s="186"/>
      <c r="S358" s="186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.75" customHeight="1" x14ac:dyDescent="0.3">
      <c r="A359" s="1"/>
      <c r="B359" s="2"/>
      <c r="C359" s="1"/>
      <c r="D359" s="1"/>
      <c r="E359" s="3"/>
      <c r="F359" s="1"/>
      <c r="G359" s="1"/>
      <c r="H359" s="3"/>
      <c r="I359" s="1"/>
      <c r="J359" s="1"/>
      <c r="K359" s="186"/>
      <c r="L359" s="186"/>
      <c r="M359" s="186"/>
      <c r="N359" s="186"/>
      <c r="O359" s="186"/>
      <c r="P359" s="186"/>
      <c r="Q359" s="186"/>
      <c r="R359" s="186"/>
      <c r="S359" s="186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 x14ac:dyDescent="0.3">
      <c r="A360" s="1"/>
      <c r="B360" s="2"/>
      <c r="C360" s="1"/>
      <c r="D360" s="1"/>
      <c r="E360" s="3"/>
      <c r="F360" s="1"/>
      <c r="G360" s="1"/>
      <c r="H360" s="3"/>
      <c r="I360" s="1"/>
      <c r="J360" s="1"/>
      <c r="K360" s="186"/>
      <c r="L360" s="186"/>
      <c r="M360" s="186"/>
      <c r="N360" s="186"/>
      <c r="O360" s="186"/>
      <c r="P360" s="186"/>
      <c r="Q360" s="186"/>
      <c r="R360" s="186"/>
      <c r="S360" s="186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.75" customHeight="1" x14ac:dyDescent="0.3">
      <c r="A361" s="1"/>
      <c r="B361" s="2"/>
      <c r="C361" s="1"/>
      <c r="D361" s="1"/>
      <c r="E361" s="3"/>
      <c r="F361" s="1"/>
      <c r="G361" s="1"/>
      <c r="H361" s="3"/>
      <c r="I361" s="1"/>
      <c r="J361" s="1"/>
      <c r="K361" s="186"/>
      <c r="L361" s="186"/>
      <c r="M361" s="186"/>
      <c r="N361" s="186"/>
      <c r="O361" s="186"/>
      <c r="P361" s="186"/>
      <c r="Q361" s="186"/>
      <c r="R361" s="186"/>
      <c r="S361" s="186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.75" customHeight="1" x14ac:dyDescent="0.3">
      <c r="A362" s="1"/>
      <c r="B362" s="2"/>
      <c r="C362" s="1"/>
      <c r="D362" s="1"/>
      <c r="E362" s="3"/>
      <c r="F362" s="1"/>
      <c r="G362" s="1"/>
      <c r="H362" s="3"/>
      <c r="I362" s="1"/>
      <c r="J362" s="1"/>
      <c r="K362" s="186"/>
      <c r="L362" s="186"/>
      <c r="M362" s="186"/>
      <c r="N362" s="186"/>
      <c r="O362" s="186"/>
      <c r="P362" s="186"/>
      <c r="Q362" s="186"/>
      <c r="R362" s="186"/>
      <c r="S362" s="186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.75" customHeight="1" x14ac:dyDescent="0.3">
      <c r="A363" s="1"/>
      <c r="B363" s="2"/>
      <c r="C363" s="1"/>
      <c r="D363" s="1"/>
      <c r="E363" s="3"/>
      <c r="F363" s="1"/>
      <c r="G363" s="1"/>
      <c r="H363" s="3"/>
      <c r="I363" s="1"/>
      <c r="J363" s="1"/>
      <c r="K363" s="186"/>
      <c r="L363" s="186"/>
      <c r="M363" s="186"/>
      <c r="N363" s="186"/>
      <c r="O363" s="186"/>
      <c r="P363" s="186"/>
      <c r="Q363" s="186"/>
      <c r="R363" s="186"/>
      <c r="S363" s="186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.75" customHeight="1" x14ac:dyDescent="0.3">
      <c r="A364" s="1"/>
      <c r="B364" s="2"/>
      <c r="C364" s="1"/>
      <c r="D364" s="1"/>
      <c r="E364" s="3"/>
      <c r="F364" s="1"/>
      <c r="G364" s="1"/>
      <c r="H364" s="3"/>
      <c r="I364" s="1"/>
      <c r="J364" s="1"/>
      <c r="K364" s="186"/>
      <c r="L364" s="186"/>
      <c r="M364" s="186"/>
      <c r="N364" s="186"/>
      <c r="O364" s="186"/>
      <c r="P364" s="186"/>
      <c r="Q364" s="186"/>
      <c r="R364" s="186"/>
      <c r="S364" s="186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.75" customHeight="1" x14ac:dyDescent="0.3">
      <c r="A365" s="1"/>
      <c r="B365" s="2"/>
      <c r="C365" s="1"/>
      <c r="D365" s="1"/>
      <c r="E365" s="3"/>
      <c r="F365" s="1"/>
      <c r="G365" s="1"/>
      <c r="H365" s="3"/>
      <c r="I365" s="1"/>
      <c r="J365" s="1"/>
      <c r="K365" s="186"/>
      <c r="L365" s="186"/>
      <c r="M365" s="186"/>
      <c r="N365" s="186"/>
      <c r="O365" s="186"/>
      <c r="P365" s="186"/>
      <c r="Q365" s="186"/>
      <c r="R365" s="186"/>
      <c r="S365" s="186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.75" customHeight="1" x14ac:dyDescent="0.3">
      <c r="A366" s="1"/>
      <c r="B366" s="2"/>
      <c r="C366" s="1"/>
      <c r="D366" s="1"/>
      <c r="E366" s="3"/>
      <c r="F366" s="1"/>
      <c r="G366" s="1"/>
      <c r="H366" s="3"/>
      <c r="I366" s="1"/>
      <c r="J366" s="1"/>
      <c r="K366" s="186"/>
      <c r="L366" s="186"/>
      <c r="M366" s="186"/>
      <c r="N366" s="186"/>
      <c r="O366" s="186"/>
      <c r="P366" s="186"/>
      <c r="Q366" s="186"/>
      <c r="R366" s="186"/>
      <c r="S366" s="186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.75" customHeight="1" x14ac:dyDescent="0.3">
      <c r="A367" s="1"/>
      <c r="B367" s="2"/>
      <c r="C367" s="1"/>
      <c r="D367" s="1"/>
      <c r="E367" s="3"/>
      <c r="F367" s="1"/>
      <c r="G367" s="1"/>
      <c r="H367" s="3"/>
      <c r="I367" s="1"/>
      <c r="J367" s="1"/>
      <c r="K367" s="186"/>
      <c r="L367" s="186"/>
      <c r="M367" s="186"/>
      <c r="N367" s="186"/>
      <c r="O367" s="186"/>
      <c r="P367" s="186"/>
      <c r="Q367" s="186"/>
      <c r="R367" s="186"/>
      <c r="S367" s="186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.75" customHeight="1" x14ac:dyDescent="0.3">
      <c r="A368" s="1"/>
      <c r="B368" s="2"/>
      <c r="C368" s="1"/>
      <c r="D368" s="1"/>
      <c r="E368" s="3"/>
      <c r="F368" s="1"/>
      <c r="G368" s="1"/>
      <c r="H368" s="3"/>
      <c r="I368" s="1"/>
      <c r="J368" s="1"/>
      <c r="K368" s="186"/>
      <c r="L368" s="186"/>
      <c r="M368" s="186"/>
      <c r="N368" s="186"/>
      <c r="O368" s="186"/>
      <c r="P368" s="186"/>
      <c r="Q368" s="186"/>
      <c r="R368" s="186"/>
      <c r="S368" s="186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.75" customHeight="1" x14ac:dyDescent="0.3">
      <c r="A369" s="1"/>
      <c r="B369" s="2"/>
      <c r="C369" s="1"/>
      <c r="D369" s="1"/>
      <c r="E369" s="3"/>
      <c r="F369" s="1"/>
      <c r="G369" s="1"/>
      <c r="H369" s="3"/>
      <c r="I369" s="1"/>
      <c r="J369" s="1"/>
      <c r="K369" s="186"/>
      <c r="L369" s="186"/>
      <c r="M369" s="186"/>
      <c r="N369" s="186"/>
      <c r="O369" s="186"/>
      <c r="P369" s="186"/>
      <c r="Q369" s="186"/>
      <c r="R369" s="186"/>
      <c r="S369" s="186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.75" customHeight="1" x14ac:dyDescent="0.3">
      <c r="A370" s="1"/>
      <c r="B370" s="2"/>
      <c r="C370" s="1"/>
      <c r="D370" s="1"/>
      <c r="E370" s="3"/>
      <c r="F370" s="1"/>
      <c r="G370" s="1"/>
      <c r="H370" s="3"/>
      <c r="I370" s="1"/>
      <c r="J370" s="1"/>
      <c r="K370" s="186"/>
      <c r="L370" s="186"/>
      <c r="M370" s="186"/>
      <c r="N370" s="186"/>
      <c r="O370" s="186"/>
      <c r="P370" s="186"/>
      <c r="Q370" s="186"/>
      <c r="R370" s="186"/>
      <c r="S370" s="186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.75" customHeight="1" x14ac:dyDescent="0.3">
      <c r="A371" s="1"/>
      <c r="B371" s="2"/>
      <c r="C371" s="1"/>
      <c r="D371" s="1"/>
      <c r="E371" s="3"/>
      <c r="F371" s="1"/>
      <c r="G371" s="1"/>
      <c r="H371" s="3"/>
      <c r="I371" s="1"/>
      <c r="J371" s="1"/>
      <c r="K371" s="186"/>
      <c r="L371" s="186"/>
      <c r="M371" s="186"/>
      <c r="N371" s="186"/>
      <c r="O371" s="186"/>
      <c r="P371" s="186"/>
      <c r="Q371" s="186"/>
      <c r="R371" s="186"/>
      <c r="S371" s="186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.75" customHeight="1" x14ac:dyDescent="0.3">
      <c r="A372" s="1"/>
      <c r="B372" s="2"/>
      <c r="C372" s="1"/>
      <c r="D372" s="1"/>
      <c r="E372" s="3"/>
      <c r="F372" s="1"/>
      <c r="G372" s="1"/>
      <c r="H372" s="3"/>
      <c r="I372" s="1"/>
      <c r="J372" s="1"/>
      <c r="K372" s="186"/>
      <c r="L372" s="186"/>
      <c r="M372" s="186"/>
      <c r="N372" s="186"/>
      <c r="O372" s="186"/>
      <c r="P372" s="186"/>
      <c r="Q372" s="186"/>
      <c r="R372" s="186"/>
      <c r="S372" s="186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.75" customHeight="1" x14ac:dyDescent="0.3">
      <c r="A373" s="1"/>
      <c r="B373" s="2"/>
      <c r="C373" s="1"/>
      <c r="D373" s="1"/>
      <c r="E373" s="3"/>
      <c r="F373" s="1"/>
      <c r="G373" s="1"/>
      <c r="H373" s="3"/>
      <c r="I373" s="1"/>
      <c r="J373" s="1"/>
      <c r="K373" s="186"/>
      <c r="L373" s="186"/>
      <c r="M373" s="186"/>
      <c r="N373" s="186"/>
      <c r="O373" s="186"/>
      <c r="P373" s="186"/>
      <c r="Q373" s="186"/>
      <c r="R373" s="186"/>
      <c r="S373" s="186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.75" customHeight="1" x14ac:dyDescent="0.3">
      <c r="A374" s="1"/>
      <c r="B374" s="2"/>
      <c r="C374" s="1"/>
      <c r="D374" s="1"/>
      <c r="E374" s="3"/>
      <c r="F374" s="1"/>
      <c r="G374" s="1"/>
      <c r="H374" s="3"/>
      <c r="I374" s="1"/>
      <c r="J374" s="1"/>
      <c r="K374" s="186"/>
      <c r="L374" s="186"/>
      <c r="M374" s="186"/>
      <c r="N374" s="186"/>
      <c r="O374" s="186"/>
      <c r="P374" s="186"/>
      <c r="Q374" s="186"/>
      <c r="R374" s="186"/>
      <c r="S374" s="186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.75" customHeight="1" x14ac:dyDescent="0.3">
      <c r="A375" s="1"/>
      <c r="B375" s="2"/>
      <c r="C375" s="1"/>
      <c r="D375" s="1"/>
      <c r="E375" s="3"/>
      <c r="F375" s="1"/>
      <c r="G375" s="1"/>
      <c r="H375" s="3"/>
      <c r="I375" s="1"/>
      <c r="J375" s="1"/>
      <c r="K375" s="186"/>
      <c r="L375" s="186"/>
      <c r="M375" s="186"/>
      <c r="N375" s="186"/>
      <c r="O375" s="186"/>
      <c r="P375" s="186"/>
      <c r="Q375" s="186"/>
      <c r="R375" s="186"/>
      <c r="S375" s="186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.75" customHeight="1" x14ac:dyDescent="0.3">
      <c r="A376" s="1"/>
      <c r="B376" s="2"/>
      <c r="C376" s="1"/>
      <c r="D376" s="1"/>
      <c r="E376" s="3"/>
      <c r="F376" s="1"/>
      <c r="G376" s="1"/>
      <c r="H376" s="3"/>
      <c r="I376" s="1"/>
      <c r="J376" s="1"/>
      <c r="K376" s="186"/>
      <c r="L376" s="186"/>
      <c r="M376" s="186"/>
      <c r="N376" s="186"/>
      <c r="O376" s="186"/>
      <c r="P376" s="186"/>
      <c r="Q376" s="186"/>
      <c r="R376" s="186"/>
      <c r="S376" s="186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.75" customHeight="1" x14ac:dyDescent="0.3">
      <c r="A377" s="1"/>
      <c r="B377" s="2"/>
      <c r="C377" s="1"/>
      <c r="D377" s="1"/>
      <c r="E377" s="3"/>
      <c r="F377" s="1"/>
      <c r="G377" s="1"/>
      <c r="H377" s="3"/>
      <c r="I377" s="1"/>
      <c r="J377" s="1"/>
      <c r="K377" s="186"/>
      <c r="L377" s="186"/>
      <c r="M377" s="186"/>
      <c r="N377" s="186"/>
      <c r="O377" s="186"/>
      <c r="P377" s="186"/>
      <c r="Q377" s="186"/>
      <c r="R377" s="186"/>
      <c r="S377" s="186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.75" customHeight="1" x14ac:dyDescent="0.3">
      <c r="A378" s="1"/>
      <c r="B378" s="2"/>
      <c r="C378" s="1"/>
      <c r="D378" s="1"/>
      <c r="E378" s="3"/>
      <c r="F378" s="1"/>
      <c r="G378" s="1"/>
      <c r="H378" s="3"/>
      <c r="I378" s="1"/>
      <c r="J378" s="1"/>
      <c r="K378" s="186"/>
      <c r="L378" s="186"/>
      <c r="M378" s="186"/>
      <c r="N378" s="186"/>
      <c r="O378" s="186"/>
      <c r="P378" s="186"/>
      <c r="Q378" s="186"/>
      <c r="R378" s="186"/>
      <c r="S378" s="186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.75" customHeight="1" x14ac:dyDescent="0.3">
      <c r="A379" s="1"/>
      <c r="B379" s="2"/>
      <c r="C379" s="1"/>
      <c r="D379" s="1"/>
      <c r="E379" s="3"/>
      <c r="F379" s="1"/>
      <c r="G379" s="1"/>
      <c r="H379" s="3"/>
      <c r="I379" s="1"/>
      <c r="J379" s="1"/>
      <c r="K379" s="186"/>
      <c r="L379" s="186"/>
      <c r="M379" s="186"/>
      <c r="N379" s="186"/>
      <c r="O379" s="186"/>
      <c r="P379" s="186"/>
      <c r="Q379" s="186"/>
      <c r="R379" s="186"/>
      <c r="S379" s="186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.75" customHeight="1" x14ac:dyDescent="0.3">
      <c r="A380" s="1"/>
      <c r="B380" s="2"/>
      <c r="C380" s="1"/>
      <c r="D380" s="1"/>
      <c r="E380" s="3"/>
      <c r="F380" s="1"/>
      <c r="G380" s="1"/>
      <c r="H380" s="3"/>
      <c r="I380" s="1"/>
      <c r="J380" s="1"/>
      <c r="K380" s="186"/>
      <c r="L380" s="186"/>
      <c r="M380" s="186"/>
      <c r="N380" s="186"/>
      <c r="O380" s="186"/>
      <c r="P380" s="186"/>
      <c r="Q380" s="186"/>
      <c r="R380" s="186"/>
      <c r="S380" s="186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.75" customHeight="1" x14ac:dyDescent="0.3">
      <c r="A381" s="1"/>
      <c r="B381" s="2"/>
      <c r="C381" s="1"/>
      <c r="D381" s="1"/>
      <c r="E381" s="3"/>
      <c r="F381" s="1"/>
      <c r="G381" s="1"/>
      <c r="H381" s="3"/>
      <c r="I381" s="1"/>
      <c r="J381" s="1"/>
      <c r="K381" s="186"/>
      <c r="L381" s="186"/>
      <c r="M381" s="186"/>
      <c r="N381" s="186"/>
      <c r="O381" s="186"/>
      <c r="P381" s="186"/>
      <c r="Q381" s="186"/>
      <c r="R381" s="186"/>
      <c r="S381" s="186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.75" customHeight="1" x14ac:dyDescent="0.3">
      <c r="A382" s="1"/>
      <c r="B382" s="2"/>
      <c r="C382" s="1"/>
      <c r="D382" s="1"/>
      <c r="E382" s="3"/>
      <c r="F382" s="1"/>
      <c r="G382" s="1"/>
      <c r="H382" s="3"/>
      <c r="I382" s="1"/>
      <c r="J382" s="1"/>
      <c r="K382" s="186"/>
      <c r="L382" s="186"/>
      <c r="M382" s="186"/>
      <c r="N382" s="186"/>
      <c r="O382" s="186"/>
      <c r="P382" s="186"/>
      <c r="Q382" s="186"/>
      <c r="R382" s="186"/>
      <c r="S382" s="186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.75" customHeight="1" x14ac:dyDescent="0.3">
      <c r="A383" s="1"/>
      <c r="B383" s="2"/>
      <c r="C383" s="1"/>
      <c r="D383" s="1"/>
      <c r="E383" s="3"/>
      <c r="F383" s="1"/>
      <c r="G383" s="1"/>
      <c r="H383" s="3"/>
      <c r="I383" s="1"/>
      <c r="J383" s="1"/>
      <c r="K383" s="186"/>
      <c r="L383" s="186"/>
      <c r="M383" s="186"/>
      <c r="N383" s="186"/>
      <c r="O383" s="186"/>
      <c r="P383" s="186"/>
      <c r="Q383" s="186"/>
      <c r="R383" s="186"/>
      <c r="S383" s="186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.75" customHeight="1" x14ac:dyDescent="0.3">
      <c r="A384" s="1"/>
      <c r="B384" s="2"/>
      <c r="C384" s="1"/>
      <c r="D384" s="1"/>
      <c r="E384" s="3"/>
      <c r="F384" s="1"/>
      <c r="G384" s="1"/>
      <c r="H384" s="3"/>
      <c r="I384" s="1"/>
      <c r="J384" s="1"/>
      <c r="K384" s="186"/>
      <c r="L384" s="186"/>
      <c r="M384" s="186"/>
      <c r="N384" s="186"/>
      <c r="O384" s="186"/>
      <c r="P384" s="186"/>
      <c r="Q384" s="186"/>
      <c r="R384" s="186"/>
      <c r="S384" s="186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.75" customHeight="1" x14ac:dyDescent="0.3">
      <c r="A385" s="1"/>
      <c r="B385" s="2"/>
      <c r="C385" s="1"/>
      <c r="D385" s="1"/>
      <c r="E385" s="3"/>
      <c r="F385" s="1"/>
      <c r="G385" s="1"/>
      <c r="H385" s="3"/>
      <c r="I385" s="1"/>
      <c r="J385" s="1"/>
      <c r="K385" s="186"/>
      <c r="L385" s="186"/>
      <c r="M385" s="186"/>
      <c r="N385" s="186"/>
      <c r="O385" s="186"/>
      <c r="P385" s="186"/>
      <c r="Q385" s="186"/>
      <c r="R385" s="186"/>
      <c r="S385" s="186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.75" customHeight="1" x14ac:dyDescent="0.25"/>
    <row r="387" spans="1:38" ht="15.75" customHeight="1" x14ac:dyDescent="0.25"/>
    <row r="388" spans="1:38" ht="15.75" customHeight="1" x14ac:dyDescent="0.25"/>
    <row r="389" spans="1:38" ht="15.75" customHeight="1" x14ac:dyDescent="0.25"/>
    <row r="390" spans="1:38" ht="15.75" customHeight="1" x14ac:dyDescent="0.25"/>
    <row r="391" spans="1:38" ht="15.75" customHeight="1" x14ac:dyDescent="0.25"/>
    <row r="392" spans="1:38" ht="15.75" customHeight="1" x14ac:dyDescent="0.25"/>
    <row r="393" spans="1:38" ht="15.75" customHeight="1" x14ac:dyDescent="0.25"/>
    <row r="394" spans="1:38" ht="15.75" customHeight="1" x14ac:dyDescent="0.25"/>
    <row r="395" spans="1:38" ht="15.75" customHeight="1" x14ac:dyDescent="0.25"/>
    <row r="396" spans="1:38" ht="15.75" customHeight="1" x14ac:dyDescent="0.25"/>
    <row r="397" spans="1:38" ht="15.75" customHeight="1" x14ac:dyDescent="0.25"/>
    <row r="398" spans="1:38" ht="15.75" customHeight="1" x14ac:dyDescent="0.25"/>
    <row r="399" spans="1:38" ht="15.75" customHeight="1" x14ac:dyDescent="0.25"/>
    <row r="400" spans="1:38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</sheetData>
  <autoFilter ref="A19:T19" xr:uid="{00000000-0009-0000-0000-000000000000}"/>
  <mergeCells count="26"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82:C182"/>
    <mergeCell ref="E185:F185"/>
    <mergeCell ref="E17:G17"/>
    <mergeCell ref="H17:J17"/>
    <mergeCell ref="A23:C23"/>
    <mergeCell ref="E31:G33"/>
    <mergeCell ref="H31:J33"/>
    <mergeCell ref="E35:G37"/>
    <mergeCell ref="H35:J37"/>
    <mergeCell ref="E168:G169"/>
    <mergeCell ref="H168:J169"/>
    <mergeCell ref="E178:G178"/>
    <mergeCell ref="H178:J178"/>
    <mergeCell ref="A181:C181"/>
    <mergeCell ref="D184:L184"/>
    <mergeCell ref="K17:M17"/>
  </mergeCells>
  <printOptions horizontalCentered="1"/>
  <pageMargins left="0" right="0" top="0" bottom="0" header="0" footer="0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105"/>
  <sheetViews>
    <sheetView topLeftCell="B19" workbookViewId="0">
      <selection activeCell="K8" sqref="K8"/>
    </sheetView>
  </sheetViews>
  <sheetFormatPr defaultColWidth="12.59765625" defaultRowHeight="15" customHeight="1" x14ac:dyDescent="0.25"/>
  <cols>
    <col min="1" max="1" width="12.8984375" hidden="1" customWidth="1"/>
    <col min="2" max="2" width="6.19921875" customWidth="1"/>
    <col min="3" max="3" width="40.5" style="295" customWidth="1"/>
    <col min="4" max="4" width="7.69921875" style="296" customWidth="1"/>
    <col min="5" max="5" width="25.19921875" style="295" customWidth="1"/>
    <col min="6" max="6" width="7.19921875" style="296" customWidth="1"/>
    <col min="7" max="7" width="20.8984375" style="295" customWidth="1"/>
    <col min="8" max="8" width="23.8984375" style="295" customWidth="1"/>
    <col min="9" max="9" width="7.5" style="295" customWidth="1"/>
    <col min="10" max="10" width="14.59765625" style="295" customWidth="1"/>
    <col min="11" max="11" width="56.19921875" customWidth="1"/>
    <col min="12" max="26" width="6.69921875" customWidth="1"/>
  </cols>
  <sheetData>
    <row r="1" spans="1:26" ht="15" customHeight="1" x14ac:dyDescent="0.3">
      <c r="A1" s="154"/>
      <c r="B1" s="154"/>
      <c r="C1" s="251"/>
      <c r="D1" s="252"/>
      <c r="E1" s="251"/>
      <c r="F1" s="252"/>
      <c r="G1" s="251"/>
      <c r="H1" s="251"/>
      <c r="I1" s="253"/>
      <c r="J1" s="254" t="s">
        <v>128</v>
      </c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6" ht="15" customHeight="1" x14ac:dyDescent="0.3">
      <c r="A2" s="154"/>
      <c r="B2" s="154"/>
      <c r="C2" s="251"/>
      <c r="D2" s="252"/>
      <c r="E2" s="251"/>
      <c r="F2" s="252"/>
      <c r="G2" s="251"/>
      <c r="H2" s="342" t="s">
        <v>129</v>
      </c>
      <c r="I2" s="343"/>
      <c r="J2" s="343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ht="15" customHeight="1" x14ac:dyDescent="0.3">
      <c r="A3" s="154"/>
      <c r="B3" s="154"/>
      <c r="C3" s="251"/>
      <c r="D3" s="252"/>
      <c r="E3" s="251"/>
      <c r="F3" s="252"/>
      <c r="G3" s="251"/>
      <c r="H3" s="342" t="s">
        <v>552</v>
      </c>
      <c r="I3" s="343"/>
      <c r="J3" s="343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ht="14.25" customHeight="1" x14ac:dyDescent="0.25">
      <c r="A4" s="154"/>
      <c r="B4" s="154"/>
      <c r="C4" s="251"/>
      <c r="D4" s="252"/>
      <c r="E4" s="251"/>
      <c r="F4" s="252"/>
      <c r="G4" s="251"/>
      <c r="H4" s="251"/>
      <c r="I4" s="253"/>
      <c r="J4" s="253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ht="21" customHeight="1" x14ac:dyDescent="0.35">
      <c r="A5" s="154"/>
      <c r="B5" s="338" t="s">
        <v>130</v>
      </c>
      <c r="C5" s="306"/>
      <c r="D5" s="306"/>
      <c r="E5" s="306"/>
      <c r="F5" s="306"/>
      <c r="G5" s="306"/>
      <c r="H5" s="306"/>
      <c r="I5" s="306"/>
      <c r="J5" s="306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21" customHeight="1" x14ac:dyDescent="0.35">
      <c r="A6" s="154"/>
      <c r="B6" s="338" t="s">
        <v>356</v>
      </c>
      <c r="C6" s="306"/>
      <c r="D6" s="306"/>
      <c r="E6" s="306"/>
      <c r="F6" s="306"/>
      <c r="G6" s="306"/>
      <c r="H6" s="306"/>
      <c r="I6" s="306"/>
      <c r="J6" s="306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ht="24" customHeight="1" x14ac:dyDescent="0.35">
      <c r="A7" s="154"/>
      <c r="B7" s="344" t="s">
        <v>131</v>
      </c>
      <c r="C7" s="306"/>
      <c r="D7" s="306"/>
      <c r="E7" s="306"/>
      <c r="F7" s="306"/>
      <c r="G7" s="306"/>
      <c r="H7" s="306"/>
      <c r="I7" s="306"/>
      <c r="J7" s="306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:26" ht="21" customHeight="1" x14ac:dyDescent="0.35">
      <c r="A8" s="154"/>
      <c r="B8" s="338" t="s">
        <v>357</v>
      </c>
      <c r="C8" s="306"/>
      <c r="D8" s="306"/>
      <c r="E8" s="306"/>
      <c r="F8" s="306"/>
      <c r="G8" s="306"/>
      <c r="H8" s="306"/>
      <c r="I8" s="306"/>
      <c r="J8" s="306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6" ht="14.25" customHeight="1" x14ac:dyDescent="0.25">
      <c r="A9" s="154"/>
      <c r="B9" s="154"/>
      <c r="C9" s="251"/>
      <c r="D9" s="252"/>
      <c r="E9" s="251"/>
      <c r="F9" s="252"/>
      <c r="G9" s="251"/>
      <c r="H9" s="251"/>
      <c r="I9" s="253"/>
      <c r="J9" s="253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spans="1:26" ht="44.25" customHeight="1" x14ac:dyDescent="0.25">
      <c r="A10" s="156"/>
      <c r="B10" s="345" t="s">
        <v>132</v>
      </c>
      <c r="C10" s="346"/>
      <c r="D10" s="347"/>
      <c r="E10" s="339" t="s">
        <v>133</v>
      </c>
      <c r="F10" s="340"/>
      <c r="G10" s="340"/>
      <c r="H10" s="340"/>
      <c r="I10" s="340"/>
      <c r="J10" s="341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61.5" customHeight="1" x14ac:dyDescent="0.25">
      <c r="A11" s="157" t="s">
        <v>134</v>
      </c>
      <c r="B11" s="157" t="s">
        <v>135</v>
      </c>
      <c r="C11" s="255" t="s">
        <v>5</v>
      </c>
      <c r="D11" s="256" t="s">
        <v>136</v>
      </c>
      <c r="E11" s="255" t="s">
        <v>137</v>
      </c>
      <c r="F11" s="256" t="s">
        <v>136</v>
      </c>
      <c r="G11" s="255" t="s">
        <v>138</v>
      </c>
      <c r="H11" s="255" t="s">
        <v>139</v>
      </c>
      <c r="I11" s="255" t="s">
        <v>140</v>
      </c>
      <c r="J11" s="255" t="s">
        <v>141</v>
      </c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ht="15" customHeight="1" x14ac:dyDescent="0.25">
      <c r="A12" s="158"/>
      <c r="B12" s="158" t="s">
        <v>35</v>
      </c>
      <c r="C12" s="257"/>
      <c r="D12" s="258"/>
      <c r="E12" s="257"/>
      <c r="F12" s="258"/>
      <c r="G12" s="257"/>
      <c r="H12" s="257"/>
      <c r="I12" s="259"/>
      <c r="J12" s="25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spans="1:26" ht="15" customHeight="1" x14ac:dyDescent="0.25">
      <c r="A13" s="158"/>
      <c r="B13" s="158" t="s">
        <v>57</v>
      </c>
      <c r="C13" s="257"/>
      <c r="D13" s="258"/>
      <c r="E13" s="257"/>
      <c r="F13" s="258"/>
      <c r="G13" s="257"/>
      <c r="H13" s="257"/>
      <c r="I13" s="259"/>
      <c r="J13" s="257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spans="1:26" ht="15" customHeight="1" x14ac:dyDescent="0.25">
      <c r="A14" s="158"/>
      <c r="B14" s="158" t="s">
        <v>59</v>
      </c>
      <c r="C14" s="257"/>
      <c r="D14" s="258"/>
      <c r="E14" s="257"/>
      <c r="F14" s="258"/>
      <c r="G14" s="257"/>
      <c r="H14" s="257"/>
      <c r="I14" s="259"/>
      <c r="J14" s="25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spans="1:26" ht="15" customHeight="1" x14ac:dyDescent="0.25">
      <c r="A15" s="158"/>
      <c r="B15" s="158" t="s">
        <v>63</v>
      </c>
      <c r="C15" s="257"/>
      <c r="D15" s="258"/>
      <c r="E15" s="257"/>
      <c r="F15" s="258"/>
      <c r="G15" s="257"/>
      <c r="H15" s="257"/>
      <c r="I15" s="259"/>
      <c r="J15" s="25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spans="1:26" ht="15" customHeight="1" x14ac:dyDescent="0.25">
      <c r="A16" s="158"/>
      <c r="B16" s="158" t="s">
        <v>70</v>
      </c>
      <c r="C16" s="257"/>
      <c r="D16" s="258"/>
      <c r="E16" s="257"/>
      <c r="F16" s="258"/>
      <c r="G16" s="257"/>
      <c r="H16" s="257"/>
      <c r="I16" s="259"/>
      <c r="J16" s="257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26" ht="15" customHeight="1" x14ac:dyDescent="0.25">
      <c r="A17" s="158"/>
      <c r="B17" s="158"/>
      <c r="C17" s="257"/>
      <c r="D17" s="258"/>
      <c r="E17" s="257"/>
      <c r="F17" s="258"/>
      <c r="G17" s="257"/>
      <c r="H17" s="257"/>
      <c r="I17" s="259"/>
      <c r="J17" s="257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spans="1:26" ht="15" customHeight="1" x14ac:dyDescent="0.3">
      <c r="A18" s="159"/>
      <c r="B18" s="348" t="s">
        <v>142</v>
      </c>
      <c r="C18" s="346"/>
      <c r="D18" s="260">
        <f>SUM(D12:D17)</f>
        <v>0</v>
      </c>
      <c r="E18" s="261"/>
      <c r="F18" s="260">
        <f>SUM(F12:F17)</f>
        <v>0</v>
      </c>
      <c r="G18" s="261"/>
      <c r="H18" s="261"/>
      <c r="I18" s="262">
        <f>SUM(I12:I17)</f>
        <v>0</v>
      </c>
      <c r="J18" s="261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14.25" customHeight="1" x14ac:dyDescent="0.25">
      <c r="A19" s="154"/>
      <c r="B19" s="154"/>
      <c r="C19" s="251"/>
      <c r="D19" s="252"/>
      <c r="E19" s="251"/>
      <c r="F19" s="252"/>
      <c r="G19" s="251"/>
      <c r="H19" s="251"/>
      <c r="I19" s="253"/>
      <c r="J19" s="253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spans="1:26" ht="14.25" customHeight="1" x14ac:dyDescent="0.25">
      <c r="A20" s="154"/>
      <c r="B20" s="154"/>
      <c r="C20" s="251"/>
      <c r="D20" s="252"/>
      <c r="E20" s="251"/>
      <c r="F20" s="252"/>
      <c r="G20" s="251"/>
      <c r="H20" s="251"/>
      <c r="I20" s="253"/>
      <c r="J20" s="253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spans="1:26" ht="44.25" customHeight="1" x14ac:dyDescent="0.25">
      <c r="A21" s="156"/>
      <c r="B21" s="349">
        <v>38509</v>
      </c>
      <c r="C21" s="346"/>
      <c r="D21" s="347"/>
      <c r="E21" s="339" t="s">
        <v>133</v>
      </c>
      <c r="F21" s="340"/>
      <c r="G21" s="340"/>
      <c r="H21" s="340"/>
      <c r="I21" s="340"/>
      <c r="J21" s="341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ht="75" customHeight="1" x14ac:dyDescent="0.25">
      <c r="A22" s="157" t="s">
        <v>134</v>
      </c>
      <c r="B22" s="157" t="s">
        <v>135</v>
      </c>
      <c r="C22" s="255" t="s">
        <v>5</v>
      </c>
      <c r="D22" s="256" t="s">
        <v>136</v>
      </c>
      <c r="E22" s="255" t="s">
        <v>137</v>
      </c>
      <c r="F22" s="256" t="s">
        <v>136</v>
      </c>
      <c r="G22" s="255" t="s">
        <v>138</v>
      </c>
      <c r="H22" s="255" t="s">
        <v>139</v>
      </c>
      <c r="I22" s="255" t="s">
        <v>140</v>
      </c>
      <c r="J22" s="255" t="s">
        <v>141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s="178" customFormat="1" ht="55.2" customHeight="1" x14ac:dyDescent="0.2">
      <c r="A23" s="174"/>
      <c r="B23" s="182" t="s">
        <v>358</v>
      </c>
      <c r="C23" s="263" t="s">
        <v>147</v>
      </c>
      <c r="D23" s="264">
        <v>3000</v>
      </c>
      <c r="E23" s="263" t="s">
        <v>371</v>
      </c>
      <c r="F23" s="264">
        <v>3000</v>
      </c>
      <c r="G23" s="263"/>
      <c r="H23" s="263"/>
      <c r="I23" s="265">
        <v>3000</v>
      </c>
      <c r="J23" s="263" t="s">
        <v>529</v>
      </c>
      <c r="K23" s="180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s="178" customFormat="1" ht="43.2" customHeight="1" x14ac:dyDescent="0.2">
      <c r="A24" s="174"/>
      <c r="B24" s="182" t="s">
        <v>359</v>
      </c>
      <c r="C24" s="266" t="s">
        <v>148</v>
      </c>
      <c r="D24" s="267">
        <v>15000</v>
      </c>
      <c r="E24" s="266" t="s">
        <v>372</v>
      </c>
      <c r="F24" s="267">
        <v>14100</v>
      </c>
      <c r="G24" s="266" t="s">
        <v>361</v>
      </c>
      <c r="H24" s="266" t="s">
        <v>362</v>
      </c>
      <c r="I24" s="268">
        <v>14100</v>
      </c>
      <c r="J24" s="266" t="s">
        <v>363</v>
      </c>
      <c r="K24" s="180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1:26" s="178" customFormat="1" ht="39" customHeight="1" x14ac:dyDescent="0.2">
      <c r="A25" s="174"/>
      <c r="B25" s="184" t="s">
        <v>364</v>
      </c>
      <c r="C25" s="266" t="s">
        <v>149</v>
      </c>
      <c r="D25" s="267">
        <v>9000</v>
      </c>
      <c r="E25" s="266" t="s">
        <v>373</v>
      </c>
      <c r="F25" s="267">
        <v>9795</v>
      </c>
      <c r="G25" s="266" t="s">
        <v>537</v>
      </c>
      <c r="H25" s="266" t="s">
        <v>536</v>
      </c>
      <c r="I25" s="268">
        <v>9795</v>
      </c>
      <c r="J25" s="266" t="s">
        <v>530</v>
      </c>
      <c r="K25" s="183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1:26" s="178" customFormat="1" ht="34.799999999999997" customHeight="1" x14ac:dyDescent="0.2">
      <c r="A26" s="174"/>
      <c r="B26" s="181" t="s">
        <v>57</v>
      </c>
      <c r="C26" s="266" t="s">
        <v>365</v>
      </c>
      <c r="D26" s="267">
        <v>660</v>
      </c>
      <c r="E26" s="266" t="s">
        <v>370</v>
      </c>
      <c r="F26" s="267">
        <v>660</v>
      </c>
      <c r="G26" s="266"/>
      <c r="H26" s="266"/>
      <c r="I26" s="268">
        <v>660</v>
      </c>
      <c r="J26" s="266" t="s">
        <v>366</v>
      </c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1:26" s="178" customFormat="1" ht="15" hidden="1" customHeight="1" x14ac:dyDescent="0.2">
      <c r="A27" s="174"/>
      <c r="B27" s="174" t="s">
        <v>59</v>
      </c>
      <c r="C27" s="269"/>
      <c r="D27" s="270"/>
      <c r="E27" s="269"/>
      <c r="F27" s="270"/>
      <c r="G27" s="269"/>
      <c r="H27" s="269"/>
      <c r="I27" s="271"/>
      <c r="J27" s="269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1:26" s="178" customFormat="1" ht="25.8" customHeight="1" x14ac:dyDescent="0.2">
      <c r="A28" s="174"/>
      <c r="B28" s="181" t="s">
        <v>63</v>
      </c>
      <c r="C28" s="266" t="s">
        <v>367</v>
      </c>
      <c r="D28" s="267">
        <v>6000</v>
      </c>
      <c r="E28" s="266" t="s">
        <v>369</v>
      </c>
      <c r="F28" s="267">
        <v>6000</v>
      </c>
      <c r="G28" s="266" t="s">
        <v>368</v>
      </c>
      <c r="H28" s="266" t="s">
        <v>548</v>
      </c>
      <c r="I28" s="268">
        <v>6000</v>
      </c>
      <c r="J28" s="266" t="s">
        <v>374</v>
      </c>
      <c r="K28" s="180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1:26" s="178" customFormat="1" ht="25.8" customHeight="1" x14ac:dyDescent="0.2">
      <c r="A29" s="174"/>
      <c r="B29" s="181" t="s">
        <v>375</v>
      </c>
      <c r="C29" s="266" t="s">
        <v>376</v>
      </c>
      <c r="D29" s="267">
        <v>4650</v>
      </c>
      <c r="E29" s="266" t="s">
        <v>377</v>
      </c>
      <c r="F29" s="267">
        <v>4779</v>
      </c>
      <c r="G29" s="266"/>
      <c r="H29" s="266" t="s">
        <v>378</v>
      </c>
      <c r="I29" s="268">
        <v>4779</v>
      </c>
      <c r="J29" s="266" t="s">
        <v>379</v>
      </c>
      <c r="K29" s="180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1:26" s="178" customFormat="1" ht="15" customHeight="1" x14ac:dyDescent="0.2">
      <c r="A30" s="174"/>
      <c r="B30" s="181" t="s">
        <v>380</v>
      </c>
      <c r="C30" s="266" t="s">
        <v>152</v>
      </c>
      <c r="D30" s="267">
        <v>5000</v>
      </c>
      <c r="E30" s="266" t="s">
        <v>381</v>
      </c>
      <c r="F30" s="267">
        <v>4999</v>
      </c>
      <c r="G30" s="266"/>
      <c r="H30" s="266" t="s">
        <v>549</v>
      </c>
      <c r="I30" s="268">
        <v>4999</v>
      </c>
      <c r="J30" s="266" t="s">
        <v>382</v>
      </c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1:26" s="178" customFormat="1" ht="25.2" customHeight="1" x14ac:dyDescent="0.2">
      <c r="A31" s="174"/>
      <c r="B31" s="174" t="s">
        <v>383</v>
      </c>
      <c r="C31" s="269" t="s">
        <v>158</v>
      </c>
      <c r="D31" s="270">
        <v>28000</v>
      </c>
      <c r="E31" s="269" t="s">
        <v>531</v>
      </c>
      <c r="F31" s="270">
        <v>29988</v>
      </c>
      <c r="G31" s="269"/>
      <c r="H31" s="269" t="s">
        <v>551</v>
      </c>
      <c r="I31" s="271">
        <v>29988</v>
      </c>
      <c r="J31" s="269" t="s">
        <v>384</v>
      </c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1:26" s="178" customFormat="1" ht="16.8" customHeight="1" x14ac:dyDescent="0.2">
      <c r="A32" s="174"/>
      <c r="B32" s="174" t="s">
        <v>385</v>
      </c>
      <c r="C32" s="269" t="s">
        <v>159</v>
      </c>
      <c r="D32" s="270">
        <v>3800</v>
      </c>
      <c r="E32" s="269" t="s">
        <v>381</v>
      </c>
      <c r="F32" s="270">
        <v>3554</v>
      </c>
      <c r="G32" s="269"/>
      <c r="H32" s="269" t="s">
        <v>549</v>
      </c>
      <c r="I32" s="271">
        <v>3554</v>
      </c>
      <c r="J32" s="269" t="s">
        <v>382</v>
      </c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</row>
    <row r="33" spans="1:26" s="178" customFormat="1" ht="21" customHeight="1" x14ac:dyDescent="0.2">
      <c r="A33" s="174"/>
      <c r="B33" s="174" t="s">
        <v>386</v>
      </c>
      <c r="C33" s="266" t="s">
        <v>160</v>
      </c>
      <c r="D33" s="267">
        <v>1400</v>
      </c>
      <c r="E33" s="266" t="s">
        <v>387</v>
      </c>
      <c r="F33" s="267">
        <v>1383</v>
      </c>
      <c r="G33" s="266"/>
      <c r="H33" s="266" t="s">
        <v>539</v>
      </c>
      <c r="I33" s="268">
        <v>1383</v>
      </c>
      <c r="J33" s="266" t="s">
        <v>388</v>
      </c>
      <c r="K33" s="180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spans="1:26" s="178" customFormat="1" ht="15" customHeight="1" x14ac:dyDescent="0.2">
      <c r="A34" s="174"/>
      <c r="B34" s="174" t="s">
        <v>389</v>
      </c>
      <c r="C34" s="269" t="s">
        <v>161</v>
      </c>
      <c r="D34" s="270">
        <v>5600</v>
      </c>
      <c r="E34" s="269" t="s">
        <v>540</v>
      </c>
      <c r="F34" s="270">
        <v>5628</v>
      </c>
      <c r="G34" s="269" t="s">
        <v>541</v>
      </c>
      <c r="H34" s="269" t="s">
        <v>547</v>
      </c>
      <c r="I34" s="271">
        <v>5628</v>
      </c>
      <c r="J34" s="269" t="s">
        <v>533</v>
      </c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spans="1:26" s="178" customFormat="1" ht="15" customHeight="1" x14ac:dyDescent="0.2">
      <c r="A35" s="174"/>
      <c r="B35" s="174" t="s">
        <v>390</v>
      </c>
      <c r="C35" s="269" t="s">
        <v>162</v>
      </c>
      <c r="D35" s="270">
        <v>1800</v>
      </c>
      <c r="E35" s="269" t="s">
        <v>391</v>
      </c>
      <c r="F35" s="270">
        <v>1800</v>
      </c>
      <c r="G35" s="269"/>
      <c r="H35" s="269" t="s">
        <v>542</v>
      </c>
      <c r="I35" s="271">
        <v>1800</v>
      </c>
      <c r="J35" s="269" t="s">
        <v>532</v>
      </c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spans="1:26" s="178" customFormat="1" ht="22.8" customHeight="1" x14ac:dyDescent="0.2">
      <c r="A36" s="174"/>
      <c r="B36" s="175" t="s">
        <v>392</v>
      </c>
      <c r="C36" s="272" t="s">
        <v>163</v>
      </c>
      <c r="D36" s="273">
        <v>470</v>
      </c>
      <c r="E36" s="352" t="s">
        <v>412</v>
      </c>
      <c r="F36" s="273">
        <v>470</v>
      </c>
      <c r="G36" s="352" t="s">
        <v>440</v>
      </c>
      <c r="H36" s="352" t="s">
        <v>543</v>
      </c>
      <c r="I36" s="274">
        <v>470</v>
      </c>
      <c r="J36" s="352" t="s">
        <v>534</v>
      </c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spans="1:26" s="178" customFormat="1" ht="15" customHeight="1" x14ac:dyDescent="0.2">
      <c r="A37" s="174"/>
      <c r="B37" s="175" t="s">
        <v>393</v>
      </c>
      <c r="C37" s="272" t="s">
        <v>168</v>
      </c>
      <c r="D37" s="273">
        <v>470</v>
      </c>
      <c r="E37" s="353"/>
      <c r="F37" s="273">
        <v>470</v>
      </c>
      <c r="G37" s="353"/>
      <c r="H37" s="353"/>
      <c r="I37" s="274">
        <v>470</v>
      </c>
      <c r="J37" s="353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spans="1:26" s="178" customFormat="1" ht="15" customHeight="1" x14ac:dyDescent="0.2">
      <c r="A38" s="174"/>
      <c r="B38" s="175" t="s">
        <v>394</v>
      </c>
      <c r="C38" s="272" t="s">
        <v>169</v>
      </c>
      <c r="D38" s="273">
        <v>510</v>
      </c>
      <c r="E38" s="353"/>
      <c r="F38" s="273">
        <v>510</v>
      </c>
      <c r="G38" s="353"/>
      <c r="H38" s="353"/>
      <c r="I38" s="274">
        <v>510</v>
      </c>
      <c r="J38" s="353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</row>
    <row r="39" spans="1:26" s="178" customFormat="1" ht="15" customHeight="1" x14ac:dyDescent="0.2">
      <c r="A39" s="174"/>
      <c r="B39" s="175" t="s">
        <v>395</v>
      </c>
      <c r="C39" s="272" t="s">
        <v>170</v>
      </c>
      <c r="D39" s="273">
        <v>501</v>
      </c>
      <c r="E39" s="353"/>
      <c r="F39" s="273">
        <v>501</v>
      </c>
      <c r="G39" s="353"/>
      <c r="H39" s="353"/>
      <c r="I39" s="274">
        <v>501</v>
      </c>
      <c r="J39" s="353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</row>
    <row r="40" spans="1:26" s="178" customFormat="1" ht="15" customHeight="1" x14ac:dyDescent="0.2">
      <c r="A40" s="174"/>
      <c r="B40" s="175" t="s">
        <v>396</v>
      </c>
      <c r="C40" s="272" t="s">
        <v>180</v>
      </c>
      <c r="D40" s="273">
        <v>494</v>
      </c>
      <c r="E40" s="353"/>
      <c r="F40" s="273">
        <v>494</v>
      </c>
      <c r="G40" s="353"/>
      <c r="H40" s="353"/>
      <c r="I40" s="274">
        <v>494</v>
      </c>
      <c r="J40" s="353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spans="1:26" s="178" customFormat="1" ht="15" customHeight="1" x14ac:dyDescent="0.2">
      <c r="A41" s="174"/>
      <c r="B41" s="175" t="s">
        <v>397</v>
      </c>
      <c r="C41" s="272" t="s">
        <v>181</v>
      </c>
      <c r="D41" s="273">
        <v>510</v>
      </c>
      <c r="E41" s="353"/>
      <c r="F41" s="273">
        <v>510</v>
      </c>
      <c r="G41" s="353"/>
      <c r="H41" s="353"/>
      <c r="I41" s="274">
        <v>510</v>
      </c>
      <c r="J41" s="353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</row>
    <row r="42" spans="1:26" s="178" customFormat="1" ht="15" customHeight="1" x14ac:dyDescent="0.2">
      <c r="A42" s="174"/>
      <c r="B42" s="175" t="s">
        <v>398</v>
      </c>
      <c r="C42" s="272" t="s">
        <v>182</v>
      </c>
      <c r="D42" s="273">
        <v>470</v>
      </c>
      <c r="E42" s="353"/>
      <c r="F42" s="273">
        <v>470</v>
      </c>
      <c r="G42" s="353"/>
      <c r="H42" s="353"/>
      <c r="I42" s="274">
        <v>470</v>
      </c>
      <c r="J42" s="353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</row>
    <row r="43" spans="1:26" s="178" customFormat="1" ht="15" customHeight="1" x14ac:dyDescent="0.2">
      <c r="A43" s="174"/>
      <c r="B43" s="175" t="s">
        <v>399</v>
      </c>
      <c r="C43" s="275" t="s">
        <v>206</v>
      </c>
      <c r="D43" s="273">
        <v>510</v>
      </c>
      <c r="E43" s="353"/>
      <c r="F43" s="273">
        <v>510</v>
      </c>
      <c r="G43" s="353"/>
      <c r="H43" s="353"/>
      <c r="I43" s="274">
        <v>510</v>
      </c>
      <c r="J43" s="353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</row>
    <row r="44" spans="1:26" s="178" customFormat="1" ht="15" customHeight="1" x14ac:dyDescent="0.2">
      <c r="A44" s="174"/>
      <c r="B44" s="175" t="s">
        <v>400</v>
      </c>
      <c r="C44" s="276" t="s">
        <v>207</v>
      </c>
      <c r="D44" s="273">
        <v>460</v>
      </c>
      <c r="E44" s="353"/>
      <c r="F44" s="273">
        <v>460</v>
      </c>
      <c r="G44" s="353"/>
      <c r="H44" s="353"/>
      <c r="I44" s="274">
        <v>460</v>
      </c>
      <c r="J44" s="353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spans="1:26" s="178" customFormat="1" ht="15" customHeight="1" x14ac:dyDescent="0.2">
      <c r="A45" s="174"/>
      <c r="B45" s="175" t="s">
        <v>401</v>
      </c>
      <c r="C45" s="275" t="s">
        <v>208</v>
      </c>
      <c r="D45" s="273">
        <v>510</v>
      </c>
      <c r="E45" s="353"/>
      <c r="F45" s="273">
        <v>510</v>
      </c>
      <c r="G45" s="353"/>
      <c r="H45" s="353"/>
      <c r="I45" s="274">
        <v>510</v>
      </c>
      <c r="J45" s="353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spans="1:26" s="178" customFormat="1" ht="15" customHeight="1" x14ac:dyDescent="0.2">
      <c r="A46" s="174"/>
      <c r="B46" s="175" t="s">
        <v>402</v>
      </c>
      <c r="C46" s="276" t="s">
        <v>209</v>
      </c>
      <c r="D46" s="273">
        <v>501</v>
      </c>
      <c r="E46" s="353"/>
      <c r="F46" s="273">
        <v>501</v>
      </c>
      <c r="G46" s="353"/>
      <c r="H46" s="353"/>
      <c r="I46" s="274">
        <v>501</v>
      </c>
      <c r="J46" s="353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1:26" s="178" customFormat="1" ht="15" customHeight="1" x14ac:dyDescent="0.2">
      <c r="A47" s="174"/>
      <c r="B47" s="175" t="s">
        <v>403</v>
      </c>
      <c r="C47" s="275" t="s">
        <v>210</v>
      </c>
      <c r="D47" s="273">
        <v>510</v>
      </c>
      <c r="E47" s="353"/>
      <c r="F47" s="273">
        <v>510</v>
      </c>
      <c r="G47" s="353"/>
      <c r="H47" s="353"/>
      <c r="I47" s="274">
        <v>510</v>
      </c>
      <c r="J47" s="353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spans="1:26" s="178" customFormat="1" ht="15" customHeight="1" x14ac:dyDescent="0.2">
      <c r="A48" s="174"/>
      <c r="B48" s="175" t="s">
        <v>404</v>
      </c>
      <c r="C48" s="276" t="s">
        <v>211</v>
      </c>
      <c r="D48" s="273">
        <v>510</v>
      </c>
      <c r="E48" s="353"/>
      <c r="F48" s="273">
        <v>510</v>
      </c>
      <c r="G48" s="353"/>
      <c r="H48" s="353"/>
      <c r="I48" s="274">
        <v>510</v>
      </c>
      <c r="J48" s="353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spans="1:26" s="178" customFormat="1" ht="15" customHeight="1" x14ac:dyDescent="0.2">
      <c r="A49" s="174"/>
      <c r="B49" s="175" t="s">
        <v>405</v>
      </c>
      <c r="C49" s="275" t="s">
        <v>212</v>
      </c>
      <c r="D49" s="273">
        <v>470</v>
      </c>
      <c r="E49" s="353"/>
      <c r="F49" s="273">
        <v>470</v>
      </c>
      <c r="G49" s="353"/>
      <c r="H49" s="353"/>
      <c r="I49" s="274">
        <v>470</v>
      </c>
      <c r="J49" s="353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  <row r="50" spans="1:26" s="178" customFormat="1" ht="15" customHeight="1" x14ac:dyDescent="0.2">
      <c r="A50" s="174"/>
      <c r="B50" s="175" t="s">
        <v>406</v>
      </c>
      <c r="C50" s="276" t="s">
        <v>213</v>
      </c>
      <c r="D50" s="273">
        <v>501</v>
      </c>
      <c r="E50" s="353"/>
      <c r="F50" s="273">
        <v>501</v>
      </c>
      <c r="G50" s="353"/>
      <c r="H50" s="353"/>
      <c r="I50" s="274">
        <v>501</v>
      </c>
      <c r="J50" s="353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</row>
    <row r="51" spans="1:26" s="178" customFormat="1" ht="15" customHeight="1" x14ac:dyDescent="0.2">
      <c r="A51" s="174"/>
      <c r="B51" s="175" t="s">
        <v>407</v>
      </c>
      <c r="C51" s="275" t="s">
        <v>214</v>
      </c>
      <c r="D51" s="273">
        <v>510</v>
      </c>
      <c r="E51" s="353"/>
      <c r="F51" s="273">
        <v>510</v>
      </c>
      <c r="G51" s="353"/>
      <c r="H51" s="353"/>
      <c r="I51" s="274">
        <v>510</v>
      </c>
      <c r="J51" s="353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</row>
    <row r="52" spans="1:26" s="178" customFormat="1" ht="15" customHeight="1" x14ac:dyDescent="0.2">
      <c r="A52" s="174"/>
      <c r="B52" s="175" t="s">
        <v>408</v>
      </c>
      <c r="C52" s="276" t="s">
        <v>215</v>
      </c>
      <c r="D52" s="273">
        <v>501</v>
      </c>
      <c r="E52" s="353"/>
      <c r="F52" s="273">
        <v>501</v>
      </c>
      <c r="G52" s="353"/>
      <c r="H52" s="353"/>
      <c r="I52" s="274">
        <v>501</v>
      </c>
      <c r="J52" s="353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</row>
    <row r="53" spans="1:26" s="178" customFormat="1" ht="15" customHeight="1" x14ac:dyDescent="0.2">
      <c r="A53" s="174"/>
      <c r="B53" s="175" t="s">
        <v>413</v>
      </c>
      <c r="C53" s="272" t="s">
        <v>216</v>
      </c>
      <c r="D53" s="273">
        <v>510</v>
      </c>
      <c r="E53" s="353"/>
      <c r="F53" s="273">
        <v>510</v>
      </c>
      <c r="G53" s="353"/>
      <c r="H53" s="353"/>
      <c r="I53" s="274">
        <v>510</v>
      </c>
      <c r="J53" s="353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</row>
    <row r="54" spans="1:26" s="178" customFormat="1" ht="15" customHeight="1" x14ac:dyDescent="0.2">
      <c r="A54" s="174"/>
      <c r="B54" s="175" t="s">
        <v>409</v>
      </c>
      <c r="C54" s="276" t="s">
        <v>217</v>
      </c>
      <c r="D54" s="273">
        <v>510</v>
      </c>
      <c r="E54" s="353"/>
      <c r="F54" s="273">
        <v>510</v>
      </c>
      <c r="G54" s="353"/>
      <c r="H54" s="353"/>
      <c r="I54" s="274">
        <v>510</v>
      </c>
      <c r="J54" s="353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</row>
    <row r="55" spans="1:26" s="178" customFormat="1" ht="15" customHeight="1" x14ac:dyDescent="0.2">
      <c r="A55" s="174"/>
      <c r="B55" s="175" t="s">
        <v>410</v>
      </c>
      <c r="C55" s="275" t="s">
        <v>218</v>
      </c>
      <c r="D55" s="273">
        <v>510</v>
      </c>
      <c r="E55" s="353"/>
      <c r="F55" s="273">
        <v>510</v>
      </c>
      <c r="G55" s="353"/>
      <c r="H55" s="353"/>
      <c r="I55" s="274">
        <v>510</v>
      </c>
      <c r="J55" s="353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</row>
    <row r="56" spans="1:26" s="178" customFormat="1" ht="15" customHeight="1" x14ac:dyDescent="0.2">
      <c r="A56" s="174"/>
      <c r="B56" s="176" t="s">
        <v>411</v>
      </c>
      <c r="C56" s="276" t="s">
        <v>219</v>
      </c>
      <c r="D56" s="273">
        <v>510</v>
      </c>
      <c r="E56" s="353"/>
      <c r="F56" s="273">
        <v>510</v>
      </c>
      <c r="G56" s="353"/>
      <c r="H56" s="353"/>
      <c r="I56" s="274">
        <v>510</v>
      </c>
      <c r="J56" s="353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</row>
    <row r="57" spans="1:26" s="178" customFormat="1" ht="15" customHeight="1" x14ac:dyDescent="0.2">
      <c r="A57" s="174"/>
      <c r="B57" s="176" t="s">
        <v>414</v>
      </c>
      <c r="C57" s="275" t="s">
        <v>220</v>
      </c>
      <c r="D57" s="273">
        <v>501</v>
      </c>
      <c r="E57" s="353"/>
      <c r="F57" s="273">
        <v>501</v>
      </c>
      <c r="G57" s="353"/>
      <c r="H57" s="353"/>
      <c r="I57" s="274">
        <v>501</v>
      </c>
      <c r="J57" s="353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</row>
    <row r="58" spans="1:26" s="178" customFormat="1" ht="15" customHeight="1" x14ac:dyDescent="0.2">
      <c r="A58" s="174"/>
      <c r="B58" s="176" t="s">
        <v>415</v>
      </c>
      <c r="C58" s="276" t="s">
        <v>221</v>
      </c>
      <c r="D58" s="273">
        <v>501</v>
      </c>
      <c r="E58" s="353"/>
      <c r="F58" s="273">
        <v>501</v>
      </c>
      <c r="G58" s="353"/>
      <c r="H58" s="353"/>
      <c r="I58" s="274">
        <v>501</v>
      </c>
      <c r="J58" s="353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</row>
    <row r="59" spans="1:26" s="178" customFormat="1" ht="15" customHeight="1" x14ac:dyDescent="0.2">
      <c r="A59" s="174"/>
      <c r="B59" s="176" t="s">
        <v>416</v>
      </c>
      <c r="C59" s="275" t="s">
        <v>222</v>
      </c>
      <c r="D59" s="273">
        <v>470</v>
      </c>
      <c r="E59" s="353"/>
      <c r="F59" s="273">
        <v>470</v>
      </c>
      <c r="G59" s="353"/>
      <c r="H59" s="353"/>
      <c r="I59" s="274">
        <v>470</v>
      </c>
      <c r="J59" s="353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</row>
    <row r="60" spans="1:26" s="178" customFormat="1" ht="15" customHeight="1" x14ac:dyDescent="0.2">
      <c r="A60" s="174"/>
      <c r="B60" s="176" t="s">
        <v>417</v>
      </c>
      <c r="C60" s="276" t="s">
        <v>223</v>
      </c>
      <c r="D60" s="273">
        <v>765</v>
      </c>
      <c r="E60" s="353"/>
      <c r="F60" s="273">
        <v>765</v>
      </c>
      <c r="G60" s="353"/>
      <c r="H60" s="353"/>
      <c r="I60" s="274">
        <v>765</v>
      </c>
      <c r="J60" s="353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</row>
    <row r="61" spans="1:26" s="178" customFormat="1" ht="15" customHeight="1" x14ac:dyDescent="0.2">
      <c r="A61" s="174"/>
      <c r="B61" s="176" t="s">
        <v>418</v>
      </c>
      <c r="C61" s="275" t="s">
        <v>224</v>
      </c>
      <c r="D61" s="273">
        <v>501</v>
      </c>
      <c r="E61" s="353"/>
      <c r="F61" s="273">
        <v>501</v>
      </c>
      <c r="G61" s="353"/>
      <c r="H61" s="353"/>
      <c r="I61" s="274">
        <v>501</v>
      </c>
      <c r="J61" s="353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</row>
    <row r="62" spans="1:26" s="178" customFormat="1" ht="15" customHeight="1" x14ac:dyDescent="0.2">
      <c r="A62" s="174"/>
      <c r="B62" s="176" t="s">
        <v>419</v>
      </c>
      <c r="C62" s="276" t="s">
        <v>225</v>
      </c>
      <c r="D62" s="273">
        <v>470</v>
      </c>
      <c r="E62" s="353"/>
      <c r="F62" s="273">
        <v>470</v>
      </c>
      <c r="G62" s="353"/>
      <c r="H62" s="353"/>
      <c r="I62" s="274">
        <v>470</v>
      </c>
      <c r="J62" s="353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spans="1:26" s="178" customFormat="1" ht="15" customHeight="1" x14ac:dyDescent="0.2">
      <c r="A63" s="174"/>
      <c r="B63" s="176" t="s">
        <v>420</v>
      </c>
      <c r="C63" s="276" t="s">
        <v>226</v>
      </c>
      <c r="D63" s="273">
        <v>765</v>
      </c>
      <c r="E63" s="353"/>
      <c r="F63" s="273">
        <v>765</v>
      </c>
      <c r="G63" s="353"/>
      <c r="H63" s="353"/>
      <c r="I63" s="274">
        <v>765</v>
      </c>
      <c r="J63" s="353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</row>
    <row r="64" spans="1:26" s="178" customFormat="1" ht="15" customHeight="1" x14ac:dyDescent="0.2">
      <c r="A64" s="174"/>
      <c r="B64" s="176" t="s">
        <v>421</v>
      </c>
      <c r="C64" s="277" t="s">
        <v>227</v>
      </c>
      <c r="D64" s="273">
        <v>494</v>
      </c>
      <c r="E64" s="353"/>
      <c r="F64" s="273">
        <v>494</v>
      </c>
      <c r="G64" s="353"/>
      <c r="H64" s="353"/>
      <c r="I64" s="274">
        <v>494</v>
      </c>
      <c r="J64" s="353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</row>
    <row r="65" spans="1:26" s="162" customFormat="1" ht="15" customHeight="1" x14ac:dyDescent="0.25">
      <c r="A65" s="158"/>
      <c r="B65" s="176" t="s">
        <v>422</v>
      </c>
      <c r="C65" s="276" t="s">
        <v>242</v>
      </c>
      <c r="D65" s="273">
        <v>494</v>
      </c>
      <c r="E65" s="353"/>
      <c r="F65" s="273">
        <v>494</v>
      </c>
      <c r="G65" s="353"/>
      <c r="H65" s="353"/>
      <c r="I65" s="274">
        <v>494</v>
      </c>
      <c r="J65" s="353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</row>
    <row r="66" spans="1:26" s="162" customFormat="1" ht="15" customHeight="1" x14ac:dyDescent="0.25">
      <c r="A66" s="158"/>
      <c r="B66" s="176" t="s">
        <v>423</v>
      </c>
      <c r="C66" s="275" t="s">
        <v>243</v>
      </c>
      <c r="D66" s="273">
        <v>494</v>
      </c>
      <c r="E66" s="353"/>
      <c r="F66" s="273">
        <v>494</v>
      </c>
      <c r="G66" s="353"/>
      <c r="H66" s="353"/>
      <c r="I66" s="274">
        <v>494</v>
      </c>
      <c r="J66" s="353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</row>
    <row r="67" spans="1:26" s="162" customFormat="1" ht="15" customHeight="1" x14ac:dyDescent="0.25">
      <c r="A67" s="158"/>
      <c r="B67" s="176" t="s">
        <v>424</v>
      </c>
      <c r="C67" s="276" t="s">
        <v>244</v>
      </c>
      <c r="D67" s="273">
        <v>494</v>
      </c>
      <c r="E67" s="353"/>
      <c r="F67" s="273">
        <v>494</v>
      </c>
      <c r="G67" s="353"/>
      <c r="H67" s="353"/>
      <c r="I67" s="274">
        <v>494</v>
      </c>
      <c r="J67" s="353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spans="1:26" s="162" customFormat="1" ht="15" customHeight="1" x14ac:dyDescent="0.25">
      <c r="A68" s="158"/>
      <c r="B68" s="176" t="s">
        <v>425</v>
      </c>
      <c r="C68" s="276" t="s">
        <v>245</v>
      </c>
      <c r="D68" s="273">
        <v>494</v>
      </c>
      <c r="E68" s="353"/>
      <c r="F68" s="273">
        <v>494</v>
      </c>
      <c r="G68" s="353"/>
      <c r="H68" s="353"/>
      <c r="I68" s="274">
        <v>494</v>
      </c>
      <c r="J68" s="353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spans="1:26" s="162" customFormat="1" ht="15" customHeight="1" x14ac:dyDescent="0.25">
      <c r="A69" s="158"/>
      <c r="B69" s="176" t="s">
        <v>426</v>
      </c>
      <c r="C69" s="277" t="s">
        <v>246</v>
      </c>
      <c r="D69" s="273">
        <v>494</v>
      </c>
      <c r="E69" s="353"/>
      <c r="F69" s="273">
        <v>494</v>
      </c>
      <c r="G69" s="353"/>
      <c r="H69" s="353"/>
      <c r="I69" s="274">
        <v>494</v>
      </c>
      <c r="J69" s="353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spans="1:26" s="162" customFormat="1" ht="15" customHeight="1" x14ac:dyDescent="0.25">
      <c r="A70" s="158"/>
      <c r="B70" s="176" t="s">
        <v>427</v>
      </c>
      <c r="C70" s="275" t="s">
        <v>247</v>
      </c>
      <c r="D70" s="273">
        <v>494</v>
      </c>
      <c r="E70" s="353"/>
      <c r="F70" s="273">
        <v>494</v>
      </c>
      <c r="G70" s="353"/>
      <c r="H70" s="353"/>
      <c r="I70" s="274">
        <v>494</v>
      </c>
      <c r="J70" s="353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spans="1:26" s="162" customFormat="1" ht="15" customHeight="1" x14ac:dyDescent="0.25">
      <c r="A71" s="158"/>
      <c r="B71" s="176" t="s">
        <v>428</v>
      </c>
      <c r="C71" s="276" t="s">
        <v>248</v>
      </c>
      <c r="D71" s="273">
        <v>494</v>
      </c>
      <c r="E71" s="353"/>
      <c r="F71" s="273">
        <v>494</v>
      </c>
      <c r="G71" s="353"/>
      <c r="H71" s="353"/>
      <c r="I71" s="274">
        <v>494</v>
      </c>
      <c r="J71" s="353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spans="1:26" s="162" customFormat="1" ht="15" customHeight="1" x14ac:dyDescent="0.25">
      <c r="A72" s="158"/>
      <c r="B72" s="176" t="s">
        <v>429</v>
      </c>
      <c r="C72" s="275" t="s">
        <v>249</v>
      </c>
      <c r="D72" s="273">
        <v>5434</v>
      </c>
      <c r="E72" s="353"/>
      <c r="F72" s="273">
        <v>5434</v>
      </c>
      <c r="G72" s="353"/>
      <c r="H72" s="353"/>
      <c r="I72" s="274">
        <v>5434</v>
      </c>
      <c r="J72" s="353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spans="1:26" s="162" customFormat="1" ht="15" customHeight="1" x14ac:dyDescent="0.25">
      <c r="A73" s="158"/>
      <c r="B73" s="176" t="s">
        <v>430</v>
      </c>
      <c r="C73" s="276" t="s">
        <v>250</v>
      </c>
      <c r="D73" s="273">
        <v>473</v>
      </c>
      <c r="E73" s="353"/>
      <c r="F73" s="273">
        <v>473</v>
      </c>
      <c r="G73" s="353"/>
      <c r="H73" s="353"/>
      <c r="I73" s="274">
        <v>473</v>
      </c>
      <c r="J73" s="353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spans="1:26" s="162" customFormat="1" ht="15" customHeight="1" x14ac:dyDescent="0.25">
      <c r="A74" s="158"/>
      <c r="B74" s="176" t="s">
        <v>431</v>
      </c>
      <c r="C74" s="275" t="s">
        <v>251</v>
      </c>
      <c r="D74" s="273">
        <v>494</v>
      </c>
      <c r="E74" s="353"/>
      <c r="F74" s="273">
        <v>494</v>
      </c>
      <c r="G74" s="353"/>
      <c r="H74" s="353"/>
      <c r="I74" s="274">
        <v>494</v>
      </c>
      <c r="J74" s="353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spans="1:26" s="162" customFormat="1" ht="15" customHeight="1" x14ac:dyDescent="0.25">
      <c r="A75" s="158"/>
      <c r="B75" s="176" t="s">
        <v>432</v>
      </c>
      <c r="C75" s="276" t="s">
        <v>252</v>
      </c>
      <c r="D75" s="273">
        <v>494</v>
      </c>
      <c r="E75" s="353"/>
      <c r="F75" s="273">
        <v>494</v>
      </c>
      <c r="G75" s="353"/>
      <c r="H75" s="353"/>
      <c r="I75" s="274">
        <v>494</v>
      </c>
      <c r="J75" s="353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spans="1:26" s="162" customFormat="1" ht="15" customHeight="1" x14ac:dyDescent="0.25">
      <c r="A76" s="158"/>
      <c r="B76" s="176" t="s">
        <v>433</v>
      </c>
      <c r="C76" s="275" t="s">
        <v>253</v>
      </c>
      <c r="D76" s="273">
        <v>450</v>
      </c>
      <c r="E76" s="353"/>
      <c r="F76" s="273">
        <v>450</v>
      </c>
      <c r="G76" s="353"/>
      <c r="H76" s="353"/>
      <c r="I76" s="274">
        <v>450</v>
      </c>
      <c r="J76" s="353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spans="1:26" s="162" customFormat="1" ht="15" customHeight="1" x14ac:dyDescent="0.25">
      <c r="A77" s="158"/>
      <c r="B77" s="176" t="s">
        <v>434</v>
      </c>
      <c r="C77" s="276" t="s">
        <v>254</v>
      </c>
      <c r="D77" s="273">
        <v>494</v>
      </c>
      <c r="E77" s="353"/>
      <c r="F77" s="273">
        <v>494</v>
      </c>
      <c r="G77" s="353"/>
      <c r="H77" s="353"/>
      <c r="I77" s="274">
        <v>494</v>
      </c>
      <c r="J77" s="353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spans="1:26" s="162" customFormat="1" ht="15" customHeight="1" x14ac:dyDescent="0.25">
      <c r="A78" s="158"/>
      <c r="B78" s="176" t="s">
        <v>435</v>
      </c>
      <c r="C78" s="275" t="s">
        <v>255</v>
      </c>
      <c r="D78" s="273">
        <v>494</v>
      </c>
      <c r="E78" s="353"/>
      <c r="F78" s="273">
        <v>494</v>
      </c>
      <c r="G78" s="353"/>
      <c r="H78" s="353"/>
      <c r="I78" s="274">
        <v>494</v>
      </c>
      <c r="J78" s="353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spans="1:26" s="162" customFormat="1" ht="15" customHeight="1" x14ac:dyDescent="0.25">
      <c r="A79" s="158"/>
      <c r="B79" s="176" t="s">
        <v>436</v>
      </c>
      <c r="C79" s="276" t="s">
        <v>256</v>
      </c>
      <c r="D79" s="273">
        <v>494</v>
      </c>
      <c r="E79" s="353"/>
      <c r="F79" s="273">
        <v>494</v>
      </c>
      <c r="G79" s="353"/>
      <c r="H79" s="353"/>
      <c r="I79" s="274">
        <v>494</v>
      </c>
      <c r="J79" s="353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spans="1:26" s="162" customFormat="1" ht="15" customHeight="1" x14ac:dyDescent="0.25">
      <c r="A80" s="158"/>
      <c r="B80" s="176" t="s">
        <v>437</v>
      </c>
      <c r="C80" s="275" t="s">
        <v>257</v>
      </c>
      <c r="D80" s="273">
        <v>494</v>
      </c>
      <c r="E80" s="353"/>
      <c r="F80" s="273">
        <v>494</v>
      </c>
      <c r="G80" s="353"/>
      <c r="H80" s="353"/>
      <c r="I80" s="274">
        <v>494</v>
      </c>
      <c r="J80" s="353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spans="1:26" s="178" customFormat="1" ht="15" customHeight="1" x14ac:dyDescent="0.2">
      <c r="A81" s="174"/>
      <c r="B81" s="176" t="s">
        <v>438</v>
      </c>
      <c r="C81" s="276" t="s">
        <v>258</v>
      </c>
      <c r="D81" s="273">
        <v>494</v>
      </c>
      <c r="E81" s="353"/>
      <c r="F81" s="273">
        <v>494</v>
      </c>
      <c r="G81" s="353"/>
      <c r="H81" s="353"/>
      <c r="I81" s="274">
        <v>494</v>
      </c>
      <c r="J81" s="353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</row>
    <row r="82" spans="1:26" s="178" customFormat="1" ht="15" customHeight="1" x14ac:dyDescent="0.2">
      <c r="A82" s="174"/>
      <c r="B82" s="176" t="s">
        <v>439</v>
      </c>
      <c r="C82" s="275" t="s">
        <v>259</v>
      </c>
      <c r="D82" s="273">
        <v>494</v>
      </c>
      <c r="E82" s="354"/>
      <c r="F82" s="273">
        <v>494</v>
      </c>
      <c r="G82" s="354"/>
      <c r="H82" s="354"/>
      <c r="I82" s="274">
        <v>494</v>
      </c>
      <c r="J82" s="354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</row>
    <row r="83" spans="1:26" s="178" customFormat="1" ht="22.2" customHeight="1" x14ac:dyDescent="0.2">
      <c r="A83" s="174"/>
      <c r="B83" s="176" t="s">
        <v>441</v>
      </c>
      <c r="C83" s="276" t="s">
        <v>276</v>
      </c>
      <c r="D83" s="270">
        <v>2880</v>
      </c>
      <c r="E83" s="269" t="s">
        <v>453</v>
      </c>
      <c r="F83" s="270">
        <v>2851.63</v>
      </c>
      <c r="G83" s="269"/>
      <c r="H83" s="278" t="s">
        <v>454</v>
      </c>
      <c r="I83" s="271">
        <v>2851.63</v>
      </c>
      <c r="J83" s="266" t="s">
        <v>455</v>
      </c>
      <c r="K83" s="336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spans="1:26" s="178" customFormat="1" ht="22.8" customHeight="1" x14ac:dyDescent="0.2">
      <c r="A84" s="174"/>
      <c r="B84" s="176" t="s">
        <v>442</v>
      </c>
      <c r="C84" s="275" t="s">
        <v>277</v>
      </c>
      <c r="D84" s="270">
        <v>2080</v>
      </c>
      <c r="E84" s="269" t="s">
        <v>453</v>
      </c>
      <c r="F84" s="270">
        <v>1900.58</v>
      </c>
      <c r="G84" s="269"/>
      <c r="H84" s="278" t="s">
        <v>454</v>
      </c>
      <c r="I84" s="271">
        <v>1900.58</v>
      </c>
      <c r="J84" s="266" t="s">
        <v>455</v>
      </c>
      <c r="K84" s="33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</row>
    <row r="85" spans="1:26" s="178" customFormat="1" ht="15" customHeight="1" x14ac:dyDescent="0.2">
      <c r="A85" s="174"/>
      <c r="B85" s="176" t="s">
        <v>443</v>
      </c>
      <c r="C85" s="276" t="s">
        <v>278</v>
      </c>
      <c r="D85" s="270">
        <v>2080</v>
      </c>
      <c r="E85" s="269" t="s">
        <v>453</v>
      </c>
      <c r="F85" s="270">
        <v>1958.3</v>
      </c>
      <c r="G85" s="269"/>
      <c r="H85" s="278" t="s">
        <v>454</v>
      </c>
      <c r="I85" s="271">
        <v>1958.3</v>
      </c>
      <c r="J85" s="266" t="s">
        <v>455</v>
      </c>
      <c r="K85" s="33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</row>
    <row r="86" spans="1:26" s="162" customFormat="1" ht="15" customHeight="1" x14ac:dyDescent="0.25">
      <c r="A86" s="158"/>
      <c r="B86" s="176" t="s">
        <v>444</v>
      </c>
      <c r="C86" s="275" t="s">
        <v>279</v>
      </c>
      <c r="D86" s="270">
        <v>2080</v>
      </c>
      <c r="E86" s="269" t="s">
        <v>453</v>
      </c>
      <c r="F86" s="270">
        <v>2019.91</v>
      </c>
      <c r="G86" s="279"/>
      <c r="H86" s="278" t="s">
        <v>454</v>
      </c>
      <c r="I86" s="271">
        <v>2019.91</v>
      </c>
      <c r="J86" s="266" t="s">
        <v>455</v>
      </c>
      <c r="K86" s="337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spans="1:26" s="162" customFormat="1" ht="15" customHeight="1" x14ac:dyDescent="0.25">
      <c r="A87" s="158"/>
      <c r="B87" s="176" t="s">
        <v>445</v>
      </c>
      <c r="C87" s="276" t="s">
        <v>280</v>
      </c>
      <c r="D87" s="270">
        <v>2320</v>
      </c>
      <c r="E87" s="269" t="s">
        <v>453</v>
      </c>
      <c r="F87" s="270">
        <v>2232.41</v>
      </c>
      <c r="G87" s="279"/>
      <c r="H87" s="278" t="s">
        <v>454</v>
      </c>
      <c r="I87" s="271">
        <v>2232.41</v>
      </c>
      <c r="J87" s="266" t="s">
        <v>455</v>
      </c>
      <c r="K87" s="337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spans="1:26" s="162" customFormat="1" ht="15" customHeight="1" x14ac:dyDescent="0.25">
      <c r="A88" s="158"/>
      <c r="B88" s="176" t="s">
        <v>446</v>
      </c>
      <c r="C88" s="275" t="s">
        <v>281</v>
      </c>
      <c r="D88" s="270">
        <v>2400</v>
      </c>
      <c r="E88" s="269" t="s">
        <v>453</v>
      </c>
      <c r="F88" s="270">
        <v>2319.2199999999998</v>
      </c>
      <c r="G88" s="279"/>
      <c r="H88" s="278" t="s">
        <v>454</v>
      </c>
      <c r="I88" s="271">
        <v>2319.2199999999998</v>
      </c>
      <c r="J88" s="266" t="s">
        <v>455</v>
      </c>
      <c r="K88" s="337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spans="1:26" s="162" customFormat="1" ht="15" customHeight="1" x14ac:dyDescent="0.25">
      <c r="A89" s="158"/>
      <c r="B89" s="176" t="s">
        <v>447</v>
      </c>
      <c r="C89" s="276" t="s">
        <v>282</v>
      </c>
      <c r="D89" s="270">
        <v>1920</v>
      </c>
      <c r="E89" s="269" t="s">
        <v>453</v>
      </c>
      <c r="F89" s="270">
        <v>1883.23</v>
      </c>
      <c r="G89" s="279"/>
      <c r="H89" s="278" t="s">
        <v>454</v>
      </c>
      <c r="I89" s="271">
        <v>1883.23</v>
      </c>
      <c r="J89" s="266" t="s">
        <v>455</v>
      </c>
      <c r="K89" s="337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spans="1:26" s="162" customFormat="1" ht="15" customHeight="1" x14ac:dyDescent="0.25">
      <c r="A90" s="158"/>
      <c r="B90" s="176" t="s">
        <v>448</v>
      </c>
      <c r="C90" s="275" t="s">
        <v>283</v>
      </c>
      <c r="D90" s="270">
        <v>1920</v>
      </c>
      <c r="E90" s="269" t="s">
        <v>453</v>
      </c>
      <c r="F90" s="270">
        <v>1868.98</v>
      </c>
      <c r="G90" s="279"/>
      <c r="H90" s="278" t="s">
        <v>454</v>
      </c>
      <c r="I90" s="271">
        <v>1868.98</v>
      </c>
      <c r="J90" s="266" t="s">
        <v>455</v>
      </c>
      <c r="K90" s="337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spans="1:26" s="162" customFormat="1" ht="15" customHeight="1" x14ac:dyDescent="0.25">
      <c r="A91" s="158"/>
      <c r="B91" s="176" t="s">
        <v>449</v>
      </c>
      <c r="C91" s="276" t="s">
        <v>284</v>
      </c>
      <c r="D91" s="270">
        <v>2080</v>
      </c>
      <c r="E91" s="280" t="s">
        <v>535</v>
      </c>
      <c r="F91" s="270">
        <v>1920</v>
      </c>
      <c r="G91" s="269" t="s">
        <v>486</v>
      </c>
      <c r="H91" s="278" t="s">
        <v>485</v>
      </c>
      <c r="I91" s="271">
        <v>1920</v>
      </c>
      <c r="J91" s="269" t="s">
        <v>487</v>
      </c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spans="1:26" s="162" customFormat="1" ht="15" customHeight="1" x14ac:dyDescent="0.25">
      <c r="A92" s="158"/>
      <c r="B92" s="176" t="s">
        <v>450</v>
      </c>
      <c r="C92" s="275" t="s">
        <v>285</v>
      </c>
      <c r="D92" s="270">
        <v>2720</v>
      </c>
      <c r="E92" s="269" t="s">
        <v>453</v>
      </c>
      <c r="F92" s="270">
        <v>2097.65</v>
      </c>
      <c r="G92" s="279"/>
      <c r="H92" s="278" t="s">
        <v>454</v>
      </c>
      <c r="I92" s="271">
        <v>2097.65</v>
      </c>
      <c r="J92" s="266" t="s">
        <v>455</v>
      </c>
      <c r="K92" s="337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spans="1:26" s="162" customFormat="1" ht="15" customHeight="1" x14ac:dyDescent="0.25">
      <c r="A93" s="158"/>
      <c r="B93" s="176" t="s">
        <v>451</v>
      </c>
      <c r="C93" s="276" t="s">
        <v>286</v>
      </c>
      <c r="D93" s="270">
        <v>2080</v>
      </c>
      <c r="E93" s="269" t="s">
        <v>453</v>
      </c>
      <c r="F93" s="270">
        <v>2622.9560000000001</v>
      </c>
      <c r="G93" s="279"/>
      <c r="H93" s="278" t="s">
        <v>454</v>
      </c>
      <c r="I93" s="271">
        <v>2622.9560000000001</v>
      </c>
      <c r="J93" s="266" t="s">
        <v>455</v>
      </c>
      <c r="K93" s="337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spans="1:26" s="162" customFormat="1" ht="15" customHeight="1" x14ac:dyDescent="0.25">
      <c r="A94" s="158"/>
      <c r="B94" s="176" t="s">
        <v>452</v>
      </c>
      <c r="C94" s="275" t="s">
        <v>287</v>
      </c>
      <c r="D94" s="270">
        <v>2240</v>
      </c>
      <c r="E94" s="269" t="s">
        <v>453</v>
      </c>
      <c r="F94" s="270">
        <v>2301.3290000000002</v>
      </c>
      <c r="G94" s="279"/>
      <c r="H94" s="278" t="s">
        <v>454</v>
      </c>
      <c r="I94" s="271">
        <v>2301.3290000000002</v>
      </c>
      <c r="J94" s="266" t="s">
        <v>455</v>
      </c>
      <c r="K94" s="337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spans="1:26" s="162" customFormat="1" ht="15" customHeight="1" x14ac:dyDescent="0.25">
      <c r="A95" s="158"/>
      <c r="B95" s="176" t="s">
        <v>544</v>
      </c>
      <c r="C95" s="276" t="s">
        <v>288</v>
      </c>
      <c r="D95" s="281">
        <v>2240</v>
      </c>
      <c r="E95" s="269" t="s">
        <v>453</v>
      </c>
      <c r="F95" s="270">
        <v>2217.7750000000001</v>
      </c>
      <c r="G95" s="279"/>
      <c r="H95" s="278" t="s">
        <v>454</v>
      </c>
      <c r="I95" s="271">
        <v>2217.7750000000001</v>
      </c>
      <c r="J95" s="266" t="s">
        <v>455</v>
      </c>
      <c r="K95" s="337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spans="1:26" s="162" customFormat="1" ht="15.6" customHeight="1" x14ac:dyDescent="0.25">
      <c r="A96" s="158"/>
      <c r="B96" s="176" t="s">
        <v>456</v>
      </c>
      <c r="C96" s="275" t="s">
        <v>311</v>
      </c>
      <c r="D96" s="282">
        <v>900</v>
      </c>
      <c r="E96" s="280" t="s">
        <v>535</v>
      </c>
      <c r="F96" s="282">
        <v>840</v>
      </c>
      <c r="G96" s="269" t="s">
        <v>486</v>
      </c>
      <c r="H96" s="278" t="s">
        <v>485</v>
      </c>
      <c r="I96" s="282">
        <v>840</v>
      </c>
      <c r="J96" s="269" t="s">
        <v>487</v>
      </c>
      <c r="K96" s="336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spans="1:26" s="162" customFormat="1" ht="15" customHeight="1" x14ac:dyDescent="0.25">
      <c r="A97" s="158"/>
      <c r="B97" s="176" t="s">
        <v>457</v>
      </c>
      <c r="C97" s="276" t="s">
        <v>312</v>
      </c>
      <c r="D97" s="282">
        <v>900</v>
      </c>
      <c r="E97" s="280" t="s">
        <v>535</v>
      </c>
      <c r="F97" s="282">
        <v>840</v>
      </c>
      <c r="G97" s="269" t="s">
        <v>486</v>
      </c>
      <c r="H97" s="278" t="s">
        <v>485</v>
      </c>
      <c r="I97" s="282">
        <v>840</v>
      </c>
      <c r="J97" s="269" t="s">
        <v>487</v>
      </c>
      <c r="K97" s="336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spans="1:26" s="162" customFormat="1" ht="15" customHeight="1" x14ac:dyDescent="0.25">
      <c r="A98" s="158"/>
      <c r="B98" s="176" t="s">
        <v>458</v>
      </c>
      <c r="C98" s="275" t="s">
        <v>313</v>
      </c>
      <c r="D98" s="282">
        <v>900</v>
      </c>
      <c r="E98" s="280" t="s">
        <v>535</v>
      </c>
      <c r="F98" s="282">
        <v>840</v>
      </c>
      <c r="G98" s="269" t="s">
        <v>486</v>
      </c>
      <c r="H98" s="278" t="s">
        <v>485</v>
      </c>
      <c r="I98" s="282">
        <v>840</v>
      </c>
      <c r="J98" s="269" t="s">
        <v>487</v>
      </c>
      <c r="K98" s="336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spans="1:26" s="162" customFormat="1" ht="15" customHeight="1" x14ac:dyDescent="0.25">
      <c r="A99" s="158"/>
      <c r="B99" s="176" t="s">
        <v>459</v>
      </c>
      <c r="C99" s="276" t="s">
        <v>314</v>
      </c>
      <c r="D99" s="282">
        <v>900</v>
      </c>
      <c r="E99" s="280" t="s">
        <v>535</v>
      </c>
      <c r="F99" s="282">
        <v>840</v>
      </c>
      <c r="G99" s="269" t="s">
        <v>486</v>
      </c>
      <c r="H99" s="278" t="s">
        <v>485</v>
      </c>
      <c r="I99" s="282">
        <v>840</v>
      </c>
      <c r="J99" s="269" t="s">
        <v>487</v>
      </c>
      <c r="K99" s="336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</row>
    <row r="100" spans="1:26" s="162" customFormat="1" ht="15" customHeight="1" x14ac:dyDescent="0.25">
      <c r="A100" s="158"/>
      <c r="B100" s="176" t="s">
        <v>460</v>
      </c>
      <c r="C100" s="275" t="s">
        <v>315</v>
      </c>
      <c r="D100" s="282">
        <v>900</v>
      </c>
      <c r="E100" s="280" t="s">
        <v>535</v>
      </c>
      <c r="F100" s="282">
        <v>840</v>
      </c>
      <c r="G100" s="269" t="s">
        <v>486</v>
      </c>
      <c r="H100" s="278" t="s">
        <v>485</v>
      </c>
      <c r="I100" s="282">
        <v>840</v>
      </c>
      <c r="J100" s="269" t="s">
        <v>487</v>
      </c>
      <c r="K100" s="336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</row>
    <row r="101" spans="1:26" s="162" customFormat="1" ht="15" customHeight="1" x14ac:dyDescent="0.25">
      <c r="A101" s="158"/>
      <c r="B101" s="176" t="s">
        <v>461</v>
      </c>
      <c r="C101" s="276" t="s">
        <v>316</v>
      </c>
      <c r="D101" s="282">
        <v>900</v>
      </c>
      <c r="E101" s="280" t="s">
        <v>535</v>
      </c>
      <c r="F101" s="282">
        <v>840</v>
      </c>
      <c r="G101" s="269" t="s">
        <v>486</v>
      </c>
      <c r="H101" s="278" t="s">
        <v>485</v>
      </c>
      <c r="I101" s="282">
        <v>840</v>
      </c>
      <c r="J101" s="269" t="s">
        <v>487</v>
      </c>
      <c r="K101" s="336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</row>
    <row r="102" spans="1:26" s="162" customFormat="1" ht="15" customHeight="1" x14ac:dyDescent="0.25">
      <c r="A102" s="158"/>
      <c r="B102" s="176" t="s">
        <v>462</v>
      </c>
      <c r="C102" s="275" t="s">
        <v>317</v>
      </c>
      <c r="D102" s="282">
        <v>900</v>
      </c>
      <c r="E102" s="280" t="s">
        <v>535</v>
      </c>
      <c r="F102" s="282">
        <v>840</v>
      </c>
      <c r="G102" s="269" t="s">
        <v>486</v>
      </c>
      <c r="H102" s="278" t="s">
        <v>485</v>
      </c>
      <c r="I102" s="282">
        <v>840</v>
      </c>
      <c r="J102" s="269" t="s">
        <v>487</v>
      </c>
      <c r="K102" s="336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</row>
    <row r="103" spans="1:26" s="162" customFormat="1" ht="15" customHeight="1" x14ac:dyDescent="0.25">
      <c r="A103" s="158"/>
      <c r="B103" s="176" t="s">
        <v>463</v>
      </c>
      <c r="C103" s="276" t="s">
        <v>318</v>
      </c>
      <c r="D103" s="283">
        <v>2960</v>
      </c>
      <c r="E103" s="280" t="s">
        <v>490</v>
      </c>
      <c r="F103" s="283">
        <v>2960</v>
      </c>
      <c r="G103" s="269"/>
      <c r="H103" s="278" t="s">
        <v>550</v>
      </c>
      <c r="I103" s="283">
        <v>2960</v>
      </c>
      <c r="J103" s="269" t="s">
        <v>492</v>
      </c>
      <c r="K103" s="177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</row>
    <row r="104" spans="1:26" s="162" customFormat="1" ht="15" customHeight="1" x14ac:dyDescent="0.25">
      <c r="A104" s="158"/>
      <c r="B104" s="176" t="s">
        <v>464</v>
      </c>
      <c r="C104" s="275" t="s">
        <v>319</v>
      </c>
      <c r="D104" s="282">
        <v>1600</v>
      </c>
      <c r="E104" s="280" t="s">
        <v>535</v>
      </c>
      <c r="F104" s="282">
        <v>1600</v>
      </c>
      <c r="G104" s="269" t="s">
        <v>486</v>
      </c>
      <c r="H104" s="278" t="s">
        <v>485</v>
      </c>
      <c r="I104" s="282">
        <v>1600</v>
      </c>
      <c r="J104" s="269" t="s">
        <v>487</v>
      </c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</row>
    <row r="105" spans="1:26" s="162" customFormat="1" ht="15" customHeight="1" x14ac:dyDescent="0.25">
      <c r="A105" s="158"/>
      <c r="B105" s="176" t="s">
        <v>465</v>
      </c>
      <c r="C105" s="276" t="s">
        <v>320</v>
      </c>
      <c r="D105" s="282">
        <v>1925</v>
      </c>
      <c r="E105" s="280" t="s">
        <v>535</v>
      </c>
      <c r="F105" s="282">
        <v>1865</v>
      </c>
      <c r="G105" s="269" t="s">
        <v>486</v>
      </c>
      <c r="H105" s="278" t="s">
        <v>485</v>
      </c>
      <c r="I105" s="282">
        <v>1865</v>
      </c>
      <c r="J105" s="269" t="s">
        <v>487</v>
      </c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</row>
    <row r="106" spans="1:26" s="162" customFormat="1" ht="15" customHeight="1" x14ac:dyDescent="0.25">
      <c r="A106" s="158"/>
      <c r="B106" s="176" t="s">
        <v>466</v>
      </c>
      <c r="C106" s="275" t="s">
        <v>321</v>
      </c>
      <c r="D106" s="282">
        <v>1600</v>
      </c>
      <c r="E106" s="280" t="s">
        <v>535</v>
      </c>
      <c r="F106" s="282">
        <v>1550</v>
      </c>
      <c r="G106" s="269" t="s">
        <v>486</v>
      </c>
      <c r="H106" s="278" t="s">
        <v>485</v>
      </c>
      <c r="I106" s="282">
        <v>1550</v>
      </c>
      <c r="J106" s="269" t="s">
        <v>487</v>
      </c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</row>
    <row r="107" spans="1:26" s="162" customFormat="1" ht="15" customHeight="1" x14ac:dyDescent="0.25">
      <c r="A107" s="158"/>
      <c r="B107" s="176" t="s">
        <v>467</v>
      </c>
      <c r="C107" s="276" t="s">
        <v>322</v>
      </c>
      <c r="D107" s="282">
        <v>1600</v>
      </c>
      <c r="E107" s="280" t="s">
        <v>535</v>
      </c>
      <c r="F107" s="282">
        <v>1550</v>
      </c>
      <c r="G107" s="269" t="s">
        <v>486</v>
      </c>
      <c r="H107" s="278" t="s">
        <v>485</v>
      </c>
      <c r="I107" s="282">
        <v>1550</v>
      </c>
      <c r="J107" s="269" t="s">
        <v>487</v>
      </c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</row>
    <row r="108" spans="1:26" s="162" customFormat="1" ht="15" customHeight="1" x14ac:dyDescent="0.25">
      <c r="A108" s="158"/>
      <c r="B108" s="176" t="s">
        <v>468</v>
      </c>
      <c r="C108" s="275" t="s">
        <v>323</v>
      </c>
      <c r="D108" s="282">
        <v>900</v>
      </c>
      <c r="E108" s="280" t="s">
        <v>535</v>
      </c>
      <c r="F108" s="282">
        <v>750</v>
      </c>
      <c r="G108" s="269" t="s">
        <v>486</v>
      </c>
      <c r="H108" s="278" t="s">
        <v>485</v>
      </c>
      <c r="I108" s="282">
        <v>750</v>
      </c>
      <c r="J108" s="269" t="s">
        <v>487</v>
      </c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</row>
    <row r="109" spans="1:26" s="162" customFormat="1" ht="15" customHeight="1" x14ac:dyDescent="0.25">
      <c r="A109" s="158"/>
      <c r="B109" s="176" t="s">
        <v>469</v>
      </c>
      <c r="C109" s="276" t="s">
        <v>324</v>
      </c>
      <c r="D109" s="282">
        <v>1000</v>
      </c>
      <c r="E109" s="280" t="s">
        <v>535</v>
      </c>
      <c r="F109" s="282">
        <v>900</v>
      </c>
      <c r="G109" s="269" t="s">
        <v>486</v>
      </c>
      <c r="H109" s="278" t="s">
        <v>485</v>
      </c>
      <c r="I109" s="282">
        <v>900</v>
      </c>
      <c r="J109" s="269" t="s">
        <v>487</v>
      </c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</row>
    <row r="110" spans="1:26" s="162" customFormat="1" ht="20.399999999999999" customHeight="1" x14ac:dyDescent="0.25">
      <c r="A110" s="158"/>
      <c r="B110" s="176" t="s">
        <v>470</v>
      </c>
      <c r="C110" s="275" t="s">
        <v>325</v>
      </c>
      <c r="D110" s="283">
        <v>1400</v>
      </c>
      <c r="E110" s="280" t="s">
        <v>490</v>
      </c>
      <c r="F110" s="283">
        <v>1344</v>
      </c>
      <c r="G110" s="279"/>
      <c r="H110" s="279" t="s">
        <v>550</v>
      </c>
      <c r="I110" s="283">
        <v>1344</v>
      </c>
      <c r="J110" s="269" t="s">
        <v>491</v>
      </c>
      <c r="K110" s="336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</row>
    <row r="111" spans="1:26" s="162" customFormat="1" ht="15" customHeight="1" x14ac:dyDescent="0.25">
      <c r="A111" s="158"/>
      <c r="B111" s="176" t="s">
        <v>471</v>
      </c>
      <c r="C111" s="276" t="s">
        <v>326</v>
      </c>
      <c r="D111" s="283">
        <v>640</v>
      </c>
      <c r="E111" s="280" t="s">
        <v>490</v>
      </c>
      <c r="F111" s="283">
        <v>576</v>
      </c>
      <c r="G111" s="279"/>
      <c r="H111" s="279" t="s">
        <v>550</v>
      </c>
      <c r="I111" s="283">
        <v>576</v>
      </c>
      <c r="J111" s="269" t="s">
        <v>491</v>
      </c>
      <c r="K111" s="336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</row>
    <row r="112" spans="1:26" s="162" customFormat="1" ht="15" customHeight="1" x14ac:dyDescent="0.25">
      <c r="A112" s="158"/>
      <c r="B112" s="176" t="s">
        <v>472</v>
      </c>
      <c r="C112" s="275" t="s">
        <v>339</v>
      </c>
      <c r="D112" s="283">
        <v>2480</v>
      </c>
      <c r="E112" s="280" t="s">
        <v>490</v>
      </c>
      <c r="F112" s="283">
        <v>2504</v>
      </c>
      <c r="G112" s="279"/>
      <c r="H112" s="279" t="s">
        <v>550</v>
      </c>
      <c r="I112" s="283">
        <v>2504</v>
      </c>
      <c r="J112" s="269" t="s">
        <v>491</v>
      </c>
      <c r="K112" s="336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</row>
    <row r="113" spans="1:26" s="162" customFormat="1" ht="15" customHeight="1" x14ac:dyDescent="0.25">
      <c r="A113" s="158"/>
      <c r="B113" s="176" t="s">
        <v>473</v>
      </c>
      <c r="C113" s="276" t="s">
        <v>327</v>
      </c>
      <c r="D113" s="283">
        <v>4500</v>
      </c>
      <c r="E113" s="280" t="s">
        <v>488</v>
      </c>
      <c r="F113" s="283">
        <v>4536</v>
      </c>
      <c r="G113" s="269"/>
      <c r="H113" s="269" t="s">
        <v>538</v>
      </c>
      <c r="I113" s="283">
        <v>4536</v>
      </c>
      <c r="J113" s="269" t="s">
        <v>489</v>
      </c>
      <c r="K113" s="177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</row>
    <row r="114" spans="1:26" s="162" customFormat="1" ht="15" customHeight="1" x14ac:dyDescent="0.25">
      <c r="A114" s="158"/>
      <c r="B114" s="176" t="s">
        <v>474</v>
      </c>
      <c r="C114" s="275" t="s">
        <v>328</v>
      </c>
      <c r="D114" s="283">
        <v>4500</v>
      </c>
      <c r="E114" s="280" t="s">
        <v>488</v>
      </c>
      <c r="F114" s="283">
        <v>4698</v>
      </c>
      <c r="G114" s="269"/>
      <c r="H114" s="269" t="s">
        <v>538</v>
      </c>
      <c r="I114" s="283">
        <v>4698</v>
      </c>
      <c r="J114" s="269" t="s">
        <v>489</v>
      </c>
      <c r="K114" s="177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</row>
    <row r="115" spans="1:26" s="162" customFormat="1" ht="15" customHeight="1" x14ac:dyDescent="0.25">
      <c r="A115" s="158"/>
      <c r="B115" s="176" t="s">
        <v>475</v>
      </c>
      <c r="C115" s="276" t="s">
        <v>329</v>
      </c>
      <c r="D115" s="282">
        <v>600</v>
      </c>
      <c r="E115" s="280" t="s">
        <v>535</v>
      </c>
      <c r="F115" s="282">
        <v>600</v>
      </c>
      <c r="G115" s="269" t="s">
        <v>486</v>
      </c>
      <c r="H115" s="278" t="s">
        <v>485</v>
      </c>
      <c r="I115" s="282">
        <v>600</v>
      </c>
      <c r="J115" s="269" t="s">
        <v>487</v>
      </c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</row>
    <row r="116" spans="1:26" s="162" customFormat="1" ht="15" customHeight="1" x14ac:dyDescent="0.25">
      <c r="A116" s="158"/>
      <c r="B116" s="176" t="s">
        <v>476</v>
      </c>
      <c r="C116" s="275" t="s">
        <v>330</v>
      </c>
      <c r="D116" s="282">
        <v>645</v>
      </c>
      <c r="E116" s="280" t="s">
        <v>535</v>
      </c>
      <c r="F116" s="282">
        <v>645.03</v>
      </c>
      <c r="G116" s="269" t="s">
        <v>486</v>
      </c>
      <c r="H116" s="278" t="s">
        <v>485</v>
      </c>
      <c r="I116" s="282">
        <v>645.03</v>
      </c>
      <c r="J116" s="269" t="s">
        <v>487</v>
      </c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</row>
    <row r="117" spans="1:26" s="162" customFormat="1" ht="15" customHeight="1" x14ac:dyDescent="0.25">
      <c r="A117" s="158"/>
      <c r="B117" s="176" t="s">
        <v>477</v>
      </c>
      <c r="C117" s="276" t="s">
        <v>331</v>
      </c>
      <c r="D117" s="282">
        <v>270</v>
      </c>
      <c r="E117" s="280" t="s">
        <v>535</v>
      </c>
      <c r="F117" s="282">
        <v>270</v>
      </c>
      <c r="G117" s="269" t="s">
        <v>486</v>
      </c>
      <c r="H117" s="278" t="s">
        <v>485</v>
      </c>
      <c r="I117" s="282">
        <v>270</v>
      </c>
      <c r="J117" s="269" t="s">
        <v>487</v>
      </c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</row>
    <row r="118" spans="1:26" s="162" customFormat="1" ht="15" customHeight="1" x14ac:dyDescent="0.25">
      <c r="A118" s="158"/>
      <c r="B118" s="176" t="s">
        <v>478</v>
      </c>
      <c r="C118" s="275" t="s">
        <v>332</v>
      </c>
      <c r="D118" s="283">
        <v>1300</v>
      </c>
      <c r="E118" s="280" t="s">
        <v>535</v>
      </c>
      <c r="F118" s="283">
        <v>1250</v>
      </c>
      <c r="G118" s="269" t="s">
        <v>486</v>
      </c>
      <c r="H118" s="278" t="s">
        <v>485</v>
      </c>
      <c r="I118" s="283">
        <v>1250</v>
      </c>
      <c r="J118" s="269" t="s">
        <v>487</v>
      </c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spans="1:26" s="162" customFormat="1" ht="15" customHeight="1" x14ac:dyDescent="0.25">
      <c r="A119" s="158"/>
      <c r="B119" s="176" t="s">
        <v>479</v>
      </c>
      <c r="C119" s="276" t="s">
        <v>333</v>
      </c>
      <c r="D119" s="282">
        <v>600</v>
      </c>
      <c r="E119" s="280" t="s">
        <v>535</v>
      </c>
      <c r="F119" s="282">
        <v>480</v>
      </c>
      <c r="G119" s="269" t="s">
        <v>486</v>
      </c>
      <c r="H119" s="278" t="s">
        <v>485</v>
      </c>
      <c r="I119" s="282">
        <v>480</v>
      </c>
      <c r="J119" s="269" t="s">
        <v>487</v>
      </c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spans="1:26" s="162" customFormat="1" ht="15" customHeight="1" x14ac:dyDescent="0.25">
      <c r="A120" s="158"/>
      <c r="B120" s="176" t="s">
        <v>480</v>
      </c>
      <c r="C120" s="275" t="s">
        <v>334</v>
      </c>
      <c r="D120" s="282">
        <v>220</v>
      </c>
      <c r="E120" s="280" t="s">
        <v>535</v>
      </c>
      <c r="F120" s="282">
        <v>220</v>
      </c>
      <c r="G120" s="269" t="s">
        <v>486</v>
      </c>
      <c r="H120" s="278" t="s">
        <v>485</v>
      </c>
      <c r="I120" s="282">
        <v>220</v>
      </c>
      <c r="J120" s="269" t="s">
        <v>487</v>
      </c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spans="1:26" s="162" customFormat="1" ht="15" customHeight="1" x14ac:dyDescent="0.25">
      <c r="A121" s="158"/>
      <c r="B121" s="176" t="s">
        <v>481</v>
      </c>
      <c r="C121" s="276" t="s">
        <v>335</v>
      </c>
      <c r="D121" s="282">
        <v>750</v>
      </c>
      <c r="E121" s="280" t="s">
        <v>535</v>
      </c>
      <c r="F121" s="282">
        <v>750</v>
      </c>
      <c r="G121" s="269" t="s">
        <v>486</v>
      </c>
      <c r="H121" s="278" t="s">
        <v>485</v>
      </c>
      <c r="I121" s="282">
        <v>750</v>
      </c>
      <c r="J121" s="269" t="s">
        <v>487</v>
      </c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spans="1:26" s="162" customFormat="1" ht="15" customHeight="1" x14ac:dyDescent="0.25">
      <c r="A122" s="158"/>
      <c r="B122" s="176" t="s">
        <v>482</v>
      </c>
      <c r="C122" s="275" t="s">
        <v>336</v>
      </c>
      <c r="D122" s="283">
        <v>1000</v>
      </c>
      <c r="E122" s="280" t="s">
        <v>490</v>
      </c>
      <c r="F122" s="283">
        <v>992</v>
      </c>
      <c r="G122" s="279"/>
      <c r="H122" s="279" t="s">
        <v>550</v>
      </c>
      <c r="I122" s="283">
        <v>992</v>
      </c>
      <c r="J122" s="269" t="s">
        <v>491</v>
      </c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spans="1:26" s="162" customFormat="1" ht="15" customHeight="1" x14ac:dyDescent="0.25">
      <c r="A123" s="158"/>
      <c r="B123" s="176" t="s">
        <v>483</v>
      </c>
      <c r="C123" s="276" t="s">
        <v>337</v>
      </c>
      <c r="D123" s="282">
        <v>750</v>
      </c>
      <c r="E123" s="280" t="s">
        <v>535</v>
      </c>
      <c r="F123" s="282">
        <v>600</v>
      </c>
      <c r="G123" s="269" t="s">
        <v>486</v>
      </c>
      <c r="H123" s="278" t="s">
        <v>485</v>
      </c>
      <c r="I123" s="282">
        <v>600</v>
      </c>
      <c r="J123" s="269" t="s">
        <v>487</v>
      </c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</row>
    <row r="124" spans="1:26" s="162" customFormat="1" ht="15" customHeight="1" x14ac:dyDescent="0.25">
      <c r="A124" s="158"/>
      <c r="B124" s="176" t="s">
        <v>484</v>
      </c>
      <c r="C124" s="275" t="s">
        <v>338</v>
      </c>
      <c r="D124" s="284">
        <v>300</v>
      </c>
      <c r="E124" s="280" t="s">
        <v>535</v>
      </c>
      <c r="F124" s="284">
        <v>300</v>
      </c>
      <c r="G124" s="269" t="s">
        <v>486</v>
      </c>
      <c r="H124" s="278" t="s">
        <v>485</v>
      </c>
      <c r="I124" s="284">
        <v>300</v>
      </c>
      <c r="J124" s="269" t="s">
        <v>487</v>
      </c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</row>
    <row r="125" spans="1:26" s="162" customFormat="1" ht="24" customHeight="1" x14ac:dyDescent="0.25">
      <c r="A125" s="158"/>
      <c r="B125" s="176" t="s">
        <v>493</v>
      </c>
      <c r="C125" s="269" t="s">
        <v>494</v>
      </c>
      <c r="D125" s="270">
        <v>12000</v>
      </c>
      <c r="E125" s="269" t="s">
        <v>511</v>
      </c>
      <c r="F125" s="270">
        <v>12000</v>
      </c>
      <c r="G125" s="269" t="s">
        <v>495</v>
      </c>
      <c r="H125" s="269" t="s">
        <v>496</v>
      </c>
      <c r="I125" s="271">
        <v>12000</v>
      </c>
      <c r="J125" s="269" t="s">
        <v>497</v>
      </c>
      <c r="K125" s="177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</row>
    <row r="126" spans="1:26" s="162" customFormat="1" ht="21.6" customHeight="1" x14ac:dyDescent="0.25">
      <c r="A126" s="158"/>
      <c r="B126" s="176" t="s">
        <v>498</v>
      </c>
      <c r="C126" s="285" t="s">
        <v>350</v>
      </c>
      <c r="D126" s="286">
        <v>14400</v>
      </c>
      <c r="E126" s="269" t="s">
        <v>510</v>
      </c>
      <c r="F126" s="286">
        <v>14400</v>
      </c>
      <c r="G126" s="269" t="s">
        <v>514</v>
      </c>
      <c r="H126" s="269" t="s">
        <v>508</v>
      </c>
      <c r="I126" s="287">
        <v>14400</v>
      </c>
      <c r="J126" s="269" t="s">
        <v>507</v>
      </c>
      <c r="K126" s="177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spans="1:26" s="162" customFormat="1" ht="24" customHeight="1" x14ac:dyDescent="0.25">
      <c r="A127" s="158"/>
      <c r="B127" s="176" t="s">
        <v>499</v>
      </c>
      <c r="C127" s="288" t="s">
        <v>351</v>
      </c>
      <c r="D127" s="286">
        <v>6000</v>
      </c>
      <c r="E127" s="269" t="s">
        <v>509</v>
      </c>
      <c r="F127" s="286">
        <v>6000</v>
      </c>
      <c r="G127" s="352" t="s">
        <v>512</v>
      </c>
      <c r="H127" s="352" t="s">
        <v>545</v>
      </c>
      <c r="I127" s="287">
        <v>6000</v>
      </c>
      <c r="J127" s="352" t="s">
        <v>513</v>
      </c>
      <c r="K127" s="336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</row>
    <row r="128" spans="1:26" s="162" customFormat="1" ht="19.2" customHeight="1" x14ac:dyDescent="0.25">
      <c r="A128" s="158"/>
      <c r="B128" s="176" t="s">
        <v>500</v>
      </c>
      <c r="C128" s="288" t="s">
        <v>352</v>
      </c>
      <c r="D128" s="286">
        <v>8000</v>
      </c>
      <c r="E128" s="269" t="s">
        <v>509</v>
      </c>
      <c r="F128" s="286">
        <v>8000</v>
      </c>
      <c r="G128" s="353"/>
      <c r="H128" s="353"/>
      <c r="I128" s="287">
        <v>8000</v>
      </c>
      <c r="J128" s="353"/>
      <c r="K128" s="336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</row>
    <row r="129" spans="1:26" s="162" customFormat="1" ht="20.399999999999999" customHeight="1" x14ac:dyDescent="0.25">
      <c r="A129" s="158"/>
      <c r="B129" s="176" t="s">
        <v>501</v>
      </c>
      <c r="C129" s="288" t="s">
        <v>351</v>
      </c>
      <c r="D129" s="286">
        <v>15000</v>
      </c>
      <c r="E129" s="269" t="s">
        <v>509</v>
      </c>
      <c r="F129" s="286">
        <v>15000</v>
      </c>
      <c r="G129" s="354"/>
      <c r="H129" s="354"/>
      <c r="I129" s="287">
        <v>15000</v>
      </c>
      <c r="J129" s="354"/>
      <c r="K129" s="336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</row>
    <row r="130" spans="1:26" s="162" customFormat="1" ht="24.6" customHeight="1" x14ac:dyDescent="0.25">
      <c r="A130" s="158"/>
      <c r="B130" s="176" t="s">
        <v>502</v>
      </c>
      <c r="C130" s="288" t="s">
        <v>353</v>
      </c>
      <c r="D130" s="286">
        <v>15000</v>
      </c>
      <c r="E130" s="269" t="s">
        <v>515</v>
      </c>
      <c r="F130" s="286">
        <v>15000</v>
      </c>
      <c r="G130" s="269" t="s">
        <v>516</v>
      </c>
      <c r="H130" s="269" t="s">
        <v>517</v>
      </c>
      <c r="I130" s="287">
        <v>15000</v>
      </c>
      <c r="J130" s="269" t="s">
        <v>518</v>
      </c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</row>
    <row r="131" spans="1:26" s="162" customFormat="1" ht="27" customHeight="1" x14ac:dyDescent="0.25">
      <c r="A131" s="158"/>
      <c r="B131" s="176" t="s">
        <v>503</v>
      </c>
      <c r="C131" s="288" t="s">
        <v>354</v>
      </c>
      <c r="D131" s="286">
        <v>18000</v>
      </c>
      <c r="E131" s="269" t="s">
        <v>519</v>
      </c>
      <c r="F131" s="286">
        <v>18000</v>
      </c>
      <c r="G131" s="269" t="s">
        <v>520</v>
      </c>
      <c r="H131" s="269" t="s">
        <v>508</v>
      </c>
      <c r="I131" s="287">
        <v>18000</v>
      </c>
      <c r="J131" s="269" t="s">
        <v>521</v>
      </c>
      <c r="K131" s="177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</row>
    <row r="132" spans="1:26" s="162" customFormat="1" ht="27" customHeight="1" x14ac:dyDescent="0.25">
      <c r="A132" s="158"/>
      <c r="B132" s="176" t="s">
        <v>504</v>
      </c>
      <c r="C132" s="288" t="s">
        <v>355</v>
      </c>
      <c r="D132" s="286">
        <v>28800</v>
      </c>
      <c r="E132" s="269" t="s">
        <v>522</v>
      </c>
      <c r="F132" s="286">
        <v>28890</v>
      </c>
      <c r="G132" s="269" t="s">
        <v>523</v>
      </c>
      <c r="H132" s="269" t="s">
        <v>546</v>
      </c>
      <c r="I132" s="287">
        <v>28890</v>
      </c>
      <c r="J132" s="269" t="s">
        <v>524</v>
      </c>
      <c r="K132" s="177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</row>
    <row r="133" spans="1:26" s="162" customFormat="1" ht="25.2" customHeight="1" x14ac:dyDescent="0.25">
      <c r="A133" s="158"/>
      <c r="B133" s="176" t="s">
        <v>505</v>
      </c>
      <c r="C133" s="289" t="s">
        <v>119</v>
      </c>
      <c r="D133" s="286">
        <v>15000</v>
      </c>
      <c r="E133" s="269" t="s">
        <v>526</v>
      </c>
      <c r="F133" s="286">
        <v>15000</v>
      </c>
      <c r="G133" s="269" t="s">
        <v>527</v>
      </c>
      <c r="H133" s="269" t="s">
        <v>528</v>
      </c>
      <c r="I133" s="287">
        <v>15000</v>
      </c>
      <c r="J133" s="269" t="s">
        <v>525</v>
      </c>
      <c r="K133" s="177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</row>
    <row r="134" spans="1:26" ht="15" customHeight="1" x14ac:dyDescent="0.3">
      <c r="A134" s="159"/>
      <c r="B134" s="350" t="s">
        <v>142</v>
      </c>
      <c r="C134" s="351"/>
      <c r="D134" s="290">
        <f>SUM(D23:D133)</f>
        <v>311672</v>
      </c>
      <c r="E134" s="291"/>
      <c r="F134" s="290">
        <f>SUM(F23:F133)</f>
        <v>311672</v>
      </c>
      <c r="G134" s="291"/>
      <c r="H134" s="291"/>
      <c r="I134" s="292">
        <f>SUM(I23:I133)</f>
        <v>311672</v>
      </c>
      <c r="J134" s="261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</row>
    <row r="135" spans="1:26" ht="14.25" customHeight="1" x14ac:dyDescent="0.25">
      <c r="A135" s="154"/>
      <c r="B135" s="154"/>
      <c r="C135" s="251"/>
      <c r="D135" s="252"/>
      <c r="E135" s="251"/>
      <c r="F135" s="252"/>
      <c r="G135" s="251"/>
      <c r="H135" s="251"/>
      <c r="I135" s="253"/>
      <c r="J135" s="253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</row>
    <row r="136" spans="1:26" ht="14.25" customHeight="1" x14ac:dyDescent="0.3">
      <c r="A136" s="161"/>
      <c r="B136" s="161" t="s">
        <v>143</v>
      </c>
      <c r="C136" s="293"/>
      <c r="D136" s="294"/>
      <c r="E136" s="293"/>
      <c r="F136" s="294"/>
      <c r="G136" s="293"/>
      <c r="H136" s="293"/>
      <c r="I136" s="293"/>
      <c r="J136" s="293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4.25" customHeight="1" x14ac:dyDescent="0.25">
      <c r="A137" s="154"/>
      <c r="B137" s="154"/>
      <c r="C137" s="251"/>
      <c r="D137" s="252"/>
      <c r="E137" s="251"/>
      <c r="F137" s="252"/>
      <c r="G137" s="251"/>
      <c r="H137" s="251"/>
      <c r="I137" s="253"/>
      <c r="J137" s="253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</row>
    <row r="138" spans="1:26" ht="14.25" customHeight="1" x14ac:dyDescent="0.25">
      <c r="A138" s="154"/>
      <c r="B138" s="154"/>
      <c r="C138" s="251"/>
      <c r="D138" s="252"/>
      <c r="E138" s="251"/>
      <c r="F138" s="252"/>
      <c r="G138" s="251"/>
      <c r="H138" s="251"/>
      <c r="I138" s="253"/>
      <c r="J138" s="253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</row>
    <row r="139" spans="1:26" ht="14.25" customHeight="1" x14ac:dyDescent="0.25">
      <c r="A139" s="154"/>
      <c r="B139" s="154"/>
      <c r="C139" s="251"/>
      <c r="D139" s="252"/>
      <c r="E139" s="251"/>
      <c r="F139" s="252"/>
      <c r="G139" s="251"/>
      <c r="H139" s="251"/>
      <c r="I139" s="253"/>
      <c r="J139" s="253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</row>
    <row r="140" spans="1:26" ht="14.25" customHeight="1" x14ac:dyDescent="0.25">
      <c r="A140" s="154"/>
      <c r="B140" s="154"/>
      <c r="C140" s="251"/>
      <c r="D140" s="252"/>
      <c r="E140" s="251"/>
      <c r="F140" s="252"/>
      <c r="G140" s="251"/>
      <c r="H140" s="251"/>
      <c r="I140" s="253"/>
      <c r="J140" s="253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</row>
    <row r="141" spans="1:26" ht="14.25" customHeight="1" x14ac:dyDescent="0.25">
      <c r="A141" s="154"/>
      <c r="B141" s="154"/>
      <c r="C141" s="251"/>
      <c r="D141" s="252"/>
      <c r="E141" s="251"/>
      <c r="F141" s="252"/>
      <c r="G141" s="251"/>
      <c r="H141" s="251"/>
      <c r="I141" s="253"/>
      <c r="J141" s="253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</row>
    <row r="142" spans="1:26" ht="14.25" customHeight="1" x14ac:dyDescent="0.25">
      <c r="A142" s="154"/>
      <c r="B142" s="154"/>
      <c r="C142" s="251"/>
      <c r="D142" s="252"/>
      <c r="E142" s="251"/>
      <c r="F142" s="252"/>
      <c r="G142" s="251"/>
      <c r="H142" s="251"/>
      <c r="I142" s="253"/>
      <c r="J142" s="253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</row>
    <row r="143" spans="1:26" ht="14.25" customHeight="1" x14ac:dyDescent="0.25">
      <c r="A143" s="154"/>
      <c r="B143" s="154"/>
      <c r="C143" s="251"/>
      <c r="D143" s="252"/>
      <c r="E143" s="251"/>
      <c r="F143" s="252"/>
      <c r="G143" s="251"/>
      <c r="H143" s="251"/>
      <c r="I143" s="253"/>
      <c r="J143" s="253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</row>
    <row r="144" spans="1:26" ht="14.25" customHeight="1" x14ac:dyDescent="0.25">
      <c r="A144" s="154"/>
      <c r="B144" s="154"/>
      <c r="C144" s="251"/>
      <c r="D144" s="252"/>
      <c r="E144" s="251"/>
      <c r="F144" s="252"/>
      <c r="G144" s="251"/>
      <c r="H144" s="251"/>
      <c r="I144" s="253"/>
      <c r="J144" s="253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</row>
    <row r="145" spans="1:26" ht="14.25" customHeight="1" x14ac:dyDescent="0.25">
      <c r="A145" s="154"/>
      <c r="B145" s="154"/>
      <c r="C145" s="251"/>
      <c r="D145" s="252"/>
      <c r="E145" s="251"/>
      <c r="F145" s="252"/>
      <c r="G145" s="251"/>
      <c r="H145" s="251"/>
      <c r="I145" s="253"/>
      <c r="J145" s="253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spans="1:26" ht="14.25" customHeight="1" x14ac:dyDescent="0.25">
      <c r="A146" s="154"/>
      <c r="B146" s="154"/>
      <c r="C146" s="251"/>
      <c r="D146" s="252"/>
      <c r="E146" s="251"/>
      <c r="F146" s="252"/>
      <c r="G146" s="251"/>
      <c r="H146" s="251"/>
      <c r="I146" s="253"/>
      <c r="J146" s="253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</row>
    <row r="147" spans="1:26" ht="14.25" customHeight="1" x14ac:dyDescent="0.25">
      <c r="A147" s="154"/>
      <c r="B147" s="154"/>
      <c r="C147" s="251"/>
      <c r="D147" s="252"/>
      <c r="E147" s="251"/>
      <c r="F147" s="252"/>
      <c r="G147" s="251"/>
      <c r="H147" s="251"/>
      <c r="I147" s="253"/>
      <c r="J147" s="253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</row>
    <row r="148" spans="1:26" ht="14.25" customHeight="1" x14ac:dyDescent="0.25">
      <c r="A148" s="154"/>
      <c r="B148" s="154"/>
      <c r="C148" s="251"/>
      <c r="D148" s="252"/>
      <c r="E148" s="251"/>
      <c r="F148" s="252"/>
      <c r="G148" s="251"/>
      <c r="H148" s="251"/>
      <c r="I148" s="253"/>
      <c r="J148" s="253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</row>
    <row r="149" spans="1:26" ht="14.25" customHeight="1" x14ac:dyDescent="0.25">
      <c r="A149" s="154"/>
      <c r="B149" s="154"/>
      <c r="C149" s="251"/>
      <c r="D149" s="252"/>
      <c r="E149" s="251"/>
      <c r="F149" s="252"/>
      <c r="G149" s="251"/>
      <c r="H149" s="251"/>
      <c r="I149" s="253"/>
      <c r="J149" s="253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</row>
    <row r="150" spans="1:26" ht="14.25" customHeight="1" x14ac:dyDescent="0.25">
      <c r="A150" s="154"/>
      <c r="B150" s="154"/>
      <c r="C150" s="251"/>
      <c r="D150" s="252"/>
      <c r="E150" s="251"/>
      <c r="F150" s="252"/>
      <c r="G150" s="251"/>
      <c r="H150" s="251"/>
      <c r="I150" s="253"/>
      <c r="J150" s="253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</row>
    <row r="151" spans="1:26" ht="14.25" customHeight="1" x14ac:dyDescent="0.25">
      <c r="A151" s="154"/>
      <c r="B151" s="154"/>
      <c r="C151" s="251"/>
      <c r="D151" s="252"/>
      <c r="E151" s="251"/>
      <c r="F151" s="252"/>
      <c r="G151" s="251"/>
      <c r="H151" s="251"/>
      <c r="I151" s="253"/>
      <c r="J151" s="253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</row>
    <row r="152" spans="1:26" ht="14.25" customHeight="1" x14ac:dyDescent="0.25">
      <c r="A152" s="154"/>
      <c r="B152" s="154"/>
      <c r="C152" s="251"/>
      <c r="D152" s="252"/>
      <c r="E152" s="251"/>
      <c r="F152" s="252"/>
      <c r="G152" s="251"/>
      <c r="H152" s="251"/>
      <c r="I152" s="253"/>
      <c r="J152" s="253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</row>
    <row r="153" spans="1:26" ht="14.25" customHeight="1" x14ac:dyDescent="0.25">
      <c r="A153" s="154"/>
      <c r="B153" s="154"/>
      <c r="C153" s="251"/>
      <c r="D153" s="252"/>
      <c r="E153" s="251"/>
      <c r="F153" s="252"/>
      <c r="G153" s="251"/>
      <c r="H153" s="251"/>
      <c r="I153" s="253"/>
      <c r="J153" s="253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</row>
    <row r="154" spans="1:26" ht="14.25" customHeight="1" x14ac:dyDescent="0.25">
      <c r="A154" s="154"/>
      <c r="B154" s="154"/>
      <c r="C154" s="251"/>
      <c r="D154" s="252"/>
      <c r="E154" s="251"/>
      <c r="F154" s="252"/>
      <c r="G154" s="251"/>
      <c r="H154" s="251"/>
      <c r="I154" s="253"/>
      <c r="J154" s="253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</row>
    <row r="155" spans="1:26" ht="14.25" customHeight="1" x14ac:dyDescent="0.25">
      <c r="A155" s="154"/>
      <c r="B155" s="154"/>
      <c r="C155" s="251"/>
      <c r="D155" s="252"/>
      <c r="E155" s="251"/>
      <c r="F155" s="252"/>
      <c r="G155" s="251"/>
      <c r="H155" s="251"/>
      <c r="I155" s="253"/>
      <c r="J155" s="253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</row>
    <row r="156" spans="1:26" ht="14.25" customHeight="1" x14ac:dyDescent="0.25">
      <c r="A156" s="154"/>
      <c r="B156" s="154"/>
      <c r="C156" s="251"/>
      <c r="D156" s="252"/>
      <c r="E156" s="251"/>
      <c r="F156" s="252"/>
      <c r="G156" s="251"/>
      <c r="H156" s="251"/>
      <c r="I156" s="253"/>
      <c r="J156" s="253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</row>
    <row r="157" spans="1:26" ht="14.25" customHeight="1" x14ac:dyDescent="0.25">
      <c r="A157" s="154"/>
      <c r="B157" s="154"/>
      <c r="C157" s="251"/>
      <c r="D157" s="252"/>
      <c r="E157" s="251"/>
      <c r="F157" s="252"/>
      <c r="G157" s="251"/>
      <c r="H157" s="251"/>
      <c r="I157" s="253"/>
      <c r="J157" s="253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</row>
    <row r="158" spans="1:26" ht="14.25" customHeight="1" x14ac:dyDescent="0.25">
      <c r="A158" s="154"/>
      <c r="B158" s="154"/>
      <c r="C158" s="251"/>
      <c r="D158" s="252"/>
      <c r="E158" s="251"/>
      <c r="F158" s="252"/>
      <c r="G158" s="251"/>
      <c r="H158" s="251"/>
      <c r="I158" s="253"/>
      <c r="J158" s="253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</row>
    <row r="159" spans="1:26" ht="14.25" customHeight="1" x14ac:dyDescent="0.25">
      <c r="A159" s="154"/>
      <c r="B159" s="154"/>
      <c r="C159" s="251"/>
      <c r="D159" s="252"/>
      <c r="E159" s="251"/>
      <c r="F159" s="252"/>
      <c r="G159" s="251"/>
      <c r="H159" s="251"/>
      <c r="I159" s="253"/>
      <c r="J159" s="253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</row>
    <row r="160" spans="1:26" ht="14.25" customHeight="1" x14ac:dyDescent="0.25">
      <c r="A160" s="154"/>
      <c r="B160" s="154"/>
      <c r="C160" s="251"/>
      <c r="D160" s="252"/>
      <c r="E160" s="251"/>
      <c r="F160" s="252"/>
      <c r="G160" s="251"/>
      <c r="H160" s="251"/>
      <c r="I160" s="253"/>
      <c r="J160" s="253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</row>
    <row r="161" spans="1:26" ht="14.25" customHeight="1" x14ac:dyDescent="0.25">
      <c r="A161" s="154"/>
      <c r="B161" s="154"/>
      <c r="C161" s="251"/>
      <c r="D161" s="252"/>
      <c r="E161" s="251"/>
      <c r="F161" s="252"/>
      <c r="G161" s="251"/>
      <c r="H161" s="251"/>
      <c r="I161" s="253"/>
      <c r="J161" s="253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</row>
    <row r="162" spans="1:26" ht="14.25" customHeight="1" x14ac:dyDescent="0.25">
      <c r="A162" s="154"/>
      <c r="B162" s="154"/>
      <c r="C162" s="251"/>
      <c r="D162" s="252"/>
      <c r="E162" s="251"/>
      <c r="F162" s="252"/>
      <c r="G162" s="251"/>
      <c r="H162" s="251"/>
      <c r="I162" s="253"/>
      <c r="J162" s="253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</row>
    <row r="163" spans="1:26" ht="14.25" customHeight="1" x14ac:dyDescent="0.25">
      <c r="A163" s="154"/>
      <c r="B163" s="154"/>
      <c r="C163" s="251"/>
      <c r="D163" s="252"/>
      <c r="E163" s="251"/>
      <c r="F163" s="252"/>
      <c r="G163" s="251"/>
      <c r="H163" s="251"/>
      <c r="I163" s="253"/>
      <c r="J163" s="253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</row>
    <row r="164" spans="1:26" ht="14.25" customHeight="1" x14ac:dyDescent="0.25">
      <c r="A164" s="154"/>
      <c r="B164" s="154"/>
      <c r="C164" s="251"/>
      <c r="D164" s="252"/>
      <c r="E164" s="251"/>
      <c r="F164" s="252"/>
      <c r="G164" s="251"/>
      <c r="H164" s="251"/>
      <c r="I164" s="253"/>
      <c r="J164" s="253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</row>
    <row r="165" spans="1:26" ht="14.25" customHeight="1" x14ac:dyDescent="0.25">
      <c r="A165" s="154"/>
      <c r="B165" s="154"/>
      <c r="C165" s="251"/>
      <c r="D165" s="252"/>
      <c r="E165" s="251"/>
      <c r="F165" s="252"/>
      <c r="G165" s="251"/>
      <c r="H165" s="251"/>
      <c r="I165" s="253"/>
      <c r="J165" s="253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</row>
    <row r="166" spans="1:26" ht="14.25" customHeight="1" x14ac:dyDescent="0.25">
      <c r="A166" s="154"/>
      <c r="B166" s="154"/>
      <c r="C166" s="251"/>
      <c r="D166" s="252"/>
      <c r="E166" s="251"/>
      <c r="F166" s="252"/>
      <c r="G166" s="251"/>
      <c r="H166" s="251"/>
      <c r="I166" s="253"/>
      <c r="J166" s="253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</row>
    <row r="167" spans="1:26" ht="14.25" customHeight="1" x14ac:dyDescent="0.25">
      <c r="A167" s="154"/>
      <c r="B167" s="154"/>
      <c r="C167" s="251"/>
      <c r="D167" s="252"/>
      <c r="E167" s="251"/>
      <c r="F167" s="252"/>
      <c r="G167" s="251"/>
      <c r="H167" s="251"/>
      <c r="I167" s="253"/>
      <c r="J167" s="253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</row>
    <row r="168" spans="1:26" ht="14.25" customHeight="1" x14ac:dyDescent="0.25">
      <c r="A168" s="154"/>
      <c r="B168" s="154"/>
      <c r="C168" s="251"/>
      <c r="D168" s="252"/>
      <c r="E168" s="251"/>
      <c r="F168" s="252"/>
      <c r="G168" s="251"/>
      <c r="H168" s="251"/>
      <c r="I168" s="253"/>
      <c r="J168" s="253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</row>
    <row r="169" spans="1:26" ht="14.25" customHeight="1" x14ac:dyDescent="0.25">
      <c r="A169" s="154"/>
      <c r="B169" s="154"/>
      <c r="C169" s="251"/>
      <c r="D169" s="252"/>
      <c r="E169" s="251"/>
      <c r="F169" s="252"/>
      <c r="G169" s="251"/>
      <c r="H169" s="251"/>
      <c r="I169" s="253"/>
      <c r="J169" s="253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</row>
    <row r="170" spans="1:26" ht="14.25" customHeight="1" x14ac:dyDescent="0.25">
      <c r="A170" s="154"/>
      <c r="B170" s="154"/>
      <c r="C170" s="251"/>
      <c r="D170" s="252"/>
      <c r="E170" s="251"/>
      <c r="F170" s="252"/>
      <c r="G170" s="251"/>
      <c r="H170" s="251"/>
      <c r="I170" s="253"/>
      <c r="J170" s="253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</row>
    <row r="171" spans="1:26" ht="14.25" customHeight="1" x14ac:dyDescent="0.25">
      <c r="A171" s="154"/>
      <c r="B171" s="154"/>
      <c r="C171" s="251"/>
      <c r="D171" s="252"/>
      <c r="E171" s="251"/>
      <c r="F171" s="252"/>
      <c r="G171" s="251"/>
      <c r="H171" s="251"/>
      <c r="I171" s="253"/>
      <c r="J171" s="253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</row>
    <row r="172" spans="1:26" ht="14.25" customHeight="1" x14ac:dyDescent="0.25">
      <c r="A172" s="154"/>
      <c r="B172" s="154"/>
      <c r="C172" s="251"/>
      <c r="D172" s="252"/>
      <c r="E172" s="251"/>
      <c r="F172" s="252"/>
      <c r="G172" s="251"/>
      <c r="H172" s="251"/>
      <c r="I172" s="253"/>
      <c r="J172" s="253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</row>
    <row r="173" spans="1:26" ht="14.25" customHeight="1" x14ac:dyDescent="0.25">
      <c r="A173" s="154"/>
      <c r="B173" s="154"/>
      <c r="C173" s="251"/>
      <c r="D173" s="252"/>
      <c r="E173" s="251"/>
      <c r="F173" s="252"/>
      <c r="G173" s="251"/>
      <c r="H173" s="251"/>
      <c r="I173" s="253"/>
      <c r="J173" s="253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</row>
    <row r="174" spans="1:26" ht="14.25" customHeight="1" x14ac:dyDescent="0.25">
      <c r="A174" s="154"/>
      <c r="B174" s="154"/>
      <c r="C174" s="251"/>
      <c r="D174" s="252"/>
      <c r="E174" s="251"/>
      <c r="F174" s="252"/>
      <c r="G174" s="251"/>
      <c r="H174" s="251"/>
      <c r="I174" s="253"/>
      <c r="J174" s="253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</row>
    <row r="175" spans="1:26" ht="14.25" customHeight="1" x14ac:dyDescent="0.25">
      <c r="A175" s="154"/>
      <c r="B175" s="154"/>
      <c r="C175" s="251"/>
      <c r="D175" s="252"/>
      <c r="E175" s="251"/>
      <c r="F175" s="252"/>
      <c r="G175" s="251"/>
      <c r="H175" s="251"/>
      <c r="I175" s="253"/>
      <c r="J175" s="253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</row>
    <row r="176" spans="1:26" ht="14.25" customHeight="1" x14ac:dyDescent="0.25">
      <c r="A176" s="154"/>
      <c r="B176" s="154"/>
      <c r="C176" s="251"/>
      <c r="D176" s="252"/>
      <c r="E176" s="251"/>
      <c r="F176" s="252"/>
      <c r="G176" s="251"/>
      <c r="H176" s="251"/>
      <c r="I176" s="253"/>
      <c r="J176" s="253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</row>
    <row r="177" spans="1:26" ht="14.25" customHeight="1" x14ac:dyDescent="0.25">
      <c r="A177" s="154"/>
      <c r="B177" s="154"/>
      <c r="C177" s="251"/>
      <c r="D177" s="252"/>
      <c r="E177" s="251"/>
      <c r="F177" s="252"/>
      <c r="G177" s="251"/>
      <c r="H177" s="251"/>
      <c r="I177" s="253"/>
      <c r="J177" s="253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</row>
    <row r="178" spans="1:26" ht="14.25" customHeight="1" x14ac:dyDescent="0.25">
      <c r="A178" s="154"/>
      <c r="B178" s="154"/>
      <c r="C178" s="251"/>
      <c r="D178" s="252"/>
      <c r="E178" s="251"/>
      <c r="F178" s="252"/>
      <c r="G178" s="251"/>
      <c r="H178" s="251"/>
      <c r="I178" s="253"/>
      <c r="J178" s="253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</row>
    <row r="179" spans="1:26" ht="14.25" customHeight="1" x14ac:dyDescent="0.25">
      <c r="A179" s="154"/>
      <c r="B179" s="154"/>
      <c r="C179" s="251"/>
      <c r="D179" s="252"/>
      <c r="E179" s="251"/>
      <c r="F179" s="252"/>
      <c r="G179" s="251"/>
      <c r="H179" s="251"/>
      <c r="I179" s="253"/>
      <c r="J179" s="253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</row>
    <row r="180" spans="1:26" ht="14.25" customHeight="1" x14ac:dyDescent="0.25">
      <c r="A180" s="154"/>
      <c r="B180" s="154"/>
      <c r="C180" s="251"/>
      <c r="D180" s="252"/>
      <c r="E180" s="251"/>
      <c r="F180" s="252"/>
      <c r="G180" s="251"/>
      <c r="H180" s="251"/>
      <c r="I180" s="253"/>
      <c r="J180" s="253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</row>
    <row r="181" spans="1:26" ht="14.25" customHeight="1" x14ac:dyDescent="0.25">
      <c r="A181" s="154"/>
      <c r="B181" s="154"/>
      <c r="C181" s="251"/>
      <c r="D181" s="252"/>
      <c r="E181" s="251"/>
      <c r="F181" s="252"/>
      <c r="G181" s="251"/>
      <c r="H181" s="251"/>
      <c r="I181" s="253"/>
      <c r="J181" s="253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</row>
    <row r="182" spans="1:26" ht="14.25" customHeight="1" x14ac:dyDescent="0.25">
      <c r="A182" s="154"/>
      <c r="B182" s="154"/>
      <c r="C182" s="251"/>
      <c r="D182" s="252"/>
      <c r="E182" s="251"/>
      <c r="F182" s="252"/>
      <c r="G182" s="251"/>
      <c r="H182" s="251"/>
      <c r="I182" s="253"/>
      <c r="J182" s="253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</row>
    <row r="183" spans="1:26" ht="14.25" customHeight="1" x14ac:dyDescent="0.25">
      <c r="A183" s="154"/>
      <c r="B183" s="154"/>
      <c r="C183" s="251"/>
      <c r="D183" s="252"/>
      <c r="E183" s="251"/>
      <c r="F183" s="252"/>
      <c r="G183" s="251"/>
      <c r="H183" s="251"/>
      <c r="I183" s="253"/>
      <c r="J183" s="253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</row>
    <row r="184" spans="1:26" ht="14.25" customHeight="1" x14ac:dyDescent="0.25">
      <c r="A184" s="154"/>
      <c r="B184" s="154"/>
      <c r="C184" s="251"/>
      <c r="D184" s="252"/>
      <c r="E184" s="251"/>
      <c r="F184" s="252"/>
      <c r="G184" s="251"/>
      <c r="H184" s="251"/>
      <c r="I184" s="253"/>
      <c r="J184" s="253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</row>
    <row r="185" spans="1:26" ht="14.25" customHeight="1" x14ac:dyDescent="0.25">
      <c r="A185" s="154"/>
      <c r="B185" s="154"/>
      <c r="C185" s="251"/>
      <c r="D185" s="252"/>
      <c r="E185" s="251"/>
      <c r="F185" s="252"/>
      <c r="G185" s="251"/>
      <c r="H185" s="251"/>
      <c r="I185" s="253"/>
      <c r="J185" s="253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</row>
    <row r="186" spans="1:26" ht="14.25" customHeight="1" x14ac:dyDescent="0.25">
      <c r="A186" s="154"/>
      <c r="B186" s="154"/>
      <c r="C186" s="251"/>
      <c r="D186" s="252"/>
      <c r="E186" s="251"/>
      <c r="F186" s="252"/>
      <c r="G186" s="251"/>
      <c r="H186" s="251"/>
      <c r="I186" s="253"/>
      <c r="J186" s="253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</row>
    <row r="187" spans="1:26" ht="14.25" customHeight="1" x14ac:dyDescent="0.25">
      <c r="A187" s="154"/>
      <c r="B187" s="154"/>
      <c r="C187" s="251"/>
      <c r="D187" s="252"/>
      <c r="E187" s="251"/>
      <c r="F187" s="252"/>
      <c r="G187" s="251"/>
      <c r="H187" s="251"/>
      <c r="I187" s="253"/>
      <c r="J187" s="253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</row>
    <row r="188" spans="1:26" ht="14.25" customHeight="1" x14ac:dyDescent="0.25">
      <c r="A188" s="154"/>
      <c r="B188" s="154"/>
      <c r="C188" s="251"/>
      <c r="D188" s="252"/>
      <c r="E188" s="251"/>
      <c r="F188" s="252"/>
      <c r="G188" s="251"/>
      <c r="H188" s="251"/>
      <c r="I188" s="253"/>
      <c r="J188" s="253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</row>
    <row r="189" spans="1:26" ht="14.25" customHeight="1" x14ac:dyDescent="0.25">
      <c r="A189" s="154"/>
      <c r="B189" s="154"/>
      <c r="C189" s="251"/>
      <c r="D189" s="252"/>
      <c r="E189" s="251"/>
      <c r="F189" s="252"/>
      <c r="G189" s="251"/>
      <c r="H189" s="251"/>
      <c r="I189" s="253"/>
      <c r="J189" s="253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</row>
    <row r="190" spans="1:26" ht="14.25" customHeight="1" x14ac:dyDescent="0.25">
      <c r="A190" s="154"/>
      <c r="B190" s="154"/>
      <c r="C190" s="251"/>
      <c r="D190" s="252"/>
      <c r="E190" s="251"/>
      <c r="F190" s="252"/>
      <c r="G190" s="251"/>
      <c r="H190" s="251"/>
      <c r="I190" s="253"/>
      <c r="J190" s="253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</row>
    <row r="191" spans="1:26" ht="14.25" customHeight="1" x14ac:dyDescent="0.25">
      <c r="A191" s="154"/>
      <c r="B191" s="154"/>
      <c r="C191" s="251"/>
      <c r="D191" s="252"/>
      <c r="E191" s="251"/>
      <c r="F191" s="252"/>
      <c r="G191" s="251"/>
      <c r="H191" s="251"/>
      <c r="I191" s="253"/>
      <c r="J191" s="253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</row>
    <row r="192" spans="1:26" ht="14.25" customHeight="1" x14ac:dyDescent="0.25">
      <c r="A192" s="154"/>
      <c r="B192" s="154"/>
      <c r="C192" s="251"/>
      <c r="D192" s="252"/>
      <c r="E192" s="251"/>
      <c r="F192" s="252"/>
      <c r="G192" s="251"/>
      <c r="H192" s="251"/>
      <c r="I192" s="253"/>
      <c r="J192" s="253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</row>
    <row r="193" spans="1:26" ht="14.25" customHeight="1" x14ac:dyDescent="0.25">
      <c r="A193" s="154"/>
      <c r="B193" s="154"/>
      <c r="C193" s="251"/>
      <c r="D193" s="252"/>
      <c r="E193" s="251"/>
      <c r="F193" s="252"/>
      <c r="G193" s="251"/>
      <c r="H193" s="251"/>
      <c r="I193" s="253"/>
      <c r="J193" s="253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</row>
    <row r="194" spans="1:26" ht="14.25" customHeight="1" x14ac:dyDescent="0.25">
      <c r="A194" s="154"/>
      <c r="B194" s="154"/>
      <c r="C194" s="251"/>
      <c r="D194" s="252"/>
      <c r="E194" s="251"/>
      <c r="F194" s="252"/>
      <c r="G194" s="251"/>
      <c r="H194" s="251"/>
      <c r="I194" s="253"/>
      <c r="J194" s="253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</row>
    <row r="195" spans="1:26" ht="14.25" customHeight="1" x14ac:dyDescent="0.25">
      <c r="A195" s="154"/>
      <c r="B195" s="154"/>
      <c r="C195" s="251"/>
      <c r="D195" s="252"/>
      <c r="E195" s="251"/>
      <c r="F195" s="252"/>
      <c r="G195" s="251"/>
      <c r="H195" s="251"/>
      <c r="I195" s="253"/>
      <c r="J195" s="253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</row>
    <row r="196" spans="1:26" ht="14.25" customHeight="1" x14ac:dyDescent="0.25">
      <c r="A196" s="154"/>
      <c r="B196" s="154"/>
      <c r="C196" s="251"/>
      <c r="D196" s="252"/>
      <c r="E196" s="251"/>
      <c r="F196" s="252"/>
      <c r="G196" s="251"/>
      <c r="H196" s="251"/>
      <c r="I196" s="253"/>
      <c r="J196" s="253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</row>
    <row r="197" spans="1:26" ht="14.25" customHeight="1" x14ac:dyDescent="0.25">
      <c r="A197" s="154"/>
      <c r="B197" s="154"/>
      <c r="C197" s="251"/>
      <c r="D197" s="252"/>
      <c r="E197" s="251"/>
      <c r="F197" s="252"/>
      <c r="G197" s="251"/>
      <c r="H197" s="251"/>
      <c r="I197" s="253"/>
      <c r="J197" s="253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</row>
    <row r="198" spans="1:26" ht="14.25" customHeight="1" x14ac:dyDescent="0.25">
      <c r="A198" s="154"/>
      <c r="B198" s="154"/>
      <c r="C198" s="251"/>
      <c r="D198" s="252"/>
      <c r="E198" s="251"/>
      <c r="F198" s="252"/>
      <c r="G198" s="251"/>
      <c r="H198" s="251"/>
      <c r="I198" s="253"/>
      <c r="J198" s="253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</row>
    <row r="199" spans="1:26" ht="14.25" customHeight="1" x14ac:dyDescent="0.25">
      <c r="A199" s="154"/>
      <c r="B199" s="154"/>
      <c r="C199" s="251"/>
      <c r="D199" s="252"/>
      <c r="E199" s="251"/>
      <c r="F199" s="252"/>
      <c r="G199" s="251"/>
      <c r="H199" s="251"/>
      <c r="I199" s="253"/>
      <c r="J199" s="253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</row>
    <row r="200" spans="1:26" ht="14.25" customHeight="1" x14ac:dyDescent="0.25">
      <c r="A200" s="154"/>
      <c r="B200" s="154"/>
      <c r="C200" s="251"/>
      <c r="D200" s="252"/>
      <c r="E200" s="251"/>
      <c r="F200" s="252"/>
      <c r="G200" s="251"/>
      <c r="H200" s="251"/>
      <c r="I200" s="253"/>
      <c r="J200" s="253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</row>
    <row r="201" spans="1:26" ht="14.25" customHeight="1" x14ac:dyDescent="0.25">
      <c r="A201" s="154"/>
      <c r="B201" s="154"/>
      <c r="C201" s="251"/>
      <c r="D201" s="252"/>
      <c r="E201" s="251"/>
      <c r="F201" s="252"/>
      <c r="G201" s="251"/>
      <c r="H201" s="251"/>
      <c r="I201" s="253"/>
      <c r="J201" s="253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</row>
    <row r="202" spans="1:26" ht="14.25" customHeight="1" x14ac:dyDescent="0.25">
      <c r="A202" s="154"/>
      <c r="B202" s="154"/>
      <c r="C202" s="251"/>
      <c r="D202" s="252"/>
      <c r="E202" s="251"/>
      <c r="F202" s="252"/>
      <c r="G202" s="251"/>
      <c r="H202" s="251"/>
      <c r="I202" s="253"/>
      <c r="J202" s="253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</row>
    <row r="203" spans="1:26" ht="14.25" customHeight="1" x14ac:dyDescent="0.25">
      <c r="A203" s="154"/>
      <c r="B203" s="154"/>
      <c r="C203" s="251"/>
      <c r="D203" s="252"/>
      <c r="E203" s="251"/>
      <c r="F203" s="252"/>
      <c r="G203" s="251"/>
      <c r="H203" s="251"/>
      <c r="I203" s="253"/>
      <c r="J203" s="253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</row>
    <row r="204" spans="1:26" ht="14.25" customHeight="1" x14ac:dyDescent="0.25">
      <c r="A204" s="154"/>
      <c r="B204" s="154"/>
      <c r="C204" s="251"/>
      <c r="D204" s="252"/>
      <c r="E204" s="251"/>
      <c r="F204" s="252"/>
      <c r="G204" s="251"/>
      <c r="H204" s="251"/>
      <c r="I204" s="253"/>
      <c r="J204" s="253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</row>
    <row r="205" spans="1:26" ht="14.25" customHeight="1" x14ac:dyDescent="0.25">
      <c r="A205" s="154"/>
      <c r="B205" s="154"/>
      <c r="C205" s="251"/>
      <c r="D205" s="252"/>
      <c r="E205" s="251"/>
      <c r="F205" s="252"/>
      <c r="G205" s="251"/>
      <c r="H205" s="251"/>
      <c r="I205" s="253"/>
      <c r="J205" s="253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</row>
    <row r="206" spans="1:26" ht="14.25" customHeight="1" x14ac:dyDescent="0.25">
      <c r="A206" s="154"/>
      <c r="B206" s="154"/>
      <c r="C206" s="251"/>
      <c r="D206" s="252"/>
      <c r="E206" s="251"/>
      <c r="F206" s="252"/>
      <c r="G206" s="251"/>
      <c r="H206" s="251"/>
      <c r="I206" s="253"/>
      <c r="J206" s="253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</row>
    <row r="207" spans="1:26" ht="14.25" customHeight="1" x14ac:dyDescent="0.25">
      <c r="A207" s="154"/>
      <c r="B207" s="154"/>
      <c r="C207" s="251"/>
      <c r="D207" s="252"/>
      <c r="E207" s="251"/>
      <c r="F207" s="252"/>
      <c r="G207" s="251"/>
      <c r="H207" s="251"/>
      <c r="I207" s="253"/>
      <c r="J207" s="253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</row>
    <row r="208" spans="1:26" ht="14.25" customHeight="1" x14ac:dyDescent="0.25">
      <c r="A208" s="154"/>
      <c r="B208" s="154"/>
      <c r="C208" s="251"/>
      <c r="D208" s="252"/>
      <c r="E208" s="251"/>
      <c r="F208" s="252"/>
      <c r="G208" s="251"/>
      <c r="H208" s="251"/>
      <c r="I208" s="253"/>
      <c r="J208" s="253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</row>
    <row r="209" spans="1:26" ht="14.25" customHeight="1" x14ac:dyDescent="0.25">
      <c r="A209" s="154"/>
      <c r="B209" s="154"/>
      <c r="C209" s="251"/>
      <c r="D209" s="252"/>
      <c r="E209" s="251"/>
      <c r="F209" s="252"/>
      <c r="G209" s="251"/>
      <c r="H209" s="251"/>
      <c r="I209" s="253"/>
      <c r="J209" s="253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</row>
    <row r="210" spans="1:26" ht="14.25" customHeight="1" x14ac:dyDescent="0.25">
      <c r="A210" s="154"/>
      <c r="B210" s="154"/>
      <c r="C210" s="251"/>
      <c r="D210" s="252"/>
      <c r="E210" s="251"/>
      <c r="F210" s="252"/>
      <c r="G210" s="251"/>
      <c r="H210" s="251"/>
      <c r="I210" s="253"/>
      <c r="J210" s="253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</row>
    <row r="211" spans="1:26" ht="14.25" customHeight="1" x14ac:dyDescent="0.25">
      <c r="A211" s="154"/>
      <c r="B211" s="154"/>
      <c r="C211" s="251"/>
      <c r="D211" s="252"/>
      <c r="E211" s="251"/>
      <c r="F211" s="252"/>
      <c r="G211" s="251"/>
      <c r="H211" s="251"/>
      <c r="I211" s="253"/>
      <c r="J211" s="253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</row>
    <row r="212" spans="1:26" ht="14.25" customHeight="1" x14ac:dyDescent="0.25">
      <c r="A212" s="154"/>
      <c r="B212" s="154"/>
      <c r="C212" s="251"/>
      <c r="D212" s="252"/>
      <c r="E212" s="251"/>
      <c r="F212" s="252"/>
      <c r="G212" s="251"/>
      <c r="H212" s="251"/>
      <c r="I212" s="253"/>
      <c r="J212" s="253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</row>
    <row r="213" spans="1:26" ht="14.25" customHeight="1" x14ac:dyDescent="0.25">
      <c r="A213" s="154"/>
      <c r="B213" s="154"/>
      <c r="C213" s="251"/>
      <c r="D213" s="252"/>
      <c r="E213" s="251"/>
      <c r="F213" s="252"/>
      <c r="G213" s="251"/>
      <c r="H213" s="251"/>
      <c r="I213" s="253"/>
      <c r="J213" s="253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</row>
    <row r="214" spans="1:26" ht="14.25" customHeight="1" x14ac:dyDescent="0.25">
      <c r="A214" s="154"/>
      <c r="B214" s="154"/>
      <c r="C214" s="251"/>
      <c r="D214" s="252"/>
      <c r="E214" s="251"/>
      <c r="F214" s="252"/>
      <c r="G214" s="251"/>
      <c r="H214" s="251"/>
      <c r="I214" s="253"/>
      <c r="J214" s="253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</row>
    <row r="215" spans="1:26" ht="14.25" customHeight="1" x14ac:dyDescent="0.25">
      <c r="A215" s="154"/>
      <c r="B215" s="154"/>
      <c r="C215" s="251"/>
      <c r="D215" s="252"/>
      <c r="E215" s="251"/>
      <c r="F215" s="252"/>
      <c r="G215" s="251"/>
      <c r="H215" s="251"/>
      <c r="I215" s="253"/>
      <c r="J215" s="253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</row>
    <row r="216" spans="1:26" ht="14.25" customHeight="1" x14ac:dyDescent="0.25">
      <c r="A216" s="154"/>
      <c r="B216" s="154"/>
      <c r="C216" s="251"/>
      <c r="D216" s="252"/>
      <c r="E216" s="251"/>
      <c r="F216" s="252"/>
      <c r="G216" s="251"/>
      <c r="H216" s="251"/>
      <c r="I216" s="253"/>
      <c r="J216" s="253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</row>
    <row r="217" spans="1:26" ht="14.25" customHeight="1" x14ac:dyDescent="0.25">
      <c r="A217" s="154"/>
      <c r="B217" s="154"/>
      <c r="C217" s="251"/>
      <c r="D217" s="252"/>
      <c r="E217" s="251"/>
      <c r="F217" s="252"/>
      <c r="G217" s="251"/>
      <c r="H217" s="251"/>
      <c r="I217" s="253"/>
      <c r="J217" s="253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</row>
    <row r="218" spans="1:26" ht="14.25" customHeight="1" x14ac:dyDescent="0.25">
      <c r="A218" s="154"/>
      <c r="B218" s="154"/>
      <c r="C218" s="251"/>
      <c r="D218" s="252"/>
      <c r="E218" s="251"/>
      <c r="F218" s="252"/>
      <c r="G218" s="251"/>
      <c r="H218" s="251"/>
      <c r="I218" s="253"/>
      <c r="J218" s="253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</row>
    <row r="219" spans="1:26" ht="14.25" customHeight="1" x14ac:dyDescent="0.25">
      <c r="A219" s="154"/>
      <c r="B219" s="154"/>
      <c r="C219" s="251"/>
      <c r="D219" s="252"/>
      <c r="E219" s="251"/>
      <c r="F219" s="252"/>
      <c r="G219" s="251"/>
      <c r="H219" s="251"/>
      <c r="I219" s="253"/>
      <c r="J219" s="253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</row>
    <row r="220" spans="1:26" ht="14.25" customHeight="1" x14ac:dyDescent="0.25">
      <c r="A220" s="154"/>
      <c r="B220" s="154"/>
      <c r="C220" s="251"/>
      <c r="D220" s="252"/>
      <c r="E220" s="251"/>
      <c r="F220" s="252"/>
      <c r="G220" s="251"/>
      <c r="H220" s="251"/>
      <c r="I220" s="253"/>
      <c r="J220" s="253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</row>
    <row r="221" spans="1:26" ht="14.25" customHeight="1" x14ac:dyDescent="0.25">
      <c r="A221" s="154"/>
      <c r="B221" s="154"/>
      <c r="C221" s="251"/>
      <c r="D221" s="252"/>
      <c r="E221" s="251"/>
      <c r="F221" s="252"/>
      <c r="G221" s="251"/>
      <c r="H221" s="251"/>
      <c r="I221" s="253"/>
      <c r="J221" s="253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</row>
    <row r="222" spans="1:26" ht="14.25" customHeight="1" x14ac:dyDescent="0.25">
      <c r="A222" s="154"/>
      <c r="B222" s="154"/>
      <c r="C222" s="251"/>
      <c r="D222" s="252"/>
      <c r="E222" s="251"/>
      <c r="F222" s="252"/>
      <c r="G222" s="251"/>
      <c r="H222" s="251"/>
      <c r="I222" s="253"/>
      <c r="J222" s="253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</row>
    <row r="223" spans="1:26" ht="14.25" customHeight="1" x14ac:dyDescent="0.25">
      <c r="A223" s="154"/>
      <c r="B223" s="154"/>
      <c r="C223" s="251"/>
      <c r="D223" s="252"/>
      <c r="E223" s="251"/>
      <c r="F223" s="252"/>
      <c r="G223" s="251"/>
      <c r="H223" s="251"/>
      <c r="I223" s="253"/>
      <c r="J223" s="253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</row>
    <row r="224" spans="1:26" ht="14.25" customHeight="1" x14ac:dyDescent="0.25">
      <c r="A224" s="154"/>
      <c r="B224" s="154"/>
      <c r="C224" s="251"/>
      <c r="D224" s="252"/>
      <c r="E224" s="251"/>
      <c r="F224" s="252"/>
      <c r="G224" s="251"/>
      <c r="H224" s="251"/>
      <c r="I224" s="253"/>
      <c r="J224" s="253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</row>
    <row r="225" spans="1:26" ht="14.25" customHeight="1" x14ac:dyDescent="0.25">
      <c r="A225" s="154"/>
      <c r="B225" s="154"/>
      <c r="C225" s="251"/>
      <c r="D225" s="252"/>
      <c r="E225" s="251"/>
      <c r="F225" s="252"/>
      <c r="G225" s="251"/>
      <c r="H225" s="251"/>
      <c r="I225" s="253"/>
      <c r="J225" s="253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</row>
    <row r="226" spans="1:26" ht="14.25" customHeight="1" x14ac:dyDescent="0.25">
      <c r="A226" s="154"/>
      <c r="B226" s="154"/>
      <c r="C226" s="251"/>
      <c r="D226" s="252"/>
      <c r="E226" s="251"/>
      <c r="F226" s="252"/>
      <c r="G226" s="251"/>
      <c r="H226" s="251"/>
      <c r="I226" s="253"/>
      <c r="J226" s="253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</row>
    <row r="227" spans="1:26" ht="14.25" customHeight="1" x14ac:dyDescent="0.25">
      <c r="A227" s="154"/>
      <c r="B227" s="154"/>
      <c r="C227" s="251"/>
      <c r="D227" s="252"/>
      <c r="E227" s="251"/>
      <c r="F227" s="252"/>
      <c r="G227" s="251"/>
      <c r="H227" s="251"/>
      <c r="I227" s="253"/>
      <c r="J227" s="253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</row>
    <row r="228" spans="1:26" ht="14.25" customHeight="1" x14ac:dyDescent="0.25">
      <c r="A228" s="154"/>
      <c r="B228" s="154"/>
      <c r="C228" s="251"/>
      <c r="D228" s="252"/>
      <c r="E228" s="251"/>
      <c r="F228" s="252"/>
      <c r="G228" s="251"/>
      <c r="H228" s="251"/>
      <c r="I228" s="253"/>
      <c r="J228" s="253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</row>
    <row r="229" spans="1:26" ht="14.25" customHeight="1" x14ac:dyDescent="0.25">
      <c r="A229" s="154"/>
      <c r="B229" s="154"/>
      <c r="C229" s="251"/>
      <c r="D229" s="252"/>
      <c r="E229" s="251"/>
      <c r="F229" s="252"/>
      <c r="G229" s="251"/>
      <c r="H229" s="251"/>
      <c r="I229" s="253"/>
      <c r="J229" s="253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</row>
    <row r="230" spans="1:26" ht="14.25" customHeight="1" x14ac:dyDescent="0.25">
      <c r="A230" s="154"/>
      <c r="B230" s="154"/>
      <c r="C230" s="251"/>
      <c r="D230" s="252"/>
      <c r="E230" s="251"/>
      <c r="F230" s="252"/>
      <c r="G230" s="251"/>
      <c r="H230" s="251"/>
      <c r="I230" s="253"/>
      <c r="J230" s="253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</row>
    <row r="231" spans="1:26" ht="14.25" customHeight="1" x14ac:dyDescent="0.25">
      <c r="A231" s="154"/>
      <c r="B231" s="154"/>
      <c r="C231" s="251"/>
      <c r="D231" s="252"/>
      <c r="E231" s="251"/>
      <c r="F231" s="252"/>
      <c r="G231" s="251"/>
      <c r="H231" s="251"/>
      <c r="I231" s="253"/>
      <c r="J231" s="253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</row>
    <row r="232" spans="1:26" ht="14.25" customHeight="1" x14ac:dyDescent="0.25">
      <c r="A232" s="154"/>
      <c r="B232" s="154"/>
      <c r="C232" s="251"/>
      <c r="D232" s="252"/>
      <c r="E232" s="251"/>
      <c r="F232" s="252"/>
      <c r="G232" s="251"/>
      <c r="H232" s="251"/>
      <c r="I232" s="253"/>
      <c r="J232" s="253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</row>
    <row r="233" spans="1:26" ht="14.25" customHeight="1" x14ac:dyDescent="0.25">
      <c r="A233" s="154"/>
      <c r="B233" s="154"/>
      <c r="C233" s="251"/>
      <c r="D233" s="252"/>
      <c r="E233" s="251"/>
      <c r="F233" s="252"/>
      <c r="G233" s="251"/>
      <c r="H233" s="251"/>
      <c r="I233" s="253"/>
      <c r="J233" s="253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</row>
    <row r="234" spans="1:26" ht="14.25" customHeight="1" x14ac:dyDescent="0.25">
      <c r="A234" s="154"/>
      <c r="B234" s="154"/>
      <c r="C234" s="251"/>
      <c r="D234" s="252"/>
      <c r="E234" s="251"/>
      <c r="F234" s="252"/>
      <c r="G234" s="251"/>
      <c r="H234" s="251"/>
      <c r="I234" s="253"/>
      <c r="J234" s="253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</row>
    <row r="235" spans="1:26" ht="14.25" customHeight="1" x14ac:dyDescent="0.25">
      <c r="A235" s="154"/>
      <c r="B235" s="154"/>
      <c r="C235" s="251"/>
      <c r="D235" s="252"/>
      <c r="E235" s="251"/>
      <c r="F235" s="252"/>
      <c r="G235" s="251"/>
      <c r="H235" s="251"/>
      <c r="I235" s="253"/>
      <c r="J235" s="253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</row>
    <row r="236" spans="1:26" ht="14.25" customHeight="1" x14ac:dyDescent="0.25">
      <c r="A236" s="154"/>
      <c r="B236" s="154"/>
      <c r="C236" s="251"/>
      <c r="D236" s="252"/>
      <c r="E236" s="251"/>
      <c r="F236" s="252"/>
      <c r="G236" s="251"/>
      <c r="H236" s="251"/>
      <c r="I236" s="253"/>
      <c r="J236" s="253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</row>
    <row r="237" spans="1:26" ht="14.25" customHeight="1" x14ac:dyDescent="0.25">
      <c r="A237" s="154"/>
      <c r="B237" s="154"/>
      <c r="C237" s="251"/>
      <c r="D237" s="252"/>
      <c r="E237" s="251"/>
      <c r="F237" s="252"/>
      <c r="G237" s="251"/>
      <c r="H237" s="251"/>
      <c r="I237" s="253"/>
      <c r="J237" s="253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</row>
    <row r="238" spans="1:26" ht="14.25" customHeight="1" x14ac:dyDescent="0.25">
      <c r="A238" s="154"/>
      <c r="B238" s="154"/>
      <c r="C238" s="251"/>
      <c r="D238" s="252"/>
      <c r="E238" s="251"/>
      <c r="F238" s="252"/>
      <c r="G238" s="251"/>
      <c r="H238" s="251"/>
      <c r="I238" s="253"/>
      <c r="J238" s="253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</row>
    <row r="239" spans="1:26" ht="14.25" customHeight="1" x14ac:dyDescent="0.25">
      <c r="A239" s="154"/>
      <c r="B239" s="154"/>
      <c r="C239" s="251"/>
      <c r="D239" s="252"/>
      <c r="E239" s="251"/>
      <c r="F239" s="252"/>
      <c r="G239" s="251"/>
      <c r="H239" s="251"/>
      <c r="I239" s="253"/>
      <c r="J239" s="253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</row>
    <row r="240" spans="1:26" ht="14.25" customHeight="1" x14ac:dyDescent="0.25">
      <c r="A240" s="154"/>
      <c r="B240" s="154"/>
      <c r="C240" s="251"/>
      <c r="D240" s="252"/>
      <c r="E240" s="251"/>
      <c r="F240" s="252"/>
      <c r="G240" s="251"/>
      <c r="H240" s="251"/>
      <c r="I240" s="253"/>
      <c r="J240" s="253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</row>
    <row r="241" spans="1:26" ht="14.25" customHeight="1" x14ac:dyDescent="0.25">
      <c r="A241" s="154"/>
      <c r="B241" s="154"/>
      <c r="C241" s="251"/>
      <c r="D241" s="252"/>
      <c r="E241" s="251"/>
      <c r="F241" s="252"/>
      <c r="G241" s="251"/>
      <c r="H241" s="251"/>
      <c r="I241" s="253"/>
      <c r="J241" s="253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</row>
    <row r="242" spans="1:26" ht="14.25" customHeight="1" x14ac:dyDescent="0.25">
      <c r="A242" s="154"/>
      <c r="B242" s="154"/>
      <c r="C242" s="251"/>
      <c r="D242" s="252"/>
      <c r="E242" s="251"/>
      <c r="F242" s="252"/>
      <c r="G242" s="251"/>
      <c r="H242" s="251"/>
      <c r="I242" s="253"/>
      <c r="J242" s="253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</row>
    <row r="243" spans="1:26" ht="14.25" customHeight="1" x14ac:dyDescent="0.25">
      <c r="A243" s="154"/>
      <c r="B243" s="154"/>
      <c r="C243" s="251"/>
      <c r="D243" s="252"/>
      <c r="E243" s="251"/>
      <c r="F243" s="252"/>
      <c r="G243" s="251"/>
      <c r="H243" s="251"/>
      <c r="I243" s="253"/>
      <c r="J243" s="253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</row>
    <row r="244" spans="1:26" ht="14.25" customHeight="1" x14ac:dyDescent="0.25">
      <c r="A244" s="154"/>
      <c r="B244" s="154"/>
      <c r="C244" s="251"/>
      <c r="D244" s="252"/>
      <c r="E244" s="251"/>
      <c r="F244" s="252"/>
      <c r="G244" s="251"/>
      <c r="H244" s="251"/>
      <c r="I244" s="253"/>
      <c r="J244" s="253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</row>
    <row r="245" spans="1:26" ht="14.25" customHeight="1" x14ac:dyDescent="0.25">
      <c r="A245" s="154"/>
      <c r="B245" s="154"/>
      <c r="C245" s="251"/>
      <c r="D245" s="252"/>
      <c r="E245" s="251"/>
      <c r="F245" s="252"/>
      <c r="G245" s="251"/>
      <c r="H245" s="251"/>
      <c r="I245" s="253"/>
      <c r="J245" s="253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</row>
    <row r="246" spans="1:26" ht="14.25" customHeight="1" x14ac:dyDescent="0.25">
      <c r="A246" s="154"/>
      <c r="B246" s="154"/>
      <c r="C246" s="251"/>
      <c r="D246" s="252"/>
      <c r="E246" s="251"/>
      <c r="F246" s="252"/>
      <c r="G246" s="251"/>
      <c r="H246" s="251"/>
      <c r="I246" s="253"/>
      <c r="J246" s="253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</row>
    <row r="247" spans="1:26" ht="14.25" customHeight="1" x14ac:dyDescent="0.25">
      <c r="A247" s="154"/>
      <c r="B247" s="154"/>
      <c r="C247" s="251"/>
      <c r="D247" s="252"/>
      <c r="E247" s="251"/>
      <c r="F247" s="252"/>
      <c r="G247" s="251"/>
      <c r="H247" s="251"/>
      <c r="I247" s="253"/>
      <c r="J247" s="253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</row>
    <row r="248" spans="1:26" ht="14.25" customHeight="1" x14ac:dyDescent="0.25">
      <c r="A248" s="154"/>
      <c r="B248" s="154"/>
      <c r="C248" s="251"/>
      <c r="D248" s="252"/>
      <c r="E248" s="251"/>
      <c r="F248" s="252"/>
      <c r="G248" s="251"/>
      <c r="H248" s="251"/>
      <c r="I248" s="253"/>
      <c r="J248" s="253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</row>
    <row r="249" spans="1:26" ht="14.25" customHeight="1" x14ac:dyDescent="0.25">
      <c r="A249" s="154"/>
      <c r="B249" s="154"/>
      <c r="C249" s="251"/>
      <c r="D249" s="252"/>
      <c r="E249" s="251"/>
      <c r="F249" s="252"/>
      <c r="G249" s="251"/>
      <c r="H249" s="251"/>
      <c r="I249" s="253"/>
      <c r="J249" s="253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</row>
    <row r="250" spans="1:26" ht="14.25" customHeight="1" x14ac:dyDescent="0.25">
      <c r="A250" s="154"/>
      <c r="B250" s="154"/>
      <c r="C250" s="251"/>
      <c r="D250" s="252"/>
      <c r="E250" s="251"/>
      <c r="F250" s="252"/>
      <c r="G250" s="251"/>
      <c r="H250" s="251"/>
      <c r="I250" s="253"/>
      <c r="J250" s="253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</row>
    <row r="251" spans="1:26" ht="14.25" customHeight="1" x14ac:dyDescent="0.25">
      <c r="A251" s="154"/>
      <c r="B251" s="154"/>
      <c r="C251" s="251"/>
      <c r="D251" s="252"/>
      <c r="E251" s="251"/>
      <c r="F251" s="252"/>
      <c r="G251" s="251"/>
      <c r="H251" s="251"/>
      <c r="I251" s="253"/>
      <c r="J251" s="253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</row>
    <row r="252" spans="1:26" ht="14.25" customHeight="1" x14ac:dyDescent="0.25">
      <c r="A252" s="154"/>
      <c r="B252" s="154"/>
      <c r="C252" s="251"/>
      <c r="D252" s="252"/>
      <c r="E252" s="251"/>
      <c r="F252" s="252"/>
      <c r="G252" s="251"/>
      <c r="H252" s="251"/>
      <c r="I252" s="253"/>
      <c r="J252" s="253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</row>
    <row r="253" spans="1:26" ht="14.25" customHeight="1" x14ac:dyDescent="0.25">
      <c r="A253" s="154"/>
      <c r="B253" s="154"/>
      <c r="C253" s="251"/>
      <c r="D253" s="252"/>
      <c r="E253" s="251"/>
      <c r="F253" s="252"/>
      <c r="G253" s="251"/>
      <c r="H253" s="251"/>
      <c r="I253" s="253"/>
      <c r="J253" s="253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</row>
    <row r="254" spans="1:26" ht="14.25" customHeight="1" x14ac:dyDescent="0.25">
      <c r="A254" s="154"/>
      <c r="B254" s="154"/>
      <c r="C254" s="251"/>
      <c r="D254" s="252"/>
      <c r="E254" s="251"/>
      <c r="F254" s="252"/>
      <c r="G254" s="251"/>
      <c r="H254" s="251"/>
      <c r="I254" s="253"/>
      <c r="J254" s="253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</row>
    <row r="255" spans="1:26" ht="14.25" customHeight="1" x14ac:dyDescent="0.25">
      <c r="A255" s="154"/>
      <c r="B255" s="154"/>
      <c r="C255" s="251"/>
      <c r="D255" s="252"/>
      <c r="E255" s="251"/>
      <c r="F255" s="252"/>
      <c r="G255" s="251"/>
      <c r="H255" s="251"/>
      <c r="I255" s="253"/>
      <c r="J255" s="253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</row>
    <row r="256" spans="1:26" ht="14.25" customHeight="1" x14ac:dyDescent="0.25">
      <c r="A256" s="154"/>
      <c r="B256" s="154"/>
      <c r="C256" s="251"/>
      <c r="D256" s="252"/>
      <c r="E256" s="251"/>
      <c r="F256" s="252"/>
      <c r="G256" s="251"/>
      <c r="H256" s="251"/>
      <c r="I256" s="253"/>
      <c r="J256" s="253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</row>
    <row r="257" spans="1:26" ht="14.25" customHeight="1" x14ac:dyDescent="0.25">
      <c r="A257" s="154"/>
      <c r="B257" s="154"/>
      <c r="C257" s="251"/>
      <c r="D257" s="252"/>
      <c r="E257" s="251"/>
      <c r="F257" s="252"/>
      <c r="G257" s="251"/>
      <c r="H257" s="251"/>
      <c r="I257" s="253"/>
      <c r="J257" s="253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</row>
    <row r="258" spans="1:26" ht="14.25" customHeight="1" x14ac:dyDescent="0.25">
      <c r="A258" s="154"/>
      <c r="B258" s="154"/>
      <c r="C258" s="251"/>
      <c r="D258" s="252"/>
      <c r="E258" s="251"/>
      <c r="F258" s="252"/>
      <c r="G258" s="251"/>
      <c r="H258" s="251"/>
      <c r="I258" s="253"/>
      <c r="J258" s="253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</row>
    <row r="259" spans="1:26" ht="14.25" customHeight="1" x14ac:dyDescent="0.25">
      <c r="A259" s="154"/>
      <c r="B259" s="154"/>
      <c r="C259" s="251"/>
      <c r="D259" s="252"/>
      <c r="E259" s="251"/>
      <c r="F259" s="252"/>
      <c r="G259" s="251"/>
      <c r="H259" s="251"/>
      <c r="I259" s="253"/>
      <c r="J259" s="253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</row>
    <row r="260" spans="1:26" ht="14.25" customHeight="1" x14ac:dyDescent="0.25">
      <c r="A260" s="154"/>
      <c r="B260" s="154"/>
      <c r="C260" s="251"/>
      <c r="D260" s="252"/>
      <c r="E260" s="251"/>
      <c r="F260" s="252"/>
      <c r="G260" s="251"/>
      <c r="H260" s="251"/>
      <c r="I260" s="253"/>
      <c r="J260" s="253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</row>
    <row r="261" spans="1:26" ht="14.25" customHeight="1" x14ac:dyDescent="0.25">
      <c r="A261" s="154"/>
      <c r="B261" s="154"/>
      <c r="C261" s="251"/>
      <c r="D261" s="252"/>
      <c r="E261" s="251"/>
      <c r="F261" s="252"/>
      <c r="G261" s="251"/>
      <c r="H261" s="251"/>
      <c r="I261" s="253"/>
      <c r="J261" s="253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</row>
    <row r="262" spans="1:26" ht="14.25" customHeight="1" x14ac:dyDescent="0.25">
      <c r="A262" s="154"/>
      <c r="B262" s="154"/>
      <c r="C262" s="251"/>
      <c r="D262" s="252"/>
      <c r="E262" s="251"/>
      <c r="F262" s="252"/>
      <c r="G262" s="251"/>
      <c r="H262" s="251"/>
      <c r="I262" s="253"/>
      <c r="J262" s="253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</row>
    <row r="263" spans="1:26" ht="14.25" customHeight="1" x14ac:dyDescent="0.25">
      <c r="A263" s="154"/>
      <c r="B263" s="154"/>
      <c r="C263" s="251"/>
      <c r="D263" s="252"/>
      <c r="E263" s="251"/>
      <c r="F263" s="252"/>
      <c r="G263" s="251"/>
      <c r="H263" s="251"/>
      <c r="I263" s="253"/>
      <c r="J263" s="253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</row>
    <row r="264" spans="1:26" ht="14.25" customHeight="1" x14ac:dyDescent="0.25">
      <c r="A264" s="154"/>
      <c r="B264" s="154"/>
      <c r="C264" s="251"/>
      <c r="D264" s="252"/>
      <c r="E264" s="251"/>
      <c r="F264" s="252"/>
      <c r="G264" s="251"/>
      <c r="H264" s="251"/>
      <c r="I264" s="253"/>
      <c r="J264" s="253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</row>
    <row r="265" spans="1:26" ht="14.25" customHeight="1" x14ac:dyDescent="0.25">
      <c r="A265" s="154"/>
      <c r="B265" s="154"/>
      <c r="C265" s="251"/>
      <c r="D265" s="252"/>
      <c r="E265" s="251"/>
      <c r="F265" s="252"/>
      <c r="G265" s="251"/>
      <c r="H265" s="251"/>
      <c r="I265" s="253"/>
      <c r="J265" s="253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</row>
    <row r="266" spans="1:26" ht="14.25" customHeight="1" x14ac:dyDescent="0.25">
      <c r="A266" s="154"/>
      <c r="B266" s="154"/>
      <c r="C266" s="251"/>
      <c r="D266" s="252"/>
      <c r="E266" s="251"/>
      <c r="F266" s="252"/>
      <c r="G266" s="251"/>
      <c r="H266" s="251"/>
      <c r="I266" s="253"/>
      <c r="J266" s="253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</row>
    <row r="267" spans="1:26" ht="14.25" customHeight="1" x14ac:dyDescent="0.25">
      <c r="A267" s="154"/>
      <c r="B267" s="154"/>
      <c r="C267" s="251"/>
      <c r="D267" s="252"/>
      <c r="E267" s="251"/>
      <c r="F267" s="252"/>
      <c r="G267" s="251"/>
      <c r="H267" s="251"/>
      <c r="I267" s="253"/>
      <c r="J267" s="253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</row>
    <row r="268" spans="1:26" ht="14.25" customHeight="1" x14ac:dyDescent="0.25">
      <c r="A268" s="154"/>
      <c r="B268" s="154"/>
      <c r="C268" s="251"/>
      <c r="D268" s="252"/>
      <c r="E268" s="251"/>
      <c r="F268" s="252"/>
      <c r="G268" s="251"/>
      <c r="H268" s="251"/>
      <c r="I268" s="253"/>
      <c r="J268" s="253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</row>
    <row r="269" spans="1:26" ht="14.25" customHeight="1" x14ac:dyDescent="0.25">
      <c r="A269" s="154"/>
      <c r="B269" s="154"/>
      <c r="C269" s="251"/>
      <c r="D269" s="252"/>
      <c r="E269" s="251"/>
      <c r="F269" s="252"/>
      <c r="G269" s="251"/>
      <c r="H269" s="251"/>
      <c r="I269" s="253"/>
      <c r="J269" s="253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</row>
    <row r="270" spans="1:26" ht="14.25" customHeight="1" x14ac:dyDescent="0.25">
      <c r="A270" s="154"/>
      <c r="B270" s="154"/>
      <c r="C270" s="251"/>
      <c r="D270" s="252"/>
      <c r="E270" s="251"/>
      <c r="F270" s="252"/>
      <c r="G270" s="251"/>
      <c r="H270" s="251"/>
      <c r="I270" s="253"/>
      <c r="J270" s="253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</row>
    <row r="271" spans="1:26" ht="14.25" customHeight="1" x14ac:dyDescent="0.25">
      <c r="A271" s="154"/>
      <c r="B271" s="154"/>
      <c r="C271" s="251"/>
      <c r="D271" s="252"/>
      <c r="E271" s="251"/>
      <c r="F271" s="252"/>
      <c r="G271" s="251"/>
      <c r="H271" s="251"/>
      <c r="I271" s="253"/>
      <c r="J271" s="253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</row>
    <row r="272" spans="1:26" ht="14.25" customHeight="1" x14ac:dyDescent="0.25">
      <c r="A272" s="154"/>
      <c r="B272" s="154"/>
      <c r="C272" s="251"/>
      <c r="D272" s="252"/>
      <c r="E272" s="251"/>
      <c r="F272" s="252"/>
      <c r="G272" s="251"/>
      <c r="H272" s="251"/>
      <c r="I272" s="253"/>
      <c r="J272" s="253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</row>
    <row r="273" spans="1:26" ht="14.25" customHeight="1" x14ac:dyDescent="0.25">
      <c r="A273" s="154"/>
      <c r="B273" s="154"/>
      <c r="C273" s="251"/>
      <c r="D273" s="252"/>
      <c r="E273" s="251"/>
      <c r="F273" s="252"/>
      <c r="G273" s="251"/>
      <c r="H273" s="251"/>
      <c r="I273" s="253"/>
      <c r="J273" s="253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</row>
    <row r="274" spans="1:26" ht="14.25" customHeight="1" x14ac:dyDescent="0.25">
      <c r="A274" s="154"/>
      <c r="B274" s="154"/>
      <c r="C274" s="251"/>
      <c r="D274" s="252"/>
      <c r="E274" s="251"/>
      <c r="F274" s="252"/>
      <c r="G274" s="251"/>
      <c r="H274" s="251"/>
      <c r="I274" s="253"/>
      <c r="J274" s="253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</row>
    <row r="275" spans="1:26" ht="14.25" customHeight="1" x14ac:dyDescent="0.25">
      <c r="A275" s="154"/>
      <c r="B275" s="154"/>
      <c r="C275" s="251"/>
      <c r="D275" s="252"/>
      <c r="E275" s="251"/>
      <c r="F275" s="252"/>
      <c r="G275" s="251"/>
      <c r="H275" s="251"/>
      <c r="I275" s="253"/>
      <c r="J275" s="253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</row>
    <row r="276" spans="1:26" ht="14.25" customHeight="1" x14ac:dyDescent="0.25">
      <c r="A276" s="154"/>
      <c r="B276" s="154"/>
      <c r="C276" s="251"/>
      <c r="D276" s="252"/>
      <c r="E276" s="251"/>
      <c r="F276" s="252"/>
      <c r="G276" s="251"/>
      <c r="H276" s="251"/>
      <c r="I276" s="253"/>
      <c r="J276" s="253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</row>
    <row r="277" spans="1:26" ht="14.25" customHeight="1" x14ac:dyDescent="0.25">
      <c r="A277" s="154"/>
      <c r="B277" s="154"/>
      <c r="C277" s="251"/>
      <c r="D277" s="252"/>
      <c r="E277" s="251"/>
      <c r="F277" s="252"/>
      <c r="G277" s="251"/>
      <c r="H277" s="251"/>
      <c r="I277" s="253"/>
      <c r="J277" s="253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</row>
    <row r="278" spans="1:26" ht="14.25" customHeight="1" x14ac:dyDescent="0.25">
      <c r="A278" s="154"/>
      <c r="B278" s="154"/>
      <c r="C278" s="251"/>
      <c r="D278" s="252"/>
      <c r="E278" s="251"/>
      <c r="F278" s="252"/>
      <c r="G278" s="251"/>
      <c r="H278" s="251"/>
      <c r="I278" s="253"/>
      <c r="J278" s="253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</row>
    <row r="279" spans="1:26" ht="14.25" customHeight="1" x14ac:dyDescent="0.25">
      <c r="A279" s="154"/>
      <c r="B279" s="154"/>
      <c r="C279" s="251"/>
      <c r="D279" s="252"/>
      <c r="E279" s="251"/>
      <c r="F279" s="252"/>
      <c r="G279" s="251"/>
      <c r="H279" s="251"/>
      <c r="I279" s="253"/>
      <c r="J279" s="253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</row>
    <row r="280" spans="1:26" ht="14.25" customHeight="1" x14ac:dyDescent="0.25">
      <c r="A280" s="154"/>
      <c r="B280" s="154"/>
      <c r="C280" s="251"/>
      <c r="D280" s="252"/>
      <c r="E280" s="251"/>
      <c r="F280" s="252"/>
      <c r="G280" s="251"/>
      <c r="H280" s="251"/>
      <c r="I280" s="253"/>
      <c r="J280" s="253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</row>
    <row r="281" spans="1:26" ht="14.25" customHeight="1" x14ac:dyDescent="0.25">
      <c r="A281" s="154"/>
      <c r="B281" s="154"/>
      <c r="C281" s="251"/>
      <c r="D281" s="252"/>
      <c r="E281" s="251"/>
      <c r="F281" s="252"/>
      <c r="G281" s="251"/>
      <c r="H281" s="251"/>
      <c r="I281" s="253"/>
      <c r="J281" s="253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</row>
    <row r="282" spans="1:26" ht="14.25" customHeight="1" x14ac:dyDescent="0.25">
      <c r="A282" s="154"/>
      <c r="B282" s="154"/>
      <c r="C282" s="251"/>
      <c r="D282" s="252"/>
      <c r="E282" s="251"/>
      <c r="F282" s="252"/>
      <c r="G282" s="251"/>
      <c r="H282" s="251"/>
      <c r="I282" s="253"/>
      <c r="J282" s="253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</row>
    <row r="283" spans="1:26" ht="14.25" customHeight="1" x14ac:dyDescent="0.25">
      <c r="A283" s="154"/>
      <c r="B283" s="154"/>
      <c r="C283" s="251"/>
      <c r="D283" s="252"/>
      <c r="E283" s="251"/>
      <c r="F283" s="252"/>
      <c r="G283" s="251"/>
      <c r="H283" s="251"/>
      <c r="I283" s="253"/>
      <c r="J283" s="253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</row>
    <row r="284" spans="1:26" ht="14.25" customHeight="1" x14ac:dyDescent="0.25">
      <c r="A284" s="154"/>
      <c r="B284" s="154"/>
      <c r="C284" s="251"/>
      <c r="D284" s="252"/>
      <c r="E284" s="251"/>
      <c r="F284" s="252"/>
      <c r="G284" s="251"/>
      <c r="H284" s="251"/>
      <c r="I284" s="253"/>
      <c r="J284" s="253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</row>
    <row r="285" spans="1:26" ht="14.25" customHeight="1" x14ac:dyDescent="0.25">
      <c r="A285" s="154"/>
      <c r="B285" s="154"/>
      <c r="C285" s="251"/>
      <c r="D285" s="252"/>
      <c r="E285" s="251"/>
      <c r="F285" s="252"/>
      <c r="G285" s="251"/>
      <c r="H285" s="251"/>
      <c r="I285" s="253"/>
      <c r="J285" s="253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</row>
    <row r="286" spans="1:26" ht="14.25" customHeight="1" x14ac:dyDescent="0.25">
      <c r="A286" s="154"/>
      <c r="B286" s="154"/>
      <c r="C286" s="251"/>
      <c r="D286" s="252"/>
      <c r="E286" s="251"/>
      <c r="F286" s="252"/>
      <c r="G286" s="251"/>
      <c r="H286" s="251"/>
      <c r="I286" s="253"/>
      <c r="J286" s="253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</row>
    <row r="287" spans="1:26" ht="14.25" customHeight="1" x14ac:dyDescent="0.25">
      <c r="A287" s="154"/>
      <c r="B287" s="154"/>
      <c r="C287" s="251"/>
      <c r="D287" s="252"/>
      <c r="E287" s="251"/>
      <c r="F287" s="252"/>
      <c r="G287" s="251"/>
      <c r="H287" s="251"/>
      <c r="I287" s="253"/>
      <c r="J287" s="253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</row>
    <row r="288" spans="1:26" ht="14.25" customHeight="1" x14ac:dyDescent="0.25">
      <c r="A288" s="154"/>
      <c r="B288" s="154"/>
      <c r="C288" s="251"/>
      <c r="D288" s="252"/>
      <c r="E288" s="251"/>
      <c r="F288" s="252"/>
      <c r="G288" s="251"/>
      <c r="H288" s="251"/>
      <c r="I288" s="253"/>
      <c r="J288" s="253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</row>
    <row r="289" spans="1:26" ht="14.25" customHeight="1" x14ac:dyDescent="0.25">
      <c r="A289" s="154"/>
      <c r="B289" s="154"/>
      <c r="C289" s="251"/>
      <c r="D289" s="252"/>
      <c r="E289" s="251"/>
      <c r="F289" s="252"/>
      <c r="G289" s="251"/>
      <c r="H289" s="251"/>
      <c r="I289" s="253"/>
      <c r="J289" s="253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</row>
    <row r="290" spans="1:26" ht="14.25" customHeight="1" x14ac:dyDescent="0.25">
      <c r="A290" s="154"/>
      <c r="B290" s="154"/>
      <c r="C290" s="251"/>
      <c r="D290" s="252"/>
      <c r="E290" s="251"/>
      <c r="F290" s="252"/>
      <c r="G290" s="251"/>
      <c r="H290" s="251"/>
      <c r="I290" s="253"/>
      <c r="J290" s="253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</row>
    <row r="291" spans="1:26" ht="14.25" customHeight="1" x14ac:dyDescent="0.25">
      <c r="A291" s="154"/>
      <c r="B291" s="154"/>
      <c r="C291" s="251"/>
      <c r="D291" s="252"/>
      <c r="E291" s="251"/>
      <c r="F291" s="252"/>
      <c r="G291" s="251"/>
      <c r="H291" s="251"/>
      <c r="I291" s="253"/>
      <c r="J291" s="253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</row>
    <row r="292" spans="1:26" ht="14.25" customHeight="1" x14ac:dyDescent="0.25">
      <c r="A292" s="154"/>
      <c r="B292" s="154"/>
      <c r="C292" s="251"/>
      <c r="D292" s="252"/>
      <c r="E292" s="251"/>
      <c r="F292" s="252"/>
      <c r="G292" s="251"/>
      <c r="H292" s="251"/>
      <c r="I292" s="253"/>
      <c r="J292" s="253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</row>
    <row r="293" spans="1:26" ht="14.25" customHeight="1" x14ac:dyDescent="0.25">
      <c r="A293" s="154"/>
      <c r="B293" s="154"/>
      <c r="C293" s="251"/>
      <c r="D293" s="252"/>
      <c r="E293" s="251"/>
      <c r="F293" s="252"/>
      <c r="G293" s="251"/>
      <c r="H293" s="251"/>
      <c r="I293" s="253"/>
      <c r="J293" s="253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</row>
    <row r="294" spans="1:26" ht="14.25" customHeight="1" x14ac:dyDescent="0.25">
      <c r="A294" s="154"/>
      <c r="B294" s="154"/>
      <c r="C294" s="251"/>
      <c r="D294" s="252"/>
      <c r="E294" s="251"/>
      <c r="F294" s="252"/>
      <c r="G294" s="251"/>
      <c r="H294" s="251"/>
      <c r="I294" s="253"/>
      <c r="J294" s="253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</row>
    <row r="295" spans="1:26" ht="14.25" customHeight="1" x14ac:dyDescent="0.25">
      <c r="A295" s="154"/>
      <c r="B295" s="154"/>
      <c r="C295" s="251"/>
      <c r="D295" s="252"/>
      <c r="E295" s="251"/>
      <c r="F295" s="252"/>
      <c r="G295" s="251"/>
      <c r="H295" s="251"/>
      <c r="I295" s="253"/>
      <c r="J295" s="253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</row>
    <row r="296" spans="1:26" ht="14.25" customHeight="1" x14ac:dyDescent="0.25">
      <c r="A296" s="154"/>
      <c r="B296" s="154"/>
      <c r="C296" s="251"/>
      <c r="D296" s="252"/>
      <c r="E296" s="251"/>
      <c r="F296" s="252"/>
      <c r="G296" s="251"/>
      <c r="H296" s="251"/>
      <c r="I296" s="253"/>
      <c r="J296" s="253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</row>
    <row r="297" spans="1:26" ht="14.25" customHeight="1" x14ac:dyDescent="0.25">
      <c r="A297" s="154"/>
      <c r="B297" s="154"/>
      <c r="C297" s="251"/>
      <c r="D297" s="252"/>
      <c r="E297" s="251"/>
      <c r="F297" s="252"/>
      <c r="G297" s="251"/>
      <c r="H297" s="251"/>
      <c r="I297" s="253"/>
      <c r="J297" s="253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</row>
    <row r="298" spans="1:26" ht="14.25" customHeight="1" x14ac:dyDescent="0.25">
      <c r="A298" s="154"/>
      <c r="B298" s="154"/>
      <c r="C298" s="251"/>
      <c r="D298" s="252"/>
      <c r="E298" s="251"/>
      <c r="F298" s="252"/>
      <c r="G298" s="251"/>
      <c r="H298" s="251"/>
      <c r="I298" s="253"/>
      <c r="J298" s="253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</row>
    <row r="299" spans="1:26" ht="14.25" customHeight="1" x14ac:dyDescent="0.25">
      <c r="A299" s="154"/>
      <c r="B299" s="154"/>
      <c r="C299" s="251"/>
      <c r="D299" s="252"/>
      <c r="E299" s="251"/>
      <c r="F299" s="252"/>
      <c r="G299" s="251"/>
      <c r="H299" s="251"/>
      <c r="I299" s="253"/>
      <c r="J299" s="253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</row>
    <row r="300" spans="1:26" ht="14.25" customHeight="1" x14ac:dyDescent="0.25">
      <c r="A300" s="154"/>
      <c r="B300" s="154"/>
      <c r="C300" s="251"/>
      <c r="D300" s="252"/>
      <c r="E300" s="251"/>
      <c r="F300" s="252"/>
      <c r="G300" s="251"/>
      <c r="H300" s="251"/>
      <c r="I300" s="253"/>
      <c r="J300" s="253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</row>
    <row r="301" spans="1:26" ht="14.25" customHeight="1" x14ac:dyDescent="0.25">
      <c r="A301" s="154"/>
      <c r="B301" s="154"/>
      <c r="C301" s="251"/>
      <c r="D301" s="252"/>
      <c r="E301" s="251"/>
      <c r="F301" s="252"/>
      <c r="G301" s="251"/>
      <c r="H301" s="251"/>
      <c r="I301" s="253"/>
      <c r="J301" s="253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</row>
    <row r="302" spans="1:26" ht="14.25" customHeight="1" x14ac:dyDescent="0.25">
      <c r="A302" s="154"/>
      <c r="B302" s="154"/>
      <c r="C302" s="251"/>
      <c r="D302" s="252"/>
      <c r="E302" s="251"/>
      <c r="F302" s="252"/>
      <c r="G302" s="251"/>
      <c r="H302" s="251"/>
      <c r="I302" s="253"/>
      <c r="J302" s="253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</row>
    <row r="303" spans="1:26" ht="14.25" customHeight="1" x14ac:dyDescent="0.25">
      <c r="A303" s="154"/>
      <c r="B303" s="154"/>
      <c r="C303" s="251"/>
      <c r="D303" s="252"/>
      <c r="E303" s="251"/>
      <c r="F303" s="252"/>
      <c r="G303" s="251"/>
      <c r="H303" s="251"/>
      <c r="I303" s="253"/>
      <c r="J303" s="253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</row>
    <row r="304" spans="1:26" ht="14.25" customHeight="1" x14ac:dyDescent="0.25">
      <c r="A304" s="154"/>
      <c r="B304" s="154"/>
      <c r="C304" s="251"/>
      <c r="D304" s="252"/>
      <c r="E304" s="251"/>
      <c r="F304" s="252"/>
      <c r="G304" s="251"/>
      <c r="H304" s="251"/>
      <c r="I304" s="253"/>
      <c r="J304" s="253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</row>
    <row r="305" spans="1:26" ht="14.25" customHeight="1" x14ac:dyDescent="0.25">
      <c r="A305" s="154"/>
      <c r="B305" s="154"/>
      <c r="C305" s="251"/>
      <c r="D305" s="252"/>
      <c r="E305" s="251"/>
      <c r="F305" s="252"/>
      <c r="G305" s="251"/>
      <c r="H305" s="251"/>
      <c r="I305" s="253"/>
      <c r="J305" s="253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</row>
    <row r="306" spans="1:26" ht="14.25" customHeight="1" x14ac:dyDescent="0.25">
      <c r="A306" s="154"/>
      <c r="B306" s="154"/>
      <c r="C306" s="251"/>
      <c r="D306" s="252"/>
      <c r="E306" s="251"/>
      <c r="F306" s="252"/>
      <c r="G306" s="251"/>
      <c r="H306" s="251"/>
      <c r="I306" s="253"/>
      <c r="J306" s="253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</row>
    <row r="307" spans="1:26" ht="14.25" customHeight="1" x14ac:dyDescent="0.25">
      <c r="A307" s="154"/>
      <c r="B307" s="154"/>
      <c r="C307" s="251"/>
      <c r="D307" s="252"/>
      <c r="E307" s="251"/>
      <c r="F307" s="252"/>
      <c r="G307" s="251"/>
      <c r="H307" s="251"/>
      <c r="I307" s="253"/>
      <c r="J307" s="253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</row>
    <row r="308" spans="1:26" ht="14.25" customHeight="1" x14ac:dyDescent="0.25">
      <c r="A308" s="154"/>
      <c r="B308" s="154"/>
      <c r="C308" s="251"/>
      <c r="D308" s="252"/>
      <c r="E308" s="251"/>
      <c r="F308" s="252"/>
      <c r="G308" s="251"/>
      <c r="H308" s="251"/>
      <c r="I308" s="253"/>
      <c r="J308" s="253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</row>
    <row r="309" spans="1:26" ht="14.25" customHeight="1" x14ac:dyDescent="0.25">
      <c r="A309" s="154"/>
      <c r="B309" s="154"/>
      <c r="C309" s="251"/>
      <c r="D309" s="252"/>
      <c r="E309" s="251"/>
      <c r="F309" s="252"/>
      <c r="G309" s="251"/>
      <c r="H309" s="251"/>
      <c r="I309" s="253"/>
      <c r="J309" s="253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</row>
    <row r="310" spans="1:26" ht="14.25" customHeight="1" x14ac:dyDescent="0.25">
      <c r="A310" s="154"/>
      <c r="B310" s="154"/>
      <c r="C310" s="251"/>
      <c r="D310" s="252"/>
      <c r="E310" s="251"/>
      <c r="F310" s="252"/>
      <c r="G310" s="251"/>
      <c r="H310" s="251"/>
      <c r="I310" s="253"/>
      <c r="J310" s="253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</row>
    <row r="311" spans="1:26" ht="14.25" customHeight="1" x14ac:dyDescent="0.25">
      <c r="A311" s="154"/>
      <c r="B311" s="154"/>
      <c r="C311" s="251"/>
      <c r="D311" s="252"/>
      <c r="E311" s="251"/>
      <c r="F311" s="252"/>
      <c r="G311" s="251"/>
      <c r="H311" s="251"/>
      <c r="I311" s="253"/>
      <c r="J311" s="253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</row>
    <row r="312" spans="1:26" ht="14.25" customHeight="1" x14ac:dyDescent="0.25">
      <c r="A312" s="154"/>
      <c r="B312" s="154"/>
      <c r="C312" s="251"/>
      <c r="D312" s="252"/>
      <c r="E312" s="251"/>
      <c r="F312" s="252"/>
      <c r="G312" s="251"/>
      <c r="H312" s="251"/>
      <c r="I312" s="253"/>
      <c r="J312" s="253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</row>
    <row r="313" spans="1:26" ht="14.25" customHeight="1" x14ac:dyDescent="0.25">
      <c r="A313" s="154"/>
      <c r="B313" s="154"/>
      <c r="C313" s="251"/>
      <c r="D313" s="252"/>
      <c r="E313" s="251"/>
      <c r="F313" s="252"/>
      <c r="G313" s="251"/>
      <c r="H313" s="251"/>
      <c r="I313" s="253"/>
      <c r="J313" s="253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</row>
    <row r="314" spans="1:26" ht="14.25" customHeight="1" x14ac:dyDescent="0.25">
      <c r="A314" s="154"/>
      <c r="B314" s="154"/>
      <c r="C314" s="251"/>
      <c r="D314" s="252"/>
      <c r="E314" s="251"/>
      <c r="F314" s="252"/>
      <c r="G314" s="251"/>
      <c r="H314" s="251"/>
      <c r="I314" s="253"/>
      <c r="J314" s="253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</row>
    <row r="315" spans="1:26" ht="14.25" customHeight="1" x14ac:dyDescent="0.25">
      <c r="A315" s="154"/>
      <c r="B315" s="154"/>
      <c r="C315" s="251"/>
      <c r="D315" s="252"/>
      <c r="E315" s="251"/>
      <c r="F315" s="252"/>
      <c r="G315" s="251"/>
      <c r="H315" s="251"/>
      <c r="I315" s="253"/>
      <c r="J315" s="253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</row>
    <row r="316" spans="1:26" ht="14.25" customHeight="1" x14ac:dyDescent="0.25">
      <c r="A316" s="154"/>
      <c r="B316" s="154"/>
      <c r="C316" s="251"/>
      <c r="D316" s="252"/>
      <c r="E316" s="251"/>
      <c r="F316" s="252"/>
      <c r="G316" s="251"/>
      <c r="H316" s="251"/>
      <c r="I316" s="253"/>
      <c r="J316" s="253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</row>
    <row r="317" spans="1:26" ht="14.25" customHeight="1" x14ac:dyDescent="0.25">
      <c r="A317" s="154"/>
      <c r="B317" s="154"/>
      <c r="C317" s="251"/>
      <c r="D317" s="252"/>
      <c r="E317" s="251"/>
      <c r="F317" s="252"/>
      <c r="G317" s="251"/>
      <c r="H317" s="251"/>
      <c r="I317" s="253"/>
      <c r="J317" s="253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</row>
    <row r="318" spans="1:26" ht="14.25" customHeight="1" x14ac:dyDescent="0.25">
      <c r="A318" s="154"/>
      <c r="B318" s="154"/>
      <c r="C318" s="251"/>
      <c r="D318" s="252"/>
      <c r="E318" s="251"/>
      <c r="F318" s="252"/>
      <c r="G318" s="251"/>
      <c r="H318" s="251"/>
      <c r="I318" s="253"/>
      <c r="J318" s="253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</row>
    <row r="319" spans="1:26" ht="14.25" customHeight="1" x14ac:dyDescent="0.25">
      <c r="A319" s="154"/>
      <c r="B319" s="154"/>
      <c r="C319" s="251"/>
      <c r="D319" s="252"/>
      <c r="E319" s="251"/>
      <c r="F319" s="252"/>
      <c r="G319" s="251"/>
      <c r="H319" s="251"/>
      <c r="I319" s="253"/>
      <c r="J319" s="253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</row>
    <row r="320" spans="1:26" ht="14.25" customHeight="1" x14ac:dyDescent="0.25">
      <c r="A320" s="154"/>
      <c r="B320" s="154"/>
      <c r="C320" s="251"/>
      <c r="D320" s="252"/>
      <c r="E320" s="251"/>
      <c r="F320" s="252"/>
      <c r="G320" s="251"/>
      <c r="H320" s="251"/>
      <c r="I320" s="253"/>
      <c r="J320" s="253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</row>
    <row r="321" spans="1:26" ht="14.25" customHeight="1" x14ac:dyDescent="0.25">
      <c r="A321" s="154"/>
      <c r="B321" s="154"/>
      <c r="C321" s="251"/>
      <c r="D321" s="252"/>
      <c r="E321" s="251"/>
      <c r="F321" s="252"/>
      <c r="G321" s="251"/>
      <c r="H321" s="251"/>
      <c r="I321" s="253"/>
      <c r="J321" s="253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</row>
    <row r="322" spans="1:26" ht="14.25" customHeight="1" x14ac:dyDescent="0.25">
      <c r="A322" s="154"/>
      <c r="B322" s="154"/>
      <c r="C322" s="251"/>
      <c r="D322" s="252"/>
      <c r="E322" s="251"/>
      <c r="F322" s="252"/>
      <c r="G322" s="251"/>
      <c r="H322" s="251"/>
      <c r="I322" s="253"/>
      <c r="J322" s="253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</row>
    <row r="323" spans="1:26" ht="14.25" customHeight="1" x14ac:dyDescent="0.25">
      <c r="A323" s="154"/>
      <c r="B323" s="154"/>
      <c r="C323" s="251"/>
      <c r="D323" s="252"/>
      <c r="E323" s="251"/>
      <c r="F323" s="252"/>
      <c r="G323" s="251"/>
      <c r="H323" s="251"/>
      <c r="I323" s="253"/>
      <c r="J323" s="253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</row>
    <row r="324" spans="1:26" ht="14.25" customHeight="1" x14ac:dyDescent="0.25">
      <c r="A324" s="154"/>
      <c r="B324" s="154"/>
      <c r="C324" s="251"/>
      <c r="D324" s="252"/>
      <c r="E324" s="251"/>
      <c r="F324" s="252"/>
      <c r="G324" s="251"/>
      <c r="H324" s="251"/>
      <c r="I324" s="253"/>
      <c r="J324" s="253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</row>
    <row r="325" spans="1:26" ht="14.25" customHeight="1" x14ac:dyDescent="0.25">
      <c r="A325" s="154"/>
      <c r="B325" s="154"/>
      <c r="C325" s="251"/>
      <c r="D325" s="252"/>
      <c r="E325" s="251"/>
      <c r="F325" s="252"/>
      <c r="G325" s="251"/>
      <c r="H325" s="251"/>
      <c r="I325" s="253"/>
      <c r="J325" s="253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</row>
    <row r="326" spans="1:26" ht="14.25" customHeight="1" x14ac:dyDescent="0.25">
      <c r="A326" s="154"/>
      <c r="B326" s="154"/>
      <c r="C326" s="251"/>
      <c r="D326" s="252"/>
      <c r="E326" s="251"/>
      <c r="F326" s="252"/>
      <c r="G326" s="251"/>
      <c r="H326" s="251"/>
      <c r="I326" s="253"/>
      <c r="J326" s="253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</row>
    <row r="327" spans="1:26" ht="14.25" customHeight="1" x14ac:dyDescent="0.25">
      <c r="A327" s="154"/>
      <c r="B327" s="154"/>
      <c r="C327" s="251"/>
      <c r="D327" s="252"/>
      <c r="E327" s="251"/>
      <c r="F327" s="252"/>
      <c r="G327" s="251"/>
      <c r="H327" s="251"/>
      <c r="I327" s="253"/>
      <c r="J327" s="253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</row>
    <row r="328" spans="1:26" ht="14.25" customHeight="1" x14ac:dyDescent="0.25">
      <c r="A328" s="154"/>
      <c r="B328" s="154"/>
      <c r="C328" s="251"/>
      <c r="D328" s="252"/>
      <c r="E328" s="251"/>
      <c r="F328" s="252"/>
      <c r="G328" s="251"/>
      <c r="H328" s="251"/>
      <c r="I328" s="253"/>
      <c r="J328" s="253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</row>
    <row r="329" spans="1:26" ht="14.25" customHeight="1" x14ac:dyDescent="0.25">
      <c r="A329" s="154"/>
      <c r="B329" s="154"/>
      <c r="C329" s="251"/>
      <c r="D329" s="252"/>
      <c r="E329" s="251"/>
      <c r="F329" s="252"/>
      <c r="G329" s="251"/>
      <c r="H329" s="251"/>
      <c r="I329" s="253"/>
      <c r="J329" s="253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</row>
    <row r="330" spans="1:26" ht="14.25" customHeight="1" x14ac:dyDescent="0.25">
      <c r="A330" s="154"/>
      <c r="B330" s="154"/>
      <c r="C330" s="251"/>
      <c r="D330" s="252"/>
      <c r="E330" s="251"/>
      <c r="F330" s="252"/>
      <c r="G330" s="251"/>
      <c r="H330" s="251"/>
      <c r="I330" s="253"/>
      <c r="J330" s="253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</row>
    <row r="331" spans="1:26" ht="14.25" customHeight="1" x14ac:dyDescent="0.25">
      <c r="A331" s="154"/>
      <c r="B331" s="154"/>
      <c r="C331" s="251"/>
      <c r="D331" s="252"/>
      <c r="E331" s="251"/>
      <c r="F331" s="252"/>
      <c r="G331" s="251"/>
      <c r="H331" s="251"/>
      <c r="I331" s="253"/>
      <c r="J331" s="253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</row>
    <row r="332" spans="1:26" ht="14.25" customHeight="1" x14ac:dyDescent="0.25">
      <c r="A332" s="154"/>
      <c r="B332" s="154"/>
      <c r="C332" s="251"/>
      <c r="D332" s="252"/>
      <c r="E332" s="251"/>
      <c r="F332" s="252"/>
      <c r="G332" s="251"/>
      <c r="H332" s="251"/>
      <c r="I332" s="253"/>
      <c r="J332" s="253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</row>
    <row r="333" spans="1:26" ht="14.25" customHeight="1" x14ac:dyDescent="0.25">
      <c r="A333" s="154"/>
      <c r="B333" s="154"/>
      <c r="C333" s="251"/>
      <c r="D333" s="252"/>
      <c r="E333" s="251"/>
      <c r="F333" s="252"/>
      <c r="G333" s="251"/>
      <c r="H333" s="251"/>
      <c r="I333" s="253"/>
      <c r="J333" s="253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</row>
    <row r="334" spans="1:26" ht="14.25" customHeight="1" x14ac:dyDescent="0.25">
      <c r="A334" s="154"/>
      <c r="B334" s="154"/>
      <c r="C334" s="251"/>
      <c r="D334" s="252"/>
      <c r="E334" s="251"/>
      <c r="F334" s="252"/>
      <c r="G334" s="251"/>
      <c r="H334" s="251"/>
      <c r="I334" s="253"/>
      <c r="J334" s="253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</row>
    <row r="335" spans="1:26" ht="14.25" customHeight="1" x14ac:dyDescent="0.25">
      <c r="A335" s="154"/>
      <c r="B335" s="154"/>
      <c r="C335" s="251"/>
      <c r="D335" s="252"/>
      <c r="E335" s="251"/>
      <c r="F335" s="252"/>
      <c r="G335" s="251"/>
      <c r="H335" s="251"/>
      <c r="I335" s="253"/>
      <c r="J335" s="253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</row>
    <row r="336" spans="1:26" ht="14.25" customHeight="1" x14ac:dyDescent="0.25">
      <c r="A336" s="154"/>
      <c r="B336" s="154"/>
      <c r="C336" s="251"/>
      <c r="D336" s="252"/>
      <c r="E336" s="251"/>
      <c r="F336" s="252"/>
      <c r="G336" s="251"/>
      <c r="H336" s="251"/>
      <c r="I336" s="253"/>
      <c r="J336" s="253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</row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</sheetData>
  <mergeCells count="24">
    <mergeCell ref="B18:C18"/>
    <mergeCell ref="B21:D21"/>
    <mergeCell ref="E21:J21"/>
    <mergeCell ref="B134:C134"/>
    <mergeCell ref="H36:H82"/>
    <mergeCell ref="G36:G82"/>
    <mergeCell ref="J36:J82"/>
    <mergeCell ref="E36:E82"/>
    <mergeCell ref="H127:H129"/>
    <mergeCell ref="G127:G129"/>
    <mergeCell ref="J127:J129"/>
    <mergeCell ref="B8:J8"/>
    <mergeCell ref="E10:J10"/>
    <mergeCell ref="H2:J2"/>
    <mergeCell ref="H3:J3"/>
    <mergeCell ref="B5:J5"/>
    <mergeCell ref="B6:J6"/>
    <mergeCell ref="B7:J7"/>
    <mergeCell ref="B10:D10"/>
    <mergeCell ref="K83:K90"/>
    <mergeCell ref="K92:K95"/>
    <mergeCell ref="K96:K102"/>
    <mergeCell ref="K110:K112"/>
    <mergeCell ref="K127:K129"/>
  </mergeCells>
  <pageMargins left="0.70866141732283472" right="0.70866141732283472" top="0.74803149606299213" bottom="0.74803149606299213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Olga</dc:creator>
  <cp:lastModifiedBy>333</cp:lastModifiedBy>
  <cp:lastPrinted>2021-01-15T21:13:00Z</cp:lastPrinted>
  <dcterms:created xsi:type="dcterms:W3CDTF">2021-01-06T10:44:44Z</dcterms:created>
  <dcterms:modified xsi:type="dcterms:W3CDTF">2021-01-25T12:54:04Z</dcterms:modified>
</cp:coreProperties>
</file>