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</workbook>
</file>

<file path=xl/calcChain.xml><?xml version="1.0" encoding="utf-8"?>
<calcChain xmlns="http://schemas.openxmlformats.org/spreadsheetml/2006/main">
  <c r="S74" i="1" l="1"/>
  <c r="S62" i="1"/>
  <c r="S63" i="1"/>
  <c r="S64" i="1"/>
  <c r="S65" i="1"/>
  <c r="S66" i="1"/>
  <c r="S67" i="1"/>
  <c r="S68" i="1"/>
  <c r="S69" i="1"/>
  <c r="S70" i="1"/>
  <c r="S71" i="1"/>
  <c r="S72" i="1"/>
  <c r="S73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I28" i="2" l="1"/>
  <c r="F28" i="2"/>
  <c r="D28" i="2"/>
  <c r="I17" i="2"/>
  <c r="F17" i="2"/>
  <c r="D17" i="2"/>
  <c r="J92" i="1" l="1"/>
  <c r="G92" i="1"/>
  <c r="P91" i="1"/>
  <c r="P92" i="1" s="1"/>
  <c r="M91" i="1"/>
  <c r="M92" i="1" s="1"/>
  <c r="J89" i="1"/>
  <c r="G89" i="1"/>
  <c r="P88" i="1"/>
  <c r="R88" i="1" s="1"/>
  <c r="M88" i="1"/>
  <c r="Q88" i="1" s="1"/>
  <c r="P87" i="1"/>
  <c r="R87" i="1" s="1"/>
  <c r="R89" i="1" s="1"/>
  <c r="M87" i="1"/>
  <c r="Q87" i="1" s="1"/>
  <c r="P84" i="1"/>
  <c r="M84" i="1"/>
  <c r="J84" i="1"/>
  <c r="G84" i="1"/>
  <c r="P83" i="1"/>
  <c r="M83" i="1"/>
  <c r="J83" i="1"/>
  <c r="G83" i="1"/>
  <c r="Q83" i="1" s="1"/>
  <c r="P82" i="1"/>
  <c r="P85" i="1" s="1"/>
  <c r="M82" i="1"/>
  <c r="J82" i="1"/>
  <c r="J85" i="1" s="1"/>
  <c r="G82" i="1"/>
  <c r="G85" i="1" s="1"/>
  <c r="P79" i="1"/>
  <c r="M79" i="1"/>
  <c r="J79" i="1"/>
  <c r="R79" i="1" s="1"/>
  <c r="G79" i="1"/>
  <c r="Q79" i="1" s="1"/>
  <c r="P78" i="1"/>
  <c r="M78" i="1"/>
  <c r="J78" i="1"/>
  <c r="R78" i="1" s="1"/>
  <c r="G78" i="1"/>
  <c r="P77" i="1"/>
  <c r="P80" i="1" s="1"/>
  <c r="M77" i="1"/>
  <c r="J77" i="1"/>
  <c r="J80" i="1" s="1"/>
  <c r="G77" i="1"/>
  <c r="Q77" i="1" s="1"/>
  <c r="P61" i="1"/>
  <c r="J61" i="1"/>
  <c r="R61" i="1" s="1"/>
  <c r="G61" i="1"/>
  <c r="Q61" i="1" s="1"/>
  <c r="P60" i="1"/>
  <c r="P75" i="1" s="1"/>
  <c r="M60" i="1"/>
  <c r="J60" i="1"/>
  <c r="J75" i="1" s="1"/>
  <c r="G60" i="1"/>
  <c r="G75" i="1" s="1"/>
  <c r="P57" i="1"/>
  <c r="M57" i="1"/>
  <c r="J57" i="1"/>
  <c r="R57" i="1" s="1"/>
  <c r="G57" i="1"/>
  <c r="Q57" i="1" s="1"/>
  <c r="P56" i="1"/>
  <c r="M56" i="1"/>
  <c r="J56" i="1"/>
  <c r="R56" i="1" s="1"/>
  <c r="G56" i="1"/>
  <c r="Q56" i="1" s="1"/>
  <c r="P55" i="1"/>
  <c r="P58" i="1" s="1"/>
  <c r="M55" i="1"/>
  <c r="J55" i="1"/>
  <c r="J58" i="1" s="1"/>
  <c r="G55" i="1"/>
  <c r="G58" i="1" s="1"/>
  <c r="P52" i="1"/>
  <c r="M52" i="1"/>
  <c r="J52" i="1"/>
  <c r="R52" i="1" s="1"/>
  <c r="G52" i="1"/>
  <c r="P51" i="1"/>
  <c r="M51" i="1"/>
  <c r="J51" i="1"/>
  <c r="R51" i="1" s="1"/>
  <c r="G51" i="1"/>
  <c r="Q51" i="1" s="1"/>
  <c r="P50" i="1"/>
  <c r="M50" i="1"/>
  <c r="J50" i="1"/>
  <c r="R50" i="1" s="1"/>
  <c r="G50" i="1"/>
  <c r="Q50" i="1" s="1"/>
  <c r="P49" i="1"/>
  <c r="P53" i="1" s="1"/>
  <c r="M49" i="1"/>
  <c r="J49" i="1"/>
  <c r="J53" i="1" s="1"/>
  <c r="G49" i="1"/>
  <c r="G53" i="1" s="1"/>
  <c r="P46" i="1"/>
  <c r="M46" i="1"/>
  <c r="J46" i="1"/>
  <c r="R46" i="1" s="1"/>
  <c r="G46" i="1"/>
  <c r="Q46" i="1" s="1"/>
  <c r="P45" i="1"/>
  <c r="M45" i="1"/>
  <c r="J45" i="1"/>
  <c r="G45" i="1"/>
  <c r="Q45" i="1" s="1"/>
  <c r="P44" i="1"/>
  <c r="M44" i="1"/>
  <c r="M47" i="1" s="1"/>
  <c r="J44" i="1"/>
  <c r="G44" i="1"/>
  <c r="G47" i="1" s="1"/>
  <c r="P41" i="1"/>
  <c r="M41" i="1"/>
  <c r="J41" i="1"/>
  <c r="R41" i="1" s="1"/>
  <c r="G41" i="1"/>
  <c r="Q41" i="1" s="1"/>
  <c r="P40" i="1"/>
  <c r="P42" i="1" s="1"/>
  <c r="M40" i="1"/>
  <c r="M42" i="1" s="1"/>
  <c r="J40" i="1"/>
  <c r="R40" i="1" s="1"/>
  <c r="G40" i="1"/>
  <c r="G42" i="1" s="1"/>
  <c r="P37" i="1"/>
  <c r="R37" i="1" s="1"/>
  <c r="M37" i="1"/>
  <c r="Q37" i="1" s="1"/>
  <c r="P36" i="1"/>
  <c r="M36" i="1"/>
  <c r="Q36" i="1" s="1"/>
  <c r="P35" i="1"/>
  <c r="R35" i="1" s="1"/>
  <c r="M35" i="1"/>
  <c r="M34" i="1" s="1"/>
  <c r="P33" i="1"/>
  <c r="R33" i="1" s="1"/>
  <c r="M33" i="1"/>
  <c r="Q33" i="1" s="1"/>
  <c r="P32" i="1"/>
  <c r="R32" i="1" s="1"/>
  <c r="M32" i="1"/>
  <c r="Q32" i="1" s="1"/>
  <c r="P31" i="1"/>
  <c r="M31" i="1"/>
  <c r="Q31" i="1" s="1"/>
  <c r="P29" i="1"/>
  <c r="M29" i="1"/>
  <c r="J29" i="1"/>
  <c r="R29" i="1" s="1"/>
  <c r="G29" i="1"/>
  <c r="Q29" i="1" s="1"/>
  <c r="P28" i="1"/>
  <c r="M28" i="1"/>
  <c r="J28" i="1"/>
  <c r="R28" i="1" s="1"/>
  <c r="G28" i="1"/>
  <c r="Q28" i="1" s="1"/>
  <c r="P27" i="1"/>
  <c r="M27" i="1"/>
  <c r="M26" i="1" s="1"/>
  <c r="J27" i="1"/>
  <c r="G27" i="1"/>
  <c r="Q27" i="1" s="1"/>
  <c r="J26" i="1"/>
  <c r="J38" i="1" s="1"/>
  <c r="P22" i="1"/>
  <c r="M22" i="1"/>
  <c r="J22" i="1"/>
  <c r="G22" i="1"/>
  <c r="R21" i="1"/>
  <c r="R22" i="1" s="1"/>
  <c r="Q21" i="1"/>
  <c r="S21" i="1" s="1"/>
  <c r="S22" i="1" s="1"/>
  <c r="R83" i="1" l="1"/>
  <c r="S83" i="1" s="1"/>
  <c r="R84" i="1"/>
  <c r="S87" i="1"/>
  <c r="M85" i="1"/>
  <c r="Q84" i="1"/>
  <c r="M89" i="1"/>
  <c r="Q91" i="1"/>
  <c r="Q92" i="1" s="1"/>
  <c r="P89" i="1"/>
  <c r="R91" i="1"/>
  <c r="R92" i="1" s="1"/>
  <c r="S46" i="1"/>
  <c r="S50" i="1"/>
  <c r="S41" i="1"/>
  <c r="J42" i="1"/>
  <c r="S56" i="1"/>
  <c r="S57" i="1"/>
  <c r="S61" i="1"/>
  <c r="G80" i="1"/>
  <c r="Q78" i="1"/>
  <c r="S78" i="1" s="1"/>
  <c r="M80" i="1"/>
  <c r="S79" i="1"/>
  <c r="M75" i="1"/>
  <c r="M58" i="1"/>
  <c r="Q55" i="1"/>
  <c r="Q58" i="1" s="1"/>
  <c r="Q52" i="1"/>
  <c r="S52" i="1" s="1"/>
  <c r="J47" i="1"/>
  <c r="J93" i="1" s="1"/>
  <c r="J95" i="1" s="1"/>
  <c r="P47" i="1"/>
  <c r="R45" i="1"/>
  <c r="S45" i="1" s="1"/>
  <c r="S32" i="1"/>
  <c r="S37" i="1"/>
  <c r="P34" i="1"/>
  <c r="P30" i="1"/>
  <c r="S33" i="1"/>
  <c r="S28" i="1"/>
  <c r="R27" i="1"/>
  <c r="R26" i="1" s="1"/>
  <c r="S29" i="1"/>
  <c r="Q22" i="1"/>
  <c r="S84" i="1"/>
  <c r="S88" i="1"/>
  <c r="S89" i="1" s="1"/>
  <c r="Q89" i="1"/>
  <c r="R42" i="1"/>
  <c r="S51" i="1"/>
  <c r="M53" i="1"/>
  <c r="R31" i="1"/>
  <c r="R30" i="1" s="1"/>
  <c r="R55" i="1"/>
  <c r="R58" i="1" s="1"/>
  <c r="R77" i="1"/>
  <c r="R80" i="1" s="1"/>
  <c r="Q26" i="1"/>
  <c r="Q30" i="1"/>
  <c r="P26" i="1"/>
  <c r="M30" i="1"/>
  <c r="M38" i="1" s="1"/>
  <c r="Q44" i="1"/>
  <c r="Q35" i="1"/>
  <c r="Q40" i="1"/>
  <c r="Q60" i="1"/>
  <c r="Q82" i="1"/>
  <c r="R36" i="1"/>
  <c r="S36" i="1" s="1"/>
  <c r="R44" i="1"/>
  <c r="G26" i="1"/>
  <c r="G38" i="1" s="1"/>
  <c r="Q49" i="1"/>
  <c r="R60" i="1"/>
  <c r="R75" i="1" s="1"/>
  <c r="R82" i="1"/>
  <c r="R49" i="1"/>
  <c r="R53" i="1" s="1"/>
  <c r="S91" i="1" l="1"/>
  <c r="S92" i="1" s="1"/>
  <c r="R85" i="1"/>
  <c r="P38" i="1"/>
  <c r="P93" i="1" s="1"/>
  <c r="P95" i="1" s="1"/>
  <c r="S27" i="1"/>
  <c r="S26" i="1" s="1"/>
  <c r="G93" i="1"/>
  <c r="G95" i="1" s="1"/>
  <c r="Q80" i="1"/>
  <c r="S77" i="1"/>
  <c r="S80" i="1" s="1"/>
  <c r="M93" i="1"/>
  <c r="M95" i="1" s="1"/>
  <c r="S55" i="1"/>
  <c r="S58" i="1" s="1"/>
  <c r="R47" i="1"/>
  <c r="S31" i="1"/>
  <c r="S30" i="1" s="1"/>
  <c r="R34" i="1"/>
  <c r="R38" i="1" s="1"/>
  <c r="R93" i="1" s="1"/>
  <c r="R95" i="1" s="1"/>
  <c r="S40" i="1"/>
  <c r="S42" i="1" s="1"/>
  <c r="Q42" i="1"/>
  <c r="S35" i="1"/>
  <c r="S34" i="1" s="1"/>
  <c r="Q34" i="1"/>
  <c r="Q38" i="1" s="1"/>
  <c r="S60" i="1"/>
  <c r="S75" i="1" s="1"/>
  <c r="Q75" i="1"/>
  <c r="Q53" i="1"/>
  <c r="S49" i="1"/>
  <c r="S53" i="1" s="1"/>
  <c r="S82" i="1"/>
  <c r="S85" i="1" s="1"/>
  <c r="Q85" i="1"/>
  <c r="Q47" i="1"/>
  <c r="S44" i="1"/>
  <c r="S47" i="1" s="1"/>
  <c r="S38" i="1" l="1"/>
  <c r="S93" i="1" s="1"/>
  <c r="S95" i="1" s="1"/>
  <c r="Q93" i="1"/>
  <c r="Q95" i="1" s="1"/>
</calcChain>
</file>

<file path=xl/sharedStrings.xml><?xml version="1.0" encoding="utf-8"?>
<sst xmlns="http://schemas.openxmlformats.org/spreadsheetml/2006/main" count="319" uniqueCount="180">
  <si>
    <t>Додаток № _____</t>
  </si>
  <si>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</si>
  <si>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</si>
  <si>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</si>
  <si>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</si>
  <si>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</si>
  <si>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</si>
  <si>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</si>
  <si>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</si>
  <si>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</si>
  <si>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</si>
  <si>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</si>
  <si>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</si>
  <si>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</si>
  <si>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</si>
  <si>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</si>
  <si>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</si>
  <si>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</si>
  <si>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</si>
  <si>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</si>
  <si>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</si>
  <si>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</si>
  <si>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</si>
  <si>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</si>
  <si>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</si>
  <si>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</si>
  <si>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</si>
  <si>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</si>
  <si>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</si>
  <si>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</si>
  <si>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</si>
  <si>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</si>
  <si>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</si>
  <si>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</si>
  <si>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</si>
  <si>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</si>
  <si>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</si>
  <si>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</si>
  <si>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</si>
  <si>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</si>
  <si>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</si>
  <si>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</si>
  <si>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</si>
  <si>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</si>
  <si>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</si>
  <si>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</si>
  <si>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</si>
  <si>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</si>
  <si>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</si>
  <si>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</si>
  <si>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</si>
  <si>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</si>
  <si>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</si>
  <si>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</si>
  <si>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</si>
  <si>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</si>
  <si>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</si>
  <si>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</si>
  <si>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</si>
  <si>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</si>
  <si>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</si>
  <si>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</si>
  <si>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</si>
  <si>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</si>
  <si>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</si>
  <si>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</si>
  <si>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</si>
  <si>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</si>
  <si>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</si>
  <si>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</si>
  <si>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</si>
  <si>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</si>
  <si>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</si>
  <si>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</si>
  <si>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</si>
  <si>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</si>
  <si>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</si>
  <si>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</si>
  <si>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</si>
  <si>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</si>
  <si>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</si>
  <si>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</si>
  <si>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</si>
  <si>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</si>
  <si>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</si>
  <si>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</si>
  <si>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</si>
  <si>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</si>
  <si>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</si>
  <si>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</si>
  <si>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</si>
  <si>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</si>
  <si>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</si>
  <si>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</si>
  <si>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</si>
  <si>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</si>
  <si>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</si>
  <si>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</si>
  <si>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</si>
  <si>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</si>
  <si>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</si>
  <si>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</si>
  <si>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</si>
  <si>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</si>
  <si>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</si>
  <si>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</si>
  <si>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</si>
  <si>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</si>
  <si>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</si>
  <si>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</si>
  <si>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</si>
  <si>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</si>
  <si>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</si>
  <si>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</si>
  <si>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</si>
  <si>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</si>
  <si>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</si>
  <si>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</si>
  <si>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</si>
  <si>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</si>
  <si>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</si>
  <si>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</si>
  <si>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</si>
  <si>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</si>
  <si>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</si>
  <si>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</si>
  <si>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</si>
  <si>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</si>
  <si>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</si>
  <si>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</si>
  <si>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</si>
  <si>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</si>
  <si>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</si>
  <si>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</si>
  <si>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</si>
  <si>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</si>
  <si>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</si>
  <si>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</si>
  <si>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</si>
  <si>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</si>
  <si>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</si>
  <si>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</si>
  <si>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</si>
  <si>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</si>
  <si>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</si>
  <si>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</si>
  <si>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</si>
  <si>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</si>
  <si>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</si>
  <si>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>№3ORG21-04628 від "19" листопада 2020 року</t>
  </si>
  <si>
    <t>Повна назва організації Грантоотримувача: Громадська організація "Інститут транскордонних ініціатив"</t>
  </si>
  <si>
    <t>Войчук Максим Володимирович, координатор проєкту</t>
  </si>
  <si>
    <t>Лесик Оксана Богданівна, куратор молодих митців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</si>
  <si>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</si>
  <si>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</si>
  <si>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</si>
  <si>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</si>
  <si>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</si>
  <si>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</si>
  <si>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</si>
  <si>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</si>
  <si>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</si>
  <si>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</si>
  <si>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</si>
  <si>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</si>
  <si>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Мольберт дерев'яний, максимальна висота 1,6 метра</t>
  </si>
  <si>
    <t>Картон грунтований, 20х30 см</t>
  </si>
  <si>
    <t>Картон грунтований, 30х50 см</t>
  </si>
  <si>
    <t>Картон грунтований, 40х40 см</t>
  </si>
  <si>
    <t>Картон грунтований, 50х50 см</t>
  </si>
  <si>
    <t>Картон грунтований, 60х80 см</t>
  </si>
  <si>
    <t>Скечбук, А4</t>
  </si>
  <si>
    <t>Набір олійних фарб, 12 кольорів Ладога в тубах по 18 мл</t>
  </si>
  <si>
    <t>Фарба масляна, білила цинкові Ладога</t>
  </si>
  <si>
    <t>Набір мастихінів 3 шт.,</t>
  </si>
  <si>
    <t>Набір пензлів, щетина, 8 шт., круглі (№4, 6, 10, 14), плоскі (№2, 6, 10, 14), Pebeo</t>
  </si>
  <si>
    <t>Олівець художній Poly Color</t>
  </si>
  <si>
    <t>Розчинник без запаху 125мл. Rosa Studio</t>
  </si>
  <si>
    <t>Папір для пастелі Mi-Teintes, 160g, 50x65см. CANSON, 335 White</t>
  </si>
  <si>
    <t>Гумка 'Milan' 7024 чорна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</si>
</sst>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72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0" fillId="0" borderId="92" xfId="0" applyBorder="1" applyAlignment="1">
      <alignment wrapText="1"/>
    </xf>
    <xf numFmtId="4" fontId="0" fillId="0" borderId="92" xfId="0" applyNumberFormat="1" applyBorder="1"/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4" fontId="27" fillId="0" borderId="93" xfId="0" applyNumberFormat="1" applyFont="1" applyBorder="1" applyAlignment="1">
      <alignment horizontal="right" vertical="center" wrapText="1"/>
    </xf>
    <xf numFmtId="4" fontId="27" fillId="0" borderId="95" xfId="0" applyNumberFormat="1" applyFont="1" applyBorder="1" applyAlignment="1">
      <alignment horizontal="right" vertical="center" wrapText="1"/>
    </xf>
    <xf numFmtId="4" fontId="8" fillId="4" borderId="94" xfId="0" applyNumberFormat="1" applyFont="1" applyFill="1" applyBorder="1" applyAlignment="1">
      <alignment vertical="top"/>
    </xf>
    <xf numFmtId="166" fontId="5" fillId="0" borderId="96" xfId="0" applyNumberFormat="1" applyFont="1" applyBorder="1" applyAlignment="1">
      <alignment vertical="top" wrapText="1"/>
    </xf>
    <xf numFmtId="166" fontId="27" fillId="0" borderId="97" xfId="0" applyNumberFormat="1" applyFont="1" applyBorder="1" applyAlignment="1">
      <alignment vertical="center" wrapText="1"/>
    </xf>
    <xf numFmtId="166" fontId="27" fillId="0" borderId="98" xfId="0" applyNumberFormat="1" applyFont="1" applyBorder="1" applyAlignment="1">
      <alignment vertical="center" wrapText="1"/>
    </xf>
    <xf numFmtId="4" fontId="27" fillId="0" borderId="99" xfId="0" applyNumberFormat="1" applyFont="1" applyBorder="1" applyAlignment="1">
      <alignment horizontal="center" vertical="center" wrapText="1"/>
    </xf>
    <xf numFmtId="4" fontId="27" fillId="0" borderId="100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4" fontId="5" fillId="0" borderId="37" xfId="0" applyNumberFormat="1" applyFont="1" applyBorder="1" applyAlignment="1">
      <alignment horizontal="center" vertical="top" wrapText="1"/>
    </xf>
    <xf numFmtId="166" fontId="27" fillId="0" borderId="58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/>
    </xf>
    <xf numFmtId="166" fontId="27" fillId="0" borderId="24" xfId="0" applyNumberFormat="1" applyFont="1" applyBorder="1" applyAlignment="1">
      <alignment horizontal="center" vertical="center"/>
    </xf>
    <xf numFmtId="166" fontId="27" fillId="0" borderId="101" xfId="0" applyNumberFormat="1" applyFont="1" applyBorder="1" applyAlignment="1">
      <alignment horizontal="center" vertical="center"/>
    </xf>
    <xf numFmtId="166" fontId="4" fillId="0" borderId="40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166" fontId="27" fillId="0" borderId="58" xfId="0" applyNumberFormat="1" applyFont="1" applyBorder="1" applyAlignment="1">
      <alignment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43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166" fontId="27" fillId="0" borderId="60" xfId="0" applyNumberFormat="1" applyFont="1" applyBorder="1" applyAlignment="1">
      <alignment vertical="center" wrapText="1"/>
    </xf>
    <xf numFmtId="0" fontId="5" fillId="0" borderId="102" xfId="0" applyFont="1" applyBorder="1" applyAlignment="1">
      <alignment vertical="center" wrapText="1"/>
    </xf>
    <xf numFmtId="0" fontId="5" fillId="0" borderId="98" xfId="0" applyFont="1" applyBorder="1" applyAlignment="1">
      <alignment vertical="center" wrapText="1"/>
    </xf>
    <xf numFmtId="0" fontId="5" fillId="0" borderId="10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28"/>
  <sheetViews>
    <sheetView tabSelected="1" topLeftCell="G86" zoomScale="70" zoomScaleNormal="70" workbookViewId="0">
      <selection activeCell="T61" sqref="T61:T74"/>
    </sheetView>
  </sheetViews>
  <sheetFormatPr defaultColWidth="12.625" defaultRowHeight="15" customHeight="1" x14ac:dyDescent="0.2"/>
  <cols>
    <col min="1" max="1" width="12.625" customWidth="1"/>
    <col min="2" max="2" width="5.125" customWidth="1"/>
    <col min="3" max="3" width="38.625" customWidth="1"/>
    <col min="4" max="4" width="9.125" customWidth="1"/>
    <col min="5" max="5" width="11" customWidth="1"/>
    <col min="6" max="7" width="15.875" customWidth="1"/>
    <col min="8" max="8" width="11" customWidth="1"/>
    <col min="9" max="10" width="15.875" customWidth="1"/>
    <col min="11" max="11" width="11" customWidth="1"/>
    <col min="12" max="13" width="15.875" customWidth="1"/>
    <col min="14" max="14" width="11" customWidth="1"/>
    <col min="15" max="19" width="15.875" customWidth="1"/>
    <col min="20" max="20" width="29" customWidth="1"/>
    <col min="21" max="38" width="6.62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149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25" t="s">
        <v>2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25" t="s">
        <v>148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26" t="s">
        <v>150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27" t="s">
        <v>3</v>
      </c>
      <c r="B17" s="229" t="s">
        <v>4</v>
      </c>
      <c r="C17" s="229" t="s">
        <v>5</v>
      </c>
      <c r="D17" s="231" t="s">
        <v>6</v>
      </c>
      <c r="E17" s="202" t="s">
        <v>7</v>
      </c>
      <c r="F17" s="203"/>
      <c r="G17" s="204"/>
      <c r="H17" s="202" t="s">
        <v>8</v>
      </c>
      <c r="I17" s="203"/>
      <c r="J17" s="204"/>
      <c r="K17" s="202" t="s">
        <v>144</v>
      </c>
      <c r="L17" s="203"/>
      <c r="M17" s="204"/>
      <c r="N17" s="202" t="s">
        <v>145</v>
      </c>
      <c r="O17" s="203"/>
      <c r="P17" s="204"/>
      <c r="Q17" s="222" t="s">
        <v>147</v>
      </c>
      <c r="R17" s="203"/>
      <c r="S17" s="204"/>
      <c r="T17" s="223" t="s">
        <v>9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28"/>
      <c r="B18" s="230"/>
      <c r="C18" s="230"/>
      <c r="D18" s="232"/>
      <c r="E18" s="16" t="s">
        <v>10</v>
      </c>
      <c r="F18" s="17" t="s">
        <v>11</v>
      </c>
      <c r="G18" s="18" t="s">
        <v>12</v>
      </c>
      <c r="H18" s="16" t="s">
        <v>10</v>
      </c>
      <c r="I18" s="17" t="s">
        <v>11</v>
      </c>
      <c r="J18" s="18" t="s">
        <v>13</v>
      </c>
      <c r="K18" s="16" t="s">
        <v>10</v>
      </c>
      <c r="L18" s="17" t="s">
        <v>11</v>
      </c>
      <c r="M18" s="18" t="s">
        <v>14</v>
      </c>
      <c r="N18" s="16" t="s">
        <v>10</v>
      </c>
      <c r="O18" s="17" t="s">
        <v>11</v>
      </c>
      <c r="P18" s="18" t="s">
        <v>15</v>
      </c>
      <c r="Q18" s="18" t="s">
        <v>16</v>
      </c>
      <c r="R18" s="18" t="s">
        <v>17</v>
      </c>
      <c r="S18" s="18" t="s">
        <v>18</v>
      </c>
      <c r="T18" s="224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75" thickBot="1" x14ac:dyDescent="0.3">
      <c r="A19" s="19" t="s">
        <v>19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20</v>
      </c>
      <c r="B20" s="26" t="s">
        <v>21</v>
      </c>
      <c r="C20" s="27" t="s">
        <v>22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21" customHeight="1" thickBot="1" x14ac:dyDescent="0.25">
      <c r="A21" s="29" t="s">
        <v>23</v>
      </c>
      <c r="B21" s="30" t="s">
        <v>24</v>
      </c>
      <c r="C21" s="31" t="s">
        <v>25</v>
      </c>
      <c r="D21" s="139" t="s">
        <v>26</v>
      </c>
      <c r="E21" s="149"/>
      <c r="F21" s="150"/>
      <c r="G21" s="151">
        <v>0</v>
      </c>
      <c r="H21" s="152"/>
      <c r="I21" s="150"/>
      <c r="J21" s="151">
        <v>0</v>
      </c>
      <c r="K21" s="152">
        <v>1</v>
      </c>
      <c r="L21" s="245">
        <v>105179.7</v>
      </c>
      <c r="M21" s="244">
        <v>105179.7</v>
      </c>
      <c r="N21" s="152">
        <v>1</v>
      </c>
      <c r="O21" s="245">
        <v>105179.7</v>
      </c>
      <c r="P21" s="244">
        <v>105179.7</v>
      </c>
      <c r="Q21" s="151">
        <f>G21+M21</f>
        <v>105179.7</v>
      </c>
      <c r="R21" s="151">
        <f>J21+P21</f>
        <v>105179.7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5">
      <c r="A22" s="32" t="s">
        <v>27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246"/>
      <c r="M22" s="142">
        <f>SUM(M21)</f>
        <v>105179.7</v>
      </c>
      <c r="N22" s="140"/>
      <c r="O22" s="246"/>
      <c r="P22" s="142">
        <f t="shared" ref="P22:S22" si="0">SUM(P21)</f>
        <v>105179.7</v>
      </c>
      <c r="Q22" s="142">
        <f t="shared" si="0"/>
        <v>105179.7</v>
      </c>
      <c r="R22" s="142">
        <f t="shared" si="0"/>
        <v>105179.7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thickBot="1" x14ac:dyDescent="0.25">
      <c r="A23" s="205"/>
      <c r="B23" s="206"/>
      <c r="C23" s="206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5">
      <c r="A24" s="41" t="s">
        <v>20</v>
      </c>
      <c r="B24" s="42" t="s">
        <v>28</v>
      </c>
      <c r="C24" s="43" t="s">
        <v>29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16.5" customHeight="1" thickBot="1" x14ac:dyDescent="0.25">
      <c r="A25" s="154" t="s">
        <v>23</v>
      </c>
      <c r="B25" s="155" t="s">
        <v>24</v>
      </c>
      <c r="C25" s="154" t="s">
        <v>30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9.5" customHeight="1" thickBot="1" x14ac:dyDescent="0.25">
      <c r="A26" s="161" t="s">
        <v>31</v>
      </c>
      <c r="B26" s="162" t="s">
        <v>32</v>
      </c>
      <c r="C26" s="163" t="s">
        <v>33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hidden="1" customHeight="1" x14ac:dyDescent="0.2">
      <c r="A27" s="57" t="s">
        <v>34</v>
      </c>
      <c r="B27" s="97" t="s">
        <v>35</v>
      </c>
      <c r="C27" s="247" t="s">
        <v>36</v>
      </c>
      <c r="D27" s="59" t="s">
        <v>37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hidden="1" customHeight="1" x14ac:dyDescent="0.2">
      <c r="A28" s="64" t="s">
        <v>34</v>
      </c>
      <c r="B28" s="65" t="s">
        <v>38</v>
      </c>
      <c r="C28" s="58" t="s">
        <v>36</v>
      </c>
      <c r="D28" s="59" t="s">
        <v>37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hidden="1" customHeight="1" thickBot="1" x14ac:dyDescent="0.25">
      <c r="A29" s="66" t="s">
        <v>34</v>
      </c>
      <c r="B29" s="67" t="s">
        <v>39</v>
      </c>
      <c r="C29" s="68" t="s">
        <v>36</v>
      </c>
      <c r="D29" s="69" t="s">
        <v>37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15.75" customHeight="1" thickBot="1" x14ac:dyDescent="0.25">
      <c r="A30" s="161" t="s">
        <v>31</v>
      </c>
      <c r="B30" s="162" t="s">
        <v>40</v>
      </c>
      <c r="C30" s="163" t="s">
        <v>41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24910</v>
      </c>
      <c r="N30" s="165"/>
      <c r="O30" s="166"/>
      <c r="P30" s="167">
        <f t="shared" ref="P30:S30" si="9">SUM(P31:P33)</f>
        <v>24910</v>
      </c>
      <c r="Q30" s="167">
        <f t="shared" si="9"/>
        <v>24910</v>
      </c>
      <c r="R30" s="167">
        <f t="shared" si="9"/>
        <v>24910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57" t="s">
        <v>34</v>
      </c>
      <c r="B31" s="97" t="s">
        <v>42</v>
      </c>
      <c r="C31" s="248" t="s">
        <v>151</v>
      </c>
      <c r="D31" s="59" t="s">
        <v>37</v>
      </c>
      <c r="E31" s="207" t="s">
        <v>43</v>
      </c>
      <c r="F31" s="208"/>
      <c r="G31" s="209"/>
      <c r="H31" s="207" t="s">
        <v>43</v>
      </c>
      <c r="I31" s="208"/>
      <c r="J31" s="209"/>
      <c r="K31" s="252">
        <v>2</v>
      </c>
      <c r="L31" s="250">
        <v>7050</v>
      </c>
      <c r="M31" s="253">
        <f t="shared" ref="M31:M33" si="10">K31*L31</f>
        <v>14100</v>
      </c>
      <c r="N31" s="60">
        <v>2</v>
      </c>
      <c r="O31" s="250">
        <v>7050</v>
      </c>
      <c r="P31" s="62">
        <f t="shared" ref="P31:P33" si="11">N31*O31</f>
        <v>14100</v>
      </c>
      <c r="Q31" s="62">
        <f t="shared" ref="Q31:Q33" si="12">G31+M31</f>
        <v>14100</v>
      </c>
      <c r="R31" s="62">
        <f t="shared" ref="R31:R33" si="13">J31+P31</f>
        <v>14100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thickBot="1" x14ac:dyDescent="0.25">
      <c r="A32" s="64" t="s">
        <v>34</v>
      </c>
      <c r="B32" s="65" t="s">
        <v>44</v>
      </c>
      <c r="C32" s="249" t="s">
        <v>152</v>
      </c>
      <c r="D32" s="59" t="s">
        <v>37</v>
      </c>
      <c r="E32" s="210"/>
      <c r="F32" s="206"/>
      <c r="G32" s="209"/>
      <c r="H32" s="210"/>
      <c r="I32" s="206"/>
      <c r="J32" s="209"/>
      <c r="K32" s="252">
        <v>2</v>
      </c>
      <c r="L32" s="251">
        <v>5405</v>
      </c>
      <c r="M32" s="253">
        <f t="shared" si="10"/>
        <v>10810</v>
      </c>
      <c r="N32" s="60">
        <v>2</v>
      </c>
      <c r="O32" s="251">
        <v>5405</v>
      </c>
      <c r="P32" s="62">
        <f t="shared" si="11"/>
        <v>10810</v>
      </c>
      <c r="Q32" s="62">
        <f t="shared" si="12"/>
        <v>10810</v>
      </c>
      <c r="R32" s="62">
        <f t="shared" si="13"/>
        <v>10810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hidden="1" customHeight="1" thickBot="1" x14ac:dyDescent="0.25">
      <c r="A33" s="66" t="s">
        <v>34</v>
      </c>
      <c r="B33" s="67" t="s">
        <v>45</v>
      </c>
      <c r="C33" s="68" t="s">
        <v>36</v>
      </c>
      <c r="D33" s="69"/>
      <c r="E33" s="210"/>
      <c r="F33" s="208"/>
      <c r="G33" s="209"/>
      <c r="H33" s="210"/>
      <c r="I33" s="208"/>
      <c r="J33" s="209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0.25" customHeight="1" thickBot="1" x14ac:dyDescent="0.25">
      <c r="A34" s="161" t="s">
        <v>31</v>
      </c>
      <c r="B34" s="162" t="s">
        <v>46</v>
      </c>
      <c r="C34" s="163" t="s">
        <v>47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0</v>
      </c>
      <c r="N34" s="165"/>
      <c r="O34" s="166"/>
      <c r="P34" s="167">
        <f t="shared" ref="P34:S34" si="15">SUM(P35:P37)</f>
        <v>0</v>
      </c>
      <c r="Q34" s="167">
        <f t="shared" si="15"/>
        <v>0</v>
      </c>
      <c r="R34" s="167">
        <f t="shared" si="15"/>
        <v>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hidden="1" customHeight="1" x14ac:dyDescent="0.2">
      <c r="A35" s="57" t="s">
        <v>34</v>
      </c>
      <c r="B35" s="97" t="s">
        <v>48</v>
      </c>
      <c r="C35" s="58" t="s">
        <v>36</v>
      </c>
      <c r="D35" s="59"/>
      <c r="E35" s="207" t="s">
        <v>43</v>
      </c>
      <c r="F35" s="208"/>
      <c r="G35" s="209"/>
      <c r="H35" s="207" t="s">
        <v>43</v>
      </c>
      <c r="I35" s="208"/>
      <c r="J35" s="209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hidden="1" customHeight="1" x14ac:dyDescent="0.2">
      <c r="A36" s="64" t="s">
        <v>34</v>
      </c>
      <c r="B36" s="65" t="s">
        <v>49</v>
      </c>
      <c r="C36" s="58" t="s">
        <v>36</v>
      </c>
      <c r="D36" s="59"/>
      <c r="E36" s="210"/>
      <c r="F36" s="206"/>
      <c r="G36" s="209"/>
      <c r="H36" s="210"/>
      <c r="I36" s="206"/>
      <c r="J36" s="209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hidden="1" customHeight="1" x14ac:dyDescent="0.2">
      <c r="A37" s="66" t="s">
        <v>34</v>
      </c>
      <c r="B37" s="67" t="s">
        <v>50</v>
      </c>
      <c r="C37" s="68" t="s">
        <v>36</v>
      </c>
      <c r="D37" s="69"/>
      <c r="E37" s="211"/>
      <c r="F37" s="212"/>
      <c r="G37" s="213"/>
      <c r="H37" s="211"/>
      <c r="I37" s="212"/>
      <c r="J37" s="213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18" customHeight="1" thickBot="1" x14ac:dyDescent="0.25">
      <c r="A38" s="74" t="s">
        <v>51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24910</v>
      </c>
      <c r="N38" s="78"/>
      <c r="O38" s="79"/>
      <c r="P38" s="80">
        <f t="shared" ref="P38:S38" si="21">P26+P30+P34</f>
        <v>24910</v>
      </c>
      <c r="Q38" s="80">
        <f t="shared" si="21"/>
        <v>24910</v>
      </c>
      <c r="R38" s="80">
        <f t="shared" si="21"/>
        <v>24910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49" t="s">
        <v>23</v>
      </c>
      <c r="B39" s="50" t="s">
        <v>52</v>
      </c>
      <c r="C39" s="51" t="s">
        <v>53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4.25" customHeight="1" x14ac:dyDescent="0.2">
      <c r="A40" s="57" t="s">
        <v>34</v>
      </c>
      <c r="B40" s="83" t="s">
        <v>54</v>
      </c>
      <c r="C40" s="84" t="s">
        <v>55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>
        <v>0</v>
      </c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18.75" customHeight="1" x14ac:dyDescent="0.2">
      <c r="A41" s="64" t="s">
        <v>34</v>
      </c>
      <c r="B41" s="86" t="s">
        <v>56</v>
      </c>
      <c r="C41" s="84" t="s">
        <v>41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254">
        <v>24910</v>
      </c>
      <c r="L41" s="85">
        <v>0.22</v>
      </c>
      <c r="M41" s="62">
        <f t="shared" si="24"/>
        <v>5480.2</v>
      </c>
      <c r="N41" s="254">
        <v>24910</v>
      </c>
      <c r="O41" s="85">
        <v>0.22</v>
      </c>
      <c r="P41" s="62">
        <f t="shared" si="25"/>
        <v>5480.2</v>
      </c>
      <c r="Q41" s="62">
        <f t="shared" si="26"/>
        <v>5480.2</v>
      </c>
      <c r="R41" s="62">
        <f t="shared" si="27"/>
        <v>5480.2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74" t="s">
        <v>57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5480.2</v>
      </c>
      <c r="N42" s="78"/>
      <c r="O42" s="79"/>
      <c r="P42" s="80">
        <f t="shared" ref="P42:S42" si="29">SUM(P40:P41)</f>
        <v>5480.2</v>
      </c>
      <c r="Q42" s="80">
        <f t="shared" si="29"/>
        <v>5480.2</v>
      </c>
      <c r="R42" s="80">
        <f t="shared" si="29"/>
        <v>5480.2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6.5" customHeight="1" thickBot="1" x14ac:dyDescent="0.25">
      <c r="A43" s="49" t="s">
        <v>23</v>
      </c>
      <c r="B43" s="50" t="s">
        <v>58</v>
      </c>
      <c r="C43" s="49" t="s">
        <v>59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hidden="1" customHeight="1" x14ac:dyDescent="0.2">
      <c r="A44" s="57" t="s">
        <v>34</v>
      </c>
      <c r="B44" s="83" t="s">
        <v>60</v>
      </c>
      <c r="C44" s="87" t="s">
        <v>61</v>
      </c>
      <c r="D44" s="59" t="s">
        <v>37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hidden="1" customHeight="1" x14ac:dyDescent="0.2">
      <c r="A45" s="64" t="s">
        <v>34</v>
      </c>
      <c r="B45" s="86" t="s">
        <v>62</v>
      </c>
      <c r="C45" s="87" t="s">
        <v>61</v>
      </c>
      <c r="D45" s="59" t="s">
        <v>37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hidden="1" customHeight="1" x14ac:dyDescent="0.2">
      <c r="A46" s="66" t="s">
        <v>34</v>
      </c>
      <c r="B46" s="88" t="s">
        <v>63</v>
      </c>
      <c r="C46" s="87" t="s">
        <v>61</v>
      </c>
      <c r="D46" s="69" t="s">
        <v>37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7.25" customHeight="1" thickBot="1" x14ac:dyDescent="0.25">
      <c r="A47" s="89" t="s">
        <v>64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thickBot="1" x14ac:dyDescent="0.25">
      <c r="A48" s="49" t="s">
        <v>23</v>
      </c>
      <c r="B48" s="50" t="s">
        <v>65</v>
      </c>
      <c r="C48" s="90" t="s">
        <v>66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hidden="1" customHeight="1" x14ac:dyDescent="0.2">
      <c r="A49" s="57" t="s">
        <v>34</v>
      </c>
      <c r="B49" s="83" t="s">
        <v>67</v>
      </c>
      <c r="C49" s="87" t="s">
        <v>68</v>
      </c>
      <c r="D49" s="59" t="s">
        <v>37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hidden="1" customHeight="1" x14ac:dyDescent="0.2">
      <c r="A50" s="64" t="s">
        <v>34</v>
      </c>
      <c r="B50" s="88" t="s">
        <v>69</v>
      </c>
      <c r="C50" s="87" t="s">
        <v>70</v>
      </c>
      <c r="D50" s="59" t="s">
        <v>37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hidden="1" customHeight="1" x14ac:dyDescent="0.2">
      <c r="A51" s="64" t="s">
        <v>34</v>
      </c>
      <c r="B51" s="86" t="s">
        <v>71</v>
      </c>
      <c r="C51" s="91" t="s">
        <v>72</v>
      </c>
      <c r="D51" s="59" t="s">
        <v>37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hidden="1" customHeight="1" x14ac:dyDescent="0.2">
      <c r="A52" s="66" t="s">
        <v>34</v>
      </c>
      <c r="B52" s="86" t="s">
        <v>73</v>
      </c>
      <c r="C52" s="92" t="s">
        <v>74</v>
      </c>
      <c r="D52" s="69" t="s">
        <v>37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21.75" customHeight="1" thickBot="1" x14ac:dyDescent="0.25">
      <c r="A53" s="93" t="s">
        <v>75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1.75" customHeight="1" thickBot="1" x14ac:dyDescent="0.25">
      <c r="A54" s="49" t="s">
        <v>23</v>
      </c>
      <c r="B54" s="50" t="s">
        <v>76</v>
      </c>
      <c r="C54" s="49" t="s">
        <v>77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hidden="1" customHeight="1" x14ac:dyDescent="0.2">
      <c r="A55" s="57" t="s">
        <v>34</v>
      </c>
      <c r="B55" s="83" t="s">
        <v>78</v>
      </c>
      <c r="C55" s="94" t="s">
        <v>79</v>
      </c>
      <c r="D55" s="59" t="s">
        <v>37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hidden="1" customHeight="1" x14ac:dyDescent="0.2">
      <c r="A56" s="64" t="s">
        <v>34</v>
      </c>
      <c r="B56" s="86" t="s">
        <v>80</v>
      </c>
      <c r="C56" s="94" t="s">
        <v>81</v>
      </c>
      <c r="D56" s="59" t="s">
        <v>37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hidden="1" customHeight="1" x14ac:dyDescent="0.2">
      <c r="A57" s="66" t="s">
        <v>34</v>
      </c>
      <c r="B57" s="88" t="s">
        <v>82</v>
      </c>
      <c r="C57" s="95" t="s">
        <v>83</v>
      </c>
      <c r="D57" s="69" t="s">
        <v>37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18" customHeight="1" thickBot="1" x14ac:dyDescent="0.25">
      <c r="A58" s="89" t="s">
        <v>84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thickBot="1" x14ac:dyDescent="0.25">
      <c r="A59" s="49" t="s">
        <v>23</v>
      </c>
      <c r="B59" s="50" t="s">
        <v>85</v>
      </c>
      <c r="C59" s="49" t="s">
        <v>86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29.25" customHeight="1" x14ac:dyDescent="0.2">
      <c r="A60" s="57" t="s">
        <v>34</v>
      </c>
      <c r="B60" s="83" t="s">
        <v>87</v>
      </c>
      <c r="C60" s="255" t="s">
        <v>165</v>
      </c>
      <c r="D60" s="256" t="s">
        <v>88</v>
      </c>
      <c r="E60" s="60">
        <v>0</v>
      </c>
      <c r="F60" s="61">
        <v>0</v>
      </c>
      <c r="G60" s="62">
        <f t="shared" ref="G60:G74" si="54">E60*F60</f>
        <v>0</v>
      </c>
      <c r="H60" s="60">
        <v>0</v>
      </c>
      <c r="I60" s="61">
        <v>0</v>
      </c>
      <c r="J60" s="62">
        <f t="shared" ref="J60:J74" si="55">H60*I60</f>
        <v>0</v>
      </c>
      <c r="K60" s="257">
        <v>30</v>
      </c>
      <c r="L60" s="258">
        <v>1000</v>
      </c>
      <c r="M60" s="62">
        <f t="shared" ref="M60:M74" si="56">K60*L60</f>
        <v>30000</v>
      </c>
      <c r="N60" s="257">
        <v>30</v>
      </c>
      <c r="O60" s="258">
        <v>1000</v>
      </c>
      <c r="P60" s="62">
        <f t="shared" ref="P60:P74" si="57">N60*O60</f>
        <v>30000</v>
      </c>
      <c r="Q60" s="62">
        <f t="shared" ref="Q60:Q74" si="58">G60+M60</f>
        <v>30000</v>
      </c>
      <c r="R60" s="62">
        <f t="shared" ref="R60:R74" si="59">J60+P60</f>
        <v>30000</v>
      </c>
      <c r="S60" s="62">
        <f t="shared" ref="S60:S74" si="60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265" customFormat="1" ht="17.25" customHeight="1" x14ac:dyDescent="0.2">
      <c r="A61" s="260" t="s">
        <v>34</v>
      </c>
      <c r="B61" s="261" t="s">
        <v>89</v>
      </c>
      <c r="C61" s="262" t="s">
        <v>166</v>
      </c>
      <c r="D61" s="256" t="s">
        <v>88</v>
      </c>
      <c r="E61" s="252">
        <v>0</v>
      </c>
      <c r="F61" s="263">
        <v>0</v>
      </c>
      <c r="G61" s="253">
        <f t="shared" si="54"/>
        <v>0</v>
      </c>
      <c r="H61" s="252">
        <v>0</v>
      </c>
      <c r="I61" s="263">
        <v>0</v>
      </c>
      <c r="J61" s="253">
        <f t="shared" si="55"/>
        <v>0</v>
      </c>
      <c r="K61" s="257">
        <v>8</v>
      </c>
      <c r="L61" s="258">
        <v>18.5</v>
      </c>
      <c r="M61" s="253">
        <f t="shared" si="56"/>
        <v>148</v>
      </c>
      <c r="N61" s="257">
        <v>8</v>
      </c>
      <c r="O61" s="258">
        <v>18.5</v>
      </c>
      <c r="P61" s="253">
        <f t="shared" si="57"/>
        <v>148</v>
      </c>
      <c r="Q61" s="253">
        <f t="shared" si="58"/>
        <v>148</v>
      </c>
      <c r="R61" s="253">
        <f t="shared" si="59"/>
        <v>148</v>
      </c>
      <c r="S61" s="253">
        <f t="shared" si="60"/>
        <v>0</v>
      </c>
      <c r="T61" s="264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s="265" customFormat="1" ht="15.75" customHeight="1" x14ac:dyDescent="0.2">
      <c r="A62" s="260" t="s">
        <v>34</v>
      </c>
      <c r="B62" s="261" t="s">
        <v>90</v>
      </c>
      <c r="C62" s="262" t="s">
        <v>167</v>
      </c>
      <c r="D62" s="256" t="s">
        <v>88</v>
      </c>
      <c r="E62" s="252">
        <v>0</v>
      </c>
      <c r="F62" s="263">
        <v>0</v>
      </c>
      <c r="G62" s="253">
        <f t="shared" si="54"/>
        <v>0</v>
      </c>
      <c r="H62" s="252">
        <v>0</v>
      </c>
      <c r="I62" s="263">
        <v>0</v>
      </c>
      <c r="J62" s="253">
        <f t="shared" si="55"/>
        <v>0</v>
      </c>
      <c r="K62" s="257">
        <v>8</v>
      </c>
      <c r="L62" s="258">
        <v>45</v>
      </c>
      <c r="M62" s="253">
        <f t="shared" si="56"/>
        <v>360</v>
      </c>
      <c r="N62" s="257">
        <v>8</v>
      </c>
      <c r="O62" s="258">
        <v>45</v>
      </c>
      <c r="P62" s="253">
        <f t="shared" si="57"/>
        <v>360</v>
      </c>
      <c r="Q62" s="253">
        <f t="shared" si="58"/>
        <v>360</v>
      </c>
      <c r="R62" s="253">
        <f t="shared" si="59"/>
        <v>360</v>
      </c>
      <c r="S62" s="253">
        <f t="shared" si="60"/>
        <v>0</v>
      </c>
      <c r="T62" s="266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s="265" customFormat="1" ht="15" customHeight="1" x14ac:dyDescent="0.2">
      <c r="A63" s="260" t="s">
        <v>34</v>
      </c>
      <c r="B63" s="261" t="s">
        <v>153</v>
      </c>
      <c r="C63" s="262" t="s">
        <v>168</v>
      </c>
      <c r="D63" s="256" t="s">
        <v>88</v>
      </c>
      <c r="E63" s="252">
        <v>0</v>
      </c>
      <c r="F63" s="263">
        <v>0</v>
      </c>
      <c r="G63" s="253">
        <f t="shared" si="54"/>
        <v>0</v>
      </c>
      <c r="H63" s="252">
        <v>0</v>
      </c>
      <c r="I63" s="263">
        <v>0</v>
      </c>
      <c r="J63" s="253">
        <f t="shared" si="55"/>
        <v>0</v>
      </c>
      <c r="K63" s="257">
        <v>8</v>
      </c>
      <c r="L63" s="258">
        <v>48</v>
      </c>
      <c r="M63" s="253">
        <f t="shared" si="56"/>
        <v>384</v>
      </c>
      <c r="N63" s="257">
        <v>8</v>
      </c>
      <c r="O63" s="258">
        <v>48</v>
      </c>
      <c r="P63" s="253">
        <f t="shared" si="57"/>
        <v>384</v>
      </c>
      <c r="Q63" s="253">
        <f t="shared" si="58"/>
        <v>384</v>
      </c>
      <c r="R63" s="253">
        <f t="shared" si="59"/>
        <v>384</v>
      </c>
      <c r="S63" s="253">
        <f t="shared" si="60"/>
        <v>0</v>
      </c>
      <c r="T63" s="270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s="265" customFormat="1" ht="15" customHeight="1" x14ac:dyDescent="0.2">
      <c r="A64" s="260" t="s">
        <v>34</v>
      </c>
      <c r="B64" s="261" t="s">
        <v>154</v>
      </c>
      <c r="C64" s="267" t="s">
        <v>169</v>
      </c>
      <c r="D64" s="256" t="s">
        <v>88</v>
      </c>
      <c r="E64" s="252">
        <v>0</v>
      </c>
      <c r="F64" s="263">
        <v>0</v>
      </c>
      <c r="G64" s="253">
        <f t="shared" si="54"/>
        <v>0</v>
      </c>
      <c r="H64" s="252">
        <v>0</v>
      </c>
      <c r="I64" s="263">
        <v>0</v>
      </c>
      <c r="J64" s="253">
        <f t="shared" si="55"/>
        <v>0</v>
      </c>
      <c r="K64" s="257">
        <v>3</v>
      </c>
      <c r="L64" s="258">
        <v>75</v>
      </c>
      <c r="M64" s="253">
        <f t="shared" si="56"/>
        <v>225</v>
      </c>
      <c r="N64" s="257">
        <v>3</v>
      </c>
      <c r="O64" s="258">
        <v>75</v>
      </c>
      <c r="P64" s="253">
        <f t="shared" si="57"/>
        <v>225</v>
      </c>
      <c r="Q64" s="253">
        <f t="shared" si="58"/>
        <v>225</v>
      </c>
      <c r="R64" s="253">
        <f t="shared" si="59"/>
        <v>225</v>
      </c>
      <c r="S64" s="253">
        <f t="shared" si="60"/>
        <v>0</v>
      </c>
      <c r="T64" s="270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s="265" customFormat="1" ht="15.75" customHeight="1" x14ac:dyDescent="0.2">
      <c r="A65" s="260" t="s">
        <v>34</v>
      </c>
      <c r="B65" s="261" t="s">
        <v>155</v>
      </c>
      <c r="C65" s="262" t="s">
        <v>170</v>
      </c>
      <c r="D65" s="256" t="s">
        <v>88</v>
      </c>
      <c r="E65" s="252">
        <v>0</v>
      </c>
      <c r="F65" s="263">
        <v>0</v>
      </c>
      <c r="G65" s="253">
        <f t="shared" si="54"/>
        <v>0</v>
      </c>
      <c r="H65" s="252">
        <v>0</v>
      </c>
      <c r="I65" s="263">
        <v>0</v>
      </c>
      <c r="J65" s="253">
        <f t="shared" si="55"/>
        <v>0</v>
      </c>
      <c r="K65" s="257">
        <v>2</v>
      </c>
      <c r="L65" s="258">
        <v>145</v>
      </c>
      <c r="M65" s="253">
        <f t="shared" si="56"/>
        <v>290</v>
      </c>
      <c r="N65" s="257">
        <v>2</v>
      </c>
      <c r="O65" s="258">
        <v>145</v>
      </c>
      <c r="P65" s="253">
        <f t="shared" si="57"/>
        <v>290</v>
      </c>
      <c r="Q65" s="253">
        <f t="shared" si="58"/>
        <v>290</v>
      </c>
      <c r="R65" s="253">
        <f t="shared" si="59"/>
        <v>290</v>
      </c>
      <c r="S65" s="253">
        <f t="shared" si="60"/>
        <v>0</v>
      </c>
      <c r="T65" s="270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s="265" customFormat="1" ht="17.25" customHeight="1" x14ac:dyDescent="0.2">
      <c r="A66" s="260" t="s">
        <v>34</v>
      </c>
      <c r="B66" s="261" t="s">
        <v>156</v>
      </c>
      <c r="C66" s="268" t="s">
        <v>171</v>
      </c>
      <c r="D66" s="256" t="s">
        <v>88</v>
      </c>
      <c r="E66" s="252">
        <v>0</v>
      </c>
      <c r="F66" s="263">
        <v>0</v>
      </c>
      <c r="G66" s="253">
        <f t="shared" si="54"/>
        <v>0</v>
      </c>
      <c r="H66" s="252">
        <v>0</v>
      </c>
      <c r="I66" s="263">
        <v>0</v>
      </c>
      <c r="J66" s="253">
        <f t="shared" si="55"/>
        <v>0</v>
      </c>
      <c r="K66" s="257">
        <v>50</v>
      </c>
      <c r="L66" s="259">
        <v>25.4</v>
      </c>
      <c r="M66" s="253">
        <f t="shared" si="56"/>
        <v>1270</v>
      </c>
      <c r="N66" s="257">
        <v>50</v>
      </c>
      <c r="O66" s="259">
        <v>25.4</v>
      </c>
      <c r="P66" s="253">
        <f t="shared" si="57"/>
        <v>1270</v>
      </c>
      <c r="Q66" s="253">
        <f t="shared" si="58"/>
        <v>1270</v>
      </c>
      <c r="R66" s="253">
        <f t="shared" si="59"/>
        <v>1270</v>
      </c>
      <c r="S66" s="253">
        <f t="shared" si="60"/>
        <v>0</v>
      </c>
      <c r="T66" s="270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s="265" customFormat="1" ht="30" customHeight="1" x14ac:dyDescent="0.2">
      <c r="A67" s="260" t="s">
        <v>34</v>
      </c>
      <c r="B67" s="261" t="s">
        <v>157</v>
      </c>
      <c r="C67" s="268" t="s">
        <v>172</v>
      </c>
      <c r="D67" s="256" t="s">
        <v>88</v>
      </c>
      <c r="E67" s="252">
        <v>0</v>
      </c>
      <c r="F67" s="263">
        <v>0</v>
      </c>
      <c r="G67" s="253">
        <f t="shared" si="54"/>
        <v>0</v>
      </c>
      <c r="H67" s="252">
        <v>0</v>
      </c>
      <c r="I67" s="263">
        <v>0</v>
      </c>
      <c r="J67" s="253">
        <f t="shared" si="55"/>
        <v>0</v>
      </c>
      <c r="K67" s="257">
        <v>25</v>
      </c>
      <c r="L67" s="259">
        <v>696</v>
      </c>
      <c r="M67" s="253">
        <f t="shared" si="56"/>
        <v>17400</v>
      </c>
      <c r="N67" s="257">
        <v>25</v>
      </c>
      <c r="O67" s="259">
        <v>696</v>
      </c>
      <c r="P67" s="253">
        <f t="shared" si="57"/>
        <v>17400</v>
      </c>
      <c r="Q67" s="253">
        <f t="shared" si="58"/>
        <v>17400</v>
      </c>
      <c r="R67" s="253">
        <f t="shared" si="59"/>
        <v>17400</v>
      </c>
      <c r="S67" s="253">
        <f t="shared" si="60"/>
        <v>0</v>
      </c>
      <c r="T67" s="266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s="265" customFormat="1" ht="17.25" customHeight="1" x14ac:dyDescent="0.2">
      <c r="A68" s="260" t="s">
        <v>34</v>
      </c>
      <c r="B68" s="261" t="s">
        <v>158</v>
      </c>
      <c r="C68" s="268" t="s">
        <v>173</v>
      </c>
      <c r="D68" s="256" t="s">
        <v>88</v>
      </c>
      <c r="E68" s="252">
        <v>0</v>
      </c>
      <c r="F68" s="263">
        <v>0</v>
      </c>
      <c r="G68" s="253">
        <f t="shared" si="54"/>
        <v>0</v>
      </c>
      <c r="H68" s="252">
        <v>0</v>
      </c>
      <c r="I68" s="263">
        <v>0</v>
      </c>
      <c r="J68" s="253">
        <f t="shared" si="55"/>
        <v>0</v>
      </c>
      <c r="K68" s="257">
        <v>25</v>
      </c>
      <c r="L68" s="259">
        <v>102</v>
      </c>
      <c r="M68" s="253">
        <f t="shared" si="56"/>
        <v>2550</v>
      </c>
      <c r="N68" s="257">
        <v>25</v>
      </c>
      <c r="O68" s="259">
        <v>102</v>
      </c>
      <c r="P68" s="253">
        <f t="shared" si="57"/>
        <v>2550</v>
      </c>
      <c r="Q68" s="253">
        <f t="shared" si="58"/>
        <v>2550</v>
      </c>
      <c r="R68" s="253">
        <f t="shared" si="59"/>
        <v>2550</v>
      </c>
      <c r="S68" s="253">
        <f t="shared" si="60"/>
        <v>0</v>
      </c>
      <c r="T68" s="270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s="265" customFormat="1" ht="18" customHeight="1" x14ac:dyDescent="0.2">
      <c r="A69" s="260" t="s">
        <v>34</v>
      </c>
      <c r="B69" s="261" t="s">
        <v>159</v>
      </c>
      <c r="C69" s="268" t="s">
        <v>174</v>
      </c>
      <c r="D69" s="256" t="s">
        <v>88</v>
      </c>
      <c r="E69" s="252">
        <v>0</v>
      </c>
      <c r="F69" s="263">
        <v>0</v>
      </c>
      <c r="G69" s="253">
        <f t="shared" si="54"/>
        <v>0</v>
      </c>
      <c r="H69" s="252">
        <v>0</v>
      </c>
      <c r="I69" s="263">
        <v>0</v>
      </c>
      <c r="J69" s="253">
        <f t="shared" si="55"/>
        <v>0</v>
      </c>
      <c r="K69" s="257">
        <v>25</v>
      </c>
      <c r="L69" s="259">
        <v>145</v>
      </c>
      <c r="M69" s="253">
        <f t="shared" si="56"/>
        <v>3625</v>
      </c>
      <c r="N69" s="257">
        <v>25</v>
      </c>
      <c r="O69" s="259">
        <v>145</v>
      </c>
      <c r="P69" s="253">
        <f t="shared" si="57"/>
        <v>3625</v>
      </c>
      <c r="Q69" s="253">
        <f t="shared" si="58"/>
        <v>3625</v>
      </c>
      <c r="R69" s="253">
        <f t="shared" si="59"/>
        <v>3625</v>
      </c>
      <c r="S69" s="253">
        <f t="shared" si="60"/>
        <v>0</v>
      </c>
      <c r="T69" s="266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s="265" customFormat="1" ht="30" customHeight="1" x14ac:dyDescent="0.2">
      <c r="A70" s="260" t="s">
        <v>34</v>
      </c>
      <c r="B70" s="261" t="s">
        <v>160</v>
      </c>
      <c r="C70" s="268" t="s">
        <v>175</v>
      </c>
      <c r="D70" s="256" t="s">
        <v>88</v>
      </c>
      <c r="E70" s="252">
        <v>0</v>
      </c>
      <c r="F70" s="263">
        <v>0</v>
      </c>
      <c r="G70" s="253">
        <f t="shared" si="54"/>
        <v>0</v>
      </c>
      <c r="H70" s="252">
        <v>0</v>
      </c>
      <c r="I70" s="263">
        <v>0</v>
      </c>
      <c r="J70" s="253">
        <f t="shared" si="55"/>
        <v>0</v>
      </c>
      <c r="K70" s="257">
        <v>25</v>
      </c>
      <c r="L70" s="259">
        <v>197</v>
      </c>
      <c r="M70" s="253">
        <f t="shared" si="56"/>
        <v>4925</v>
      </c>
      <c r="N70" s="257">
        <v>25</v>
      </c>
      <c r="O70" s="259">
        <v>197</v>
      </c>
      <c r="P70" s="253">
        <f t="shared" si="57"/>
        <v>4925</v>
      </c>
      <c r="Q70" s="253">
        <f t="shared" si="58"/>
        <v>4925</v>
      </c>
      <c r="R70" s="253">
        <f t="shared" si="59"/>
        <v>4925</v>
      </c>
      <c r="S70" s="253">
        <f t="shared" si="60"/>
        <v>0</v>
      </c>
      <c r="T70" s="269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s="265" customFormat="1" ht="18" customHeight="1" x14ac:dyDescent="0.2">
      <c r="A71" s="260" t="s">
        <v>34</v>
      </c>
      <c r="B71" s="261" t="s">
        <v>161</v>
      </c>
      <c r="C71" s="268" t="s">
        <v>176</v>
      </c>
      <c r="D71" s="256" t="s">
        <v>88</v>
      </c>
      <c r="E71" s="252">
        <v>0</v>
      </c>
      <c r="F71" s="263">
        <v>0</v>
      </c>
      <c r="G71" s="253">
        <f t="shared" si="54"/>
        <v>0</v>
      </c>
      <c r="H71" s="252">
        <v>0</v>
      </c>
      <c r="I71" s="263">
        <v>0</v>
      </c>
      <c r="J71" s="253">
        <f t="shared" si="55"/>
        <v>0</v>
      </c>
      <c r="K71" s="257">
        <v>25</v>
      </c>
      <c r="L71" s="259">
        <v>19</v>
      </c>
      <c r="M71" s="253">
        <f t="shared" si="56"/>
        <v>475</v>
      </c>
      <c r="N71" s="257">
        <v>25</v>
      </c>
      <c r="O71" s="259">
        <v>19</v>
      </c>
      <c r="P71" s="253">
        <f t="shared" si="57"/>
        <v>475</v>
      </c>
      <c r="Q71" s="253">
        <f t="shared" si="58"/>
        <v>475</v>
      </c>
      <c r="R71" s="253">
        <f t="shared" si="59"/>
        <v>475</v>
      </c>
      <c r="S71" s="253">
        <f t="shared" si="60"/>
        <v>0</v>
      </c>
      <c r="T71" s="269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s="265" customFormat="1" ht="17.25" customHeight="1" x14ac:dyDescent="0.2">
      <c r="A72" s="260" t="s">
        <v>34</v>
      </c>
      <c r="B72" s="261" t="s">
        <v>162</v>
      </c>
      <c r="C72" s="268" t="s">
        <v>177</v>
      </c>
      <c r="D72" s="256" t="s">
        <v>88</v>
      </c>
      <c r="E72" s="252">
        <v>0</v>
      </c>
      <c r="F72" s="263">
        <v>0</v>
      </c>
      <c r="G72" s="253">
        <f t="shared" si="54"/>
        <v>0</v>
      </c>
      <c r="H72" s="252">
        <v>0</v>
      </c>
      <c r="I72" s="263">
        <v>0</v>
      </c>
      <c r="J72" s="253">
        <f t="shared" si="55"/>
        <v>0</v>
      </c>
      <c r="K72" s="257">
        <v>25</v>
      </c>
      <c r="L72" s="259">
        <v>52</v>
      </c>
      <c r="M72" s="253">
        <f t="shared" si="56"/>
        <v>1300</v>
      </c>
      <c r="N72" s="257">
        <v>25</v>
      </c>
      <c r="O72" s="259">
        <v>52</v>
      </c>
      <c r="P72" s="253">
        <f t="shared" si="57"/>
        <v>1300</v>
      </c>
      <c r="Q72" s="253">
        <f t="shared" si="58"/>
        <v>1300</v>
      </c>
      <c r="R72" s="253">
        <f t="shared" si="59"/>
        <v>1300</v>
      </c>
      <c r="S72" s="253">
        <f t="shared" si="60"/>
        <v>0</v>
      </c>
      <c r="T72" s="269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s="265" customFormat="1" ht="30" customHeight="1" x14ac:dyDescent="0.2">
      <c r="A73" s="260" t="s">
        <v>34</v>
      </c>
      <c r="B73" s="261" t="s">
        <v>163</v>
      </c>
      <c r="C73" s="268" t="s">
        <v>178</v>
      </c>
      <c r="D73" s="256" t="s">
        <v>88</v>
      </c>
      <c r="E73" s="252">
        <v>0</v>
      </c>
      <c r="F73" s="263">
        <v>0</v>
      </c>
      <c r="G73" s="253">
        <f t="shared" si="54"/>
        <v>0</v>
      </c>
      <c r="H73" s="252">
        <v>0</v>
      </c>
      <c r="I73" s="263">
        <v>0</v>
      </c>
      <c r="J73" s="253">
        <f t="shared" si="55"/>
        <v>0</v>
      </c>
      <c r="K73" s="257">
        <v>25</v>
      </c>
      <c r="L73" s="259">
        <v>45</v>
      </c>
      <c r="M73" s="253">
        <f t="shared" si="56"/>
        <v>1125</v>
      </c>
      <c r="N73" s="257">
        <v>25</v>
      </c>
      <c r="O73" s="259">
        <v>45</v>
      </c>
      <c r="P73" s="253">
        <f t="shared" si="57"/>
        <v>1125</v>
      </c>
      <c r="Q73" s="253">
        <f t="shared" si="58"/>
        <v>1125</v>
      </c>
      <c r="R73" s="253">
        <f t="shared" si="59"/>
        <v>1125</v>
      </c>
      <c r="S73" s="253">
        <f t="shared" si="60"/>
        <v>0</v>
      </c>
      <c r="T73" s="269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s="265" customFormat="1" ht="15.75" customHeight="1" thickBot="1" x14ac:dyDescent="0.25">
      <c r="A74" s="260" t="s">
        <v>34</v>
      </c>
      <c r="B74" s="261" t="s">
        <v>164</v>
      </c>
      <c r="C74" s="268" t="s">
        <v>179</v>
      </c>
      <c r="D74" s="256" t="s">
        <v>88</v>
      </c>
      <c r="E74" s="252">
        <v>0</v>
      </c>
      <c r="F74" s="263">
        <v>0</v>
      </c>
      <c r="G74" s="253">
        <f t="shared" si="54"/>
        <v>0</v>
      </c>
      <c r="H74" s="252">
        <v>0</v>
      </c>
      <c r="I74" s="263">
        <v>0</v>
      </c>
      <c r="J74" s="253">
        <f t="shared" si="55"/>
        <v>0</v>
      </c>
      <c r="K74" s="257">
        <v>25</v>
      </c>
      <c r="L74" s="259">
        <v>8.5</v>
      </c>
      <c r="M74" s="253">
        <f t="shared" si="56"/>
        <v>212.5</v>
      </c>
      <c r="N74" s="257">
        <v>25</v>
      </c>
      <c r="O74" s="259">
        <v>8.5</v>
      </c>
      <c r="P74" s="253">
        <f t="shared" si="57"/>
        <v>212.5</v>
      </c>
      <c r="Q74" s="253">
        <f t="shared" si="58"/>
        <v>212.5</v>
      </c>
      <c r="R74" s="253">
        <f t="shared" si="59"/>
        <v>212.5</v>
      </c>
      <c r="S74" s="253">
        <f t="shared" si="60"/>
        <v>0</v>
      </c>
      <c r="T74" s="271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thickBot="1" x14ac:dyDescent="0.25">
      <c r="A75" s="89" t="s">
        <v>91</v>
      </c>
      <c r="B75" s="75"/>
      <c r="C75" s="76"/>
      <c r="D75" s="77"/>
      <c r="E75" s="78"/>
      <c r="F75" s="79"/>
      <c r="G75" s="80">
        <f>SUM(G60:G74)</f>
        <v>0</v>
      </c>
      <c r="H75" s="78"/>
      <c r="I75" s="79"/>
      <c r="J75" s="80">
        <f>SUM(J60:J74)</f>
        <v>0</v>
      </c>
      <c r="K75" s="78"/>
      <c r="L75" s="79"/>
      <c r="M75" s="80">
        <f>SUM(M60:M74)</f>
        <v>64289.5</v>
      </c>
      <c r="N75" s="78"/>
      <c r="O75" s="79"/>
      <c r="P75" s="80">
        <f>SUM(P60:P74)</f>
        <v>64289.5</v>
      </c>
      <c r="Q75" s="80">
        <f>SUM(Q60:Q74)</f>
        <v>64289.5</v>
      </c>
      <c r="R75" s="80">
        <f>SUM(R60:R74)</f>
        <v>64289.5</v>
      </c>
      <c r="S75" s="80">
        <f>SUM(S60:S74)</f>
        <v>0</v>
      </c>
      <c r="T75" s="81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42" customHeight="1" thickBot="1" x14ac:dyDescent="0.25">
      <c r="A76" s="49" t="s">
        <v>23</v>
      </c>
      <c r="B76" s="50" t="s">
        <v>92</v>
      </c>
      <c r="C76" s="90" t="s">
        <v>93</v>
      </c>
      <c r="D76" s="52"/>
      <c r="E76" s="53"/>
      <c r="F76" s="54"/>
      <c r="G76" s="82"/>
      <c r="H76" s="53"/>
      <c r="I76" s="54"/>
      <c r="J76" s="82"/>
      <c r="K76" s="53"/>
      <c r="L76" s="54"/>
      <c r="M76" s="82"/>
      <c r="N76" s="53"/>
      <c r="O76" s="54"/>
      <c r="P76" s="82"/>
      <c r="Q76" s="82"/>
      <c r="R76" s="82"/>
      <c r="S76" s="82"/>
      <c r="T76" s="55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</row>
    <row r="77" spans="1:38" ht="30" hidden="1" customHeight="1" x14ac:dyDescent="0.2">
      <c r="A77" s="57" t="s">
        <v>34</v>
      </c>
      <c r="B77" s="83" t="s">
        <v>94</v>
      </c>
      <c r="C77" s="94" t="s">
        <v>95</v>
      </c>
      <c r="D77" s="59" t="s">
        <v>37</v>
      </c>
      <c r="E77" s="60"/>
      <c r="F77" s="61"/>
      <c r="G77" s="62">
        <f t="shared" ref="G77:G79" si="61">E77*F77</f>
        <v>0</v>
      </c>
      <c r="H77" s="60"/>
      <c r="I77" s="61"/>
      <c r="J77" s="62">
        <f t="shared" ref="J77:J79" si="62">H77*I77</f>
        <v>0</v>
      </c>
      <c r="K77" s="60"/>
      <c r="L77" s="61"/>
      <c r="M77" s="62">
        <f t="shared" ref="M77:M79" si="63">K77*L77</f>
        <v>0</v>
      </c>
      <c r="N77" s="60"/>
      <c r="O77" s="61"/>
      <c r="P77" s="62">
        <f t="shared" ref="P77:P79" si="64">N77*O77</f>
        <v>0</v>
      </c>
      <c r="Q77" s="62">
        <f t="shared" ref="Q77:Q79" si="65">G77+M77</f>
        <v>0</v>
      </c>
      <c r="R77" s="62">
        <f t="shared" ref="R77:R79" si="66">J77+P77</f>
        <v>0</v>
      </c>
      <c r="S77" s="62">
        <f t="shared" ref="S77:S79" si="67">Q77-R77</f>
        <v>0</v>
      </c>
      <c r="T77" s="63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hidden="1" customHeight="1" x14ac:dyDescent="0.2">
      <c r="A78" s="64" t="s">
        <v>34</v>
      </c>
      <c r="B78" s="86" t="s">
        <v>96</v>
      </c>
      <c r="C78" s="94" t="s">
        <v>97</v>
      </c>
      <c r="D78" s="59" t="s">
        <v>37</v>
      </c>
      <c r="E78" s="60"/>
      <c r="F78" s="61"/>
      <c r="G78" s="62">
        <f t="shared" si="61"/>
        <v>0</v>
      </c>
      <c r="H78" s="60"/>
      <c r="I78" s="61"/>
      <c r="J78" s="62">
        <f t="shared" si="62"/>
        <v>0</v>
      </c>
      <c r="K78" s="60"/>
      <c r="L78" s="61"/>
      <c r="M78" s="62">
        <f t="shared" si="63"/>
        <v>0</v>
      </c>
      <c r="N78" s="60"/>
      <c r="O78" s="61"/>
      <c r="P78" s="62">
        <f t="shared" si="64"/>
        <v>0</v>
      </c>
      <c r="Q78" s="62">
        <f t="shared" si="65"/>
        <v>0</v>
      </c>
      <c r="R78" s="62">
        <f t="shared" si="66"/>
        <v>0</v>
      </c>
      <c r="S78" s="62">
        <f t="shared" si="67"/>
        <v>0</v>
      </c>
      <c r="T78" s="63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hidden="1" customHeight="1" thickBot="1" x14ac:dyDescent="0.25">
      <c r="A79" s="66" t="s">
        <v>34</v>
      </c>
      <c r="B79" s="88" t="s">
        <v>98</v>
      </c>
      <c r="C79" s="95" t="s">
        <v>99</v>
      </c>
      <c r="D79" s="69" t="s">
        <v>37</v>
      </c>
      <c r="E79" s="70"/>
      <c r="F79" s="71"/>
      <c r="G79" s="72">
        <f t="shared" si="61"/>
        <v>0</v>
      </c>
      <c r="H79" s="70"/>
      <c r="I79" s="71"/>
      <c r="J79" s="72">
        <f t="shared" si="62"/>
        <v>0</v>
      </c>
      <c r="K79" s="70"/>
      <c r="L79" s="71"/>
      <c r="M79" s="72">
        <f t="shared" si="63"/>
        <v>0</v>
      </c>
      <c r="N79" s="70"/>
      <c r="O79" s="71"/>
      <c r="P79" s="72">
        <f t="shared" si="64"/>
        <v>0</v>
      </c>
      <c r="Q79" s="62">
        <f t="shared" si="65"/>
        <v>0</v>
      </c>
      <c r="R79" s="62">
        <f t="shared" si="66"/>
        <v>0</v>
      </c>
      <c r="S79" s="62">
        <f t="shared" si="67"/>
        <v>0</v>
      </c>
      <c r="T79" s="73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5">
      <c r="A80" s="89" t="s">
        <v>100</v>
      </c>
      <c r="B80" s="75"/>
      <c r="C80" s="76"/>
      <c r="D80" s="77"/>
      <c r="E80" s="78"/>
      <c r="F80" s="79"/>
      <c r="G80" s="80">
        <f>SUM(G77:G79)</f>
        <v>0</v>
      </c>
      <c r="H80" s="78"/>
      <c r="I80" s="79"/>
      <c r="J80" s="80">
        <f>SUM(J77:J79)</f>
        <v>0</v>
      </c>
      <c r="K80" s="78"/>
      <c r="L80" s="79"/>
      <c r="M80" s="80">
        <f>SUM(M77:M79)</f>
        <v>0</v>
      </c>
      <c r="N80" s="78"/>
      <c r="O80" s="79"/>
      <c r="P80" s="80">
        <f t="shared" ref="P80:S80" si="68">SUM(P77:P79)</f>
        <v>0</v>
      </c>
      <c r="Q80" s="80">
        <f t="shared" si="68"/>
        <v>0</v>
      </c>
      <c r="R80" s="80">
        <f t="shared" si="68"/>
        <v>0</v>
      </c>
      <c r="S80" s="80">
        <f t="shared" si="68"/>
        <v>0</v>
      </c>
      <c r="T80" s="81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1.75" customHeight="1" thickBot="1" x14ac:dyDescent="0.25">
      <c r="A81" s="49" t="s">
        <v>23</v>
      </c>
      <c r="B81" s="50" t="s">
        <v>101</v>
      </c>
      <c r="C81" s="90" t="s">
        <v>102</v>
      </c>
      <c r="D81" s="52"/>
      <c r="E81" s="53"/>
      <c r="F81" s="54"/>
      <c r="G81" s="82"/>
      <c r="H81" s="53"/>
      <c r="I81" s="54"/>
      <c r="J81" s="82"/>
      <c r="K81" s="53"/>
      <c r="L81" s="54"/>
      <c r="M81" s="82"/>
      <c r="N81" s="53"/>
      <c r="O81" s="54"/>
      <c r="P81" s="82"/>
      <c r="Q81" s="82"/>
      <c r="R81" s="82"/>
      <c r="S81" s="82"/>
      <c r="T81" s="55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</row>
    <row r="82" spans="1:38" ht="18" customHeight="1" x14ac:dyDescent="0.2">
      <c r="A82" s="57" t="s">
        <v>34</v>
      </c>
      <c r="B82" s="83" t="s">
        <v>103</v>
      </c>
      <c r="C82" s="87" t="s">
        <v>104</v>
      </c>
      <c r="D82" s="59"/>
      <c r="E82" s="60">
        <v>0</v>
      </c>
      <c r="F82" s="61">
        <v>0</v>
      </c>
      <c r="G82" s="62">
        <f t="shared" ref="G82:G84" si="69">E82*F82</f>
        <v>0</v>
      </c>
      <c r="H82" s="60">
        <v>0</v>
      </c>
      <c r="I82" s="61">
        <v>0</v>
      </c>
      <c r="J82" s="62">
        <f t="shared" ref="J82:J84" si="70">H82*I82</f>
        <v>0</v>
      </c>
      <c r="K82" s="60">
        <v>0</v>
      </c>
      <c r="L82" s="61">
        <v>0</v>
      </c>
      <c r="M82" s="62">
        <f t="shared" ref="M82:M84" si="71">K82*L82</f>
        <v>0</v>
      </c>
      <c r="N82" s="60">
        <v>0</v>
      </c>
      <c r="O82" s="61">
        <v>0</v>
      </c>
      <c r="P82" s="62">
        <f t="shared" ref="P82:P84" si="72">N82*O82</f>
        <v>0</v>
      </c>
      <c r="Q82" s="62">
        <f t="shared" ref="Q82:Q84" si="73">G82+M82</f>
        <v>0</v>
      </c>
      <c r="R82" s="62">
        <f t="shared" ref="R82:R84" si="74">J82+P82</f>
        <v>0</v>
      </c>
      <c r="S82" s="62">
        <f t="shared" ref="S82:S84" si="75">Q82-R82</f>
        <v>0</v>
      </c>
      <c r="T82" s="63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19.5" customHeight="1" x14ac:dyDescent="0.2">
      <c r="A83" s="96" t="s">
        <v>34</v>
      </c>
      <c r="B83" s="97" t="s">
        <v>105</v>
      </c>
      <c r="C83" s="98" t="s">
        <v>106</v>
      </c>
      <c r="D83" s="59" t="s">
        <v>125</v>
      </c>
      <c r="E83" s="60">
        <v>0</v>
      </c>
      <c r="F83" s="61">
        <v>0</v>
      </c>
      <c r="G83" s="62">
        <f t="shared" si="69"/>
        <v>0</v>
      </c>
      <c r="H83" s="60">
        <v>0</v>
      </c>
      <c r="I83" s="61">
        <v>0</v>
      </c>
      <c r="J83" s="62">
        <f t="shared" si="70"/>
        <v>0</v>
      </c>
      <c r="K83" s="60">
        <v>0</v>
      </c>
      <c r="L83" s="61">
        <v>0</v>
      </c>
      <c r="M83" s="62">
        <f t="shared" si="71"/>
        <v>0</v>
      </c>
      <c r="N83" s="60">
        <v>1</v>
      </c>
      <c r="O83" s="61">
        <v>100.26</v>
      </c>
      <c r="P83" s="62">
        <f t="shared" si="72"/>
        <v>100.26</v>
      </c>
      <c r="Q83" s="62">
        <f t="shared" si="73"/>
        <v>0</v>
      </c>
      <c r="R83" s="62">
        <f t="shared" si="74"/>
        <v>100.26</v>
      </c>
      <c r="S83" s="62">
        <f t="shared" si="75"/>
        <v>-100.26</v>
      </c>
      <c r="T83" s="6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15" customHeight="1" x14ac:dyDescent="0.2">
      <c r="A84" s="64" t="s">
        <v>34</v>
      </c>
      <c r="B84" s="65" t="s">
        <v>107</v>
      </c>
      <c r="C84" s="98" t="s">
        <v>108</v>
      </c>
      <c r="D84" s="59"/>
      <c r="E84" s="60">
        <v>0</v>
      </c>
      <c r="F84" s="61">
        <v>0</v>
      </c>
      <c r="G84" s="62">
        <f t="shared" si="69"/>
        <v>0</v>
      </c>
      <c r="H84" s="60">
        <v>0</v>
      </c>
      <c r="I84" s="61">
        <v>0</v>
      </c>
      <c r="J84" s="62">
        <f t="shared" si="70"/>
        <v>0</v>
      </c>
      <c r="K84" s="60">
        <v>0</v>
      </c>
      <c r="L84" s="61">
        <v>0</v>
      </c>
      <c r="M84" s="62">
        <f t="shared" si="71"/>
        <v>0</v>
      </c>
      <c r="N84" s="60">
        <v>0</v>
      </c>
      <c r="O84" s="61">
        <v>0</v>
      </c>
      <c r="P84" s="62">
        <f t="shared" si="72"/>
        <v>0</v>
      </c>
      <c r="Q84" s="62">
        <f t="shared" si="73"/>
        <v>0</v>
      </c>
      <c r="R84" s="62">
        <f t="shared" si="74"/>
        <v>0</v>
      </c>
      <c r="S84" s="62">
        <f t="shared" si="75"/>
        <v>0</v>
      </c>
      <c r="T84" s="63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thickBot="1" x14ac:dyDescent="0.25">
      <c r="A85" s="93" t="s">
        <v>109</v>
      </c>
      <c r="B85" s="99"/>
      <c r="C85" s="76"/>
      <c r="D85" s="77"/>
      <c r="E85" s="78"/>
      <c r="F85" s="79"/>
      <c r="G85" s="80">
        <f>SUM(G82:G84)</f>
        <v>0</v>
      </c>
      <c r="H85" s="78"/>
      <c r="I85" s="79"/>
      <c r="J85" s="80">
        <f>SUM(J82:J84)</f>
        <v>0</v>
      </c>
      <c r="K85" s="78"/>
      <c r="L85" s="79"/>
      <c r="M85" s="80">
        <f>SUM(M82:M84)</f>
        <v>0</v>
      </c>
      <c r="N85" s="78"/>
      <c r="O85" s="79"/>
      <c r="P85" s="80">
        <f t="shared" ref="P85:S85" si="76">SUM(P82:P84)</f>
        <v>100.26</v>
      </c>
      <c r="Q85" s="80">
        <f t="shared" si="76"/>
        <v>0</v>
      </c>
      <c r="R85" s="80">
        <f t="shared" si="76"/>
        <v>100.26</v>
      </c>
      <c r="S85" s="80">
        <f t="shared" si="76"/>
        <v>-100.26</v>
      </c>
      <c r="T85" s="81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3">
      <c r="A86" s="100" t="s">
        <v>23</v>
      </c>
      <c r="B86" s="180" t="s">
        <v>110</v>
      </c>
      <c r="C86" s="176" t="s">
        <v>111</v>
      </c>
      <c r="D86" s="52"/>
      <c r="E86" s="53"/>
      <c r="F86" s="54"/>
      <c r="G86" s="82"/>
      <c r="H86" s="53"/>
      <c r="I86" s="54"/>
      <c r="J86" s="82"/>
      <c r="K86" s="53"/>
      <c r="L86" s="54"/>
      <c r="M86" s="82"/>
      <c r="N86" s="53"/>
      <c r="O86" s="54"/>
      <c r="P86" s="82"/>
      <c r="Q86" s="82"/>
      <c r="R86" s="82"/>
      <c r="S86" s="82"/>
      <c r="T86" s="55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</row>
    <row r="87" spans="1:38" ht="30" customHeight="1" x14ac:dyDescent="0.2">
      <c r="A87" s="57" t="s">
        <v>34</v>
      </c>
      <c r="B87" s="174" t="s">
        <v>112</v>
      </c>
      <c r="C87" s="172" t="s">
        <v>111</v>
      </c>
      <c r="D87" s="169"/>
      <c r="E87" s="214" t="s">
        <v>43</v>
      </c>
      <c r="F87" s="215"/>
      <c r="G87" s="216"/>
      <c r="H87" s="214" t="s">
        <v>43</v>
      </c>
      <c r="I87" s="215"/>
      <c r="J87" s="216"/>
      <c r="K87" s="60"/>
      <c r="L87" s="61"/>
      <c r="M87" s="62">
        <f t="shared" ref="M87:M88" si="77">K87*L87</f>
        <v>0</v>
      </c>
      <c r="N87" s="60"/>
      <c r="O87" s="61"/>
      <c r="P87" s="62">
        <f t="shared" ref="P87:P88" si="78">N87*O87</f>
        <v>0</v>
      </c>
      <c r="Q87" s="62">
        <f t="shared" ref="Q87:Q88" si="79">G87+M87</f>
        <v>0</v>
      </c>
      <c r="R87" s="62">
        <f t="shared" ref="R87:R88" si="80">J87+P87</f>
        <v>0</v>
      </c>
      <c r="S87" s="62">
        <f t="shared" ref="S87:S88" si="81">Q87-R87</f>
        <v>0</v>
      </c>
      <c r="T87" s="63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thickBot="1" x14ac:dyDescent="0.25">
      <c r="A88" s="64" t="s">
        <v>34</v>
      </c>
      <c r="B88" s="175" t="s">
        <v>113</v>
      </c>
      <c r="C88" s="173" t="s">
        <v>111</v>
      </c>
      <c r="D88" s="169"/>
      <c r="E88" s="217"/>
      <c r="F88" s="218"/>
      <c r="G88" s="219"/>
      <c r="H88" s="217"/>
      <c r="I88" s="218"/>
      <c r="J88" s="219"/>
      <c r="K88" s="60"/>
      <c r="L88" s="61"/>
      <c r="M88" s="62">
        <f t="shared" si="77"/>
        <v>0</v>
      </c>
      <c r="N88" s="60"/>
      <c r="O88" s="61"/>
      <c r="P88" s="62">
        <f t="shared" si="78"/>
        <v>0</v>
      </c>
      <c r="Q88" s="62">
        <f t="shared" si="79"/>
        <v>0</v>
      </c>
      <c r="R88" s="62">
        <f t="shared" si="80"/>
        <v>0</v>
      </c>
      <c r="S88" s="62">
        <f t="shared" si="81"/>
        <v>0</v>
      </c>
      <c r="T88" s="63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30" customHeight="1" thickBot="1" x14ac:dyDescent="0.25">
      <c r="A89" s="93" t="s">
        <v>114</v>
      </c>
      <c r="B89" s="170"/>
      <c r="C89" s="171"/>
      <c r="D89" s="77"/>
      <c r="E89" s="78"/>
      <c r="F89" s="79"/>
      <c r="G89" s="80">
        <f>SUM(G87:G88)</f>
        <v>0</v>
      </c>
      <c r="H89" s="78"/>
      <c r="I89" s="79"/>
      <c r="J89" s="80">
        <f>SUM(J87:J88)</f>
        <v>0</v>
      </c>
      <c r="K89" s="78"/>
      <c r="L89" s="79"/>
      <c r="M89" s="80">
        <f>SUM(M87:M88)</f>
        <v>0</v>
      </c>
      <c r="N89" s="78"/>
      <c r="O89" s="79"/>
      <c r="P89" s="80">
        <f t="shared" ref="P89:S89" si="82">SUM(P87:P88)</f>
        <v>0</v>
      </c>
      <c r="Q89" s="80">
        <f t="shared" si="82"/>
        <v>0</v>
      </c>
      <c r="R89" s="80">
        <f t="shared" si="82"/>
        <v>0</v>
      </c>
      <c r="S89" s="80">
        <f t="shared" si="82"/>
        <v>0</v>
      </c>
      <c r="T89" s="81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30" customHeight="1" thickBot="1" x14ac:dyDescent="0.3">
      <c r="A90" s="100" t="s">
        <v>23</v>
      </c>
      <c r="B90" s="178" t="s">
        <v>115</v>
      </c>
      <c r="C90" s="176" t="s">
        <v>116</v>
      </c>
      <c r="D90" s="52"/>
      <c r="E90" s="53"/>
      <c r="F90" s="54"/>
      <c r="G90" s="82"/>
      <c r="H90" s="53"/>
      <c r="I90" s="54"/>
      <c r="J90" s="82"/>
      <c r="K90" s="53"/>
      <c r="L90" s="54"/>
      <c r="M90" s="82"/>
      <c r="N90" s="53"/>
      <c r="O90" s="54"/>
      <c r="P90" s="82"/>
      <c r="Q90" s="82"/>
      <c r="R90" s="82"/>
      <c r="S90" s="82"/>
      <c r="T90" s="55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1:38" ht="21" customHeight="1" thickBot="1" x14ac:dyDescent="0.25">
      <c r="A91" s="64" t="s">
        <v>34</v>
      </c>
      <c r="B91" s="179" t="s">
        <v>117</v>
      </c>
      <c r="C91" s="177" t="s">
        <v>116</v>
      </c>
      <c r="D91" s="169" t="s">
        <v>125</v>
      </c>
      <c r="E91" s="220" t="s">
        <v>43</v>
      </c>
      <c r="F91" s="218"/>
      <c r="G91" s="219"/>
      <c r="H91" s="220" t="s">
        <v>43</v>
      </c>
      <c r="I91" s="218"/>
      <c r="J91" s="219"/>
      <c r="K91" s="60">
        <v>1</v>
      </c>
      <c r="L91" s="61">
        <v>10500</v>
      </c>
      <c r="M91" s="62">
        <f>K91*L91</f>
        <v>10500</v>
      </c>
      <c r="N91" s="60">
        <v>1</v>
      </c>
      <c r="O91" s="61">
        <v>10399.74</v>
      </c>
      <c r="P91" s="62">
        <f>N91*O91</f>
        <v>10399.74</v>
      </c>
      <c r="Q91" s="62">
        <f>G91+M91</f>
        <v>10500</v>
      </c>
      <c r="R91" s="62">
        <f>J91+P91</f>
        <v>10399.74</v>
      </c>
      <c r="S91" s="62">
        <f>Q91-R91</f>
        <v>100.26000000000022</v>
      </c>
      <c r="T91" s="63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18" customHeight="1" thickBot="1" x14ac:dyDescent="0.25">
      <c r="A92" s="93" t="s">
        <v>118</v>
      </c>
      <c r="B92" s="101"/>
      <c r="C92" s="171"/>
      <c r="D92" s="77"/>
      <c r="E92" s="78"/>
      <c r="F92" s="79"/>
      <c r="G92" s="80">
        <f>SUM(G91)</f>
        <v>0</v>
      </c>
      <c r="H92" s="78"/>
      <c r="I92" s="79"/>
      <c r="J92" s="80">
        <f>SUM(J91)</f>
        <v>0</v>
      </c>
      <c r="K92" s="78"/>
      <c r="L92" s="79"/>
      <c r="M92" s="80">
        <f>SUM(M91)</f>
        <v>10500</v>
      </c>
      <c r="N92" s="78"/>
      <c r="O92" s="79"/>
      <c r="P92" s="80">
        <f t="shared" ref="P92:S92" si="83">SUM(P91)</f>
        <v>10399.74</v>
      </c>
      <c r="Q92" s="80">
        <f t="shared" si="83"/>
        <v>10500</v>
      </c>
      <c r="R92" s="80">
        <f t="shared" si="83"/>
        <v>10399.74</v>
      </c>
      <c r="S92" s="80">
        <f t="shared" si="83"/>
        <v>100.26000000000022</v>
      </c>
      <c r="T92" s="81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19.5" customHeight="1" thickBot="1" x14ac:dyDescent="0.25">
      <c r="A93" s="102" t="s">
        <v>119</v>
      </c>
      <c r="B93" s="103"/>
      <c r="C93" s="104"/>
      <c r="D93" s="105"/>
      <c r="E93" s="106"/>
      <c r="F93" s="107"/>
      <c r="G93" s="108">
        <f>G38+G42+G47+G53+G58+G75+G80+G85+G89+G92</f>
        <v>0</v>
      </c>
      <c r="H93" s="106"/>
      <c r="I93" s="107"/>
      <c r="J93" s="108">
        <f>J38+J42+J47+J53+J58+J75+J80+J85+J89+J92</f>
        <v>0</v>
      </c>
      <c r="K93" s="106"/>
      <c r="L93" s="107"/>
      <c r="M93" s="108">
        <f>M38+M42+M47+M53+M58+M75+M80+M85+M89+M92</f>
        <v>105179.7</v>
      </c>
      <c r="N93" s="106"/>
      <c r="O93" s="107"/>
      <c r="P93" s="108">
        <f>P38+P42+P47+P53+P58+P75+P80+P85+P89+P92</f>
        <v>105179.7</v>
      </c>
      <c r="Q93" s="108">
        <f>Q38+Q42+Q47+Q53+Q58+Q75+Q80+Q85+Q89+Q92</f>
        <v>105179.7</v>
      </c>
      <c r="R93" s="108">
        <f>R38+R42+R47+R53+R58+R75+R80+R85+R89+R92</f>
        <v>105179.7</v>
      </c>
      <c r="S93" s="108">
        <f>S38+S42+S47+S53+S58+S75+S80+S85+S89+S92</f>
        <v>2.1316282072803006E-13</v>
      </c>
      <c r="T93" s="109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</row>
    <row r="94" spans="1:38" ht="15.75" customHeight="1" x14ac:dyDescent="0.25">
      <c r="A94" s="221"/>
      <c r="B94" s="198"/>
      <c r="C94" s="198"/>
      <c r="D94" s="111"/>
      <c r="E94" s="112"/>
      <c r="F94" s="113"/>
      <c r="G94" s="114"/>
      <c r="H94" s="112"/>
      <c r="I94" s="113"/>
      <c r="J94" s="114"/>
      <c r="K94" s="112"/>
      <c r="L94" s="113"/>
      <c r="M94" s="114"/>
      <c r="N94" s="112"/>
      <c r="O94" s="113"/>
      <c r="P94" s="114"/>
      <c r="Q94" s="114"/>
      <c r="R94" s="114"/>
      <c r="S94" s="114"/>
      <c r="T94" s="11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9.5" customHeight="1" x14ac:dyDescent="0.25">
      <c r="A95" s="197" t="s">
        <v>120</v>
      </c>
      <c r="B95" s="198"/>
      <c r="C95" s="199"/>
      <c r="D95" s="116"/>
      <c r="E95" s="117"/>
      <c r="F95" s="118"/>
      <c r="G95" s="119">
        <f>G22-G93</f>
        <v>0</v>
      </c>
      <c r="H95" s="117"/>
      <c r="I95" s="118"/>
      <c r="J95" s="119">
        <f>J22-J93</f>
        <v>0</v>
      </c>
      <c r="K95" s="120"/>
      <c r="L95" s="118"/>
      <c r="M95" s="121">
        <f>M22-M93</f>
        <v>0</v>
      </c>
      <c r="N95" s="120"/>
      <c r="O95" s="118"/>
      <c r="P95" s="121">
        <f>P22-P93</f>
        <v>0</v>
      </c>
      <c r="Q95" s="122">
        <f>Q22-Q93</f>
        <v>0</v>
      </c>
      <c r="R95" s="122">
        <f>R22-R93</f>
        <v>0</v>
      </c>
      <c r="S95" s="122">
        <f>S22-S93</f>
        <v>-2.1316282072803006E-13</v>
      </c>
      <c r="T95" s="12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24"/>
      <c r="B96" s="125"/>
      <c r="C96" s="124"/>
      <c r="D96" s="124"/>
      <c r="E96" s="37"/>
      <c r="F96" s="124"/>
      <c r="G96" s="124"/>
      <c r="H96" s="37"/>
      <c r="I96" s="124"/>
      <c r="J96" s="124"/>
      <c r="K96" s="37"/>
      <c r="L96" s="124"/>
      <c r="M96" s="124"/>
      <c r="N96" s="37"/>
      <c r="O96" s="124"/>
      <c r="P96" s="124"/>
      <c r="Q96" s="124"/>
      <c r="R96" s="124"/>
      <c r="S96" s="124"/>
      <c r="T96" s="1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24"/>
      <c r="B97" s="125"/>
      <c r="C97" s="124"/>
      <c r="D97" s="124"/>
      <c r="E97" s="37"/>
      <c r="F97" s="124"/>
      <c r="G97" s="124"/>
      <c r="H97" s="37"/>
      <c r="I97" s="124"/>
      <c r="J97" s="124"/>
      <c r="K97" s="37"/>
      <c r="L97" s="124"/>
      <c r="M97" s="124"/>
      <c r="N97" s="37"/>
      <c r="O97" s="124"/>
      <c r="P97" s="124"/>
      <c r="Q97" s="124"/>
      <c r="R97" s="124"/>
      <c r="S97" s="124"/>
      <c r="T97" s="1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24" t="s">
        <v>121</v>
      </c>
      <c r="B98" s="125"/>
      <c r="C98" s="126"/>
      <c r="D98" s="124"/>
      <c r="E98" s="127"/>
      <c r="F98" s="126"/>
      <c r="G98" s="124"/>
      <c r="H98" s="127"/>
      <c r="I98" s="126"/>
      <c r="J98" s="126"/>
      <c r="K98" s="127"/>
      <c r="L98" s="124"/>
      <c r="M98" s="124"/>
      <c r="N98" s="37"/>
      <c r="O98" s="124"/>
      <c r="P98" s="124"/>
      <c r="Q98" s="124"/>
      <c r="R98" s="124"/>
      <c r="S98" s="124"/>
      <c r="T98" s="1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1"/>
      <c r="C99" s="128" t="s">
        <v>122</v>
      </c>
      <c r="D99" s="124"/>
      <c r="E99" s="200" t="s">
        <v>123</v>
      </c>
      <c r="F99" s="201"/>
      <c r="G99" s="124"/>
      <c r="H99" s="37"/>
      <c r="I99" s="129" t="s">
        <v>124</v>
      </c>
      <c r="J99" s="124"/>
      <c r="K99" s="37"/>
      <c r="L99" s="129"/>
      <c r="M99" s="124"/>
      <c r="N99" s="37"/>
      <c r="O99" s="129"/>
      <c r="P99" s="124"/>
      <c r="Q99" s="124"/>
      <c r="R99" s="124"/>
      <c r="S99" s="124"/>
      <c r="T99" s="1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5">
      <c r="A100" s="1"/>
      <c r="B100" s="1"/>
      <c r="C100" s="130"/>
      <c r="D100" s="131"/>
      <c r="E100" s="132"/>
      <c r="F100" s="133"/>
      <c r="G100" s="134"/>
      <c r="H100" s="132"/>
      <c r="I100" s="133"/>
      <c r="J100" s="134"/>
      <c r="K100" s="135"/>
      <c r="L100" s="133"/>
      <c r="M100" s="134"/>
      <c r="N100" s="135"/>
      <c r="O100" s="133"/>
      <c r="P100" s="134"/>
      <c r="Q100" s="134"/>
      <c r="R100" s="134"/>
      <c r="S100" s="134"/>
      <c r="T100" s="1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24"/>
      <c r="B101" s="125"/>
      <c r="C101" s="124"/>
      <c r="D101" s="124"/>
      <c r="E101" s="37"/>
      <c r="F101" s="124"/>
      <c r="G101" s="124"/>
      <c r="H101" s="37"/>
      <c r="I101" s="124"/>
      <c r="J101" s="124"/>
      <c r="K101" s="37"/>
      <c r="L101" s="124"/>
      <c r="M101" s="124"/>
      <c r="N101" s="37"/>
      <c r="O101" s="124"/>
      <c r="P101" s="124"/>
      <c r="Q101" s="124"/>
      <c r="R101" s="124"/>
      <c r="S101" s="124"/>
      <c r="T101" s="1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24"/>
      <c r="B102" s="125"/>
      <c r="C102" s="124"/>
      <c r="D102" s="124"/>
      <c r="E102" s="37"/>
      <c r="F102" s="124"/>
      <c r="G102" s="124"/>
      <c r="H102" s="37"/>
      <c r="I102" s="124"/>
      <c r="J102" s="124"/>
      <c r="K102" s="37"/>
      <c r="L102" s="124"/>
      <c r="M102" s="124"/>
      <c r="N102" s="37"/>
      <c r="O102" s="124"/>
      <c r="P102" s="124"/>
      <c r="Q102" s="124"/>
      <c r="R102" s="124"/>
      <c r="S102" s="124"/>
      <c r="T102" s="1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24"/>
      <c r="B103" s="125"/>
      <c r="C103" s="124"/>
      <c r="D103" s="124"/>
      <c r="E103" s="37"/>
      <c r="F103" s="124"/>
      <c r="G103" s="124"/>
      <c r="H103" s="37"/>
      <c r="I103" s="124"/>
      <c r="J103" s="124"/>
      <c r="K103" s="37"/>
      <c r="L103" s="124"/>
      <c r="M103" s="124"/>
      <c r="N103" s="37"/>
      <c r="O103" s="124"/>
      <c r="P103" s="124"/>
      <c r="Q103" s="124"/>
      <c r="R103" s="124"/>
      <c r="S103" s="124"/>
      <c r="T103" s="1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24"/>
      <c r="B104" s="125"/>
      <c r="C104" s="124"/>
      <c r="D104" s="124"/>
      <c r="E104" s="37"/>
      <c r="F104" s="124"/>
      <c r="G104" s="124"/>
      <c r="H104" s="37"/>
      <c r="I104" s="124"/>
      <c r="J104" s="124"/>
      <c r="K104" s="37"/>
      <c r="L104" s="124"/>
      <c r="M104" s="124"/>
      <c r="N104" s="37"/>
      <c r="O104" s="124"/>
      <c r="P104" s="124"/>
      <c r="Q104" s="124"/>
      <c r="R104" s="124"/>
      <c r="S104" s="124"/>
      <c r="T104" s="1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24"/>
      <c r="B105" s="125"/>
      <c r="C105" s="124"/>
      <c r="D105" s="124"/>
      <c r="E105" s="37"/>
      <c r="F105" s="124"/>
      <c r="G105" s="124"/>
      <c r="H105" s="37"/>
      <c r="I105" s="124"/>
      <c r="J105" s="124"/>
      <c r="K105" s="37"/>
      <c r="L105" s="124"/>
      <c r="M105" s="124"/>
      <c r="N105" s="37"/>
      <c r="O105" s="124"/>
      <c r="P105" s="124"/>
      <c r="Q105" s="124"/>
      <c r="R105" s="124"/>
      <c r="S105" s="124"/>
      <c r="T105" s="1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5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5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5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5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5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5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5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5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5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</row>
    <row r="301" spans="1:38" ht="15.75" customHeight="1" x14ac:dyDescent="0.2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</row>
    <row r="302" spans="1:38" ht="15.75" customHeight="1" x14ac:dyDescent="0.2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</row>
    <row r="303" spans="1:38" ht="15.75" customHeight="1" x14ac:dyDescent="0.2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</row>
    <row r="304" spans="1:38" ht="15.75" customHeight="1" x14ac:dyDescent="0.2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2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2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2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2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2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2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2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2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2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2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2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2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2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2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2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2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2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2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2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2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2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2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2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2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2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2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2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2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2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2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2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2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2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2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2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2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2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2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2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2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2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2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2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2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2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2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2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2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2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2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2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2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2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2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2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2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2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2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2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2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2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2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2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2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2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2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2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2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2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2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2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2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2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2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2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2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2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2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2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2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2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2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2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2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2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2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2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2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2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2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2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2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2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2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2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2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2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2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2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2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2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2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2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2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2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2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2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2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2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2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2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2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2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2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2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2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2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2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2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2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2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2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2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2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2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2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2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2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2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2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2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2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2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2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2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2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2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2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2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2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2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2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2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2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2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2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2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2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2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2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2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2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2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2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2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2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2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2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2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2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2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2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2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2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2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2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2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2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2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2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2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2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2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2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2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2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2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2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2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2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2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2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2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2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2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2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2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2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2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2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2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2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2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2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2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2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2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2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2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2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2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2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2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2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2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2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2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2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2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2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2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2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2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2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2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2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2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2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2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2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2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2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2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2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2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2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2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2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2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2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2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2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2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2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2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2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2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2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2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2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2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2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2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2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2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2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2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2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2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2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2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2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2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2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2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2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2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2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2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2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2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2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2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2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2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2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2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2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2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2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2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2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2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2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2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2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2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2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2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2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2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2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2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2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2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2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2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2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2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2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2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2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2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2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2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2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2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2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2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2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2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2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2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2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2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2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2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2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2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2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2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2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2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2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2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2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2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2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2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2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2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2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2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2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2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2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2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2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2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2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2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2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2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2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2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2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2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2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2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2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2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2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2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2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2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2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2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2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2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2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2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2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2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2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2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2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2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2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2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2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2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2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2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2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2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2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2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2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2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2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2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2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2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2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2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2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2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2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2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2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2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2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2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2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2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2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2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2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2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2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2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2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2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2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2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2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2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2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2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2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2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2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2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2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2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2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2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2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2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2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2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2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2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2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2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2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2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2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2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2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2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2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2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2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2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2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2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2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2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2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2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2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2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2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2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2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2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2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2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2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2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2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2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2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2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2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2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2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2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2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2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2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2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2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2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2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2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2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2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2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2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2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2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2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2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2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2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2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2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2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2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2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2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2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2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2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2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2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2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2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2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2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2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2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2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2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2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2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2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2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2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2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2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2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2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2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2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2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2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2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2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2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2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2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2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2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2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2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2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2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2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2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2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2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2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2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2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2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2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2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2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2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2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2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2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2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2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2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2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2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2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2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2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2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2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2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2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2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2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2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2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2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2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2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2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2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2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2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2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2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2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2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2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2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2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2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2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2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2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2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2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2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2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2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2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2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2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2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2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2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2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2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2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2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2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2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2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2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2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2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2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2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2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2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2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2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2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2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2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2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2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2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2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2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2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2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2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2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2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2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2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2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2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2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2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2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2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2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2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2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2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2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2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2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2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2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2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2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2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2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2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2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2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2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2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2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2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2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2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2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2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2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2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2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2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2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2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2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2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2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2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2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2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2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2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2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2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2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2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2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2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2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2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2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2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2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2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2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2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2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2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2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2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2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2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2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2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2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2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2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2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2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2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2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2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2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2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2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2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2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2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2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2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2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2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2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2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2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2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2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2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2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2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2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2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2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2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2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2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2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2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2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2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2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2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2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2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2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2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2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2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2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  <row r="1017" spans="5:22" ht="15.75" customHeight="1" x14ac:dyDescent="0.2">
      <c r="E1017" s="136"/>
      <c r="H1017" s="136"/>
      <c r="I1017" s="137"/>
      <c r="J1017" s="137"/>
      <c r="K1017" s="136"/>
      <c r="L1017" s="137"/>
      <c r="M1017" s="137"/>
      <c r="N1017" s="136"/>
      <c r="O1017" s="137"/>
      <c r="P1017" s="137"/>
      <c r="Q1017" s="137"/>
      <c r="R1017" s="137"/>
      <c r="S1017" s="137"/>
      <c r="T1017" s="137"/>
      <c r="U1017" s="137"/>
      <c r="V1017" s="137"/>
    </row>
    <row r="1018" spans="5:22" ht="15.75" customHeight="1" x14ac:dyDescent="0.2">
      <c r="E1018" s="136"/>
      <c r="H1018" s="136"/>
      <c r="I1018" s="137"/>
      <c r="J1018" s="137"/>
      <c r="K1018" s="136"/>
      <c r="L1018" s="137"/>
      <c r="M1018" s="137"/>
      <c r="N1018" s="136"/>
      <c r="O1018" s="137"/>
      <c r="P1018" s="137"/>
      <c r="Q1018" s="137"/>
      <c r="R1018" s="137"/>
      <c r="S1018" s="137"/>
      <c r="T1018" s="137"/>
      <c r="U1018" s="137"/>
      <c r="V1018" s="137"/>
    </row>
    <row r="1019" spans="5:22" ht="15.75" customHeight="1" x14ac:dyDescent="0.2">
      <c r="E1019" s="136"/>
      <c r="H1019" s="136"/>
      <c r="I1019" s="137"/>
      <c r="J1019" s="137"/>
      <c r="K1019" s="136"/>
      <c r="L1019" s="137"/>
      <c r="M1019" s="137"/>
      <c r="N1019" s="136"/>
      <c r="O1019" s="137"/>
      <c r="P1019" s="137"/>
      <c r="Q1019" s="137"/>
      <c r="R1019" s="137"/>
      <c r="S1019" s="137"/>
      <c r="T1019" s="137"/>
      <c r="U1019" s="137"/>
      <c r="V1019" s="137"/>
    </row>
    <row r="1020" spans="5:22" ht="15.75" customHeight="1" x14ac:dyDescent="0.2">
      <c r="E1020" s="136"/>
      <c r="H1020" s="136"/>
      <c r="I1020" s="137"/>
      <c r="J1020" s="137"/>
      <c r="K1020" s="136"/>
      <c r="L1020" s="137"/>
      <c r="M1020" s="137"/>
      <c r="N1020" s="136"/>
      <c r="O1020" s="137"/>
      <c r="P1020" s="137"/>
      <c r="Q1020" s="137"/>
      <c r="R1020" s="137"/>
      <c r="S1020" s="137"/>
      <c r="T1020" s="137"/>
      <c r="U1020" s="137"/>
      <c r="V1020" s="137"/>
    </row>
    <row r="1021" spans="5:22" ht="15.75" customHeight="1" x14ac:dyDescent="0.2">
      <c r="E1021" s="136"/>
      <c r="H1021" s="136"/>
      <c r="I1021" s="137"/>
      <c r="J1021" s="137"/>
      <c r="K1021" s="136"/>
      <c r="L1021" s="137"/>
      <c r="M1021" s="137"/>
      <c r="N1021" s="136"/>
      <c r="O1021" s="137"/>
      <c r="P1021" s="137"/>
      <c r="Q1021" s="137"/>
      <c r="R1021" s="137"/>
      <c r="S1021" s="137"/>
      <c r="T1021" s="137"/>
      <c r="U1021" s="137"/>
      <c r="V1021" s="137"/>
    </row>
    <row r="1022" spans="5:22" ht="15.75" customHeight="1" x14ac:dyDescent="0.2">
      <c r="E1022" s="136"/>
      <c r="H1022" s="136"/>
      <c r="I1022" s="137"/>
      <c r="J1022" s="137"/>
      <c r="K1022" s="136"/>
      <c r="L1022" s="137"/>
      <c r="M1022" s="137"/>
      <c r="N1022" s="136"/>
      <c r="O1022" s="137"/>
      <c r="P1022" s="137"/>
      <c r="Q1022" s="137"/>
      <c r="R1022" s="137"/>
      <c r="S1022" s="137"/>
      <c r="T1022" s="137"/>
      <c r="U1022" s="137"/>
      <c r="V1022" s="137"/>
    </row>
    <row r="1023" spans="5:22" ht="15.75" customHeight="1" x14ac:dyDescent="0.2">
      <c r="E1023" s="136"/>
      <c r="H1023" s="136"/>
      <c r="I1023" s="137"/>
      <c r="J1023" s="137"/>
      <c r="K1023" s="136"/>
      <c r="L1023" s="137"/>
      <c r="M1023" s="137"/>
      <c r="N1023" s="136"/>
      <c r="O1023" s="137"/>
      <c r="P1023" s="137"/>
      <c r="Q1023" s="137"/>
      <c r="R1023" s="137"/>
      <c r="S1023" s="137"/>
      <c r="T1023" s="137"/>
      <c r="U1023" s="137"/>
      <c r="V1023" s="137"/>
    </row>
    <row r="1024" spans="5:22" ht="15.75" customHeight="1" x14ac:dyDescent="0.2">
      <c r="E1024" s="136"/>
      <c r="H1024" s="136"/>
      <c r="I1024" s="137"/>
      <c r="J1024" s="137"/>
      <c r="K1024" s="136"/>
      <c r="L1024" s="137"/>
      <c r="M1024" s="137"/>
      <c r="N1024" s="136"/>
      <c r="O1024" s="137"/>
      <c r="P1024" s="137"/>
      <c r="Q1024" s="137"/>
      <c r="R1024" s="137"/>
      <c r="S1024" s="137"/>
      <c r="T1024" s="137"/>
      <c r="U1024" s="137"/>
      <c r="V1024" s="137"/>
    </row>
    <row r="1025" spans="5:22" ht="15.75" customHeight="1" x14ac:dyDescent="0.2">
      <c r="E1025" s="136"/>
      <c r="H1025" s="136"/>
      <c r="I1025" s="137"/>
      <c r="J1025" s="137"/>
      <c r="K1025" s="136"/>
      <c r="L1025" s="137"/>
      <c r="M1025" s="137"/>
      <c r="N1025" s="136"/>
      <c r="O1025" s="137"/>
      <c r="P1025" s="137"/>
      <c r="Q1025" s="137"/>
      <c r="R1025" s="137"/>
      <c r="S1025" s="137"/>
      <c r="T1025" s="137"/>
      <c r="U1025" s="137"/>
      <c r="V1025" s="137"/>
    </row>
    <row r="1026" spans="5:22" ht="15.75" customHeight="1" x14ac:dyDescent="0.2">
      <c r="E1026" s="136"/>
      <c r="H1026" s="136"/>
      <c r="I1026" s="137"/>
      <c r="J1026" s="137"/>
      <c r="K1026" s="136"/>
      <c r="L1026" s="137"/>
      <c r="M1026" s="137"/>
      <c r="N1026" s="136"/>
      <c r="O1026" s="137"/>
      <c r="P1026" s="137"/>
      <c r="Q1026" s="137"/>
      <c r="R1026" s="137"/>
      <c r="S1026" s="137"/>
      <c r="T1026" s="137"/>
      <c r="U1026" s="137"/>
      <c r="V1026" s="137"/>
    </row>
    <row r="1027" spans="5:22" ht="15.75" customHeight="1" x14ac:dyDescent="0.2">
      <c r="E1027" s="136"/>
      <c r="H1027" s="136"/>
      <c r="I1027" s="137"/>
      <c r="J1027" s="137"/>
      <c r="K1027" s="136"/>
      <c r="L1027" s="137"/>
      <c r="M1027" s="137"/>
      <c r="N1027" s="136"/>
      <c r="O1027" s="137"/>
      <c r="P1027" s="137"/>
      <c r="Q1027" s="137"/>
      <c r="R1027" s="137"/>
      <c r="S1027" s="137"/>
      <c r="T1027" s="137"/>
      <c r="U1027" s="137"/>
      <c r="V1027" s="137"/>
    </row>
    <row r="1028" spans="5:22" ht="15.75" customHeight="1" x14ac:dyDescent="0.2">
      <c r="E1028" s="136"/>
      <c r="H1028" s="136"/>
      <c r="I1028" s="137"/>
      <c r="J1028" s="137"/>
      <c r="K1028" s="136"/>
      <c r="L1028" s="137"/>
      <c r="M1028" s="137"/>
      <c r="N1028" s="136"/>
      <c r="O1028" s="137"/>
      <c r="P1028" s="137"/>
      <c r="Q1028" s="137"/>
      <c r="R1028" s="137"/>
      <c r="S1028" s="137"/>
      <c r="T1028" s="137"/>
      <c r="U1028" s="137"/>
      <c r="V1028" s="137"/>
    </row>
  </sheetData>
  <autoFilter ref="A19:T19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95:C95"/>
    <mergeCell ref="E99:F99"/>
    <mergeCell ref="E17:G17"/>
    <mergeCell ref="H17:J17"/>
    <mergeCell ref="A23:C23"/>
    <mergeCell ref="E31:G33"/>
    <mergeCell ref="H31:J33"/>
    <mergeCell ref="E35:G37"/>
    <mergeCell ref="H35:J37"/>
    <mergeCell ref="E87:G88"/>
    <mergeCell ref="H87:J88"/>
    <mergeCell ref="E91:G91"/>
    <mergeCell ref="H91:J91"/>
    <mergeCell ref="A94:C94"/>
  </mergeCells>
  <printOptions horizontalCentered="1"/>
  <pageMargins left="0" right="0" top="0" bottom="0" header="0" footer="0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B1" workbookViewId="0">
      <selection activeCell="L6" sqref="L6"/>
    </sheetView>
  </sheetViews>
  <sheetFormatPr defaultRowHeight="14.25" x14ac:dyDescent="0.2"/>
  <cols>
    <col min="1" max="1" width="16.875" style="181" hidden="1" customWidth="1"/>
    <col min="2" max="2" width="9.625" style="181" customWidth="1"/>
    <col min="3" max="3" width="29.875" style="181" customWidth="1"/>
    <col min="4" max="4" width="16.375" style="182" customWidth="1"/>
    <col min="5" max="5" width="17.875" style="181" customWidth="1"/>
    <col min="6" max="6" width="16.375" style="182" customWidth="1"/>
    <col min="7" max="7" width="13.5" style="181" customWidth="1"/>
    <col min="8" max="8" width="14" style="181" customWidth="1"/>
    <col min="9" max="9" width="13.75" style="183" customWidth="1"/>
    <col min="10" max="10" width="15.5" style="183" customWidth="1"/>
    <col min="11" max="16384" width="9" style="183"/>
  </cols>
  <sheetData>
    <row r="1" spans="1:10" ht="15" x14ac:dyDescent="0.25">
      <c r="J1" s="184" t="s">
        <v>126</v>
      </c>
    </row>
    <row r="2" spans="1:10" ht="39.75" customHeight="1" x14ac:dyDescent="0.25">
      <c r="H2" s="241" t="s">
        <v>142</v>
      </c>
      <c r="I2" s="241"/>
      <c r="J2" s="241"/>
    </row>
    <row r="4" spans="1:10" ht="18.75" x14ac:dyDescent="0.3">
      <c r="B4" s="242" t="s">
        <v>127</v>
      </c>
      <c r="C4" s="242"/>
      <c r="D4" s="242"/>
      <c r="E4" s="242"/>
      <c r="F4" s="242"/>
      <c r="G4" s="242"/>
      <c r="H4" s="242"/>
      <c r="I4" s="242"/>
      <c r="J4" s="242"/>
    </row>
    <row r="5" spans="1:10" ht="18.75" x14ac:dyDescent="0.3">
      <c r="B5" s="242" t="s">
        <v>128</v>
      </c>
      <c r="C5" s="242"/>
      <c r="D5" s="242"/>
      <c r="E5" s="242"/>
      <c r="F5" s="242"/>
      <c r="G5" s="242"/>
      <c r="H5" s="242"/>
      <c r="I5" s="242"/>
      <c r="J5" s="242"/>
    </row>
    <row r="6" spans="1:10" ht="21" x14ac:dyDescent="0.3">
      <c r="B6" s="243" t="s">
        <v>129</v>
      </c>
      <c r="C6" s="243"/>
      <c r="D6" s="243"/>
      <c r="E6" s="243"/>
      <c r="F6" s="243"/>
      <c r="G6" s="243"/>
      <c r="H6" s="243"/>
      <c r="I6" s="243"/>
      <c r="J6" s="243"/>
    </row>
    <row r="7" spans="1:10" ht="18.75" x14ac:dyDescent="0.3">
      <c r="B7" s="242" t="s">
        <v>130</v>
      </c>
      <c r="C7" s="242"/>
      <c r="D7" s="242"/>
      <c r="E7" s="242"/>
      <c r="F7" s="242"/>
      <c r="G7" s="242"/>
      <c r="H7" s="242"/>
      <c r="I7" s="242"/>
      <c r="J7" s="242"/>
    </row>
    <row r="9" spans="1:10" s="185" customFormat="1" ht="44.25" customHeight="1" x14ac:dyDescent="0.2">
      <c r="B9" s="233" t="s">
        <v>143</v>
      </c>
      <c r="C9" s="234"/>
      <c r="D9" s="235"/>
      <c r="E9" s="236" t="s">
        <v>131</v>
      </c>
      <c r="F9" s="237"/>
      <c r="G9" s="237"/>
      <c r="H9" s="237"/>
      <c r="I9" s="237"/>
      <c r="J9" s="238"/>
    </row>
    <row r="10" spans="1:10" s="185" customFormat="1" ht="75" x14ac:dyDescent="0.2">
      <c r="A10" s="186" t="s">
        <v>132</v>
      </c>
      <c r="B10" s="186" t="s">
        <v>133</v>
      </c>
      <c r="C10" s="186" t="s">
        <v>5</v>
      </c>
      <c r="D10" s="187" t="s">
        <v>134</v>
      </c>
      <c r="E10" s="186" t="s">
        <v>135</v>
      </c>
      <c r="F10" s="187" t="s">
        <v>134</v>
      </c>
      <c r="G10" s="186" t="s">
        <v>136</v>
      </c>
      <c r="H10" s="186" t="s">
        <v>137</v>
      </c>
      <c r="I10" s="186" t="s">
        <v>138</v>
      </c>
      <c r="J10" s="186" t="s">
        <v>139</v>
      </c>
    </row>
    <row r="11" spans="1:10" x14ac:dyDescent="0.2">
      <c r="A11" s="188"/>
      <c r="B11" s="188" t="s">
        <v>32</v>
      </c>
      <c r="C11" s="189"/>
      <c r="D11" s="190"/>
      <c r="E11" s="189"/>
      <c r="F11" s="190"/>
      <c r="G11" s="189"/>
      <c r="H11" s="189"/>
      <c r="I11" s="190"/>
      <c r="J11" s="189"/>
    </row>
    <row r="12" spans="1:10" x14ac:dyDescent="0.2">
      <c r="A12" s="188"/>
      <c r="B12" s="188" t="s">
        <v>54</v>
      </c>
      <c r="C12" s="189"/>
      <c r="D12" s="190"/>
      <c r="E12" s="189"/>
      <c r="F12" s="190"/>
      <c r="G12" s="189"/>
      <c r="H12" s="189"/>
      <c r="I12" s="190"/>
      <c r="J12" s="189"/>
    </row>
    <row r="13" spans="1:10" x14ac:dyDescent="0.2">
      <c r="A13" s="188"/>
      <c r="B13" s="188" t="s">
        <v>56</v>
      </c>
      <c r="C13" s="189"/>
      <c r="D13" s="190"/>
      <c r="E13" s="189"/>
      <c r="F13" s="190"/>
      <c r="G13" s="189"/>
      <c r="H13" s="189"/>
      <c r="I13" s="190"/>
      <c r="J13" s="189"/>
    </row>
    <row r="14" spans="1:10" x14ac:dyDescent="0.2">
      <c r="A14" s="188"/>
      <c r="B14" s="188" t="s">
        <v>60</v>
      </c>
      <c r="C14" s="189"/>
      <c r="D14" s="190"/>
      <c r="E14" s="189"/>
      <c r="F14" s="190"/>
      <c r="G14" s="189"/>
      <c r="H14" s="189"/>
      <c r="I14" s="190"/>
      <c r="J14" s="189"/>
    </row>
    <row r="15" spans="1:10" x14ac:dyDescent="0.2">
      <c r="A15" s="188"/>
      <c r="B15" s="188" t="s">
        <v>67</v>
      </c>
      <c r="C15" s="189"/>
      <c r="D15" s="190"/>
      <c r="E15" s="189"/>
      <c r="F15" s="190"/>
      <c r="G15" s="189"/>
      <c r="H15" s="189"/>
      <c r="I15" s="190"/>
      <c r="J15" s="189"/>
    </row>
    <row r="16" spans="1:10" x14ac:dyDescent="0.2">
      <c r="A16" s="188"/>
      <c r="B16" s="188"/>
      <c r="C16" s="189"/>
      <c r="D16" s="190"/>
      <c r="E16" s="189"/>
      <c r="F16" s="190"/>
      <c r="G16" s="189"/>
      <c r="H16" s="189"/>
      <c r="I16" s="190"/>
      <c r="J16" s="189"/>
    </row>
    <row r="17" spans="1:10" s="193" customFormat="1" ht="15" x14ac:dyDescent="0.25">
      <c r="A17" s="191"/>
      <c r="B17" s="239" t="s">
        <v>140</v>
      </c>
      <c r="C17" s="240"/>
      <c r="D17" s="196">
        <f>SUM(D11:D16)</f>
        <v>0</v>
      </c>
      <c r="E17" s="192"/>
      <c r="F17" s="196">
        <f>SUM(F11:F16)</f>
        <v>0</v>
      </c>
      <c r="G17" s="192"/>
      <c r="H17" s="192"/>
      <c r="I17" s="196">
        <f>SUM(I11:I16)</f>
        <v>0</v>
      </c>
      <c r="J17" s="192"/>
    </row>
    <row r="20" spans="1:10" s="185" customFormat="1" ht="44.25" customHeight="1" x14ac:dyDescent="0.2">
      <c r="B20" s="233" t="s">
        <v>146</v>
      </c>
      <c r="C20" s="234"/>
      <c r="D20" s="235"/>
      <c r="E20" s="236" t="s">
        <v>131</v>
      </c>
      <c r="F20" s="237"/>
      <c r="G20" s="237"/>
      <c r="H20" s="237"/>
      <c r="I20" s="237"/>
      <c r="J20" s="238"/>
    </row>
    <row r="21" spans="1:10" s="185" customFormat="1" ht="75" x14ac:dyDescent="0.2">
      <c r="A21" s="186" t="s">
        <v>132</v>
      </c>
      <c r="B21" s="186" t="s">
        <v>133</v>
      </c>
      <c r="C21" s="186" t="s">
        <v>5</v>
      </c>
      <c r="D21" s="187" t="s">
        <v>134</v>
      </c>
      <c r="E21" s="186" t="s">
        <v>135</v>
      </c>
      <c r="F21" s="187" t="s">
        <v>134</v>
      </c>
      <c r="G21" s="186" t="s">
        <v>136</v>
      </c>
      <c r="H21" s="186" t="s">
        <v>137</v>
      </c>
      <c r="I21" s="186" t="s">
        <v>138</v>
      </c>
      <c r="J21" s="186" t="s">
        <v>139</v>
      </c>
    </row>
    <row r="22" spans="1:10" x14ac:dyDescent="0.2">
      <c r="A22" s="188"/>
      <c r="B22" s="188" t="s">
        <v>32</v>
      </c>
      <c r="C22" s="189"/>
      <c r="D22" s="190"/>
      <c r="E22" s="189"/>
      <c r="F22" s="190"/>
      <c r="G22" s="189"/>
      <c r="H22" s="189"/>
      <c r="I22" s="190"/>
      <c r="J22" s="189"/>
    </row>
    <row r="23" spans="1:10" x14ac:dyDescent="0.2">
      <c r="A23" s="188"/>
      <c r="B23" s="188" t="s">
        <v>54</v>
      </c>
      <c r="C23" s="189"/>
      <c r="D23" s="190"/>
      <c r="E23" s="189"/>
      <c r="F23" s="190"/>
      <c r="G23" s="189"/>
      <c r="H23" s="189"/>
      <c r="I23" s="190"/>
      <c r="J23" s="189"/>
    </row>
    <row r="24" spans="1:10" x14ac:dyDescent="0.2">
      <c r="A24" s="188"/>
      <c r="B24" s="188" t="s">
        <v>56</v>
      </c>
      <c r="C24" s="189"/>
      <c r="D24" s="190"/>
      <c r="E24" s="189"/>
      <c r="F24" s="190"/>
      <c r="G24" s="189"/>
      <c r="H24" s="189"/>
      <c r="I24" s="190"/>
      <c r="J24" s="189"/>
    </row>
    <row r="25" spans="1:10" x14ac:dyDescent="0.2">
      <c r="A25" s="188"/>
      <c r="B25" s="188" t="s">
        <v>60</v>
      </c>
      <c r="C25" s="189"/>
      <c r="D25" s="190"/>
      <c r="E25" s="189"/>
      <c r="F25" s="190"/>
      <c r="G25" s="189"/>
      <c r="H25" s="189"/>
      <c r="I25" s="190"/>
      <c r="J25" s="189"/>
    </row>
    <row r="26" spans="1:10" x14ac:dyDescent="0.2">
      <c r="A26" s="188"/>
      <c r="B26" s="188" t="s">
        <v>67</v>
      </c>
      <c r="C26" s="189"/>
      <c r="D26" s="190"/>
      <c r="E26" s="189"/>
      <c r="F26" s="190"/>
      <c r="G26" s="189"/>
      <c r="H26" s="189"/>
      <c r="I26" s="190"/>
      <c r="J26" s="189"/>
    </row>
    <row r="27" spans="1:10" x14ac:dyDescent="0.2">
      <c r="A27" s="188"/>
      <c r="B27" s="188"/>
      <c r="C27" s="189"/>
      <c r="D27" s="190"/>
      <c r="E27" s="189"/>
      <c r="F27" s="190"/>
      <c r="G27" s="189"/>
      <c r="H27" s="189"/>
      <c r="I27" s="190"/>
      <c r="J27" s="189"/>
    </row>
    <row r="28" spans="1:10" s="193" customFormat="1" ht="15" x14ac:dyDescent="0.25">
      <c r="A28" s="191"/>
      <c r="B28" s="239" t="s">
        <v>140</v>
      </c>
      <c r="C28" s="240"/>
      <c r="D28" s="196">
        <f>SUM(D22:D27)</f>
        <v>0</v>
      </c>
      <c r="E28" s="192"/>
      <c r="F28" s="196">
        <f>SUM(F22:F27)</f>
        <v>0</v>
      </c>
      <c r="G28" s="192"/>
      <c r="H28" s="192"/>
      <c r="I28" s="196">
        <f>SUM(I22:I27)</f>
        <v>0</v>
      </c>
      <c r="J28" s="192"/>
    </row>
    <row r="30" spans="1:10" s="194" customFormat="1" ht="12.75" x14ac:dyDescent="0.2">
      <c r="B30" s="194" t="s">
        <v>141</v>
      </c>
      <c r="D30" s="195"/>
      <c r="F30" s="195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2021-01-18T14:16:41Z</cp:lastPrinted>
  <dcterms:modified xsi:type="dcterms:W3CDTF">2021-01-18T14:18:09Z</dcterms:modified>
</cp:coreProperties>
</file>