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gQFE8NQ7+KaJQe34sbooA+Hi+RRA=="/>
    </ext>
  </extLst>
</workbook>
</file>

<file path=xl/sharedStrings.xml><?xml version="1.0" encoding="utf-8"?>
<sst xmlns="http://schemas.openxmlformats.org/spreadsheetml/2006/main" count="524" uniqueCount="290">
  <si>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</si>
  <si>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</si>
  <si>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</si>
  <si>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</si>
  <si>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</si>
  <si>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Фізична особа-підприємець Авшаров Олександр Георгійович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</si>
  <si>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</si>
  <si>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</si>
  <si>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</si>
  <si>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</si>
  <si>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</si>
  <si>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</si>
  <si>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</si>
  <si>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</si>
  <si>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</si>
  <si>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</si>
  <si>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</si>
  <si>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</si>
  <si>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</si>
  <si>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</si>
  <si>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</si>
  <si>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</si>
  <si>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</si>
  <si>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</si>
  <si>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</si>
  <si>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</si>
  <si>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</si>
  <si>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</si>
  <si>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</si>
  <si>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</si>
  <si>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</si>
  <si>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</si>
  <si>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</si>
  <si>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</si>
  <si>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</si>
  <si>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</si>
  <si>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</si>
  <si>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</si>
  <si>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</si>
  <si>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</si>
  <si>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</si>
  <si>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</si>
  <si>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</si>
  <si>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</si>
  <si>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</si>
  <si>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</si>
  <si>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</si>
  <si>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</si>
  <si>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</si>
  <si>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Магда Іван Васильович, режисер-постановник</t>
  </si>
  <si>
    <t>НЕ ЗАПОВНЮЄТЬСЯ!</t>
  </si>
  <si>
    <t>1.2.2</t>
  </si>
  <si>
    <t>Неволін Дмитро Володимирович,  оператор-постановник</t>
  </si>
  <si>
    <t>1.2.3</t>
  </si>
  <si>
    <t>Даниленко Тетяна Володимирівна, авторка проекту/ведуча</t>
  </si>
  <si>
    <t>1.2.4</t>
  </si>
  <si>
    <t>Власюк Євген Олегович, продюсер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</si>
  <si>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</si>
  <si>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</si>
  <si>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</si>
  <si>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</si>
  <si>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</si>
  <si>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</si>
  <si>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</si>
  <si>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</si>
  <si>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</si>
  <si>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</si>
  <si>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</si>
  <si>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</si>
  <si>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</si>
  <si>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</si>
  <si>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</si>
  <si>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 xml:space="preserve">ВДНГ Фотостудія (Академика Глушкова 1,  200 м2, локація, гримерка )  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</si>
  <si>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</si>
  <si>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</si>
  <si>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</si>
  <si>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</si>
  <si>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</si>
  <si>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</si>
  <si>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</si>
  <si>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</si>
  <si>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</si>
  <si>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</si>
  <si>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</si>
  <si>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</si>
  <si>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</si>
  <si>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</si>
  <si>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</si>
  <si>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</si>
  <si>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</si>
  <si>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</si>
  <si>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SET SONY Alpha A7S II camera Е-mount</t>
  </si>
  <si>
    <t>зміна</t>
  </si>
  <si>
    <t>5.2</t>
  </si>
  <si>
    <t>5.3</t>
  </si>
  <si>
    <t>5.4</t>
  </si>
  <si>
    <t>Metabones T Smart Adapter Mark V for Canon EF Lens</t>
  </si>
  <si>
    <t>5.5</t>
  </si>
  <si>
    <t>5.6</t>
  </si>
  <si>
    <t>5.7</t>
  </si>
  <si>
    <t>SET ZEISS Compact Prime CP.2 lenses PL/EF 15,25,34</t>
  </si>
  <si>
    <t>5.8</t>
  </si>
  <si>
    <t>SET ZEISS Compact Prime CP.2 lenses PL/EF 50, 85</t>
  </si>
  <si>
    <t>5.9</t>
  </si>
  <si>
    <t>Head 100mm Sachtler VIDEO 20 Plus (load 25kg) KIT/</t>
  </si>
  <si>
    <t>5.10</t>
  </si>
  <si>
    <t>Legs 100mm Sachtler / Штатив</t>
  </si>
  <si>
    <t>5.11</t>
  </si>
  <si>
    <t>5.12</t>
  </si>
  <si>
    <t>5.13</t>
  </si>
  <si>
    <t>5.14</t>
  </si>
  <si>
    <t>5.15</t>
  </si>
  <si>
    <t>KinoFlo 4ft x 4 lamps KIT/ комплект</t>
  </si>
  <si>
    <t>5.16</t>
  </si>
  <si>
    <t>5.17</t>
  </si>
  <si>
    <t>LITE Panel TecPro mini Z96 DayLight KIT/ комплект</t>
  </si>
  <si>
    <t>5.18</t>
  </si>
  <si>
    <t>5.19</t>
  </si>
  <si>
    <t>5.20</t>
  </si>
  <si>
    <t>SET Lighting Grip 0.5</t>
  </si>
  <si>
    <t>5.21</t>
  </si>
  <si>
    <t>DISTRIBUTION 1/4 FULL SET/ 1/4 Комплекта</t>
  </si>
  <si>
    <t>5.22</t>
  </si>
  <si>
    <t>Петличка Sennheiser EW 112P G3</t>
  </si>
  <si>
    <t>5.23</t>
  </si>
  <si>
    <t>Петличка Sennheiser EW 112P G4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</si>
  <si>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</si>
  <si>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</si>
  <si>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</si>
  <si>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</si>
  <si>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</si>
  <si>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</si>
  <si>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</si>
  <si>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</si>
  <si>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</si>
  <si>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</si>
  <si>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</si>
  <si>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</si>
  <si>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</si>
  <si>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</si>
  <si>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</si>
  <si>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</si>
  <si>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</si>
  <si>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</si>
  <si>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</si>
  <si>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</si>
  <si>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</si>
  <si>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</si>
  <si>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</si>
  <si>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</si>
  <si>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</si>
  <si>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</si>
  <si>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</si>
  <si>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</si>
  <si>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</si>
  <si>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</si>
  <si>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Бухгалтерські послуги</t>
  </si>
  <si>
    <t>Пошук тем та новин для 8 випусків блогу та 6 інтерв'ю, розробка сценаріїв, написання ТЗ для 14 нейлів, створення+90:101 "риби" 14 випусків</t>
  </si>
  <si>
    <t>9.2</t>
  </si>
  <si>
    <t>Послуги редактора</t>
  </si>
  <si>
    <t>9.3</t>
  </si>
  <si>
    <t>Послуги гримера</t>
  </si>
  <si>
    <t>змін</t>
  </si>
  <si>
    <t>9.4</t>
  </si>
  <si>
    <t>Послуги стиліста</t>
  </si>
  <si>
    <t>9.5</t>
  </si>
  <si>
    <t>Послуги оператора 2</t>
  </si>
  <si>
    <t>9.6</t>
  </si>
  <si>
    <t>Послуги оператора 3</t>
  </si>
  <si>
    <t>9.7</t>
  </si>
  <si>
    <t>Послуги інженера/звукорежисера</t>
  </si>
  <si>
    <t>9.8</t>
  </si>
  <si>
    <t>Послуги комп'ютерної обробки (блоги)</t>
  </si>
  <si>
    <t>9.9</t>
  </si>
  <si>
    <t>Послуги комп'ютерної обробки (Інтерв'ю)</t>
  </si>
  <si>
    <t>9.10</t>
  </si>
  <si>
    <t>Послуги монтажу (блоги)</t>
  </si>
  <si>
    <t>9.11</t>
  </si>
  <si>
    <t>Послуги монтажу (Інтерв'ю)</t>
  </si>
  <si>
    <t>9.12</t>
  </si>
  <si>
    <t xml:space="preserve">Послуги з просування (SMM-послуги) 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</si>
  <si>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</si>
  <si>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</si>
  <si>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</si>
  <si>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</si>
  <si>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</si>
  <si>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</si>
  <si>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</si>
  <si>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</si>
  <si>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</si>
  <si>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</si>
  <si>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</si>
  <si>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</si>
  <si>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</si>
  <si>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</si>
  <si>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</si>
  <si>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</si>
  <si>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 3ORG11-26905 від 17.11.2020 року</t>
  </si>
  <si>
    <t>(назва проекту)</t>
  </si>
  <si>
    <t>у період з 01 жовтня 2020 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</si>
  <si>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</si>
  <si>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</si>
  <si>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</si>
  <si>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</si>
  <si>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</si>
  <si>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</si>
  <si>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</si>
  <si>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</si>
  <si>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</si>
  <si>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</si>
  <si>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</si>
  <si>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</si>
  <si>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Магда Іван Васильович, 2943401675</t>
  </si>
  <si>
    <t>Договір   № 110120/1 від 01.10.2020р. + Додаток № 1 від 01.10.2020р.</t>
  </si>
  <si>
    <t xml:space="preserve">Акт приймання-передачі послуг до Договору № 110120/1 від 01.10.2020 р. від 30.12.2020 р. </t>
  </si>
  <si>
    <t>Платіжне доручення №15 від 30.12.2020р. Винагорода-16905,00грн  Утримання ВЗ 1,5%-315,00грн ПД№11 від 30.12.20, ПДФО 18%-3780,00грн ПД№12 від 30.12.2020 р</t>
  </si>
  <si>
    <t>Неволін Дмитро Володимирович, 3153813251</t>
  </si>
  <si>
    <t>Договір № 110120/2 від 01.10.2020р. + Додаток № 1 від 01.10.2020р.</t>
  </si>
  <si>
    <t xml:space="preserve">Акт приймання-передачі послуг до Договору № 110120/2 від 01.10.2020 р. від 30.12.2020 р. </t>
  </si>
  <si>
    <t>Платіжне доручення №16 від 30.12.2020р. Винагорода-14490,00грнУтримання ВЗ 1,5%-270,00грн ПД№11 від 30.12.20, ПДФО 18%-3240,00грн ПД№12 від 30.12.2020 р</t>
  </si>
  <si>
    <t>Даниленко Тетяна Володимирівна, 3061818047</t>
  </si>
  <si>
    <t>Договір № 110120/3 від 01.10.2020р. + Додаток № 1 від 01.10.2020р.</t>
  </si>
  <si>
    <t xml:space="preserve">Акт приймання-передачі послуг до Договору № 110120/3 від 01.10.2020 р. від 30.12.2020 р. </t>
  </si>
  <si>
    <t>Платіжне доручення №17 від 30.12.2020р. Винагорода-16905,00грнУтримання ВЗ 1,5%-315,00грн ПД№11 від 30.12.20, ПДФО 18%-3780,00грн ПД№12 від 30.12.2020 р</t>
  </si>
  <si>
    <t>Власюк Євген Олегович, 3228121377</t>
  </si>
  <si>
    <t xml:space="preserve">Договір  №110120/4 від 01.10.2020 р. + Додаток №1 від 01.10.2020 р.
</t>
  </si>
  <si>
    <t xml:space="preserve">Акт приймання-передачі послуг до Договору № 110120/4 від 01.10.2020 р.від 30.12.2020 р. </t>
  </si>
  <si>
    <t>Платіжне доручення №14 від 30.12.2020р. Винагорода-14490,00грнУтримання ВЗ 1,5%-270,00грн ПД№11 від 30.12.20, ПДФО 18%-3240,00грн ПД№12 від 30.12.2020 р</t>
  </si>
  <si>
    <t>ГОЛОВНЕ УПРАВЛІННЯ ДПС У КИЇВСЬКІЙ ОБЛ, 43141377</t>
  </si>
  <si>
    <t>Податки ЄСВ 22%</t>
  </si>
  <si>
    <t>Банківська виписка від 30.12.2020 року</t>
  </si>
  <si>
    <t>Платіжне доручення №13 від 30.12.2020р.</t>
  </si>
  <si>
    <t>НК ""Експоценmр Укрaїни", 21710384</t>
  </si>
  <si>
    <t>Договір зберігання №11-4/39 від 14.01.2020р. +</t>
  </si>
  <si>
    <t>Акт здачі-приймання робіт (надання послуг) №4334 від 31.10.2020, №4851 від 30.11.2020, №5373 від 31.12.2020року</t>
  </si>
  <si>
    <t>Платіжне доручення №18 від 30.12.2020р.</t>
  </si>
  <si>
    <t>ТОВ "БАСКЕТ ГРУПП", 43494984</t>
  </si>
  <si>
    <t>ДОГОВІР №211120/6-ТЗ від 02.11.2020р. + ДОДАТОК № 1 від 02.11.2020р. + ДОДАТОК № 2 від 02.11.2020р. +  ДОДАТОК № 3 від 02.11.2020р.</t>
  </si>
  <si>
    <t>АКТ приймання-передачі наданих послуг  за Додатком №1 від 02.11.2020 р. до Договору № 211120/6-ТЗ від 2 листопада 2020 р.  від 20.12.2020р + АКТ приймання-передачі наданих послуг за Додатком №2 від 02.11.2020 р. до Договору № 211120/6-ТЗ від 2 листопада 2020 р.  від 20.12.2020р + АКТ приймання-передачі наданих послуг  за Додатком №3 від 02.11.2020 р. до Договору № 211120/6-ТЗ від 2 листопада 2020 р. від 20.12.2020р.</t>
  </si>
  <si>
    <t>Платіжне доручення №1-Dan від 24.12.2020р. + Платіжне доручення №2-Dan від 24.12.2020р. + Платіжне доручення №3-Dan від 24.12.2020р.</t>
  </si>
  <si>
    <t>АТ "Райффайзен Банк Аваль", 14305909</t>
  </si>
  <si>
    <t>Договір РКО банку</t>
  </si>
  <si>
    <t>Банківська виписка період від 30.12.2020 року</t>
  </si>
  <si>
    <t>Платіжне доручення №bn від 30.12.2020р.</t>
  </si>
  <si>
    <t>ФОП Ковтун Наталія Юріївна, 2830306209</t>
  </si>
  <si>
    <t>Договір №011020/3 від 01.10.2020р.</t>
  </si>
  <si>
    <r>
      <t>АКТ приймання –передачі послуг до Договору № 011020/3 від</t>
    </r>
    <r>
      <rPr>
        <color rgb="FFFF0000"/>
      </rPr>
      <t xml:space="preserve"> </t>
    </r>
    <r>
      <t>01.10.2020 р. від 30.12.2020р.</t>
    </r>
  </si>
  <si>
    <t>Платіжне доручення №19 від 30.12.2020р.</t>
  </si>
  <si>
    <t>ФОП Клименко Анастасія Сергіївна,  3545511887</t>
  </si>
  <si>
    <t>Договір №110120/7 від 01.10.2020р.</t>
  </si>
  <si>
    <t xml:space="preserve">Акт до Договору № 110120/7 про надання послуг від «01» жовтня 2020 р. від 30.12.2020р.
</t>
  </si>
  <si>
    <t>Платіжне доручення №1 від 29.12.2020р.</t>
  </si>
  <si>
    <t>ФОП Грабко Ганна Геннадіївна, 3261309789</t>
  </si>
  <si>
    <t>Договір №211120/7-Г від 02.11.2020р.</t>
  </si>
  <si>
    <t xml:space="preserve">Акт приймання – передачі послуг до Договору № 211120/7-Г
про надання послуг від «02» листопада 2020 р. від 30.12.2020р.
</t>
  </si>
  <si>
    <t>Платіжне доручення №2 від 29.12.2020р.</t>
  </si>
  <si>
    <t>ФОП Кондрашова Наталія Олексіївна, 3407109629</t>
  </si>
  <si>
    <t>Договір №211120/7-К від 02.11.2020р.</t>
  </si>
  <si>
    <t xml:space="preserve">Акт приймання – передачі послуг до Договору № 211120/7-К про надання послуг від «02» листопада 2020 р. від 30.12.2020р.
</t>
  </si>
  <si>
    <t>Платіжне доручення №3 від 29.12.2020р.</t>
  </si>
  <si>
    <t>ФОП Мельник Максим Петрович, 3286510216</t>
  </si>
  <si>
    <t>Договір  №211120/7-О від 02.11.2020р.</t>
  </si>
  <si>
    <t xml:space="preserve">Акт до Договору 211120/7-О від «02» листопада 2020р. від 30.12.2020р.
</t>
  </si>
  <si>
    <t>Платіжне доручення №4 від 29.12.2020р.</t>
  </si>
  <si>
    <t>ФОП Лукашенко Антон Ігорович, 3232418291</t>
  </si>
  <si>
    <t>Договір  №211120/8-О від 02.11.2020р.</t>
  </si>
  <si>
    <t>Акт до Договору 211120/8-О  від «02» листопада 2020р. від 30.12.2020р.</t>
  </si>
  <si>
    <t>Платіжне доручення №5 від 29.12.2020р.</t>
  </si>
  <si>
    <t>ФОП Байдін Віталій Юрійович, 3165420258</t>
  </si>
  <si>
    <t>Договір  №211120/8-З від 02.11.2020р. + Додаткова угода №1 від 01.11.2020р.</t>
  </si>
  <si>
    <t>Акт
приймання – передачі наданих послуг/ виконання робіт  
до Договору № 211120/8-З про надання послуг/виконання робіт від «02»листопада 2020 р. від 30.12.2020р.</t>
  </si>
  <si>
    <t>Платіжне доручення №6 від 29.12.2020р.</t>
  </si>
  <si>
    <t>ФОП Клименко Сергій Миколайович, 2669016294</t>
  </si>
  <si>
    <t>Договір №212120/8-Д від 02.11.2020р.</t>
  </si>
  <si>
    <t>Акт приймання наданих послуг/виконаних робіт за Договором №  212120/8-Д від 2 листопада 2020 року від 30.12.2020р.</t>
  </si>
  <si>
    <t>Платіжне доручення №7 від 29.12.2020р.</t>
  </si>
  <si>
    <t>ФОП Даруга Олексій Олександрович, 3191818713</t>
  </si>
  <si>
    <t>Договір №212120/8-М від 02.11.2020р.</t>
  </si>
  <si>
    <t>Акт №1 приймання наданих послуг/виконаних робіт за Договором №  212120/8-М від 2 листопада 2020 року від 30.12.2020р.</t>
  </si>
  <si>
    <t>Платіжне доручення №8 від 29.12.2020р.</t>
  </si>
  <si>
    <t>Акт №2  приймання наданих послуг/виконаних робіт за Договором №  212120/8-М від 2 листопада 2020 року від 30.12.2020р.</t>
  </si>
  <si>
    <t>ФОП Клименко Ольга Василівна, 2800516822</t>
  </si>
  <si>
    <t>Договір №110120/8-СММ від 01.10.2020р.</t>
  </si>
  <si>
    <t>Акт
приймання – передачі наданих послуг
до Договору № 110120/8-СММ про надання послуг від «01» жовтня 2020 р. від 30.12.2020р.</t>
  </si>
  <si>
    <t>Платіжне доручення №9 від 29.12.2020р.</t>
  </si>
  <si>
    <t>ТОВ "АФ "ОЛЕКСАНДР ГРИГОРОВ ТА ПАРТНЕРИ", 30437215</t>
  </si>
  <si>
    <t>Договір  №1712/20 від 17.12.2020р.</t>
  </si>
  <si>
    <t>Акт прийому-передачі наданих аудиторських послуг від 31.12.2020р.до Договору №1712/20 від 17.12.2020 року.</t>
  </si>
  <si>
    <t>Платіжне доручення №10 від 29.12.2020р.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</si>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</sst>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&quot; &quot;* #,##0.00&quot;   &quot;;&quot;-&quot;* #,##0.00&quot;   &quot;;&quot; &quot;* &quot;-&quot;??&quot;   &quot;"/>
  </numFmts>
  <fonts count="31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color rgb="FF000000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rgb="FF000000"/>
      <name val="Arial"/>
    </font>
    <font>
      <sz val="11.0"/>
      <color rgb="FF000000"/>
      <name val="Roboto"/>
    </font>
    <font>
      <sz val="11.0"/>
      <color rgb="FF333333"/>
      <name val="Roboto"/>
    </font>
    <font>
      <sz val="11.0"/>
      <name val="Arial"/>
    </font>
    <font>
      <i/>
      <sz val="10.0"/>
      <color theme="1"/>
      <name val="Calibri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8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left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 style="medium">
        <color rgb="FF000000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5" fontId="3" numFmtId="4" xfId="0" applyAlignment="1" applyBorder="1" applyFill="1" applyFont="1" applyNumberFormat="1">
      <alignment horizontal="right" vertical="top"/>
    </xf>
    <xf borderId="29" fillId="0" fontId="5" numFmtId="0" xfId="0" applyAlignment="1" applyBorder="1" applyFont="1">
      <alignment shrinkToFit="0" vertical="center" wrapText="1"/>
    </xf>
    <xf borderId="30" fillId="4" fontId="11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horizontal="center" vertical="top"/>
    </xf>
    <xf borderId="31" fillId="4" fontId="8" numFmtId="167" xfId="0" applyAlignment="1" applyBorder="1" applyFont="1" applyNumberFormat="1">
      <alignment vertical="top"/>
    </xf>
    <xf borderId="32" fillId="4" fontId="8" numFmtId="167" xfId="0" applyAlignment="1" applyBorder="1" applyFont="1" applyNumberFormat="1">
      <alignment vertical="top"/>
    </xf>
    <xf borderId="33" fillId="4" fontId="8" numFmtId="3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vertical="top"/>
    </xf>
    <xf borderId="35" fillId="4" fontId="8" numFmtId="4" xfId="0" applyAlignment="1" applyBorder="1" applyFont="1" applyNumberFormat="1">
      <alignment horizontal="right" vertical="top"/>
    </xf>
    <xf borderId="36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7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8" fillId="6" fontId="4" numFmtId="166" xfId="0" applyAlignment="1" applyBorder="1" applyFill="1" applyFont="1" applyNumberFormat="1">
      <alignment shrinkToFit="0" vertical="center" wrapText="1"/>
    </xf>
    <xf borderId="37" fillId="6" fontId="4" numFmtId="49" xfId="0" applyAlignment="1" applyBorder="1" applyFont="1" applyNumberFormat="1">
      <alignment horizontal="center" shrinkToFit="0" vertical="center" wrapText="1"/>
    </xf>
    <xf borderId="39" fillId="6" fontId="4" numFmtId="166" xfId="0" applyAlignment="1" applyBorder="1" applyFont="1" applyNumberFormat="1">
      <alignment horizontal="center" shrinkToFit="0" vertical="center" wrapText="1"/>
    </xf>
    <xf borderId="39" fillId="6" fontId="4" numFmtId="3" xfId="0" applyAlignment="1" applyBorder="1" applyFont="1" applyNumberFormat="1">
      <alignment horizontal="center" shrinkToFit="0" vertical="center" wrapText="1"/>
    </xf>
    <xf borderId="39" fillId="6" fontId="4" numFmtId="4" xfId="0" applyAlignment="1" applyBorder="1" applyFont="1" applyNumberFormat="1">
      <alignment horizontal="center" shrinkToFit="0" vertical="center" wrapText="1"/>
    </xf>
    <xf borderId="39" fillId="6" fontId="4" numFmtId="4" xfId="0" applyAlignment="1" applyBorder="1" applyFont="1" applyNumberFormat="1">
      <alignment horizontal="right" shrinkToFit="0" vertical="center" wrapText="1"/>
    </xf>
    <xf borderId="18" fillId="6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30" fillId="6" fontId="4" numFmtId="166" xfId="0" applyAlignment="1" applyBorder="1" applyFont="1" applyNumberFormat="1">
      <alignment shrinkToFit="0" vertical="center" wrapText="1"/>
    </xf>
    <xf borderId="32" fillId="6" fontId="4" numFmtId="49" xfId="0" applyAlignment="1" applyBorder="1" applyFont="1" applyNumberFormat="1">
      <alignment horizontal="center" shrinkToFit="0" vertical="center" wrapText="1"/>
    </xf>
    <xf borderId="31" fillId="6" fontId="4" numFmtId="166" xfId="0" applyAlignment="1" applyBorder="1" applyFont="1" applyNumberFormat="1">
      <alignment horizontal="center" shrinkToFit="0" vertical="center" wrapText="1"/>
    </xf>
    <xf borderId="31" fillId="6" fontId="4" numFmtId="3" xfId="0" applyAlignment="1" applyBorder="1" applyFont="1" applyNumberFormat="1">
      <alignment horizontal="center" shrinkToFit="0" vertical="center" wrapText="1"/>
    </xf>
    <xf borderId="31" fillId="6" fontId="4" numFmtId="4" xfId="0" applyAlignment="1" applyBorder="1" applyFont="1" applyNumberFormat="1">
      <alignment horizontal="center" shrinkToFit="0" vertical="center" wrapText="1"/>
    </xf>
    <xf borderId="40" fillId="6" fontId="4" numFmtId="4" xfId="0" applyAlignment="1" applyBorder="1" applyFont="1" applyNumberFormat="1">
      <alignment horizontal="right" shrinkToFit="0" vertical="center" wrapText="1"/>
    </xf>
    <xf borderId="41" fillId="6" fontId="4" numFmtId="0" xfId="0" applyAlignment="1" applyBorder="1" applyFont="1">
      <alignment shrinkToFit="0" vertical="center" wrapText="1"/>
    </xf>
    <xf borderId="42" fillId="0" fontId="4" numFmtId="166" xfId="0" applyAlignment="1" applyBorder="1" applyFont="1" applyNumberFormat="1">
      <alignment shrinkToFit="0" vertical="top" wrapText="1"/>
    </xf>
    <xf borderId="43" fillId="0" fontId="4" numFmtId="49" xfId="0" applyAlignment="1" applyBorder="1" applyFont="1" applyNumberFormat="1">
      <alignment horizontal="center" shrinkToFit="0" vertical="top" wrapText="1"/>
    </xf>
    <xf borderId="44" fillId="0" fontId="5" numFmtId="166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45" fillId="0" fontId="5" numFmtId="3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center" shrinkToFit="0" vertical="top" wrapText="1"/>
    </xf>
    <xf borderId="47" fillId="0" fontId="5" numFmtId="4" xfId="0" applyAlignment="1" applyBorder="1" applyFont="1" applyNumberFormat="1">
      <alignment horizontal="right" shrinkToFit="0" vertical="top" wrapText="1"/>
    </xf>
    <xf borderId="45" fillId="0" fontId="5" numFmtId="3" xfId="0" applyAlignment="1" applyBorder="1" applyFont="1" applyNumberFormat="1">
      <alignment horizontal="center" readingOrder="0" shrinkToFit="0" vertical="top" wrapText="1"/>
    </xf>
    <xf borderId="46" fillId="0" fontId="5" numFmtId="4" xfId="0" applyAlignment="1" applyBorder="1" applyFont="1" applyNumberFormat="1">
      <alignment horizontal="center" readingOrder="0" shrinkToFit="0" vertical="top" wrapText="1"/>
    </xf>
    <xf borderId="44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8" fillId="0" fontId="4" numFmtId="49" xfId="0" applyAlignment="1" applyBorder="1" applyFont="1" applyNumberFormat="1">
      <alignment horizontal="center" shrinkToFit="0" vertical="top" wrapText="1"/>
    </xf>
    <xf borderId="49" fillId="0" fontId="4" numFmtId="166" xfId="0" applyAlignment="1" applyBorder="1" applyFont="1" applyNumberFormat="1">
      <alignment shrinkToFit="0" vertical="top" wrapText="1"/>
    </xf>
    <xf borderId="50" fillId="0" fontId="4" numFmtId="49" xfId="0" applyAlignment="1" applyBorder="1" applyFont="1" applyNumberFormat="1">
      <alignment horizontal="center" shrinkToFit="0" vertical="top" wrapText="1"/>
    </xf>
    <xf borderId="51" fillId="0" fontId="5" numFmtId="166" xfId="0" applyAlignment="1" applyBorder="1" applyFont="1" applyNumberFormat="1">
      <alignment shrinkToFit="0" vertical="top" wrapText="1"/>
    </xf>
    <xf borderId="52" fillId="0" fontId="5" numFmtId="166" xfId="0" applyAlignment="1" applyBorder="1" applyFont="1" applyNumberFormat="1">
      <alignment horizontal="center" shrinkToFit="0" vertical="top" wrapText="1"/>
    </xf>
    <xf borderId="53" fillId="0" fontId="5" numFmtId="3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center" shrinkToFit="0" vertical="top" wrapText="1"/>
    </xf>
    <xf borderId="55" fillId="0" fontId="5" numFmtId="4" xfId="0" applyAlignment="1" applyBorder="1" applyFont="1" applyNumberFormat="1">
      <alignment horizontal="right" shrinkToFit="0" vertical="top" wrapText="1"/>
    </xf>
    <xf borderId="51" fillId="0" fontId="5" numFmtId="0" xfId="0" applyAlignment="1" applyBorder="1" applyFont="1">
      <alignment shrinkToFit="0" vertical="top" wrapText="1"/>
    </xf>
    <xf borderId="44" fillId="0" fontId="12" numFmtId="49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readingOrder="0" shrinkToFit="0" vertical="top" wrapText="1"/>
    </xf>
    <xf borderId="56" fillId="0" fontId="5" numFmtId="3" xfId="0" applyAlignment="1" applyBorder="1" applyFont="1" applyNumberFormat="1">
      <alignment horizontal="center" shrinkToFit="0" vertical="center" wrapText="1"/>
    </xf>
    <xf borderId="51" fillId="0" fontId="7" numFmtId="0" xfId="0" applyBorder="1" applyFont="1"/>
    <xf borderId="44" fillId="0" fontId="12" numFmtId="49" xfId="0" applyAlignment="1" applyBorder="1" applyFont="1" applyNumberFormat="1">
      <alignment horizontal="center" shrinkToFit="0" vertical="top" wrapText="1"/>
    </xf>
    <xf borderId="56" fillId="0" fontId="7" numFmtId="0" xfId="0" applyBorder="1" applyFont="1"/>
    <xf borderId="25" fillId="0" fontId="4" numFmtId="166" xfId="0" applyAlignment="1" applyBorder="1" applyFont="1" applyNumberFormat="1">
      <alignment shrinkToFit="0" vertical="top" wrapText="1"/>
    </xf>
    <xf borderId="25" fillId="0" fontId="4" numFmtId="49" xfId="0" applyAlignment="1" applyBorder="1" applyFont="1" applyNumberFormat="1">
      <alignment horizontal="center" shrinkToFit="0" vertical="top" wrapText="1"/>
    </xf>
    <xf borderId="25" fillId="0" fontId="12" numFmtId="49" xfId="0" applyAlignment="1" applyBorder="1" applyFont="1" applyNumberFormat="1">
      <alignment shrinkToFit="0" vertical="top" wrapText="1"/>
    </xf>
    <xf borderId="25" fillId="0" fontId="12" numFmtId="49" xfId="0" applyAlignment="1" applyBorder="1" applyFont="1" applyNumberFormat="1">
      <alignment horizontal="center" shrinkToFit="0" vertical="top" wrapText="1"/>
    </xf>
    <xf borderId="25" fillId="0" fontId="5" numFmtId="3" xfId="0" applyAlignment="1" applyBorder="1" applyFont="1" applyNumberFormat="1">
      <alignment horizontal="center" readingOrder="0" shrinkToFit="0" vertical="top" wrapText="1"/>
    </xf>
    <xf borderId="25" fillId="0" fontId="5" numFmtId="4" xfId="0" applyAlignment="1" applyBorder="1" applyFont="1" applyNumberFormat="1">
      <alignment horizontal="center" readingOrder="0" shrinkToFit="0" vertical="top" wrapText="1"/>
    </xf>
    <xf borderId="25" fillId="0" fontId="5" numFmtId="4" xfId="0" applyAlignment="1" applyBorder="1" applyFont="1" applyNumberFormat="1">
      <alignment horizontal="right" shrinkToFit="0" vertical="top" wrapText="1"/>
    </xf>
    <xf borderId="25" fillId="0" fontId="5" numFmtId="0" xfId="0" applyAlignment="1" applyBorder="1" applyFont="1">
      <alignment shrinkToFit="0" vertical="top" wrapText="1"/>
    </xf>
    <xf borderId="25" fillId="0" fontId="5" numFmtId="3" xfId="0" applyAlignment="1" applyBorder="1" applyFont="1" applyNumberFormat="1">
      <alignment horizontal="center" shrinkToFit="0" vertical="center" wrapText="1"/>
    </xf>
    <xf borderId="57" fillId="6" fontId="4" numFmtId="166" xfId="0" applyAlignment="1" applyBorder="1" applyFont="1" applyNumberFormat="1">
      <alignment shrinkToFit="0" vertical="center" wrapText="1"/>
    </xf>
    <xf borderId="14" fillId="6" fontId="4" numFmtId="49" xfId="0" applyAlignment="1" applyBorder="1" applyFont="1" applyNumberFormat="1">
      <alignment horizontal="center" shrinkToFit="0" vertical="center" wrapText="1"/>
    </xf>
    <xf borderId="58" fillId="6" fontId="4" numFmtId="166" xfId="0" applyAlignment="1" applyBorder="1" applyFont="1" applyNumberFormat="1">
      <alignment horizontal="center" shrinkToFit="0" vertical="center" wrapText="1"/>
    </xf>
    <xf borderId="58" fillId="6" fontId="4" numFmtId="3" xfId="0" applyAlignment="1" applyBorder="1" applyFont="1" applyNumberFormat="1">
      <alignment horizontal="center" shrinkToFit="0" vertical="center" wrapText="1"/>
    </xf>
    <xf borderId="58" fillId="6" fontId="4" numFmtId="4" xfId="0" applyAlignment="1" applyBorder="1" applyFont="1" applyNumberFormat="1">
      <alignment horizontal="center" shrinkToFit="0" vertical="center" wrapText="1"/>
    </xf>
    <xf borderId="9" fillId="6" fontId="4" numFmtId="4" xfId="0" applyAlignment="1" applyBorder="1" applyFont="1" applyNumberFormat="1">
      <alignment horizontal="right" shrinkToFit="0" vertical="center" wrapText="1"/>
    </xf>
    <xf borderId="59" fillId="6" fontId="4" numFmtId="0" xfId="0" applyAlignment="1" applyBorder="1" applyFont="1">
      <alignment shrinkToFit="0" vertical="center" wrapText="1"/>
    </xf>
    <xf borderId="60" fillId="0" fontId="7" numFmtId="0" xfId="0" applyBorder="1" applyFont="1"/>
    <xf borderId="61" fillId="0" fontId="7" numFmtId="0" xfId="0" applyBorder="1" applyFont="1"/>
    <xf borderId="62" fillId="0" fontId="7" numFmtId="0" xfId="0" applyBorder="1" applyFont="1"/>
    <xf borderId="63" fillId="7" fontId="4" numFmtId="166" xfId="0" applyAlignment="1" applyBorder="1" applyFill="1" applyFont="1" applyNumberFormat="1">
      <alignment vertical="center"/>
    </xf>
    <xf borderId="40" fillId="7" fontId="4" numFmtId="49" xfId="0" applyAlignment="1" applyBorder="1" applyFont="1" applyNumberFormat="1">
      <alignment horizontal="center" vertical="center"/>
    </xf>
    <xf borderId="64" fillId="7" fontId="5" numFmtId="166" xfId="0" applyAlignment="1" applyBorder="1" applyFont="1" applyNumberFormat="1">
      <alignment vertical="center"/>
    </xf>
    <xf borderId="32" fillId="7" fontId="5" numFmtId="166" xfId="0" applyAlignment="1" applyBorder="1" applyFont="1" applyNumberFormat="1">
      <alignment horizontal="center" shrinkToFit="0" vertical="center" wrapText="1"/>
    </xf>
    <xf borderId="63" fillId="7" fontId="5" numFmtId="3" xfId="0" applyAlignment="1" applyBorder="1" applyFont="1" applyNumberFormat="1">
      <alignment horizontal="center" shrinkToFit="0" vertical="center" wrapText="1"/>
    </xf>
    <xf borderId="40" fillId="7" fontId="5" numFmtId="4" xfId="0" applyAlignment="1" applyBorder="1" applyFont="1" applyNumberFormat="1">
      <alignment horizontal="center" shrinkToFit="0" vertical="center" wrapText="1"/>
    </xf>
    <xf borderId="64" fillId="7" fontId="5" numFmtId="4" xfId="0" applyAlignment="1" applyBorder="1" applyFont="1" applyNumberFormat="1">
      <alignment horizontal="right" shrinkToFit="0" vertical="center" wrapText="1"/>
    </xf>
    <xf borderId="41" fillId="7" fontId="5" numFmtId="0" xfId="0" applyAlignment="1" applyBorder="1" applyFont="1">
      <alignment shrinkToFit="0" vertical="center" wrapText="1"/>
    </xf>
    <xf borderId="31" fillId="6" fontId="4" numFmtId="4" xfId="0" applyAlignment="1" applyBorder="1" applyFont="1" applyNumberFormat="1">
      <alignment horizontal="right" shrinkToFit="0" vertical="center" wrapText="1"/>
    </xf>
    <xf borderId="65" fillId="0" fontId="4" numFmtId="49" xfId="0" applyAlignment="1" applyBorder="1" applyFont="1" applyNumberFormat="1">
      <alignment horizontal="center" shrinkToFit="0" vertical="top" wrapText="1"/>
    </xf>
    <xf borderId="46" fillId="0" fontId="13" numFmtId="4" xfId="0" applyAlignment="1" applyBorder="1" applyFont="1" applyNumberFormat="1">
      <alignment horizontal="center" shrinkToFit="0" vertical="top" wrapText="1"/>
    </xf>
    <xf borderId="62" fillId="0" fontId="12" numFmtId="49" xfId="0" applyAlignment="1" applyBorder="1" applyFont="1" applyNumberFormat="1">
      <alignment shrinkToFit="0" vertical="top" wrapText="1"/>
    </xf>
    <xf borderId="66" fillId="0" fontId="5" numFmtId="167" xfId="0" applyAlignment="1" applyBorder="1" applyFont="1" applyNumberFormat="1">
      <alignment shrinkToFit="0" vertical="top" wrapText="1"/>
    </xf>
    <xf borderId="30" fillId="6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7" fillId="0" fontId="5" numFmtId="167" xfId="0" applyAlignment="1" applyBorder="1" applyFont="1" applyNumberFormat="1">
      <alignment shrinkToFit="0" vertical="top" wrapText="1"/>
    </xf>
    <xf borderId="63" fillId="7" fontId="6" numFmtId="166" xfId="0" applyAlignment="1" applyBorder="1" applyFont="1" applyNumberFormat="1">
      <alignment vertical="center"/>
    </xf>
    <xf borderId="68" fillId="6" fontId="4" numFmtId="4" xfId="0" applyAlignment="1" applyBorder="1" applyFont="1" applyNumberFormat="1">
      <alignment horizontal="center" shrinkToFit="0" vertical="center" wrapText="1"/>
    </xf>
    <xf borderId="68" fillId="6" fontId="4" numFmtId="4" xfId="0" applyAlignment="1" applyBorder="1" applyFont="1" applyNumberFormat="1">
      <alignment horizontal="right" shrinkToFit="0" vertical="center" wrapText="1"/>
    </xf>
    <xf borderId="68" fillId="6" fontId="4" numFmtId="3" xfId="0" applyAlignment="1" applyBorder="1" applyFont="1" applyNumberFormat="1">
      <alignment horizontal="center" shrinkToFit="0" vertical="center" wrapText="1"/>
    </xf>
    <xf borderId="0" fillId="0" fontId="12" numFmtId="49" xfId="0" applyAlignment="1" applyFont="1" applyNumberFormat="1">
      <alignment shrinkToFit="0" vertical="top" wrapText="1"/>
    </xf>
    <xf borderId="62" fillId="0" fontId="12" numFmtId="49" xfId="0" applyAlignment="1" applyBorder="1" applyFont="1" applyNumberFormat="1">
      <alignment horizontal="center" shrinkToFit="0" vertical="top" wrapText="1"/>
    </xf>
    <xf borderId="25" fillId="0" fontId="12" numFmtId="168" xfId="0" applyAlignment="1" applyBorder="1" applyFont="1" applyNumberFormat="1">
      <alignment horizontal="center" vertical="top"/>
    </xf>
    <xf borderId="25" fillId="0" fontId="12" numFmtId="49" xfId="0" applyAlignment="1" applyBorder="1" applyFont="1" applyNumberFormat="1">
      <alignment vertical="top"/>
    </xf>
    <xf borderId="25" fillId="0" fontId="12" numFmtId="168" xfId="0" applyAlignment="1" applyBorder="1" applyFont="1" applyNumberFormat="1">
      <alignment horizontal="right" vertical="top"/>
    </xf>
    <xf borderId="9" fillId="7" fontId="5" numFmtId="4" xfId="0" applyAlignment="1" applyBorder="1" applyFont="1" applyNumberFormat="1">
      <alignment horizontal="center" shrinkToFit="0" vertical="center" wrapText="1"/>
    </xf>
    <xf borderId="10" fillId="7" fontId="5" numFmtId="4" xfId="0" applyAlignment="1" applyBorder="1" applyFont="1" applyNumberFormat="1">
      <alignment horizontal="right" shrinkToFit="0" vertical="center" wrapText="1"/>
    </xf>
    <xf borderId="8" fillId="7" fontId="5" numFmtId="3" xfId="0" applyAlignment="1" applyBorder="1" applyFont="1" applyNumberFormat="1">
      <alignment horizontal="center" shrinkToFit="0" vertical="center" wrapText="1"/>
    </xf>
    <xf borderId="66" fillId="0" fontId="5" numFmtId="167" xfId="0" applyAlignment="1" applyBorder="1" applyFont="1" applyNumberFormat="1">
      <alignment horizontal="left" shrinkToFit="0" vertical="top" wrapText="1"/>
    </xf>
    <xf borderId="69" fillId="0" fontId="5" numFmtId="167" xfId="0" applyAlignment="1" applyBorder="1" applyFont="1" applyNumberFormat="1">
      <alignment horizontal="left" shrinkToFit="0" vertical="top" wrapText="1"/>
    </xf>
    <xf borderId="67" fillId="0" fontId="5" numFmtId="4" xfId="0" applyAlignment="1" applyBorder="1" applyFont="1" applyNumberFormat="1">
      <alignment horizontal="right" shrinkToFit="0" vertical="top" wrapText="1"/>
    </xf>
    <xf borderId="25" fillId="5" fontId="12" numFmtId="3" xfId="0" applyAlignment="1" applyBorder="1" applyFont="1" applyNumberFormat="1">
      <alignment horizontal="center" shrinkToFit="0" vertical="top" wrapText="1"/>
    </xf>
    <xf borderId="25" fillId="5" fontId="12" numFmtId="4" xfId="0" applyAlignment="1" applyBorder="1" applyFont="1" applyNumberFormat="1">
      <alignment horizontal="center" readingOrder="0" shrinkToFit="0" vertical="top" wrapText="1"/>
    </xf>
    <xf borderId="25" fillId="0" fontId="5" numFmtId="3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center" shrinkToFit="0" vertical="top" wrapText="1"/>
    </xf>
    <xf borderId="16" fillId="7" fontId="4" numFmtId="49" xfId="0" applyAlignment="1" applyBorder="1" applyFont="1" applyNumberFormat="1">
      <alignment horizontal="center" vertical="center"/>
    </xf>
    <xf borderId="32" fillId="6" fontId="14" numFmtId="49" xfId="0" applyAlignment="1" applyBorder="1" applyFont="1" applyNumberFormat="1">
      <alignment horizontal="center" shrinkToFit="0" wrapText="1"/>
    </xf>
    <xf borderId="70" fillId="6" fontId="15" numFmtId="166" xfId="0" applyAlignment="1" applyBorder="1" applyFont="1" applyNumberFormat="1">
      <alignment shrinkToFit="0" wrapText="1"/>
    </xf>
    <xf borderId="65" fillId="0" fontId="14" numFmtId="49" xfId="0" applyAlignment="1" applyBorder="1" applyFont="1" applyNumberFormat="1">
      <alignment horizontal="center" shrinkToFit="0" vertical="top" wrapText="1"/>
    </xf>
    <xf borderId="69" fillId="0" fontId="12" numFmtId="49" xfId="0" applyAlignment="1" applyBorder="1" applyFont="1" applyNumberFormat="1">
      <alignment horizontal="center" shrinkToFit="0" vertical="bottom" wrapText="1"/>
    </xf>
    <xf borderId="71" fillId="0" fontId="7" numFmtId="0" xfId="0" applyBorder="1" applyFont="1"/>
    <xf borderId="72" fillId="0" fontId="7" numFmtId="0" xfId="0" applyBorder="1" applyFont="1"/>
    <xf borderId="25" fillId="0" fontId="12" numFmtId="3" xfId="0" applyAlignment="1" applyBorder="1" applyFont="1" applyNumberFormat="1">
      <alignment horizontal="center" shrinkToFit="0" vertical="top" wrapText="1"/>
    </xf>
    <xf borderId="73" fillId="0" fontId="5" numFmtId="3" xfId="0" applyAlignment="1" applyBorder="1" applyFont="1" applyNumberFormat="1">
      <alignment horizontal="center" shrinkToFit="0" vertical="center" wrapText="1"/>
    </xf>
    <xf borderId="74" fillId="0" fontId="5" numFmtId="3" xfId="0" applyAlignment="1" applyBorder="1" applyFont="1" applyNumberFormat="1">
      <alignment horizontal="center" shrinkToFit="0" vertical="center" wrapText="1"/>
    </xf>
    <xf borderId="25" fillId="5" fontId="12" numFmtId="4" xfId="0" applyAlignment="1" applyBorder="1" applyFont="1" applyNumberFormat="1">
      <alignment horizontal="center" shrinkToFit="0" vertical="top" wrapText="1"/>
    </xf>
    <xf borderId="25" fillId="0" fontId="12" numFmtId="4" xfId="0" applyAlignment="1" applyBorder="1" applyFont="1" applyNumberFormat="1">
      <alignment horizontal="center" shrinkToFit="0" vertical="top" wrapText="1"/>
    </xf>
    <xf borderId="75" fillId="0" fontId="14" numFmtId="49" xfId="0" applyAlignment="1" applyBorder="1" applyFont="1" applyNumberFormat="1">
      <alignment horizontal="center" shrinkToFit="0" vertical="top" wrapText="1"/>
    </xf>
    <xf borderId="76" fillId="0" fontId="7" numFmtId="0" xfId="0" applyBorder="1" applyFont="1"/>
    <xf borderId="77" fillId="0" fontId="7" numFmtId="0" xfId="0" applyBorder="1" applyFont="1"/>
    <xf borderId="78" fillId="0" fontId="5" numFmtId="3" xfId="0" applyAlignment="1" applyBorder="1" applyFont="1" applyNumberFormat="1">
      <alignment horizontal="center" shrinkToFit="0" vertical="center" wrapText="1"/>
    </xf>
    <xf borderId="44" fillId="0" fontId="5" numFmtId="3" xfId="0" applyAlignment="1" applyBorder="1" applyFont="1" applyNumberFormat="1">
      <alignment horizontal="center" shrinkToFit="0" vertical="center" wrapText="1"/>
    </xf>
    <xf borderId="67" fillId="0" fontId="7" numFmtId="0" xfId="0" applyBorder="1" applyFont="1"/>
    <xf borderId="78" fillId="0" fontId="7" numFmtId="0" xfId="0" applyBorder="1" applyFont="1"/>
    <xf borderId="79" fillId="0" fontId="7" numFmtId="0" xfId="0" applyBorder="1" applyFont="1"/>
    <xf borderId="80" fillId="7" fontId="4" numFmtId="49" xfId="0" applyAlignment="1" applyBorder="1" applyFont="1" applyNumberFormat="1">
      <alignment horizontal="center" vertical="center"/>
    </xf>
    <xf borderId="35" fillId="7" fontId="5" numFmtId="166" xfId="0" applyAlignment="1" applyBorder="1" applyFont="1" applyNumberFormat="1">
      <alignment vertical="center"/>
    </xf>
    <xf borderId="37" fillId="6" fontId="15" numFmtId="49" xfId="0" applyAlignment="1" applyBorder="1" applyFont="1" applyNumberFormat="1">
      <alignment horizontal="center" shrinkToFit="0" wrapText="1"/>
    </xf>
    <xf borderId="32" fillId="0" fontId="15" numFmtId="49" xfId="0" applyAlignment="1" applyBorder="1" applyFont="1" applyNumberFormat="1">
      <alignment horizontal="center" shrinkToFit="0" vertical="top" wrapText="1"/>
    </xf>
    <xf borderId="81" fillId="0" fontId="0" numFmtId="167" xfId="0" applyAlignment="1" applyBorder="1" applyFont="1" applyNumberFormat="1">
      <alignment shrinkToFit="0" vertical="top" wrapText="1"/>
    </xf>
    <xf borderId="44" fillId="0" fontId="5" numFmtId="166" xfId="0" applyAlignment="1" applyBorder="1" applyFont="1" applyNumberFormat="1">
      <alignment horizontal="center" shrinkToFit="0" vertical="top" wrapText="1"/>
    </xf>
    <xf borderId="67" fillId="0" fontId="5" numFmtId="4" xfId="0" applyAlignment="1" applyBorder="1" applyFont="1" applyNumberFormat="1">
      <alignment horizontal="center" shrinkToFit="0" vertical="center" wrapText="1"/>
    </xf>
    <xf borderId="44" fillId="0" fontId="7" numFmtId="0" xfId="0" applyBorder="1" applyFont="1"/>
    <xf borderId="0" fillId="5" fontId="12" numFmtId="4" xfId="0" applyAlignment="1" applyFont="1" applyNumberFormat="1">
      <alignment horizontal="center" shrinkToFit="0" vertical="top" wrapText="1"/>
    </xf>
    <xf borderId="34" fillId="7" fontId="4" numFmtId="49" xfId="0" applyAlignment="1" applyBorder="1" applyFont="1" applyNumberFormat="1">
      <alignment horizontal="center" vertical="center"/>
    </xf>
    <xf borderId="63" fillId="4" fontId="11" numFmtId="166" xfId="0" applyAlignment="1" applyBorder="1" applyFont="1" applyNumberFormat="1">
      <alignment vertical="top"/>
    </xf>
    <xf borderId="40" fillId="4" fontId="8" numFmtId="166" xfId="0" applyAlignment="1" applyBorder="1" applyFont="1" applyNumberFormat="1">
      <alignment horizontal="center" vertical="top"/>
    </xf>
    <xf borderId="64" fillId="4" fontId="8" numFmtId="166" xfId="0" applyAlignment="1" applyBorder="1" applyFont="1" applyNumberFormat="1">
      <alignment vertical="top"/>
    </xf>
    <xf borderId="32" fillId="4" fontId="8" numFmtId="166" xfId="0" applyAlignment="1" applyBorder="1" applyFont="1" applyNumberFormat="1">
      <alignment vertical="top"/>
    </xf>
    <xf borderId="63" fillId="4" fontId="8" numFmtId="3" xfId="0" applyAlignment="1" applyBorder="1" applyFont="1" applyNumberFormat="1">
      <alignment vertical="top"/>
    </xf>
    <xf borderId="40" fillId="4" fontId="8" numFmtId="4" xfId="0" applyAlignment="1" applyBorder="1" applyFont="1" applyNumberFormat="1">
      <alignment vertical="top"/>
    </xf>
    <xf borderId="64" fillId="4" fontId="8" numFmtId="4" xfId="0" applyAlignment="1" applyBorder="1" applyFont="1" applyNumberFormat="1">
      <alignment horizontal="right" vertical="top"/>
    </xf>
    <xf borderId="41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82" fillId="0" fontId="5" numFmtId="166" xfId="0" applyAlignment="1" applyBorder="1" applyFont="1" applyNumberFormat="1">
      <alignment horizontal="center" shrinkToFit="0" wrapText="1"/>
    </xf>
    <xf borderId="83" fillId="0" fontId="7" numFmtId="0" xfId="0" applyBorder="1" applyFont="1"/>
    <xf borderId="83" fillId="0" fontId="5" numFmtId="166" xfId="0" applyAlignment="1" applyBorder="1" applyFont="1" applyNumberFormat="1">
      <alignment shrinkToFit="0" wrapText="1"/>
    </xf>
    <xf borderId="83" fillId="0" fontId="5" numFmtId="3" xfId="0" applyAlignment="1" applyBorder="1" applyFont="1" applyNumberFormat="1">
      <alignment shrinkToFit="0" wrapText="1"/>
    </xf>
    <xf borderId="83" fillId="0" fontId="5" numFmtId="4" xfId="0" applyAlignment="1" applyBorder="1" applyFont="1" applyNumberFormat="1">
      <alignment shrinkToFit="0" wrapText="1"/>
    </xf>
    <xf borderId="83" fillId="0" fontId="5" numFmtId="4" xfId="0" applyAlignment="1" applyBorder="1" applyFont="1" applyNumberFormat="1">
      <alignment horizontal="right" shrinkToFit="0" vertical="top" wrapText="1"/>
    </xf>
    <xf borderId="81" fillId="0" fontId="5" numFmtId="0" xfId="0" applyAlignment="1" applyBorder="1" applyFont="1">
      <alignment shrinkToFit="0" wrapText="1"/>
    </xf>
    <xf borderId="82" fillId="4" fontId="8" numFmtId="166" xfId="0" applyAlignment="1" applyBorder="1" applyFont="1" applyNumberFormat="1">
      <alignment horizontal="left" shrinkToFit="0" wrapText="1"/>
    </xf>
    <xf borderId="32" fillId="4" fontId="4" numFmtId="166" xfId="0" applyAlignment="1" applyBorder="1" applyFont="1" applyNumberFormat="1">
      <alignment shrinkToFit="0" wrapText="1"/>
    </xf>
    <xf borderId="84" fillId="4" fontId="4" numFmtId="3" xfId="0" applyAlignment="1" applyBorder="1" applyFont="1" applyNumberFormat="1">
      <alignment shrinkToFit="0" wrapText="1"/>
    </xf>
    <xf borderId="40" fillId="4" fontId="4" numFmtId="4" xfId="0" applyAlignment="1" applyBorder="1" applyFont="1" applyNumberFormat="1">
      <alignment shrinkToFit="0" wrapText="1"/>
    </xf>
    <xf borderId="40" fillId="4" fontId="4" numFmtId="4" xfId="0" applyAlignment="1" applyBorder="1" applyFont="1" applyNumberFormat="1">
      <alignment horizontal="right" shrinkToFit="0" vertical="top" wrapText="1"/>
    </xf>
    <xf borderId="40" fillId="4" fontId="4" numFmtId="3" xfId="0" applyAlignment="1" applyBorder="1" applyFont="1" applyNumberFormat="1">
      <alignment shrinkToFit="0" wrapText="1"/>
    </xf>
    <xf borderId="85" fillId="4" fontId="4" numFmtId="4" xfId="0" applyAlignment="1" applyBorder="1" applyFont="1" applyNumberFormat="1">
      <alignment horizontal="right" shrinkToFit="0" vertical="top" wrapText="1"/>
    </xf>
    <xf borderId="32" fillId="4" fontId="4" numFmtId="4" xfId="0" applyAlignment="1" applyBorder="1" applyFont="1" applyNumberFormat="1">
      <alignment horizontal="right" shrinkToFit="0" vertical="top" wrapText="1"/>
    </xf>
    <xf borderId="41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8" fillId="0" fontId="5" numFmtId="0" xfId="0" applyAlignment="1" applyBorder="1" applyFont="1">
      <alignment shrinkToFit="0" wrapText="1"/>
    </xf>
    <xf borderId="78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71" fillId="0" fontId="5" numFmtId="3" xfId="0" applyAlignment="1" applyBorder="1" applyFont="1" applyNumberFormat="1">
      <alignment horizontal="center" shrinkToFit="0" wrapText="1"/>
    </xf>
    <xf borderId="0" fillId="0" fontId="5" numFmtId="0" xfId="0" applyAlignment="1" applyFont="1">
      <alignment horizontal="right" shrinkToFit="0" wrapText="1"/>
    </xf>
    <xf borderId="0" fillId="0" fontId="16" numFmtId="0" xfId="0" applyAlignment="1" applyFont="1">
      <alignment horizontal="center"/>
    </xf>
    <xf borderId="0" fillId="0" fontId="17" numFmtId="0" xfId="0" applyFont="1"/>
    <xf borderId="0" fillId="0" fontId="18" numFmtId="3" xfId="0" applyAlignment="1" applyFont="1" applyNumberFormat="1">
      <alignment horizontal="center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right"/>
    </xf>
    <xf borderId="0" fillId="0" fontId="21" numFmtId="3" xfId="0" applyAlignment="1" applyFont="1" applyNumberFormat="1">
      <alignment horizontal="right"/>
    </xf>
    <xf borderId="0" fillId="0" fontId="0" numFmtId="0" xfId="0" applyAlignment="1" applyFont="1">
      <alignment horizontal="center" shrinkToFit="0" vertical="center" wrapText="1"/>
    </xf>
    <xf borderId="0" fillId="0" fontId="0" numFmtId="4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2" numFmtId="0" xfId="0" applyAlignment="1" applyFont="1">
      <alignment horizontal="center" shrinkToFit="0" vertical="center" wrapText="1"/>
    </xf>
    <xf borderId="0" fillId="0" fontId="23" numFmtId="0" xfId="0" applyAlignment="1" applyFont="1">
      <alignment horizontal="center" shrinkToFit="0" vertical="center" wrapText="1"/>
    </xf>
    <xf borderId="0" fillId="0" fontId="23" numFmtId="0" xfId="0" applyAlignment="1" applyFont="1">
      <alignment horizontal="center" readingOrder="0" shrinkToFit="0" vertical="center" wrapText="1"/>
    </xf>
    <xf borderId="0" fillId="0" fontId="24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66" fillId="6" fontId="2" numFmtId="0" xfId="0" applyAlignment="1" applyBorder="1" applyFont="1">
      <alignment horizontal="center" shrinkToFit="0" vertical="center" wrapText="1"/>
    </xf>
    <xf borderId="86" fillId="0" fontId="7" numFmtId="0" xfId="0" applyBorder="1" applyFont="1"/>
    <xf borderId="87" fillId="0" fontId="7" numFmtId="0" xfId="0" applyBorder="1" applyFont="1"/>
    <xf borderId="66" fillId="6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center" shrinkToFit="0" vertical="center" wrapText="1"/>
    </xf>
    <xf borderId="25" fillId="0" fontId="0" numFmtId="0" xfId="0" applyAlignment="1" applyBorder="1" applyFont="1">
      <alignment horizontal="center" shrinkToFit="0" vertical="center" wrapText="1"/>
    </xf>
    <xf borderId="25" fillId="0" fontId="0" numFmtId="4" xfId="0" applyAlignment="1" applyBorder="1" applyFont="1" applyNumberFormat="1">
      <alignment horizontal="center" vertical="center"/>
    </xf>
    <xf borderId="66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25" fillId="0" fontId="25" numFmtId="49" xfId="0" applyAlignment="1" applyBorder="1" applyFont="1" applyNumberFormat="1">
      <alignment horizontal="center" shrinkToFit="0" vertical="center" wrapText="1"/>
    </xf>
    <xf borderId="25" fillId="0" fontId="25" numFmtId="49" xfId="0" applyAlignment="1" applyBorder="1" applyFont="1" applyNumberFormat="1">
      <alignment horizontal="center" readingOrder="0" shrinkToFit="0" vertical="center" wrapText="1"/>
    </xf>
    <xf borderId="25" fillId="0" fontId="25" numFmtId="166" xfId="0" applyAlignment="1" applyBorder="1" applyFont="1" applyNumberFormat="1">
      <alignment horizontal="center" shrinkToFit="0" vertical="center" wrapText="1"/>
    </xf>
    <xf borderId="25" fillId="0" fontId="25" numFmtId="4" xfId="0" applyAlignment="1" applyBorder="1" applyFont="1" applyNumberFormat="1">
      <alignment horizontal="center" readingOrder="0" shrinkToFit="0" vertical="center" wrapText="1"/>
    </xf>
    <xf borderId="25" fillId="5" fontId="25" numFmtId="0" xfId="0" applyAlignment="1" applyBorder="1" applyFont="1">
      <alignment horizontal="center" readingOrder="0" shrinkToFit="0" vertical="center" wrapText="1"/>
    </xf>
    <xf borderId="25" fillId="0" fontId="25" numFmtId="0" xfId="0" applyAlignment="1" applyBorder="1" applyFont="1">
      <alignment horizontal="center" readingOrder="0" shrinkToFit="0" vertical="center" wrapText="1"/>
    </xf>
    <xf borderId="0" fillId="0" fontId="25" numFmtId="0" xfId="0" applyAlignment="1" applyFont="1">
      <alignment horizontal="center" shrinkToFit="0" vertical="center" wrapText="1"/>
    </xf>
    <xf borderId="25" fillId="5" fontId="25" numFmtId="49" xfId="0" applyAlignment="1" applyBorder="1" applyFont="1" applyNumberFormat="1">
      <alignment horizontal="center" shrinkToFit="0" vertical="center" wrapText="1"/>
    </xf>
    <xf borderId="25" fillId="0" fontId="5" numFmtId="49" xfId="0" applyAlignment="1" applyBorder="1" applyFont="1" applyNumberFormat="1">
      <alignment horizontal="center" shrinkToFit="0" vertical="center" wrapText="1"/>
    </xf>
    <xf borderId="25" fillId="0" fontId="5" numFmtId="166" xfId="0" applyAlignment="1" applyBorder="1" applyFont="1" applyNumberFormat="1">
      <alignment horizontal="center" shrinkToFit="0" vertical="center" wrapText="1"/>
    </xf>
    <xf borderId="25" fillId="5" fontId="25" numFmtId="4" xfId="0" applyAlignment="1" applyBorder="1" applyFont="1" applyNumberFormat="1">
      <alignment horizontal="center" readingOrder="0" shrinkToFit="0" vertical="center" wrapText="1"/>
    </xf>
    <xf borderId="0" fillId="5" fontId="26" numFmtId="49" xfId="0" applyAlignment="1" applyFont="1" applyNumberFormat="1">
      <alignment horizontal="center" readingOrder="0" shrinkToFit="0" vertical="center" wrapText="1"/>
    </xf>
    <xf borderId="0" fillId="5" fontId="25" numFmtId="0" xfId="0" applyAlignment="1" applyFont="1">
      <alignment horizontal="center" shrinkToFit="0" vertical="center" wrapText="1"/>
    </xf>
    <xf borderId="25" fillId="5" fontId="25" numFmtId="49" xfId="0" applyAlignment="1" applyBorder="1" applyFont="1" applyNumberFormat="1">
      <alignment horizontal="center" readingOrder="0" shrinkToFit="0" vertical="center" wrapText="1"/>
    </xf>
    <xf borderId="25" fillId="5" fontId="25" numFmtId="166" xfId="0" applyAlignment="1" applyBorder="1" applyFont="1" applyNumberFormat="1">
      <alignment horizontal="center" readingOrder="0" shrinkToFit="0" vertical="center" wrapText="1"/>
    </xf>
    <xf borderId="25" fillId="5" fontId="27" numFmtId="49" xfId="0" applyAlignment="1" applyBorder="1" applyFont="1" applyNumberFormat="1">
      <alignment horizontal="center" readingOrder="0"/>
    </xf>
    <xf borderId="25" fillId="0" fontId="0" numFmtId="0" xfId="0" applyAlignment="1" applyBorder="1" applyFont="1">
      <alignment horizontal="center" shrinkToFit="0" vertical="bottom" wrapText="1"/>
    </xf>
    <xf borderId="0" fillId="5" fontId="27" numFmtId="49" xfId="0" applyAlignment="1" applyFont="1" applyNumberFormat="1">
      <alignment horizontal="center" readingOrder="0"/>
    </xf>
    <xf borderId="0" fillId="0" fontId="28" numFmtId="0" xfId="0" applyAlignment="1" applyFont="1">
      <alignment horizontal="center" shrinkToFit="0" vertical="center" wrapText="1"/>
    </xf>
    <xf borderId="25" fillId="0" fontId="0" numFmtId="0" xfId="0" applyAlignment="1" applyBorder="1" applyFont="1">
      <alignment horizontal="center" shrinkToFit="0" vertical="center" wrapText="1"/>
    </xf>
    <xf borderId="25" fillId="0" fontId="15" numFmtId="49" xfId="0" applyAlignment="1" applyBorder="1" applyFont="1" applyNumberFormat="1">
      <alignment horizontal="center" shrinkToFit="0" vertical="center" wrapText="1"/>
    </xf>
    <xf borderId="25" fillId="0" fontId="25" numFmtId="167" xfId="0" applyAlignment="1" applyBorder="1" applyFont="1" applyNumberFormat="1">
      <alignment horizontal="center" shrinkToFit="0" vertical="center" wrapText="1"/>
    </xf>
    <xf borderId="25" fillId="0" fontId="0" numFmtId="0" xfId="0" applyAlignment="1" applyBorder="1" applyFont="1">
      <alignment horizontal="center" readingOrder="0" shrinkToFit="0" vertical="center" wrapText="1"/>
    </xf>
    <xf borderId="0" fillId="0" fontId="29" numFmtId="0" xfId="0" applyAlignment="1" applyFont="1">
      <alignment horizontal="center" vertical="center"/>
    </xf>
    <xf borderId="0" fillId="0" fontId="29" numFmtId="4" xfId="0" applyAlignment="1" applyFont="1" applyNumberFormat="1">
      <alignment horizontal="center" vertical="center"/>
    </xf>
    <xf borderId="0" fillId="0" fontId="3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1</xdr:row>
      <xdr:rowOff>9525</xdr:rowOff>
    </xdr:from>
    <xdr:ext cx="1990725" cy="1638300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 outlineLevelCol="1" outlineLevelRow="1"/>
  <cols>
    <col customWidth="1" min="1" max="1" width="9.63"/>
    <col customWidth="1" min="2" max="2" width="6.5"/>
    <col customWidth="1" min="3" max="3" width="29.5"/>
    <col customWidth="1" min="4" max="4" width="9.38"/>
    <col customWidth="1" min="5" max="5" width="10.63" outlineLevel="1"/>
    <col customWidth="1" min="6" max="6" width="14.25" outlineLevel="1"/>
    <col customWidth="1" min="7" max="7" width="13.5" outlineLevel="1"/>
    <col customWidth="1" min="8" max="8" width="10.63" outlineLevel="1"/>
    <col customWidth="1" min="9" max="9" width="14.25" outlineLevel="1"/>
    <col customWidth="1" min="10" max="10" width="13.5" outlineLevel="1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  <col customWidth="1" min="21" max="38" width="5.0"/>
  </cols>
  <sheetData>
    <row r="1" outlineLevel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outlineLevel="1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outlineLevel="1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outlineLevel="1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outlineLevel="1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outlineLevel="1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outlineLevel="1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outlineLevel="1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outlineLevel="1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outlineLevel="1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outlineLevel="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 outlineLevel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 outlineLevel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 outlineLevel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outlineLevel="1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outlineLevel="1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/>
      <c r="F21" s="52"/>
      <c r="G21" s="53">
        <v>0.0</v>
      </c>
      <c r="H21" s="51"/>
      <c r="I21" s="52"/>
      <c r="J21" s="53">
        <v>0.0</v>
      </c>
      <c r="K21" s="51"/>
      <c r="L21" s="52"/>
      <c r="M21" s="54">
        <f>M112</f>
        <v>388952.2</v>
      </c>
      <c r="N21" s="51"/>
      <c r="O21" s="52"/>
      <c r="P21" s="53">
        <f>P112</f>
        <v>388952.2</v>
      </c>
      <c r="Q21" s="53">
        <f>G21+M21</f>
        <v>388952.2</v>
      </c>
      <c r="R21" s="53">
        <f>J21+P21</f>
        <v>388952.2</v>
      </c>
      <c r="S21" s="53">
        <f>Q21-R21</f>
        <v>0</v>
      </c>
      <c r="T21" s="55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56" t="s">
        <v>33</v>
      </c>
      <c r="B22" s="57"/>
      <c r="C22" s="58"/>
      <c r="D22" s="59"/>
      <c r="E22" s="60"/>
      <c r="F22" s="61"/>
      <c r="G22" s="62">
        <f>SUM(G21)</f>
        <v>0</v>
      </c>
      <c r="H22" s="60"/>
      <c r="I22" s="61"/>
      <c r="J22" s="62">
        <f>SUM(J21)</f>
        <v>0</v>
      </c>
      <c r="K22" s="60"/>
      <c r="L22" s="61"/>
      <c r="M22" s="62">
        <f>SUM(M21)</f>
        <v>388952.2</v>
      </c>
      <c r="N22" s="60"/>
      <c r="O22" s="61"/>
      <c r="P22" s="62">
        <f t="shared" ref="P22:S22" si="1">SUM(P21)</f>
        <v>388952.2</v>
      </c>
      <c r="Q22" s="62">
        <f t="shared" si="1"/>
        <v>388952.2</v>
      </c>
      <c r="R22" s="62">
        <f t="shared" si="1"/>
        <v>388952.2</v>
      </c>
      <c r="S22" s="62">
        <f t="shared" si="1"/>
        <v>0</v>
      </c>
      <c r="T22" s="6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4"/>
      <c r="D23" s="65"/>
      <c r="E23" s="66"/>
      <c r="F23" s="67"/>
      <c r="G23" s="68"/>
      <c r="H23" s="66"/>
      <c r="I23" s="67"/>
      <c r="J23" s="68"/>
      <c r="K23" s="66"/>
      <c r="L23" s="67"/>
      <c r="M23" s="68"/>
      <c r="N23" s="66"/>
      <c r="O23" s="67"/>
      <c r="P23" s="68"/>
      <c r="Q23" s="68"/>
      <c r="R23" s="68"/>
      <c r="S23" s="68"/>
      <c r="T23" s="69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0" t="s">
        <v>26</v>
      </c>
      <c r="B24" s="71" t="s">
        <v>34</v>
      </c>
      <c r="C24" s="72" t="s">
        <v>35</v>
      </c>
      <c r="D24" s="73"/>
      <c r="E24" s="74"/>
      <c r="F24" s="75"/>
      <c r="G24" s="76"/>
      <c r="H24" s="74"/>
      <c r="I24" s="75"/>
      <c r="J24" s="76"/>
      <c r="K24" s="74"/>
      <c r="L24" s="75"/>
      <c r="M24" s="76"/>
      <c r="N24" s="74"/>
      <c r="O24" s="75"/>
      <c r="P24" s="76"/>
      <c r="Q24" s="76"/>
      <c r="R24" s="76"/>
      <c r="S24" s="76"/>
      <c r="T24" s="77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78" t="s">
        <v>29</v>
      </c>
      <c r="B25" s="79" t="s">
        <v>30</v>
      </c>
      <c r="C25" s="78" t="s">
        <v>36</v>
      </c>
      <c r="D25" s="80"/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3"/>
      <c r="R25" s="83"/>
      <c r="S25" s="83"/>
      <c r="T25" s="84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ht="30.0" customHeight="1">
      <c r="A26" s="86" t="s">
        <v>37</v>
      </c>
      <c r="B26" s="87" t="s">
        <v>38</v>
      </c>
      <c r="C26" s="86" t="s">
        <v>39</v>
      </c>
      <c r="D26" s="88"/>
      <c r="E26" s="89"/>
      <c r="F26" s="90"/>
      <c r="G26" s="91">
        <f>SUM(G27:G29)</f>
        <v>0</v>
      </c>
      <c r="H26" s="89"/>
      <c r="I26" s="90"/>
      <c r="J26" s="91">
        <f>SUM(J27:J29)</f>
        <v>0</v>
      </c>
      <c r="K26" s="89"/>
      <c r="L26" s="90"/>
      <c r="M26" s="91">
        <f>SUM(M27:M29)</f>
        <v>0</v>
      </c>
      <c r="N26" s="89"/>
      <c r="O26" s="90"/>
      <c r="P26" s="91">
        <f t="shared" ref="P26:S26" si="2">SUM(P27:P29)</f>
        <v>0</v>
      </c>
      <c r="Q26" s="91">
        <f t="shared" si="2"/>
        <v>0</v>
      </c>
      <c r="R26" s="91">
        <f t="shared" si="2"/>
        <v>0</v>
      </c>
      <c r="S26" s="91">
        <f t="shared" si="2"/>
        <v>0</v>
      </c>
      <c r="T26" s="92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</row>
    <row r="27" ht="30.0" hidden="1" customHeight="1" outlineLevel="1">
      <c r="A27" s="93" t="s">
        <v>40</v>
      </c>
      <c r="B27" s="94" t="s">
        <v>41</v>
      </c>
      <c r="C27" s="95" t="s">
        <v>42</v>
      </c>
      <c r="D27" s="96" t="s">
        <v>43</v>
      </c>
      <c r="E27" s="97"/>
      <c r="F27" s="98"/>
      <c r="G27" s="99">
        <f t="shared" ref="G27:G29" si="3">E27*F27</f>
        <v>0</v>
      </c>
      <c r="H27" s="97"/>
      <c r="I27" s="98"/>
      <c r="J27" s="99">
        <f t="shared" ref="J27:J29" si="4">H27*I27</f>
        <v>0</v>
      </c>
      <c r="K27" s="100"/>
      <c r="L27" s="101"/>
      <c r="M27" s="99">
        <f t="shared" ref="M27:M29" si="5">K27*L27</f>
        <v>0</v>
      </c>
      <c r="N27" s="97"/>
      <c r="O27" s="98"/>
      <c r="P27" s="99">
        <f t="shared" ref="P27:P29" si="6">N27*O27</f>
        <v>0</v>
      </c>
      <c r="Q27" s="99">
        <f t="shared" ref="Q27:Q29" si="7">G27+M27</f>
        <v>0</v>
      </c>
      <c r="R27" s="99">
        <f t="shared" ref="R27:R29" si="8">J27+P27</f>
        <v>0</v>
      </c>
      <c r="S27" s="99">
        <f t="shared" ref="S27:S29" si="9">Q27-R27</f>
        <v>0</v>
      </c>
      <c r="T27" s="10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hidden="1" customHeight="1" outlineLevel="1">
      <c r="A28" s="103" t="s">
        <v>40</v>
      </c>
      <c r="B28" s="104" t="s">
        <v>44</v>
      </c>
      <c r="C28" s="95" t="s">
        <v>42</v>
      </c>
      <c r="D28" s="96" t="s">
        <v>43</v>
      </c>
      <c r="E28" s="97"/>
      <c r="F28" s="98"/>
      <c r="G28" s="99">
        <f t="shared" si="3"/>
        <v>0</v>
      </c>
      <c r="H28" s="97"/>
      <c r="I28" s="98"/>
      <c r="J28" s="99">
        <f t="shared" si="4"/>
        <v>0</v>
      </c>
      <c r="K28" s="97"/>
      <c r="L28" s="98"/>
      <c r="M28" s="99">
        <f t="shared" si="5"/>
        <v>0</v>
      </c>
      <c r="N28" s="97"/>
      <c r="O28" s="98"/>
      <c r="P28" s="99">
        <f t="shared" si="6"/>
        <v>0</v>
      </c>
      <c r="Q28" s="99">
        <f t="shared" si="7"/>
        <v>0</v>
      </c>
      <c r="R28" s="99">
        <f t="shared" si="8"/>
        <v>0</v>
      </c>
      <c r="S28" s="99">
        <f t="shared" si="9"/>
        <v>0</v>
      </c>
      <c r="T28" s="10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hidden="1" customHeight="1" outlineLevel="1">
      <c r="A29" s="105" t="s">
        <v>40</v>
      </c>
      <c r="B29" s="106" t="s">
        <v>45</v>
      </c>
      <c r="C29" s="107" t="s">
        <v>42</v>
      </c>
      <c r="D29" s="108" t="s">
        <v>43</v>
      </c>
      <c r="E29" s="109"/>
      <c r="F29" s="110"/>
      <c r="G29" s="111">
        <f t="shared" si="3"/>
        <v>0</v>
      </c>
      <c r="H29" s="109"/>
      <c r="I29" s="110"/>
      <c r="J29" s="111">
        <f t="shared" si="4"/>
        <v>0</v>
      </c>
      <c r="K29" s="109"/>
      <c r="L29" s="110"/>
      <c r="M29" s="111">
        <f t="shared" si="5"/>
        <v>0</v>
      </c>
      <c r="N29" s="109"/>
      <c r="O29" s="110"/>
      <c r="P29" s="111">
        <f t="shared" si="6"/>
        <v>0</v>
      </c>
      <c r="Q29" s="111">
        <f t="shared" si="7"/>
        <v>0</v>
      </c>
      <c r="R29" s="111">
        <f t="shared" si="8"/>
        <v>0</v>
      </c>
      <c r="S29" s="111">
        <f t="shared" si="9"/>
        <v>0</v>
      </c>
      <c r="T29" s="11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 collapsed="1">
      <c r="A30" s="86" t="s">
        <v>37</v>
      </c>
      <c r="B30" s="87" t="s">
        <v>46</v>
      </c>
      <c r="C30" s="86" t="s">
        <v>47</v>
      </c>
      <c r="D30" s="88"/>
      <c r="E30" s="89"/>
      <c r="F30" s="90"/>
      <c r="G30" s="91"/>
      <c r="H30" s="89"/>
      <c r="I30" s="90"/>
      <c r="J30" s="91"/>
      <c r="K30" s="89"/>
      <c r="L30" s="90"/>
      <c r="M30" s="91">
        <f>SUM(M31:M34)</f>
        <v>78000</v>
      </c>
      <c r="N30" s="89"/>
      <c r="O30" s="90"/>
      <c r="P30" s="91">
        <f t="shared" ref="P30:S30" si="10">SUM(P31:P34)</f>
        <v>78000</v>
      </c>
      <c r="Q30" s="91">
        <f t="shared" si="10"/>
        <v>78000</v>
      </c>
      <c r="R30" s="91">
        <f t="shared" si="10"/>
        <v>78000</v>
      </c>
      <c r="S30" s="91">
        <f t="shared" si="10"/>
        <v>0</v>
      </c>
      <c r="T30" s="92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30.0" customHeight="1">
      <c r="A31" s="93" t="s">
        <v>40</v>
      </c>
      <c r="B31" s="94" t="s">
        <v>48</v>
      </c>
      <c r="C31" s="113" t="s">
        <v>49</v>
      </c>
      <c r="D31" s="114" t="s">
        <v>43</v>
      </c>
      <c r="E31" s="115" t="s">
        <v>50</v>
      </c>
      <c r="G31" s="116"/>
      <c r="H31" s="115" t="s">
        <v>50</v>
      </c>
      <c r="J31" s="116"/>
      <c r="K31" s="100">
        <v>3.0</v>
      </c>
      <c r="L31" s="101">
        <v>7000.0</v>
      </c>
      <c r="M31" s="99">
        <f t="shared" ref="M31:M34" si="11">K31*L31</f>
        <v>21000</v>
      </c>
      <c r="N31" s="100">
        <v>3.0</v>
      </c>
      <c r="O31" s="101">
        <v>7000.0</v>
      </c>
      <c r="P31" s="99">
        <f t="shared" ref="P31:P34" si="12">N31*O31</f>
        <v>21000</v>
      </c>
      <c r="Q31" s="99">
        <f t="shared" ref="Q31:Q34" si="13">G31+M31</f>
        <v>21000</v>
      </c>
      <c r="R31" s="99">
        <f t="shared" ref="R31:R34" si="14">J31+P31</f>
        <v>21000</v>
      </c>
      <c r="S31" s="99">
        <f t="shared" ref="S31:S34" si="15">Q31-R31</f>
        <v>0</v>
      </c>
      <c r="T31" s="10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30.0" customHeight="1">
      <c r="A32" s="103" t="s">
        <v>40</v>
      </c>
      <c r="B32" s="104" t="s">
        <v>51</v>
      </c>
      <c r="C32" s="113" t="s">
        <v>52</v>
      </c>
      <c r="D32" s="117" t="s">
        <v>43</v>
      </c>
      <c r="E32" s="118"/>
      <c r="G32" s="116"/>
      <c r="H32" s="118"/>
      <c r="J32" s="116"/>
      <c r="K32" s="100">
        <v>3.0</v>
      </c>
      <c r="L32" s="101">
        <v>6000.0</v>
      </c>
      <c r="M32" s="99">
        <f t="shared" si="11"/>
        <v>18000</v>
      </c>
      <c r="N32" s="100">
        <v>3.0</v>
      </c>
      <c r="O32" s="101">
        <v>6000.0</v>
      </c>
      <c r="P32" s="99">
        <f t="shared" si="12"/>
        <v>18000</v>
      </c>
      <c r="Q32" s="99">
        <f t="shared" si="13"/>
        <v>18000</v>
      </c>
      <c r="R32" s="99">
        <f t="shared" si="14"/>
        <v>18000</v>
      </c>
      <c r="S32" s="99">
        <f t="shared" si="15"/>
        <v>0</v>
      </c>
      <c r="T32" s="102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30.0" customHeight="1">
      <c r="A33" s="119" t="s">
        <v>40</v>
      </c>
      <c r="B33" s="120" t="s">
        <v>53</v>
      </c>
      <c r="C33" s="121" t="s">
        <v>54</v>
      </c>
      <c r="D33" s="122" t="s">
        <v>43</v>
      </c>
      <c r="E33" s="118"/>
      <c r="G33" s="116"/>
      <c r="H33" s="118"/>
      <c r="J33" s="116"/>
      <c r="K33" s="123">
        <v>3.0</v>
      </c>
      <c r="L33" s="124">
        <v>7000.0</v>
      </c>
      <c r="M33" s="125">
        <f t="shared" si="11"/>
        <v>21000</v>
      </c>
      <c r="N33" s="123">
        <v>3.0</v>
      </c>
      <c r="O33" s="124">
        <v>7000.0</v>
      </c>
      <c r="P33" s="125">
        <f t="shared" si="12"/>
        <v>21000</v>
      </c>
      <c r="Q33" s="125">
        <f t="shared" si="13"/>
        <v>21000</v>
      </c>
      <c r="R33" s="125">
        <f t="shared" si="14"/>
        <v>21000</v>
      </c>
      <c r="S33" s="125">
        <f t="shared" si="15"/>
        <v>0</v>
      </c>
      <c r="T33" s="12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30.0" customHeight="1">
      <c r="A34" s="119" t="s">
        <v>40</v>
      </c>
      <c r="B34" s="120" t="s">
        <v>55</v>
      </c>
      <c r="C34" s="121" t="s">
        <v>56</v>
      </c>
      <c r="D34" s="122" t="s">
        <v>43</v>
      </c>
      <c r="E34" s="127"/>
      <c r="F34" s="127"/>
      <c r="G34" s="127"/>
      <c r="H34" s="127"/>
      <c r="I34" s="127"/>
      <c r="J34" s="127"/>
      <c r="K34" s="123">
        <v>3.0</v>
      </c>
      <c r="L34" s="124">
        <v>6000.0</v>
      </c>
      <c r="M34" s="125">
        <f t="shared" si="11"/>
        <v>18000</v>
      </c>
      <c r="N34" s="123">
        <v>3.0</v>
      </c>
      <c r="O34" s="124">
        <v>6000.0</v>
      </c>
      <c r="P34" s="125">
        <f t="shared" si="12"/>
        <v>18000</v>
      </c>
      <c r="Q34" s="125">
        <f t="shared" si="13"/>
        <v>18000</v>
      </c>
      <c r="R34" s="125">
        <f t="shared" si="14"/>
        <v>18000</v>
      </c>
      <c r="S34" s="125">
        <f t="shared" si="15"/>
        <v>0</v>
      </c>
      <c r="T34" s="12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30.0" customHeight="1">
      <c r="A35" s="128" t="s">
        <v>37</v>
      </c>
      <c r="B35" s="129" t="s">
        <v>57</v>
      </c>
      <c r="C35" s="128" t="s">
        <v>58</v>
      </c>
      <c r="D35" s="130"/>
      <c r="E35" s="131"/>
      <c r="F35" s="132"/>
      <c r="G35" s="133"/>
      <c r="H35" s="131"/>
      <c r="I35" s="132"/>
      <c r="J35" s="133"/>
      <c r="K35" s="131"/>
      <c r="L35" s="132"/>
      <c r="M35" s="133">
        <f>SUM(M36:M38)</f>
        <v>0</v>
      </c>
      <c r="N35" s="131"/>
      <c r="O35" s="132"/>
      <c r="P35" s="133">
        <f t="shared" ref="P35:S35" si="16">SUM(P36:P38)</f>
        <v>0</v>
      </c>
      <c r="Q35" s="133">
        <f t="shared" si="16"/>
        <v>0</v>
      </c>
      <c r="R35" s="133">
        <f t="shared" si="16"/>
        <v>0</v>
      </c>
      <c r="S35" s="133">
        <f t="shared" si="16"/>
        <v>0</v>
      </c>
      <c r="T35" s="13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30.0" hidden="1" customHeight="1" outlineLevel="1">
      <c r="A36" s="93" t="s">
        <v>40</v>
      </c>
      <c r="B36" s="94" t="s">
        <v>59</v>
      </c>
      <c r="C36" s="95" t="s">
        <v>42</v>
      </c>
      <c r="D36" s="96"/>
      <c r="E36" s="115" t="s">
        <v>50</v>
      </c>
      <c r="G36" s="116"/>
      <c r="H36" s="115" t="s">
        <v>50</v>
      </c>
      <c r="J36" s="116"/>
      <c r="K36" s="97"/>
      <c r="L36" s="98"/>
      <c r="M36" s="99">
        <f t="shared" ref="M36:M38" si="17">K36*L36</f>
        <v>0</v>
      </c>
      <c r="N36" s="97"/>
      <c r="O36" s="98"/>
      <c r="P36" s="99">
        <f t="shared" ref="P36:P38" si="18">N36*O36</f>
        <v>0</v>
      </c>
      <c r="Q36" s="99">
        <f t="shared" ref="Q36:Q38" si="19">G36+M36</f>
        <v>0</v>
      </c>
      <c r="R36" s="99">
        <f t="shared" ref="R36:R38" si="20">J36+P36</f>
        <v>0</v>
      </c>
      <c r="S36" s="99">
        <f t="shared" ref="S36:S38" si="21">Q36-R36</f>
        <v>0</v>
      </c>
      <c r="T36" s="102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30.0" hidden="1" customHeight="1" outlineLevel="1">
      <c r="A37" s="103" t="s">
        <v>40</v>
      </c>
      <c r="B37" s="104" t="s">
        <v>60</v>
      </c>
      <c r="C37" s="95" t="s">
        <v>42</v>
      </c>
      <c r="D37" s="96"/>
      <c r="E37" s="118"/>
      <c r="G37" s="116"/>
      <c r="H37" s="118"/>
      <c r="J37" s="116"/>
      <c r="K37" s="97"/>
      <c r="L37" s="98"/>
      <c r="M37" s="99">
        <f t="shared" si="17"/>
        <v>0</v>
      </c>
      <c r="N37" s="97"/>
      <c r="O37" s="98"/>
      <c r="P37" s="99">
        <f t="shared" si="18"/>
        <v>0</v>
      </c>
      <c r="Q37" s="99">
        <f t="shared" si="19"/>
        <v>0</v>
      </c>
      <c r="R37" s="99">
        <f t="shared" si="20"/>
        <v>0</v>
      </c>
      <c r="S37" s="99">
        <f t="shared" si="21"/>
        <v>0</v>
      </c>
      <c r="T37" s="10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0.0" hidden="1" customHeight="1" outlineLevel="1">
      <c r="A38" s="105" t="s">
        <v>40</v>
      </c>
      <c r="B38" s="106" t="s">
        <v>61</v>
      </c>
      <c r="C38" s="107" t="s">
        <v>42</v>
      </c>
      <c r="D38" s="108"/>
      <c r="E38" s="135"/>
      <c r="F38" s="136"/>
      <c r="G38" s="137"/>
      <c r="H38" s="135"/>
      <c r="I38" s="136"/>
      <c r="J38" s="137"/>
      <c r="K38" s="109"/>
      <c r="L38" s="110"/>
      <c r="M38" s="111">
        <f t="shared" si="17"/>
        <v>0</v>
      </c>
      <c r="N38" s="109"/>
      <c r="O38" s="110"/>
      <c r="P38" s="111">
        <f t="shared" si="18"/>
        <v>0</v>
      </c>
      <c r="Q38" s="99">
        <f t="shared" si="19"/>
        <v>0</v>
      </c>
      <c r="R38" s="99">
        <f t="shared" si="20"/>
        <v>0</v>
      </c>
      <c r="S38" s="99">
        <f t="shared" si="21"/>
        <v>0</v>
      </c>
      <c r="T38" s="112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0.0" customHeight="1" collapsed="1">
      <c r="A39" s="138" t="s">
        <v>62</v>
      </c>
      <c r="B39" s="139"/>
      <c r="C39" s="140"/>
      <c r="D39" s="141"/>
      <c r="E39" s="142"/>
      <c r="F39" s="143"/>
      <c r="G39" s="144">
        <f>G26+G30+G35</f>
        <v>0</v>
      </c>
      <c r="H39" s="142"/>
      <c r="I39" s="143"/>
      <c r="J39" s="144">
        <f>J26+J30+J35</f>
        <v>0</v>
      </c>
      <c r="K39" s="142"/>
      <c r="L39" s="143"/>
      <c r="M39" s="144">
        <f>M26+M30+M35</f>
        <v>78000</v>
      </c>
      <c r="N39" s="142"/>
      <c r="O39" s="143"/>
      <c r="P39" s="144">
        <f t="shared" ref="P39:S39" si="22">P26+P30+P35</f>
        <v>78000</v>
      </c>
      <c r="Q39" s="144">
        <f t="shared" si="22"/>
        <v>78000</v>
      </c>
      <c r="R39" s="144">
        <f t="shared" si="22"/>
        <v>78000</v>
      </c>
      <c r="S39" s="144">
        <f t="shared" si="22"/>
        <v>0</v>
      </c>
      <c r="T39" s="14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ht="30.0" customHeight="1">
      <c r="A40" s="86" t="s">
        <v>29</v>
      </c>
      <c r="B40" s="87" t="s">
        <v>63</v>
      </c>
      <c r="C40" s="86" t="s">
        <v>64</v>
      </c>
      <c r="D40" s="88"/>
      <c r="E40" s="89"/>
      <c r="F40" s="90"/>
      <c r="G40" s="146"/>
      <c r="H40" s="89"/>
      <c r="I40" s="90"/>
      <c r="J40" s="146"/>
      <c r="K40" s="89"/>
      <c r="L40" s="90"/>
      <c r="M40" s="146"/>
      <c r="N40" s="89"/>
      <c r="O40" s="90"/>
      <c r="P40" s="146"/>
      <c r="Q40" s="146"/>
      <c r="R40" s="146"/>
      <c r="S40" s="146"/>
      <c r="T40" s="92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</row>
    <row r="41" ht="30.0" customHeight="1">
      <c r="A41" s="93" t="s">
        <v>40</v>
      </c>
      <c r="B41" s="147" t="s">
        <v>65</v>
      </c>
      <c r="C41" s="95" t="s">
        <v>66</v>
      </c>
      <c r="D41" s="96"/>
      <c r="E41" s="97"/>
      <c r="F41" s="148">
        <v>0.22</v>
      </c>
      <c r="G41" s="99">
        <f>E41*F41</f>
        <v>0</v>
      </c>
      <c r="H41" s="97"/>
      <c r="I41" s="148">
        <v>0.22</v>
      </c>
      <c r="J41" s="99">
        <f>H41*I41</f>
        <v>0</v>
      </c>
      <c r="K41" s="97"/>
      <c r="L41" s="148">
        <v>0.22</v>
      </c>
      <c r="M41" s="99">
        <f>K41*L41</f>
        <v>0</v>
      </c>
      <c r="N41" s="97"/>
      <c r="O41" s="148">
        <v>0.22</v>
      </c>
      <c r="P41" s="99">
        <f>N41*O41</f>
        <v>0</v>
      </c>
      <c r="Q41" s="99">
        <f t="shared" ref="Q41:Q42" si="23">G41+M41</f>
        <v>0</v>
      </c>
      <c r="R41" s="99">
        <f t="shared" ref="R41:R42" si="24">J41+P41</f>
        <v>0</v>
      </c>
      <c r="S41" s="99">
        <f t="shared" ref="S41:S42" si="25">Q41-R41</f>
        <v>0</v>
      </c>
      <c r="T41" s="102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30.0" customHeight="1">
      <c r="A42" s="103" t="s">
        <v>40</v>
      </c>
      <c r="B42" s="104" t="s">
        <v>67</v>
      </c>
      <c r="C42" s="95" t="s">
        <v>47</v>
      </c>
      <c r="D42" s="122" t="s">
        <v>43</v>
      </c>
      <c r="E42" s="127"/>
      <c r="F42" s="127"/>
      <c r="G42" s="127"/>
      <c r="H42" s="127"/>
      <c r="I42" s="127"/>
      <c r="J42" s="127"/>
      <c r="K42" s="123">
        <v>3.0</v>
      </c>
      <c r="L42" s="148">
        <v>0.22</v>
      </c>
      <c r="M42" s="99">
        <f>M30*L42</f>
        <v>17160</v>
      </c>
      <c r="N42" s="100">
        <v>3.0</v>
      </c>
      <c r="O42" s="148">
        <v>0.22</v>
      </c>
      <c r="P42" s="99">
        <f>P30*O42</f>
        <v>17160</v>
      </c>
      <c r="Q42" s="99">
        <f t="shared" si="23"/>
        <v>17160</v>
      </c>
      <c r="R42" s="99">
        <f t="shared" si="24"/>
        <v>17160</v>
      </c>
      <c r="S42" s="99">
        <f t="shared" si="25"/>
        <v>0</v>
      </c>
      <c r="T42" s="102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30.0" customHeight="1">
      <c r="A43" s="138" t="s">
        <v>68</v>
      </c>
      <c r="B43" s="139"/>
      <c r="C43" s="140"/>
      <c r="D43" s="141"/>
      <c r="E43" s="142"/>
      <c r="F43" s="143"/>
      <c r="G43" s="144">
        <f>SUM(G41:G42)</f>
        <v>0</v>
      </c>
      <c r="H43" s="142"/>
      <c r="I43" s="143"/>
      <c r="J43" s="144">
        <f>SUM(J41:J42)</f>
        <v>0</v>
      </c>
      <c r="K43" s="142"/>
      <c r="L43" s="143"/>
      <c r="M43" s="144">
        <f>SUM(M41:M42)</f>
        <v>17160</v>
      </c>
      <c r="N43" s="142"/>
      <c r="O43" s="143"/>
      <c r="P43" s="144">
        <f t="shared" ref="P43:S43" si="26">SUM(P41:P42)</f>
        <v>17160</v>
      </c>
      <c r="Q43" s="144">
        <f t="shared" si="26"/>
        <v>17160</v>
      </c>
      <c r="R43" s="144">
        <f t="shared" si="26"/>
        <v>17160</v>
      </c>
      <c r="S43" s="144">
        <f t="shared" si="26"/>
        <v>0</v>
      </c>
      <c r="T43" s="14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ht="30.0" customHeight="1">
      <c r="A44" s="86" t="s">
        <v>29</v>
      </c>
      <c r="B44" s="87" t="s">
        <v>69</v>
      </c>
      <c r="C44" s="86" t="s">
        <v>70</v>
      </c>
      <c r="D44" s="88"/>
      <c r="E44" s="89"/>
      <c r="F44" s="90"/>
      <c r="G44" s="146"/>
      <c r="H44" s="89"/>
      <c r="I44" s="90"/>
      <c r="J44" s="146"/>
      <c r="K44" s="89"/>
      <c r="L44" s="90"/>
      <c r="M44" s="146"/>
      <c r="N44" s="89"/>
      <c r="O44" s="90"/>
      <c r="P44" s="146"/>
      <c r="Q44" s="146"/>
      <c r="R44" s="146"/>
      <c r="S44" s="146"/>
      <c r="T44" s="92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ht="45.75" customHeight="1">
      <c r="A45" s="93" t="s">
        <v>40</v>
      </c>
      <c r="B45" s="147" t="s">
        <v>71</v>
      </c>
      <c r="C45" s="149" t="s">
        <v>72</v>
      </c>
      <c r="D45" s="96" t="s">
        <v>43</v>
      </c>
      <c r="E45" s="97"/>
      <c r="F45" s="98"/>
      <c r="G45" s="99">
        <f t="shared" ref="G45:G47" si="27">E45*F45</f>
        <v>0</v>
      </c>
      <c r="H45" s="97"/>
      <c r="I45" s="98"/>
      <c r="J45" s="99">
        <f t="shared" ref="J45:J47" si="28">H45*I45</f>
        <v>0</v>
      </c>
      <c r="K45" s="100">
        <v>3.0</v>
      </c>
      <c r="L45" s="101">
        <v>15000.0</v>
      </c>
      <c r="M45" s="99">
        <f t="shared" ref="M45:M47" si="29">K45*L45</f>
        <v>45000</v>
      </c>
      <c r="N45" s="100">
        <v>3.0</v>
      </c>
      <c r="O45" s="101">
        <v>15000.0</v>
      </c>
      <c r="P45" s="99">
        <f t="shared" ref="P45:P47" si="30">N45*O45</f>
        <v>45000</v>
      </c>
      <c r="Q45" s="99">
        <f t="shared" ref="Q45:Q47" si="31">G45+M45</f>
        <v>45000</v>
      </c>
      <c r="R45" s="99">
        <f t="shared" ref="R45:R47" si="32">J45+P45</f>
        <v>45000</v>
      </c>
      <c r="S45" s="99">
        <f t="shared" ref="S45:S47" si="33">Q45-R45</f>
        <v>0</v>
      </c>
      <c r="T45" s="10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hidden="1" customHeight="1" outlineLevel="1">
      <c r="A46" s="103" t="s">
        <v>40</v>
      </c>
      <c r="B46" s="104" t="s">
        <v>73</v>
      </c>
      <c r="C46" s="150" t="s">
        <v>74</v>
      </c>
      <c r="D46" s="96" t="s">
        <v>43</v>
      </c>
      <c r="E46" s="97"/>
      <c r="F46" s="98"/>
      <c r="G46" s="99">
        <f t="shared" si="27"/>
        <v>0</v>
      </c>
      <c r="H46" s="97"/>
      <c r="I46" s="98"/>
      <c r="J46" s="99">
        <f t="shared" si="28"/>
        <v>0</v>
      </c>
      <c r="K46" s="97"/>
      <c r="L46" s="98"/>
      <c r="M46" s="99">
        <f t="shared" si="29"/>
        <v>0</v>
      </c>
      <c r="N46" s="97"/>
      <c r="O46" s="98"/>
      <c r="P46" s="99">
        <f t="shared" si="30"/>
        <v>0</v>
      </c>
      <c r="Q46" s="99">
        <f t="shared" si="31"/>
        <v>0</v>
      </c>
      <c r="R46" s="99">
        <f t="shared" si="32"/>
        <v>0</v>
      </c>
      <c r="S46" s="99">
        <f t="shared" si="33"/>
        <v>0</v>
      </c>
      <c r="T46" s="10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hidden="1" customHeight="1" outlineLevel="1">
      <c r="A47" s="105" t="s">
        <v>40</v>
      </c>
      <c r="B47" s="106" t="s">
        <v>75</v>
      </c>
      <c r="C47" s="150" t="s">
        <v>74</v>
      </c>
      <c r="D47" s="108" t="s">
        <v>43</v>
      </c>
      <c r="E47" s="109"/>
      <c r="F47" s="110"/>
      <c r="G47" s="111">
        <f t="shared" si="27"/>
        <v>0</v>
      </c>
      <c r="H47" s="109"/>
      <c r="I47" s="110"/>
      <c r="J47" s="111">
        <f t="shared" si="28"/>
        <v>0</v>
      </c>
      <c r="K47" s="109"/>
      <c r="L47" s="110"/>
      <c r="M47" s="111">
        <f t="shared" si="29"/>
        <v>0</v>
      </c>
      <c r="N47" s="109"/>
      <c r="O47" s="110"/>
      <c r="P47" s="111">
        <f t="shared" si="30"/>
        <v>0</v>
      </c>
      <c r="Q47" s="99">
        <f t="shared" si="31"/>
        <v>0</v>
      </c>
      <c r="R47" s="99">
        <f t="shared" si="32"/>
        <v>0</v>
      </c>
      <c r="S47" s="99">
        <f t="shared" si="33"/>
        <v>0</v>
      </c>
      <c r="T47" s="11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ht="30.0" customHeight="1" collapsed="1">
      <c r="A48" s="138" t="s">
        <v>76</v>
      </c>
      <c r="B48" s="139"/>
      <c r="C48" s="140"/>
      <c r="D48" s="141"/>
      <c r="E48" s="142"/>
      <c r="F48" s="143"/>
      <c r="G48" s="144">
        <f>SUM(G45:G47)</f>
        <v>0</v>
      </c>
      <c r="H48" s="142"/>
      <c r="I48" s="143"/>
      <c r="J48" s="144">
        <f>SUM(J45:J47)</f>
        <v>0</v>
      </c>
      <c r="K48" s="142"/>
      <c r="L48" s="143"/>
      <c r="M48" s="144">
        <f>SUM(M45:M47)</f>
        <v>45000</v>
      </c>
      <c r="N48" s="142"/>
      <c r="O48" s="143"/>
      <c r="P48" s="144">
        <f t="shared" ref="P48:S48" si="34">SUM(P45:P47)</f>
        <v>45000</v>
      </c>
      <c r="Q48" s="144">
        <f t="shared" si="34"/>
        <v>45000</v>
      </c>
      <c r="R48" s="144">
        <f t="shared" si="34"/>
        <v>45000</v>
      </c>
      <c r="S48" s="144">
        <f t="shared" si="34"/>
        <v>0</v>
      </c>
      <c r="T48" s="14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ht="30.0" customHeight="1">
      <c r="A49" s="86" t="s">
        <v>29</v>
      </c>
      <c r="B49" s="87" t="s">
        <v>77</v>
      </c>
      <c r="C49" s="151" t="s">
        <v>78</v>
      </c>
      <c r="D49" s="88"/>
      <c r="E49" s="89"/>
      <c r="F49" s="90"/>
      <c r="G49" s="146"/>
      <c r="H49" s="89"/>
      <c r="I49" s="90"/>
      <c r="J49" s="146"/>
      <c r="K49" s="89"/>
      <c r="L49" s="90"/>
      <c r="M49" s="146"/>
      <c r="N49" s="89"/>
      <c r="O49" s="90"/>
      <c r="P49" s="146"/>
      <c r="Q49" s="146"/>
      <c r="R49" s="146"/>
      <c r="S49" s="146"/>
      <c r="T49" s="92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</row>
    <row r="50" ht="30.0" hidden="1" customHeight="1" outlineLevel="1">
      <c r="A50" s="93" t="s">
        <v>40</v>
      </c>
      <c r="B50" s="147" t="s">
        <v>79</v>
      </c>
      <c r="C50" s="150" t="s">
        <v>80</v>
      </c>
      <c r="D50" s="96" t="s">
        <v>43</v>
      </c>
      <c r="E50" s="97"/>
      <c r="F50" s="98"/>
      <c r="G50" s="99">
        <f t="shared" ref="G50:G53" si="35">E50*F50</f>
        <v>0</v>
      </c>
      <c r="H50" s="97"/>
      <c r="I50" s="98"/>
      <c r="J50" s="99">
        <f t="shared" ref="J50:J53" si="36">H50*I50</f>
        <v>0</v>
      </c>
      <c r="K50" s="97"/>
      <c r="L50" s="98"/>
      <c r="M50" s="99">
        <f t="shared" ref="M50:M53" si="37">K50*L50</f>
        <v>0</v>
      </c>
      <c r="N50" s="97"/>
      <c r="O50" s="98"/>
      <c r="P50" s="99">
        <f t="shared" ref="P50:P53" si="38">N50*O50</f>
        <v>0</v>
      </c>
      <c r="Q50" s="99">
        <f t="shared" ref="Q50:Q53" si="39">G50+M50</f>
        <v>0</v>
      </c>
      <c r="R50" s="99">
        <f t="shared" ref="R50:R53" si="40">J50+P50</f>
        <v>0</v>
      </c>
      <c r="S50" s="99">
        <f t="shared" ref="S50:S53" si="41">Q50-R50</f>
        <v>0</v>
      </c>
      <c r="T50" s="10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hidden="1" customHeight="1" outlineLevel="1">
      <c r="A51" s="103" t="s">
        <v>40</v>
      </c>
      <c r="B51" s="106" t="s">
        <v>81</v>
      </c>
      <c r="C51" s="150" t="s">
        <v>82</v>
      </c>
      <c r="D51" s="96" t="s">
        <v>43</v>
      </c>
      <c r="E51" s="97"/>
      <c r="F51" s="98"/>
      <c r="G51" s="99">
        <f t="shared" si="35"/>
        <v>0</v>
      </c>
      <c r="H51" s="97"/>
      <c r="I51" s="98"/>
      <c r="J51" s="99">
        <f t="shared" si="36"/>
        <v>0</v>
      </c>
      <c r="K51" s="97"/>
      <c r="L51" s="98"/>
      <c r="M51" s="99">
        <f t="shared" si="37"/>
        <v>0</v>
      </c>
      <c r="N51" s="97"/>
      <c r="O51" s="98"/>
      <c r="P51" s="99">
        <f t="shared" si="38"/>
        <v>0</v>
      </c>
      <c r="Q51" s="99">
        <f t="shared" si="39"/>
        <v>0</v>
      </c>
      <c r="R51" s="99">
        <f t="shared" si="40"/>
        <v>0</v>
      </c>
      <c r="S51" s="99">
        <f t="shared" si="41"/>
        <v>0</v>
      </c>
      <c r="T51" s="10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30.0" hidden="1" customHeight="1" outlineLevel="1">
      <c r="A52" s="103" t="s">
        <v>40</v>
      </c>
      <c r="B52" s="104" t="s">
        <v>83</v>
      </c>
      <c r="C52" s="152" t="s">
        <v>84</v>
      </c>
      <c r="D52" s="96" t="s">
        <v>43</v>
      </c>
      <c r="E52" s="97"/>
      <c r="F52" s="98"/>
      <c r="G52" s="99">
        <f t="shared" si="35"/>
        <v>0</v>
      </c>
      <c r="H52" s="97"/>
      <c r="I52" s="98"/>
      <c r="J52" s="99">
        <f t="shared" si="36"/>
        <v>0</v>
      </c>
      <c r="K52" s="97"/>
      <c r="L52" s="98"/>
      <c r="M52" s="99">
        <f t="shared" si="37"/>
        <v>0</v>
      </c>
      <c r="N52" s="97"/>
      <c r="O52" s="98"/>
      <c r="P52" s="99">
        <f t="shared" si="38"/>
        <v>0</v>
      </c>
      <c r="Q52" s="99">
        <f t="shared" si="39"/>
        <v>0</v>
      </c>
      <c r="R52" s="99">
        <f t="shared" si="40"/>
        <v>0</v>
      </c>
      <c r="S52" s="99">
        <f t="shared" si="41"/>
        <v>0</v>
      </c>
      <c r="T52" s="10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45.75" hidden="1" customHeight="1" outlineLevel="1">
      <c r="A53" s="105" t="s">
        <v>40</v>
      </c>
      <c r="B53" s="104" t="s">
        <v>85</v>
      </c>
      <c r="C53" s="153" t="s">
        <v>86</v>
      </c>
      <c r="D53" s="108" t="s">
        <v>43</v>
      </c>
      <c r="E53" s="109"/>
      <c r="F53" s="110"/>
      <c r="G53" s="111">
        <f t="shared" si="35"/>
        <v>0</v>
      </c>
      <c r="H53" s="109"/>
      <c r="I53" s="110"/>
      <c r="J53" s="111">
        <f t="shared" si="36"/>
        <v>0</v>
      </c>
      <c r="K53" s="109"/>
      <c r="L53" s="110"/>
      <c r="M53" s="111">
        <f t="shared" si="37"/>
        <v>0</v>
      </c>
      <c r="N53" s="109"/>
      <c r="O53" s="110"/>
      <c r="P53" s="111">
        <f t="shared" si="38"/>
        <v>0</v>
      </c>
      <c r="Q53" s="99">
        <f t="shared" si="39"/>
        <v>0</v>
      </c>
      <c r="R53" s="99">
        <f t="shared" si="40"/>
        <v>0</v>
      </c>
      <c r="S53" s="99">
        <f t="shared" si="41"/>
        <v>0</v>
      </c>
      <c r="T53" s="11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30.0" customHeight="1" collapsed="1">
      <c r="A54" s="154" t="s">
        <v>87</v>
      </c>
      <c r="B54" s="139"/>
      <c r="C54" s="140"/>
      <c r="D54" s="141"/>
      <c r="E54" s="142"/>
      <c r="F54" s="143"/>
      <c r="G54" s="144">
        <f>SUM(G50:G53)</f>
        <v>0</v>
      </c>
      <c r="H54" s="142"/>
      <c r="I54" s="143"/>
      <c r="J54" s="144">
        <f>SUM(J50:J53)</f>
        <v>0</v>
      </c>
      <c r="K54" s="142"/>
      <c r="L54" s="143"/>
      <c r="M54" s="144">
        <f>SUM(M50:M53)</f>
        <v>0</v>
      </c>
      <c r="N54" s="142"/>
      <c r="O54" s="143"/>
      <c r="P54" s="144">
        <f t="shared" ref="P54:S54" si="42">SUM(P50:P53)</f>
        <v>0</v>
      </c>
      <c r="Q54" s="144">
        <f t="shared" si="42"/>
        <v>0</v>
      </c>
      <c r="R54" s="144">
        <f t="shared" si="42"/>
        <v>0</v>
      </c>
      <c r="S54" s="144">
        <f t="shared" si="42"/>
        <v>0</v>
      </c>
      <c r="T54" s="14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ht="30.0" customHeight="1">
      <c r="A55" s="86" t="s">
        <v>29</v>
      </c>
      <c r="B55" s="87" t="s">
        <v>88</v>
      </c>
      <c r="C55" s="86" t="s">
        <v>89</v>
      </c>
      <c r="D55" s="88"/>
      <c r="E55" s="89"/>
      <c r="F55" s="90"/>
      <c r="G55" s="146"/>
      <c r="H55" s="89"/>
      <c r="I55" s="90"/>
      <c r="J55" s="146"/>
      <c r="K55" s="89"/>
      <c r="L55" s="155"/>
      <c r="M55" s="156"/>
      <c r="N55" s="157"/>
      <c r="O55" s="155"/>
      <c r="P55" s="156"/>
      <c r="Q55" s="146"/>
      <c r="R55" s="146"/>
      <c r="S55" s="146"/>
      <c r="T55" s="92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</row>
    <row r="56" ht="30.0" customHeight="1">
      <c r="A56" s="93" t="s">
        <v>40</v>
      </c>
      <c r="B56" s="147" t="s">
        <v>90</v>
      </c>
      <c r="C56" s="158" t="s">
        <v>91</v>
      </c>
      <c r="D56" s="159" t="s">
        <v>92</v>
      </c>
      <c r="E56" s="97"/>
      <c r="F56" s="98"/>
      <c r="G56" s="99">
        <f t="shared" ref="G56:G78" si="43">E56*F56</f>
        <v>0</v>
      </c>
      <c r="H56" s="97"/>
      <c r="I56" s="98"/>
      <c r="J56" s="99">
        <f t="shared" ref="J56:J78" si="44">H56*I56</f>
        <v>0</v>
      </c>
      <c r="K56" s="160">
        <v>14.0</v>
      </c>
      <c r="L56" s="160">
        <v>600.0</v>
      </c>
      <c r="M56" s="125">
        <f t="shared" ref="M56:M78" si="45">K56*L56</f>
        <v>8400</v>
      </c>
      <c r="N56" s="160">
        <v>14.0</v>
      </c>
      <c r="O56" s="160">
        <v>600.0</v>
      </c>
      <c r="P56" s="125">
        <f t="shared" ref="P56:P78" si="46">N56*O56</f>
        <v>8400</v>
      </c>
      <c r="Q56" s="99">
        <f t="shared" ref="Q56:Q78" si="47">G56+M56</f>
        <v>8400</v>
      </c>
      <c r="R56" s="99">
        <f t="shared" ref="R56:R78" si="48">J56+P56</f>
        <v>8400</v>
      </c>
      <c r="S56" s="99">
        <f t="shared" ref="S56:S78" si="49">Q56-R56</f>
        <v>0</v>
      </c>
      <c r="T56" s="10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03" t="s">
        <v>40</v>
      </c>
      <c r="B57" s="104" t="s">
        <v>93</v>
      </c>
      <c r="C57" s="121" t="s">
        <v>91</v>
      </c>
      <c r="D57" s="159" t="s">
        <v>92</v>
      </c>
      <c r="E57" s="97"/>
      <c r="F57" s="98"/>
      <c r="G57" s="99">
        <f t="shared" si="43"/>
        <v>0</v>
      </c>
      <c r="H57" s="97"/>
      <c r="I57" s="98"/>
      <c r="J57" s="99">
        <f t="shared" si="44"/>
        <v>0</v>
      </c>
      <c r="K57" s="160">
        <v>6.0</v>
      </c>
      <c r="L57" s="160">
        <v>600.0</v>
      </c>
      <c r="M57" s="125">
        <f t="shared" si="45"/>
        <v>3600</v>
      </c>
      <c r="N57" s="160">
        <v>6.0</v>
      </c>
      <c r="O57" s="160">
        <v>600.0</v>
      </c>
      <c r="P57" s="125">
        <f t="shared" si="46"/>
        <v>3600</v>
      </c>
      <c r="Q57" s="99">
        <f t="shared" si="47"/>
        <v>3600</v>
      </c>
      <c r="R57" s="99">
        <f t="shared" si="48"/>
        <v>3600</v>
      </c>
      <c r="S57" s="99">
        <f t="shared" si="49"/>
        <v>0</v>
      </c>
      <c r="T57" s="102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05" t="s">
        <v>40</v>
      </c>
      <c r="B58" s="106" t="s">
        <v>94</v>
      </c>
      <c r="C58" s="121" t="s">
        <v>91</v>
      </c>
      <c r="D58" s="159" t="s">
        <v>92</v>
      </c>
      <c r="E58" s="109"/>
      <c r="F58" s="110"/>
      <c r="G58" s="111">
        <f t="shared" si="43"/>
        <v>0</v>
      </c>
      <c r="H58" s="109"/>
      <c r="I58" s="110"/>
      <c r="J58" s="111">
        <f t="shared" si="44"/>
        <v>0</v>
      </c>
      <c r="K58" s="160">
        <v>6.0</v>
      </c>
      <c r="L58" s="160">
        <v>600.0</v>
      </c>
      <c r="M58" s="125">
        <f t="shared" si="45"/>
        <v>3600</v>
      </c>
      <c r="N58" s="160">
        <v>6.0</v>
      </c>
      <c r="O58" s="160">
        <v>600.0</v>
      </c>
      <c r="P58" s="125">
        <f t="shared" si="46"/>
        <v>3600</v>
      </c>
      <c r="Q58" s="99">
        <f t="shared" si="47"/>
        <v>3600</v>
      </c>
      <c r="R58" s="99">
        <f t="shared" si="48"/>
        <v>3600</v>
      </c>
      <c r="S58" s="99">
        <f t="shared" si="49"/>
        <v>0</v>
      </c>
      <c r="T58" s="112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30.0" customHeight="1">
      <c r="A59" s="105" t="s">
        <v>40</v>
      </c>
      <c r="B59" s="106" t="s">
        <v>95</v>
      </c>
      <c r="C59" s="121" t="s">
        <v>96</v>
      </c>
      <c r="D59" s="159" t="s">
        <v>92</v>
      </c>
      <c r="E59" s="109"/>
      <c r="F59" s="110"/>
      <c r="G59" s="111">
        <f t="shared" si="43"/>
        <v>0</v>
      </c>
      <c r="H59" s="109"/>
      <c r="I59" s="110"/>
      <c r="J59" s="111">
        <f t="shared" si="44"/>
        <v>0</v>
      </c>
      <c r="K59" s="160">
        <v>14.0</v>
      </c>
      <c r="L59" s="160">
        <v>150.0</v>
      </c>
      <c r="M59" s="125">
        <f t="shared" si="45"/>
        <v>2100</v>
      </c>
      <c r="N59" s="160">
        <v>14.0</v>
      </c>
      <c r="O59" s="160">
        <v>150.0</v>
      </c>
      <c r="P59" s="125">
        <f t="shared" si="46"/>
        <v>2100</v>
      </c>
      <c r="Q59" s="99">
        <f t="shared" si="47"/>
        <v>2100</v>
      </c>
      <c r="R59" s="99">
        <f t="shared" si="48"/>
        <v>2100</v>
      </c>
      <c r="S59" s="99">
        <f t="shared" si="49"/>
        <v>0</v>
      </c>
      <c r="T59" s="11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30.0" customHeight="1">
      <c r="A60" s="105" t="s">
        <v>40</v>
      </c>
      <c r="B60" s="106" t="s">
        <v>97</v>
      </c>
      <c r="C60" s="121" t="s">
        <v>96</v>
      </c>
      <c r="D60" s="159" t="s">
        <v>92</v>
      </c>
      <c r="E60" s="109"/>
      <c r="F60" s="110"/>
      <c r="G60" s="111">
        <f t="shared" si="43"/>
        <v>0</v>
      </c>
      <c r="H60" s="109"/>
      <c r="I60" s="110"/>
      <c r="J60" s="111">
        <f t="shared" si="44"/>
        <v>0</v>
      </c>
      <c r="K60" s="160">
        <v>6.0</v>
      </c>
      <c r="L60" s="160">
        <v>150.0</v>
      </c>
      <c r="M60" s="125">
        <f t="shared" si="45"/>
        <v>900</v>
      </c>
      <c r="N60" s="160">
        <v>6.0</v>
      </c>
      <c r="O60" s="160">
        <v>150.0</v>
      </c>
      <c r="P60" s="125">
        <f t="shared" si="46"/>
        <v>900</v>
      </c>
      <c r="Q60" s="99">
        <f t="shared" si="47"/>
        <v>900</v>
      </c>
      <c r="R60" s="99">
        <f t="shared" si="48"/>
        <v>900</v>
      </c>
      <c r="S60" s="99">
        <f t="shared" si="49"/>
        <v>0</v>
      </c>
      <c r="T60" s="11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5" t="s">
        <v>40</v>
      </c>
      <c r="B61" s="106" t="s">
        <v>98</v>
      </c>
      <c r="C61" s="121" t="s">
        <v>96</v>
      </c>
      <c r="D61" s="159" t="s">
        <v>92</v>
      </c>
      <c r="E61" s="109"/>
      <c r="F61" s="110"/>
      <c r="G61" s="111">
        <f t="shared" si="43"/>
        <v>0</v>
      </c>
      <c r="H61" s="109"/>
      <c r="I61" s="110"/>
      <c r="J61" s="111">
        <f t="shared" si="44"/>
        <v>0</v>
      </c>
      <c r="K61" s="160">
        <v>6.0</v>
      </c>
      <c r="L61" s="160">
        <v>150.0</v>
      </c>
      <c r="M61" s="125">
        <f t="shared" si="45"/>
        <v>900</v>
      </c>
      <c r="N61" s="160">
        <v>6.0</v>
      </c>
      <c r="O61" s="160">
        <v>150.0</v>
      </c>
      <c r="P61" s="125">
        <f t="shared" si="46"/>
        <v>900</v>
      </c>
      <c r="Q61" s="99">
        <f t="shared" si="47"/>
        <v>900</v>
      </c>
      <c r="R61" s="99">
        <f t="shared" si="48"/>
        <v>900</v>
      </c>
      <c r="S61" s="99">
        <f t="shared" si="49"/>
        <v>0</v>
      </c>
      <c r="T61" s="11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5" t="s">
        <v>40</v>
      </c>
      <c r="B62" s="106" t="s">
        <v>99</v>
      </c>
      <c r="C62" s="121" t="s">
        <v>100</v>
      </c>
      <c r="D62" s="159" t="s">
        <v>92</v>
      </c>
      <c r="E62" s="109"/>
      <c r="F62" s="110"/>
      <c r="G62" s="111">
        <f t="shared" si="43"/>
        <v>0</v>
      </c>
      <c r="H62" s="109"/>
      <c r="I62" s="110"/>
      <c r="J62" s="111">
        <f t="shared" si="44"/>
        <v>0</v>
      </c>
      <c r="K62" s="160">
        <v>14.0</v>
      </c>
      <c r="L62" s="160">
        <v>1300.0</v>
      </c>
      <c r="M62" s="125">
        <f t="shared" si="45"/>
        <v>18200</v>
      </c>
      <c r="N62" s="160">
        <v>14.0</v>
      </c>
      <c r="O62" s="160">
        <v>1300.0</v>
      </c>
      <c r="P62" s="125">
        <f t="shared" si="46"/>
        <v>18200</v>
      </c>
      <c r="Q62" s="99">
        <f t="shared" si="47"/>
        <v>18200</v>
      </c>
      <c r="R62" s="99">
        <f t="shared" si="48"/>
        <v>18200</v>
      </c>
      <c r="S62" s="99">
        <f t="shared" si="49"/>
        <v>0</v>
      </c>
      <c r="T62" s="112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05" t="s">
        <v>40</v>
      </c>
      <c r="B63" s="106" t="s">
        <v>101</v>
      </c>
      <c r="C63" s="121" t="s">
        <v>102</v>
      </c>
      <c r="D63" s="159" t="s">
        <v>92</v>
      </c>
      <c r="E63" s="109"/>
      <c r="F63" s="110"/>
      <c r="G63" s="111">
        <f t="shared" si="43"/>
        <v>0</v>
      </c>
      <c r="H63" s="109"/>
      <c r="I63" s="110"/>
      <c r="J63" s="111">
        <f t="shared" si="44"/>
        <v>0</v>
      </c>
      <c r="K63" s="160">
        <v>6.0</v>
      </c>
      <c r="L63" s="160">
        <v>1300.0</v>
      </c>
      <c r="M63" s="125">
        <f t="shared" si="45"/>
        <v>7800</v>
      </c>
      <c r="N63" s="160">
        <v>6.0</v>
      </c>
      <c r="O63" s="160">
        <v>1300.0</v>
      </c>
      <c r="P63" s="125">
        <f t="shared" si="46"/>
        <v>7800</v>
      </c>
      <c r="Q63" s="99">
        <f t="shared" si="47"/>
        <v>7800</v>
      </c>
      <c r="R63" s="99">
        <f t="shared" si="48"/>
        <v>7800</v>
      </c>
      <c r="S63" s="99">
        <f t="shared" si="49"/>
        <v>0</v>
      </c>
      <c r="T63" s="112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30.0" customHeight="1">
      <c r="A64" s="105" t="s">
        <v>40</v>
      </c>
      <c r="B64" s="106" t="s">
        <v>103</v>
      </c>
      <c r="C64" s="121" t="s">
        <v>104</v>
      </c>
      <c r="D64" s="159" t="s">
        <v>92</v>
      </c>
      <c r="E64" s="109"/>
      <c r="F64" s="110"/>
      <c r="G64" s="111">
        <f t="shared" si="43"/>
        <v>0</v>
      </c>
      <c r="H64" s="109"/>
      <c r="I64" s="110"/>
      <c r="J64" s="111">
        <f t="shared" si="44"/>
        <v>0</v>
      </c>
      <c r="K64" s="160">
        <v>14.0</v>
      </c>
      <c r="L64" s="160">
        <v>1520.0</v>
      </c>
      <c r="M64" s="125">
        <f t="shared" si="45"/>
        <v>21280</v>
      </c>
      <c r="N64" s="160">
        <v>14.0</v>
      </c>
      <c r="O64" s="160">
        <v>1520.0</v>
      </c>
      <c r="P64" s="125">
        <f t="shared" si="46"/>
        <v>21280</v>
      </c>
      <c r="Q64" s="99">
        <f t="shared" si="47"/>
        <v>21280</v>
      </c>
      <c r="R64" s="99">
        <f t="shared" si="48"/>
        <v>21280</v>
      </c>
      <c r="S64" s="99">
        <f t="shared" si="49"/>
        <v>0</v>
      </c>
      <c r="T64" s="11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05" t="s">
        <v>40</v>
      </c>
      <c r="B65" s="106" t="s">
        <v>105</v>
      </c>
      <c r="C65" s="161" t="s">
        <v>106</v>
      </c>
      <c r="D65" s="159" t="s">
        <v>92</v>
      </c>
      <c r="E65" s="109"/>
      <c r="F65" s="110"/>
      <c r="G65" s="111">
        <f t="shared" si="43"/>
        <v>0</v>
      </c>
      <c r="H65" s="109"/>
      <c r="I65" s="110"/>
      <c r="J65" s="111">
        <f t="shared" si="44"/>
        <v>0</v>
      </c>
      <c r="K65" s="160">
        <v>14.0</v>
      </c>
      <c r="L65" s="160">
        <v>1240.0</v>
      </c>
      <c r="M65" s="125">
        <f t="shared" si="45"/>
        <v>17360</v>
      </c>
      <c r="N65" s="160">
        <v>14.0</v>
      </c>
      <c r="O65" s="160">
        <v>1240.0</v>
      </c>
      <c r="P65" s="125">
        <f t="shared" si="46"/>
        <v>17360</v>
      </c>
      <c r="Q65" s="99">
        <f t="shared" si="47"/>
        <v>17360</v>
      </c>
      <c r="R65" s="99">
        <f t="shared" si="48"/>
        <v>17360</v>
      </c>
      <c r="S65" s="99">
        <f t="shared" si="49"/>
        <v>0</v>
      </c>
      <c r="T65" s="11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5" t="s">
        <v>40</v>
      </c>
      <c r="B66" s="106" t="s">
        <v>107</v>
      </c>
      <c r="C66" s="121" t="s">
        <v>104</v>
      </c>
      <c r="D66" s="159" t="s">
        <v>92</v>
      </c>
      <c r="E66" s="109"/>
      <c r="F66" s="110"/>
      <c r="G66" s="111">
        <f t="shared" si="43"/>
        <v>0</v>
      </c>
      <c r="H66" s="109"/>
      <c r="I66" s="110"/>
      <c r="J66" s="111">
        <f t="shared" si="44"/>
        <v>0</v>
      </c>
      <c r="K66" s="160">
        <v>6.0</v>
      </c>
      <c r="L66" s="160">
        <v>960.0</v>
      </c>
      <c r="M66" s="125">
        <f t="shared" si="45"/>
        <v>5760</v>
      </c>
      <c r="N66" s="160">
        <v>6.0</v>
      </c>
      <c r="O66" s="160">
        <v>960.0</v>
      </c>
      <c r="P66" s="125">
        <f t="shared" si="46"/>
        <v>5760</v>
      </c>
      <c r="Q66" s="99">
        <f t="shared" si="47"/>
        <v>5760</v>
      </c>
      <c r="R66" s="99">
        <f t="shared" si="48"/>
        <v>5760</v>
      </c>
      <c r="S66" s="99">
        <f t="shared" si="49"/>
        <v>0</v>
      </c>
      <c r="T66" s="11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5" t="s">
        <v>40</v>
      </c>
      <c r="B67" s="106" t="s">
        <v>108</v>
      </c>
      <c r="C67" s="161" t="s">
        <v>106</v>
      </c>
      <c r="D67" s="159" t="s">
        <v>92</v>
      </c>
      <c r="E67" s="109"/>
      <c r="F67" s="110"/>
      <c r="G67" s="111">
        <f t="shared" si="43"/>
        <v>0</v>
      </c>
      <c r="H67" s="109"/>
      <c r="I67" s="110"/>
      <c r="J67" s="111">
        <f t="shared" si="44"/>
        <v>0</v>
      </c>
      <c r="K67" s="160">
        <v>6.0</v>
      </c>
      <c r="L67" s="160">
        <v>680.0</v>
      </c>
      <c r="M67" s="125">
        <f t="shared" si="45"/>
        <v>4080</v>
      </c>
      <c r="N67" s="160">
        <v>6.0</v>
      </c>
      <c r="O67" s="160">
        <v>680.0</v>
      </c>
      <c r="P67" s="125">
        <f t="shared" si="46"/>
        <v>4080</v>
      </c>
      <c r="Q67" s="99">
        <f t="shared" si="47"/>
        <v>4080</v>
      </c>
      <c r="R67" s="99">
        <f t="shared" si="48"/>
        <v>4080</v>
      </c>
      <c r="S67" s="99">
        <f t="shared" si="49"/>
        <v>0</v>
      </c>
      <c r="T67" s="112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05" t="s">
        <v>40</v>
      </c>
      <c r="B68" s="106" t="s">
        <v>109</v>
      </c>
      <c r="C68" s="121" t="s">
        <v>104</v>
      </c>
      <c r="D68" s="159" t="s">
        <v>92</v>
      </c>
      <c r="E68" s="109"/>
      <c r="F68" s="110"/>
      <c r="G68" s="111">
        <f t="shared" si="43"/>
        <v>0</v>
      </c>
      <c r="H68" s="109"/>
      <c r="I68" s="110"/>
      <c r="J68" s="111">
        <f t="shared" si="44"/>
        <v>0</v>
      </c>
      <c r="K68" s="160">
        <v>6.0</v>
      </c>
      <c r="L68" s="160">
        <v>400.0</v>
      </c>
      <c r="M68" s="125">
        <f t="shared" si="45"/>
        <v>2400</v>
      </c>
      <c r="N68" s="160">
        <v>6.0</v>
      </c>
      <c r="O68" s="160">
        <v>400.0</v>
      </c>
      <c r="P68" s="125">
        <f t="shared" si="46"/>
        <v>2400</v>
      </c>
      <c r="Q68" s="99">
        <f t="shared" si="47"/>
        <v>2400</v>
      </c>
      <c r="R68" s="99">
        <f t="shared" si="48"/>
        <v>2400</v>
      </c>
      <c r="S68" s="99">
        <f t="shared" si="49"/>
        <v>0</v>
      </c>
      <c r="T68" s="112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05" t="s">
        <v>40</v>
      </c>
      <c r="B69" s="106" t="s">
        <v>110</v>
      </c>
      <c r="C69" s="161" t="s">
        <v>106</v>
      </c>
      <c r="D69" s="159" t="s">
        <v>92</v>
      </c>
      <c r="E69" s="109"/>
      <c r="F69" s="110"/>
      <c r="G69" s="111">
        <f t="shared" si="43"/>
        <v>0</v>
      </c>
      <c r="H69" s="109"/>
      <c r="I69" s="110"/>
      <c r="J69" s="111">
        <f t="shared" si="44"/>
        <v>0</v>
      </c>
      <c r="K69" s="160">
        <v>6.0</v>
      </c>
      <c r="L69" s="160">
        <v>120.0</v>
      </c>
      <c r="M69" s="125">
        <f t="shared" si="45"/>
        <v>720</v>
      </c>
      <c r="N69" s="160">
        <v>6.0</v>
      </c>
      <c r="O69" s="160">
        <v>120.0</v>
      </c>
      <c r="P69" s="125">
        <f t="shared" si="46"/>
        <v>720</v>
      </c>
      <c r="Q69" s="99">
        <f t="shared" si="47"/>
        <v>720</v>
      </c>
      <c r="R69" s="99">
        <f t="shared" si="48"/>
        <v>720</v>
      </c>
      <c r="S69" s="99">
        <f t="shared" si="49"/>
        <v>0</v>
      </c>
      <c r="T69" s="11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05" t="s">
        <v>40</v>
      </c>
      <c r="B70" s="106" t="s">
        <v>111</v>
      </c>
      <c r="C70" s="161" t="s">
        <v>112</v>
      </c>
      <c r="D70" s="159" t="s">
        <v>92</v>
      </c>
      <c r="E70" s="109"/>
      <c r="F70" s="110"/>
      <c r="G70" s="111">
        <f t="shared" si="43"/>
        <v>0</v>
      </c>
      <c r="H70" s="109"/>
      <c r="I70" s="110"/>
      <c r="J70" s="111">
        <f t="shared" si="44"/>
        <v>0</v>
      </c>
      <c r="K70" s="160">
        <v>14.0</v>
      </c>
      <c r="L70" s="160">
        <v>500.0</v>
      </c>
      <c r="M70" s="125">
        <f t="shared" si="45"/>
        <v>7000</v>
      </c>
      <c r="N70" s="160">
        <v>14.0</v>
      </c>
      <c r="O70" s="160">
        <v>500.0</v>
      </c>
      <c r="P70" s="125">
        <f t="shared" si="46"/>
        <v>7000</v>
      </c>
      <c r="Q70" s="99">
        <f t="shared" si="47"/>
        <v>7000</v>
      </c>
      <c r="R70" s="99">
        <f t="shared" si="48"/>
        <v>7000</v>
      </c>
      <c r="S70" s="99">
        <f t="shared" si="49"/>
        <v>0</v>
      </c>
      <c r="T70" s="11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105" t="s">
        <v>40</v>
      </c>
      <c r="B71" s="106" t="s">
        <v>113</v>
      </c>
      <c r="C71" s="161" t="s">
        <v>112</v>
      </c>
      <c r="D71" s="159" t="s">
        <v>92</v>
      </c>
      <c r="E71" s="109"/>
      <c r="F71" s="110"/>
      <c r="G71" s="111">
        <f t="shared" si="43"/>
        <v>0</v>
      </c>
      <c r="H71" s="109"/>
      <c r="I71" s="110"/>
      <c r="J71" s="111">
        <f t="shared" si="44"/>
        <v>0</v>
      </c>
      <c r="K71" s="160">
        <v>6.0</v>
      </c>
      <c r="L71" s="160">
        <v>500.0</v>
      </c>
      <c r="M71" s="125">
        <f t="shared" si="45"/>
        <v>3000</v>
      </c>
      <c r="N71" s="160">
        <v>6.0</v>
      </c>
      <c r="O71" s="160">
        <v>500.0</v>
      </c>
      <c r="P71" s="125">
        <f t="shared" si="46"/>
        <v>3000</v>
      </c>
      <c r="Q71" s="99">
        <f t="shared" si="47"/>
        <v>3000</v>
      </c>
      <c r="R71" s="99">
        <f t="shared" si="48"/>
        <v>3000</v>
      </c>
      <c r="S71" s="99">
        <f t="shared" si="49"/>
        <v>0</v>
      </c>
      <c r="T71" s="11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5" t="s">
        <v>40</v>
      </c>
      <c r="B72" s="106" t="s">
        <v>114</v>
      </c>
      <c r="C72" s="161" t="s">
        <v>115</v>
      </c>
      <c r="D72" s="159" t="s">
        <v>92</v>
      </c>
      <c r="E72" s="109"/>
      <c r="F72" s="110"/>
      <c r="G72" s="111">
        <f t="shared" si="43"/>
        <v>0</v>
      </c>
      <c r="H72" s="109"/>
      <c r="I72" s="110"/>
      <c r="J72" s="111">
        <f t="shared" si="44"/>
        <v>0</v>
      </c>
      <c r="K72" s="160">
        <v>14.0</v>
      </c>
      <c r="L72" s="160">
        <v>500.0</v>
      </c>
      <c r="M72" s="125">
        <f t="shared" si="45"/>
        <v>7000</v>
      </c>
      <c r="N72" s="160">
        <v>14.0</v>
      </c>
      <c r="O72" s="160">
        <v>500.0</v>
      </c>
      <c r="P72" s="125">
        <f t="shared" si="46"/>
        <v>7000</v>
      </c>
      <c r="Q72" s="99">
        <f t="shared" si="47"/>
        <v>7000</v>
      </c>
      <c r="R72" s="99">
        <f t="shared" si="48"/>
        <v>7000</v>
      </c>
      <c r="S72" s="99">
        <f t="shared" si="49"/>
        <v>0</v>
      </c>
      <c r="T72" s="112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05" t="s">
        <v>40</v>
      </c>
      <c r="B73" s="106" t="s">
        <v>116</v>
      </c>
      <c r="C73" s="161" t="s">
        <v>115</v>
      </c>
      <c r="D73" s="159" t="s">
        <v>92</v>
      </c>
      <c r="E73" s="109"/>
      <c r="F73" s="110"/>
      <c r="G73" s="111">
        <f t="shared" si="43"/>
        <v>0</v>
      </c>
      <c r="H73" s="109"/>
      <c r="I73" s="110"/>
      <c r="J73" s="111">
        <f t="shared" si="44"/>
        <v>0</v>
      </c>
      <c r="K73" s="160">
        <v>6.0</v>
      </c>
      <c r="L73" s="160">
        <v>500.0</v>
      </c>
      <c r="M73" s="125">
        <f t="shared" si="45"/>
        <v>3000</v>
      </c>
      <c r="N73" s="160">
        <v>6.0</v>
      </c>
      <c r="O73" s="160">
        <v>500.0</v>
      </c>
      <c r="P73" s="125">
        <f t="shared" si="46"/>
        <v>3000</v>
      </c>
      <c r="Q73" s="99">
        <f t="shared" si="47"/>
        <v>3000</v>
      </c>
      <c r="R73" s="99">
        <f t="shared" si="48"/>
        <v>3000</v>
      </c>
      <c r="S73" s="99">
        <f t="shared" si="49"/>
        <v>0</v>
      </c>
      <c r="T73" s="112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05" t="s">
        <v>40</v>
      </c>
      <c r="B74" s="106" t="s">
        <v>117</v>
      </c>
      <c r="C74" s="161" t="s">
        <v>115</v>
      </c>
      <c r="D74" s="159" t="s">
        <v>92</v>
      </c>
      <c r="E74" s="109"/>
      <c r="F74" s="110"/>
      <c r="G74" s="111">
        <f t="shared" si="43"/>
        <v>0</v>
      </c>
      <c r="H74" s="109"/>
      <c r="I74" s="110"/>
      <c r="J74" s="111">
        <f t="shared" si="44"/>
        <v>0</v>
      </c>
      <c r="K74" s="160">
        <v>6.0</v>
      </c>
      <c r="L74" s="160">
        <v>500.0</v>
      </c>
      <c r="M74" s="125">
        <f t="shared" si="45"/>
        <v>3000</v>
      </c>
      <c r="N74" s="160">
        <v>6.0</v>
      </c>
      <c r="O74" s="160">
        <v>500.0</v>
      </c>
      <c r="P74" s="125">
        <f t="shared" si="46"/>
        <v>3000</v>
      </c>
      <c r="Q74" s="99">
        <f t="shared" si="47"/>
        <v>3000</v>
      </c>
      <c r="R74" s="99">
        <f t="shared" si="48"/>
        <v>3000</v>
      </c>
      <c r="S74" s="99">
        <f t="shared" si="49"/>
        <v>0</v>
      </c>
      <c r="T74" s="11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105" t="s">
        <v>40</v>
      </c>
      <c r="B75" s="106" t="s">
        <v>118</v>
      </c>
      <c r="C75" s="161" t="s">
        <v>119</v>
      </c>
      <c r="D75" s="159" t="s">
        <v>92</v>
      </c>
      <c r="E75" s="109"/>
      <c r="F75" s="110"/>
      <c r="G75" s="111">
        <f t="shared" si="43"/>
        <v>0</v>
      </c>
      <c r="H75" s="109"/>
      <c r="I75" s="110"/>
      <c r="J75" s="111">
        <f t="shared" si="44"/>
        <v>0</v>
      </c>
      <c r="K75" s="160">
        <v>14.0</v>
      </c>
      <c r="L75" s="160">
        <v>730.0</v>
      </c>
      <c r="M75" s="125">
        <f t="shared" si="45"/>
        <v>10220</v>
      </c>
      <c r="N75" s="160">
        <v>14.0</v>
      </c>
      <c r="O75" s="160">
        <v>730.0</v>
      </c>
      <c r="P75" s="125">
        <f t="shared" si="46"/>
        <v>10220</v>
      </c>
      <c r="Q75" s="99">
        <f t="shared" si="47"/>
        <v>10220</v>
      </c>
      <c r="R75" s="99">
        <f t="shared" si="48"/>
        <v>10220</v>
      </c>
      <c r="S75" s="99">
        <f t="shared" si="49"/>
        <v>0</v>
      </c>
      <c r="T75" s="11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5" t="s">
        <v>40</v>
      </c>
      <c r="B76" s="106" t="s">
        <v>120</v>
      </c>
      <c r="C76" s="161" t="s">
        <v>121</v>
      </c>
      <c r="D76" s="159" t="s">
        <v>92</v>
      </c>
      <c r="E76" s="109"/>
      <c r="F76" s="110"/>
      <c r="G76" s="111">
        <f t="shared" si="43"/>
        <v>0</v>
      </c>
      <c r="H76" s="109"/>
      <c r="I76" s="110"/>
      <c r="J76" s="111">
        <f t="shared" si="44"/>
        <v>0</v>
      </c>
      <c r="K76" s="162">
        <v>14.0</v>
      </c>
      <c r="L76" s="162">
        <v>320.0</v>
      </c>
      <c r="M76" s="125">
        <f t="shared" si="45"/>
        <v>4480</v>
      </c>
      <c r="N76" s="162">
        <v>14.0</v>
      </c>
      <c r="O76" s="162">
        <v>320.0</v>
      </c>
      <c r="P76" s="125">
        <f t="shared" si="46"/>
        <v>4480</v>
      </c>
      <c r="Q76" s="99">
        <f t="shared" si="47"/>
        <v>4480</v>
      </c>
      <c r="R76" s="99">
        <f t="shared" si="48"/>
        <v>4480</v>
      </c>
      <c r="S76" s="99">
        <f t="shared" si="49"/>
        <v>0</v>
      </c>
      <c r="T76" s="11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05" t="s">
        <v>40</v>
      </c>
      <c r="B77" s="106" t="s">
        <v>122</v>
      </c>
      <c r="C77" s="161" t="s">
        <v>123</v>
      </c>
      <c r="D77" s="159" t="s">
        <v>92</v>
      </c>
      <c r="E77" s="109"/>
      <c r="F77" s="110"/>
      <c r="G77" s="111">
        <f t="shared" si="43"/>
        <v>0</v>
      </c>
      <c r="H77" s="109"/>
      <c r="I77" s="110"/>
      <c r="J77" s="111">
        <f t="shared" si="44"/>
        <v>0</v>
      </c>
      <c r="K77" s="160">
        <v>14.0</v>
      </c>
      <c r="L77" s="160">
        <v>350.0</v>
      </c>
      <c r="M77" s="125">
        <f t="shared" si="45"/>
        <v>4900</v>
      </c>
      <c r="N77" s="160">
        <v>14.0</v>
      </c>
      <c r="O77" s="160">
        <v>350.0</v>
      </c>
      <c r="P77" s="125">
        <f t="shared" si="46"/>
        <v>4900</v>
      </c>
      <c r="Q77" s="99">
        <f t="shared" si="47"/>
        <v>4900</v>
      </c>
      <c r="R77" s="99">
        <f t="shared" si="48"/>
        <v>4900</v>
      </c>
      <c r="S77" s="99">
        <f t="shared" si="49"/>
        <v>0</v>
      </c>
      <c r="T77" s="112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05" t="s">
        <v>40</v>
      </c>
      <c r="B78" s="106" t="s">
        <v>124</v>
      </c>
      <c r="C78" s="161" t="s">
        <v>125</v>
      </c>
      <c r="D78" s="159" t="s">
        <v>92</v>
      </c>
      <c r="E78" s="109"/>
      <c r="F78" s="110"/>
      <c r="G78" s="111">
        <f t="shared" si="43"/>
        <v>0</v>
      </c>
      <c r="H78" s="109"/>
      <c r="I78" s="110"/>
      <c r="J78" s="111">
        <f t="shared" si="44"/>
        <v>0</v>
      </c>
      <c r="K78" s="160">
        <v>6.0</v>
      </c>
      <c r="L78" s="160">
        <v>350.0</v>
      </c>
      <c r="M78" s="125">
        <f t="shared" si="45"/>
        <v>2100</v>
      </c>
      <c r="N78" s="160">
        <v>6.0</v>
      </c>
      <c r="O78" s="160">
        <v>350.0</v>
      </c>
      <c r="P78" s="125">
        <f t="shared" si="46"/>
        <v>2100</v>
      </c>
      <c r="Q78" s="99">
        <f t="shared" si="47"/>
        <v>2100</v>
      </c>
      <c r="R78" s="99">
        <f t="shared" si="48"/>
        <v>2100</v>
      </c>
      <c r="S78" s="99">
        <f t="shared" si="49"/>
        <v>0</v>
      </c>
      <c r="T78" s="112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38" t="s">
        <v>126</v>
      </c>
      <c r="B79" s="139"/>
      <c r="C79" s="140"/>
      <c r="D79" s="141"/>
      <c r="E79" s="142"/>
      <c r="F79" s="143"/>
      <c r="G79" s="144">
        <f>SUM(G56:G58)</f>
        <v>0</v>
      </c>
      <c r="H79" s="142"/>
      <c r="I79" s="143"/>
      <c r="J79" s="144">
        <f>SUM(J56:J58)</f>
        <v>0</v>
      </c>
      <c r="K79" s="142"/>
      <c r="L79" s="163"/>
      <c r="M79" s="164">
        <f>SUM(M56:M78)</f>
        <v>141800</v>
      </c>
      <c r="N79" s="165"/>
      <c r="O79" s="163"/>
      <c r="P79" s="164">
        <f t="shared" ref="P79:S79" si="50">SUM(P56:P78)</f>
        <v>141800</v>
      </c>
      <c r="Q79" s="144">
        <f t="shared" si="50"/>
        <v>141800</v>
      </c>
      <c r="R79" s="144">
        <f t="shared" si="50"/>
        <v>141800</v>
      </c>
      <c r="S79" s="144">
        <f t="shared" si="50"/>
        <v>0</v>
      </c>
      <c r="T79" s="14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ht="30.0" customHeight="1">
      <c r="A80" s="86" t="s">
        <v>29</v>
      </c>
      <c r="B80" s="87" t="s">
        <v>127</v>
      </c>
      <c r="C80" s="86" t="s">
        <v>128</v>
      </c>
      <c r="D80" s="88"/>
      <c r="E80" s="89"/>
      <c r="F80" s="90"/>
      <c r="G80" s="146"/>
      <c r="H80" s="89"/>
      <c r="I80" s="90"/>
      <c r="J80" s="146"/>
      <c r="K80" s="89"/>
      <c r="L80" s="90"/>
      <c r="M80" s="146"/>
      <c r="N80" s="89"/>
      <c r="O80" s="90"/>
      <c r="P80" s="146"/>
      <c r="Q80" s="146"/>
      <c r="R80" s="146"/>
      <c r="S80" s="146"/>
      <c r="T80" s="92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</row>
    <row r="81" ht="30.0" hidden="1" customHeight="1" outlineLevel="1">
      <c r="A81" s="93" t="s">
        <v>40</v>
      </c>
      <c r="B81" s="147" t="s">
        <v>129</v>
      </c>
      <c r="C81" s="166" t="s">
        <v>130</v>
      </c>
      <c r="D81" s="96" t="s">
        <v>131</v>
      </c>
      <c r="E81" s="97"/>
      <c r="F81" s="98"/>
      <c r="G81" s="99">
        <f t="shared" ref="G81:G83" si="51">E81*F81</f>
        <v>0</v>
      </c>
      <c r="H81" s="97"/>
      <c r="I81" s="98"/>
      <c r="J81" s="99">
        <f t="shared" ref="J81:J83" si="52">H81*I81</f>
        <v>0</v>
      </c>
      <c r="K81" s="97"/>
      <c r="L81" s="98"/>
      <c r="M81" s="99">
        <f t="shared" ref="M81:M83" si="53">K81*L81</f>
        <v>0</v>
      </c>
      <c r="N81" s="97"/>
      <c r="O81" s="98"/>
      <c r="P81" s="99">
        <f t="shared" ref="P81:P83" si="54">N81*O81</f>
        <v>0</v>
      </c>
      <c r="Q81" s="99">
        <f t="shared" ref="Q81:Q83" si="55">G81+M81</f>
        <v>0</v>
      </c>
      <c r="R81" s="99">
        <f t="shared" ref="R81:R83" si="56">J81+P81</f>
        <v>0</v>
      </c>
      <c r="S81" s="99">
        <f t="shared" ref="S81:S83" si="57">Q81-R81</f>
        <v>0</v>
      </c>
      <c r="T81" s="10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hidden="1" customHeight="1" outlineLevel="1">
      <c r="A82" s="103" t="s">
        <v>40</v>
      </c>
      <c r="B82" s="104" t="s">
        <v>132</v>
      </c>
      <c r="C82" s="166" t="s">
        <v>130</v>
      </c>
      <c r="D82" s="96" t="s">
        <v>131</v>
      </c>
      <c r="E82" s="97"/>
      <c r="F82" s="98"/>
      <c r="G82" s="99">
        <f t="shared" si="51"/>
        <v>0</v>
      </c>
      <c r="H82" s="97"/>
      <c r="I82" s="98"/>
      <c r="J82" s="99">
        <f t="shared" si="52"/>
        <v>0</v>
      </c>
      <c r="K82" s="97"/>
      <c r="L82" s="98"/>
      <c r="M82" s="99">
        <f t="shared" si="53"/>
        <v>0</v>
      </c>
      <c r="N82" s="97"/>
      <c r="O82" s="98"/>
      <c r="P82" s="99">
        <f t="shared" si="54"/>
        <v>0</v>
      </c>
      <c r="Q82" s="99">
        <f t="shared" si="55"/>
        <v>0</v>
      </c>
      <c r="R82" s="99">
        <f t="shared" si="56"/>
        <v>0</v>
      </c>
      <c r="S82" s="99">
        <f t="shared" si="57"/>
        <v>0</v>
      </c>
      <c r="T82" s="102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30.0" hidden="1" customHeight="1" outlineLevel="1">
      <c r="A83" s="105" t="s">
        <v>40</v>
      </c>
      <c r="B83" s="106" t="s">
        <v>133</v>
      </c>
      <c r="C83" s="167" t="s">
        <v>130</v>
      </c>
      <c r="D83" s="108" t="s">
        <v>131</v>
      </c>
      <c r="E83" s="109"/>
      <c r="F83" s="110"/>
      <c r="G83" s="111">
        <f t="shared" si="51"/>
        <v>0</v>
      </c>
      <c r="H83" s="109"/>
      <c r="I83" s="110"/>
      <c r="J83" s="111">
        <f t="shared" si="52"/>
        <v>0</v>
      </c>
      <c r="K83" s="109"/>
      <c r="L83" s="110"/>
      <c r="M83" s="111">
        <f t="shared" si="53"/>
        <v>0</v>
      </c>
      <c r="N83" s="109"/>
      <c r="O83" s="110"/>
      <c r="P83" s="111">
        <f t="shared" si="54"/>
        <v>0</v>
      </c>
      <c r="Q83" s="99">
        <f t="shared" si="55"/>
        <v>0</v>
      </c>
      <c r="R83" s="99">
        <f t="shared" si="56"/>
        <v>0</v>
      </c>
      <c r="S83" s="99">
        <f t="shared" si="57"/>
        <v>0</v>
      </c>
      <c r="T83" s="112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30.0" customHeight="1" collapsed="1">
      <c r="A84" s="138" t="s">
        <v>134</v>
      </c>
      <c r="B84" s="139"/>
      <c r="C84" s="140"/>
      <c r="D84" s="141"/>
      <c r="E84" s="142"/>
      <c r="F84" s="143"/>
      <c r="G84" s="144">
        <f>SUM(G81:G83)</f>
        <v>0</v>
      </c>
      <c r="H84" s="142"/>
      <c r="I84" s="143"/>
      <c r="J84" s="144">
        <f>SUM(J81:J83)</f>
        <v>0</v>
      </c>
      <c r="K84" s="142"/>
      <c r="L84" s="143"/>
      <c r="M84" s="144">
        <f>SUM(M81:M83)</f>
        <v>0</v>
      </c>
      <c r="N84" s="142"/>
      <c r="O84" s="143"/>
      <c r="P84" s="144">
        <f t="shared" ref="P84:S84" si="58">SUM(P81:P83)</f>
        <v>0</v>
      </c>
      <c r="Q84" s="144">
        <f t="shared" si="58"/>
        <v>0</v>
      </c>
      <c r="R84" s="144">
        <f t="shared" si="58"/>
        <v>0</v>
      </c>
      <c r="S84" s="144">
        <f t="shared" si="58"/>
        <v>0</v>
      </c>
      <c r="T84" s="14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ht="42.0" customHeight="1">
      <c r="A85" s="86" t="s">
        <v>29</v>
      </c>
      <c r="B85" s="87" t="s">
        <v>135</v>
      </c>
      <c r="C85" s="151" t="s">
        <v>136</v>
      </c>
      <c r="D85" s="88"/>
      <c r="E85" s="89"/>
      <c r="F85" s="90"/>
      <c r="G85" s="146"/>
      <c r="H85" s="89"/>
      <c r="I85" s="90"/>
      <c r="J85" s="146"/>
      <c r="K85" s="89"/>
      <c r="L85" s="90"/>
      <c r="M85" s="146"/>
      <c r="N85" s="89"/>
      <c r="O85" s="90"/>
      <c r="P85" s="146"/>
      <c r="Q85" s="146"/>
      <c r="R85" s="146"/>
      <c r="S85" s="146"/>
      <c r="T85" s="92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</row>
    <row r="86" ht="30.0" hidden="1" customHeight="1" outlineLevel="1">
      <c r="A86" s="93" t="s">
        <v>40</v>
      </c>
      <c r="B86" s="147" t="s">
        <v>137</v>
      </c>
      <c r="C86" s="166" t="s">
        <v>138</v>
      </c>
      <c r="D86" s="96" t="s">
        <v>43</v>
      </c>
      <c r="E86" s="97"/>
      <c r="F86" s="98"/>
      <c r="G86" s="99">
        <f t="shared" ref="G86:G88" si="59">E86*F86</f>
        <v>0</v>
      </c>
      <c r="H86" s="97"/>
      <c r="I86" s="98"/>
      <c r="J86" s="99">
        <f t="shared" ref="J86:J88" si="60">H86*I86</f>
        <v>0</v>
      </c>
      <c r="K86" s="97"/>
      <c r="L86" s="98"/>
      <c r="M86" s="99">
        <f t="shared" ref="M86:M88" si="61">K86*L86</f>
        <v>0</v>
      </c>
      <c r="N86" s="97"/>
      <c r="O86" s="98"/>
      <c r="P86" s="99">
        <f t="shared" ref="P86:P88" si="62">N86*O86</f>
        <v>0</v>
      </c>
      <c r="Q86" s="99">
        <f t="shared" ref="Q86:Q88" si="63">G86+M86</f>
        <v>0</v>
      </c>
      <c r="R86" s="99">
        <f t="shared" ref="R86:R88" si="64">J86+P86</f>
        <v>0</v>
      </c>
      <c r="S86" s="99">
        <f t="shared" ref="S86:S88" si="65">Q86-R86</f>
        <v>0</v>
      </c>
      <c r="T86" s="10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30.0" hidden="1" customHeight="1" outlineLevel="1">
      <c r="A87" s="103" t="s">
        <v>40</v>
      </c>
      <c r="B87" s="104" t="s">
        <v>139</v>
      </c>
      <c r="C87" s="166" t="s">
        <v>140</v>
      </c>
      <c r="D87" s="96" t="s">
        <v>43</v>
      </c>
      <c r="E87" s="97"/>
      <c r="F87" s="98"/>
      <c r="G87" s="99">
        <f t="shared" si="59"/>
        <v>0</v>
      </c>
      <c r="H87" s="97"/>
      <c r="I87" s="98"/>
      <c r="J87" s="99">
        <f t="shared" si="60"/>
        <v>0</v>
      </c>
      <c r="K87" s="97"/>
      <c r="L87" s="98"/>
      <c r="M87" s="99">
        <f t="shared" si="61"/>
        <v>0</v>
      </c>
      <c r="N87" s="97"/>
      <c r="O87" s="98"/>
      <c r="P87" s="99">
        <f t="shared" si="62"/>
        <v>0</v>
      </c>
      <c r="Q87" s="99">
        <f t="shared" si="63"/>
        <v>0</v>
      </c>
      <c r="R87" s="99">
        <f t="shared" si="64"/>
        <v>0</v>
      </c>
      <c r="S87" s="99">
        <f t="shared" si="65"/>
        <v>0</v>
      </c>
      <c r="T87" s="102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30.0" hidden="1" customHeight="1" outlineLevel="1">
      <c r="A88" s="105" t="s">
        <v>40</v>
      </c>
      <c r="B88" s="106" t="s">
        <v>141</v>
      </c>
      <c r="C88" s="167" t="s">
        <v>142</v>
      </c>
      <c r="D88" s="108" t="s">
        <v>43</v>
      </c>
      <c r="E88" s="109"/>
      <c r="F88" s="110"/>
      <c r="G88" s="111">
        <f t="shared" si="59"/>
        <v>0</v>
      </c>
      <c r="H88" s="109"/>
      <c r="I88" s="110"/>
      <c r="J88" s="111">
        <f t="shared" si="60"/>
        <v>0</v>
      </c>
      <c r="K88" s="109"/>
      <c r="L88" s="110"/>
      <c r="M88" s="111">
        <f t="shared" si="61"/>
        <v>0</v>
      </c>
      <c r="N88" s="109"/>
      <c r="O88" s="110"/>
      <c r="P88" s="111">
        <f t="shared" si="62"/>
        <v>0</v>
      </c>
      <c r="Q88" s="99">
        <f t="shared" si="63"/>
        <v>0</v>
      </c>
      <c r="R88" s="99">
        <f t="shared" si="64"/>
        <v>0</v>
      </c>
      <c r="S88" s="99">
        <f t="shared" si="65"/>
        <v>0</v>
      </c>
      <c r="T88" s="112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30.0" customHeight="1" collapsed="1">
      <c r="A89" s="138" t="s">
        <v>143</v>
      </c>
      <c r="B89" s="139"/>
      <c r="C89" s="140"/>
      <c r="D89" s="141"/>
      <c r="E89" s="142"/>
      <c r="F89" s="143"/>
      <c r="G89" s="144">
        <f>SUM(G86:G88)</f>
        <v>0</v>
      </c>
      <c r="H89" s="142"/>
      <c r="I89" s="143"/>
      <c r="J89" s="144">
        <f>SUM(J86:J88)</f>
        <v>0</v>
      </c>
      <c r="K89" s="142"/>
      <c r="L89" s="143"/>
      <c r="M89" s="144">
        <f>SUM(M86:M88)</f>
        <v>0</v>
      </c>
      <c r="N89" s="142"/>
      <c r="O89" s="143"/>
      <c r="P89" s="144">
        <f t="shared" ref="P89:S89" si="66">SUM(P86:P88)</f>
        <v>0</v>
      </c>
      <c r="Q89" s="144">
        <f t="shared" si="66"/>
        <v>0</v>
      </c>
      <c r="R89" s="144">
        <f t="shared" si="66"/>
        <v>0</v>
      </c>
      <c r="S89" s="144">
        <f t="shared" si="66"/>
        <v>0</v>
      </c>
      <c r="T89" s="145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ht="30.0" customHeight="1">
      <c r="A90" s="86" t="s">
        <v>29</v>
      </c>
      <c r="B90" s="87" t="s">
        <v>144</v>
      </c>
      <c r="C90" s="151" t="s">
        <v>145</v>
      </c>
      <c r="D90" s="88"/>
      <c r="E90" s="89"/>
      <c r="F90" s="90"/>
      <c r="G90" s="146"/>
      <c r="H90" s="89"/>
      <c r="I90" s="90"/>
      <c r="J90" s="146"/>
      <c r="K90" s="157"/>
      <c r="L90" s="155"/>
      <c r="M90" s="146"/>
      <c r="N90" s="89"/>
      <c r="O90" s="90"/>
      <c r="P90" s="146"/>
      <c r="Q90" s="146"/>
      <c r="R90" s="146"/>
      <c r="S90" s="146"/>
      <c r="T90" s="92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</row>
    <row r="91" ht="30.0" customHeight="1">
      <c r="A91" s="93" t="s">
        <v>40</v>
      </c>
      <c r="B91" s="147" t="s">
        <v>146</v>
      </c>
      <c r="C91" s="150" t="s">
        <v>147</v>
      </c>
      <c r="D91" s="122" t="s">
        <v>43</v>
      </c>
      <c r="E91" s="97"/>
      <c r="F91" s="98"/>
      <c r="G91" s="99">
        <f t="shared" ref="G91:G93" si="67">E91*F91</f>
        <v>0</v>
      </c>
      <c r="H91" s="97"/>
      <c r="I91" s="98"/>
      <c r="J91" s="168">
        <f t="shared" ref="J91:J93" si="68">H91*I91</f>
        <v>0</v>
      </c>
      <c r="K91" s="169">
        <v>1.0</v>
      </c>
      <c r="L91" s="170">
        <v>928.2</v>
      </c>
      <c r="M91" s="99">
        <f t="shared" ref="M91:M93" si="69">K91*L91</f>
        <v>928.2</v>
      </c>
      <c r="N91" s="169">
        <v>1.0</v>
      </c>
      <c r="O91" s="170">
        <v>0.0</v>
      </c>
      <c r="P91" s="99">
        <f t="shared" ref="P91:P93" si="70">N91*O91</f>
        <v>0</v>
      </c>
      <c r="Q91" s="99">
        <f t="shared" ref="Q91:Q93" si="71">G91+M91</f>
        <v>928.2</v>
      </c>
      <c r="R91" s="99">
        <f t="shared" ref="R91:R93" si="72">J91+P91</f>
        <v>0</v>
      </c>
      <c r="S91" s="99">
        <f t="shared" ref="S91:S93" si="73">Q91-R91</f>
        <v>928.2</v>
      </c>
      <c r="T91" s="102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30.0" customHeight="1">
      <c r="A92" s="93" t="s">
        <v>40</v>
      </c>
      <c r="B92" s="94" t="s">
        <v>148</v>
      </c>
      <c r="C92" s="150" t="s">
        <v>149</v>
      </c>
      <c r="D92" s="122" t="s">
        <v>43</v>
      </c>
      <c r="E92" s="97"/>
      <c r="F92" s="98"/>
      <c r="G92" s="99">
        <f t="shared" si="67"/>
        <v>0</v>
      </c>
      <c r="H92" s="97"/>
      <c r="I92" s="98"/>
      <c r="J92" s="168">
        <f t="shared" si="68"/>
        <v>0</v>
      </c>
      <c r="K92" s="169">
        <v>1.0</v>
      </c>
      <c r="L92" s="170">
        <v>624.0</v>
      </c>
      <c r="M92" s="99">
        <f t="shared" si="69"/>
        <v>624</v>
      </c>
      <c r="N92" s="169">
        <v>1.0</v>
      </c>
      <c r="O92" s="170">
        <v>150.0</v>
      </c>
      <c r="P92" s="99">
        <f t="shared" si="70"/>
        <v>150</v>
      </c>
      <c r="Q92" s="99">
        <f t="shared" si="71"/>
        <v>624</v>
      </c>
      <c r="R92" s="99">
        <f t="shared" si="72"/>
        <v>150</v>
      </c>
      <c r="S92" s="99">
        <f t="shared" si="73"/>
        <v>474</v>
      </c>
      <c r="T92" s="102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30.0" customHeight="1">
      <c r="A93" s="103" t="s">
        <v>40</v>
      </c>
      <c r="B93" s="104" t="s">
        <v>150</v>
      </c>
      <c r="C93" s="150" t="s">
        <v>151</v>
      </c>
      <c r="D93" s="96"/>
      <c r="E93" s="97"/>
      <c r="F93" s="98"/>
      <c r="G93" s="99">
        <f t="shared" si="67"/>
        <v>0</v>
      </c>
      <c r="H93" s="97"/>
      <c r="I93" s="98"/>
      <c r="J93" s="168">
        <f t="shared" si="68"/>
        <v>0</v>
      </c>
      <c r="K93" s="171"/>
      <c r="L93" s="172"/>
      <c r="M93" s="99">
        <f t="shared" si="69"/>
        <v>0</v>
      </c>
      <c r="N93" s="97"/>
      <c r="O93" s="98"/>
      <c r="P93" s="99">
        <f t="shared" si="70"/>
        <v>0</v>
      </c>
      <c r="Q93" s="99">
        <f t="shared" si="71"/>
        <v>0</v>
      </c>
      <c r="R93" s="99">
        <f t="shared" si="72"/>
        <v>0</v>
      </c>
      <c r="S93" s="99">
        <f t="shared" si="73"/>
        <v>0</v>
      </c>
      <c r="T93" s="102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ht="30.0" customHeight="1">
      <c r="A94" s="154" t="s">
        <v>152</v>
      </c>
      <c r="B94" s="173"/>
      <c r="C94" s="140"/>
      <c r="D94" s="141"/>
      <c r="E94" s="142"/>
      <c r="F94" s="143"/>
      <c r="G94" s="144">
        <f>SUM(G91:G93)</f>
        <v>0</v>
      </c>
      <c r="H94" s="142"/>
      <c r="I94" s="143"/>
      <c r="J94" s="144">
        <f>SUM(J91:J93)</f>
        <v>0</v>
      </c>
      <c r="K94" s="165"/>
      <c r="L94" s="163"/>
      <c r="M94" s="144">
        <f>SUM(M91:M93)</f>
        <v>1552.2</v>
      </c>
      <c r="N94" s="142"/>
      <c r="O94" s="143"/>
      <c r="P94" s="144">
        <f t="shared" ref="P94:S94" si="74">SUM(P91:P93)</f>
        <v>150</v>
      </c>
      <c r="Q94" s="144">
        <f t="shared" si="74"/>
        <v>1552.2</v>
      </c>
      <c r="R94" s="144">
        <f t="shared" si="74"/>
        <v>150</v>
      </c>
      <c r="S94" s="144">
        <f t="shared" si="74"/>
        <v>1402.2</v>
      </c>
      <c r="T94" s="145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ht="30.0" customHeight="1">
      <c r="A95" s="86" t="s">
        <v>29</v>
      </c>
      <c r="B95" s="174" t="s">
        <v>153</v>
      </c>
      <c r="C95" s="175" t="s">
        <v>154</v>
      </c>
      <c r="D95" s="88"/>
      <c r="E95" s="89"/>
      <c r="F95" s="90"/>
      <c r="G95" s="146"/>
      <c r="H95" s="89"/>
      <c r="I95" s="90"/>
      <c r="J95" s="146"/>
      <c r="K95" s="89"/>
      <c r="L95" s="90"/>
      <c r="M95" s="146"/>
      <c r="N95" s="89"/>
      <c r="O95" s="90"/>
      <c r="P95" s="146"/>
      <c r="Q95" s="146"/>
      <c r="R95" s="146"/>
      <c r="S95" s="146"/>
      <c r="T95" s="92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</row>
    <row r="96" ht="30.0" customHeight="1">
      <c r="A96" s="93" t="s">
        <v>40</v>
      </c>
      <c r="B96" s="176" t="s">
        <v>155</v>
      </c>
      <c r="C96" s="121" t="s">
        <v>156</v>
      </c>
      <c r="D96" s="122" t="s">
        <v>43</v>
      </c>
      <c r="E96" s="177" t="s">
        <v>157</v>
      </c>
      <c r="F96" s="178"/>
      <c r="G96" s="179"/>
      <c r="H96" s="180">
        <v>3.0</v>
      </c>
      <c r="I96" s="181"/>
      <c r="J96" s="182"/>
      <c r="K96" s="180">
        <v>3.0</v>
      </c>
      <c r="L96" s="183">
        <v>1350.0</v>
      </c>
      <c r="M96" s="99">
        <f t="shared" ref="M96:M107" si="75">K96*L96</f>
        <v>4050</v>
      </c>
      <c r="N96" s="180">
        <v>3.0</v>
      </c>
      <c r="O96" s="184">
        <v>1817.4</v>
      </c>
      <c r="P96" s="99">
        <f t="shared" ref="P96:P107" si="76">N96*O96</f>
        <v>5452.2</v>
      </c>
      <c r="Q96" s="99">
        <f t="shared" ref="Q96:Q107" si="77">G96+M96</f>
        <v>4050</v>
      </c>
      <c r="R96" s="99">
        <f t="shared" ref="R96:R107" si="78">J96+P96</f>
        <v>5452.2</v>
      </c>
      <c r="S96" s="99">
        <f t="shared" ref="S96:S107" si="79">Q96-R96</f>
        <v>-1402.2</v>
      </c>
      <c r="T96" s="102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30.0" customHeight="1">
      <c r="A97" s="103" t="s">
        <v>40</v>
      </c>
      <c r="B97" s="185" t="s">
        <v>158</v>
      </c>
      <c r="C97" s="121" t="s">
        <v>159</v>
      </c>
      <c r="D97" s="122" t="s">
        <v>43</v>
      </c>
      <c r="E97" s="186"/>
      <c r="G97" s="187"/>
      <c r="H97" s="180">
        <v>3.0</v>
      </c>
      <c r="I97" s="188"/>
      <c r="J97" s="189"/>
      <c r="K97" s="180">
        <v>3.0</v>
      </c>
      <c r="L97" s="183">
        <v>4050.0</v>
      </c>
      <c r="M97" s="99">
        <f t="shared" si="75"/>
        <v>12150</v>
      </c>
      <c r="N97" s="180">
        <v>3.0</v>
      </c>
      <c r="O97" s="184">
        <v>4050.0</v>
      </c>
      <c r="P97" s="99">
        <f t="shared" si="76"/>
        <v>12150</v>
      </c>
      <c r="Q97" s="99">
        <f t="shared" si="77"/>
        <v>12150</v>
      </c>
      <c r="R97" s="99">
        <f t="shared" si="78"/>
        <v>12150</v>
      </c>
      <c r="S97" s="99">
        <f t="shared" si="79"/>
        <v>0</v>
      </c>
      <c r="T97" s="102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30.0" customHeight="1">
      <c r="A98" s="103" t="s">
        <v>40</v>
      </c>
      <c r="B98" s="185" t="s">
        <v>160</v>
      </c>
      <c r="C98" s="121" t="s">
        <v>161</v>
      </c>
      <c r="D98" s="122" t="s">
        <v>162</v>
      </c>
      <c r="E98" s="186"/>
      <c r="G98" s="187"/>
      <c r="H98" s="180">
        <v>14.0</v>
      </c>
      <c r="K98" s="180">
        <v>14.0</v>
      </c>
      <c r="L98" s="183">
        <v>600.0</v>
      </c>
      <c r="M98" s="99">
        <f t="shared" si="75"/>
        <v>8400</v>
      </c>
      <c r="N98" s="180">
        <v>14.0</v>
      </c>
      <c r="O98" s="184">
        <v>600.0</v>
      </c>
      <c r="P98" s="99">
        <f t="shared" si="76"/>
        <v>8400</v>
      </c>
      <c r="Q98" s="99">
        <f t="shared" si="77"/>
        <v>8400</v>
      </c>
      <c r="R98" s="99">
        <f t="shared" si="78"/>
        <v>8400</v>
      </c>
      <c r="S98" s="99">
        <f t="shared" si="79"/>
        <v>0</v>
      </c>
      <c r="T98" s="102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ht="30.0" customHeight="1">
      <c r="A99" s="103" t="s">
        <v>40</v>
      </c>
      <c r="B99" s="185" t="s">
        <v>163</v>
      </c>
      <c r="C99" s="121" t="s">
        <v>164</v>
      </c>
      <c r="D99" s="122" t="s">
        <v>162</v>
      </c>
      <c r="E99" s="186"/>
      <c r="G99" s="187"/>
      <c r="H99" s="180">
        <v>14.0</v>
      </c>
      <c r="K99" s="180">
        <v>14.0</v>
      </c>
      <c r="L99" s="183">
        <v>600.0</v>
      </c>
      <c r="M99" s="99">
        <f t="shared" si="75"/>
        <v>8400</v>
      </c>
      <c r="N99" s="180">
        <v>14.0</v>
      </c>
      <c r="O99" s="184">
        <v>600.0</v>
      </c>
      <c r="P99" s="99">
        <f t="shared" si="76"/>
        <v>8400</v>
      </c>
      <c r="Q99" s="99">
        <f t="shared" si="77"/>
        <v>8400</v>
      </c>
      <c r="R99" s="99">
        <f t="shared" si="78"/>
        <v>8400</v>
      </c>
      <c r="S99" s="99">
        <f t="shared" si="79"/>
        <v>0</v>
      </c>
      <c r="T99" s="102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ht="30.0" customHeight="1">
      <c r="A100" s="103" t="s">
        <v>40</v>
      </c>
      <c r="B100" s="185" t="s">
        <v>165</v>
      </c>
      <c r="C100" s="121" t="s">
        <v>166</v>
      </c>
      <c r="D100" s="122" t="s">
        <v>162</v>
      </c>
      <c r="E100" s="186"/>
      <c r="G100" s="187"/>
      <c r="H100" s="180">
        <v>6.0</v>
      </c>
      <c r="K100" s="180">
        <v>6.0</v>
      </c>
      <c r="L100" s="183">
        <v>2000.0</v>
      </c>
      <c r="M100" s="99">
        <f t="shared" si="75"/>
        <v>12000</v>
      </c>
      <c r="N100" s="180">
        <v>6.0</v>
      </c>
      <c r="O100" s="184">
        <v>2000.0</v>
      </c>
      <c r="P100" s="99">
        <f t="shared" si="76"/>
        <v>12000</v>
      </c>
      <c r="Q100" s="99">
        <f t="shared" si="77"/>
        <v>12000</v>
      </c>
      <c r="R100" s="99">
        <f t="shared" si="78"/>
        <v>12000</v>
      </c>
      <c r="S100" s="99">
        <f t="shared" si="79"/>
        <v>0</v>
      </c>
      <c r="T100" s="102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30.0" customHeight="1">
      <c r="A101" s="103" t="s">
        <v>40</v>
      </c>
      <c r="B101" s="185" t="s">
        <v>167</v>
      </c>
      <c r="C101" s="121" t="s">
        <v>168</v>
      </c>
      <c r="D101" s="122" t="s">
        <v>162</v>
      </c>
      <c r="E101" s="186"/>
      <c r="G101" s="187"/>
      <c r="H101" s="180">
        <v>6.0</v>
      </c>
      <c r="K101" s="180">
        <v>6.0</v>
      </c>
      <c r="L101" s="183">
        <v>2000.0</v>
      </c>
      <c r="M101" s="99">
        <f t="shared" si="75"/>
        <v>12000</v>
      </c>
      <c r="N101" s="180">
        <v>6.0</v>
      </c>
      <c r="O101" s="184">
        <v>2000.0</v>
      </c>
      <c r="P101" s="99">
        <f t="shared" si="76"/>
        <v>12000</v>
      </c>
      <c r="Q101" s="99">
        <f t="shared" si="77"/>
        <v>12000</v>
      </c>
      <c r="R101" s="99">
        <f t="shared" si="78"/>
        <v>12000</v>
      </c>
      <c r="S101" s="99">
        <f t="shared" si="79"/>
        <v>0</v>
      </c>
      <c r="T101" s="102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30.0" customHeight="1">
      <c r="A102" s="103" t="s">
        <v>40</v>
      </c>
      <c r="B102" s="185" t="s">
        <v>169</v>
      </c>
      <c r="C102" s="121" t="s">
        <v>170</v>
      </c>
      <c r="D102" s="122" t="s">
        <v>162</v>
      </c>
      <c r="E102" s="186"/>
      <c r="G102" s="187"/>
      <c r="H102" s="180">
        <v>6.0</v>
      </c>
      <c r="K102" s="180">
        <v>6.0</v>
      </c>
      <c r="L102" s="183">
        <v>1800.0</v>
      </c>
      <c r="M102" s="99">
        <f t="shared" si="75"/>
        <v>10800</v>
      </c>
      <c r="N102" s="180">
        <v>6.0</v>
      </c>
      <c r="O102" s="184">
        <v>1800.0</v>
      </c>
      <c r="P102" s="99">
        <f t="shared" si="76"/>
        <v>10800</v>
      </c>
      <c r="Q102" s="99">
        <f t="shared" si="77"/>
        <v>10800</v>
      </c>
      <c r="R102" s="99">
        <f t="shared" si="78"/>
        <v>10800</v>
      </c>
      <c r="S102" s="99">
        <f t="shared" si="79"/>
        <v>0</v>
      </c>
      <c r="T102" s="102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ht="30.0" customHeight="1">
      <c r="A103" s="103" t="s">
        <v>40</v>
      </c>
      <c r="B103" s="185" t="s">
        <v>171</v>
      </c>
      <c r="C103" s="121" t="s">
        <v>172</v>
      </c>
      <c r="D103" s="122" t="s">
        <v>131</v>
      </c>
      <c r="E103" s="186"/>
      <c r="G103" s="187"/>
      <c r="H103" s="180">
        <v>8.0</v>
      </c>
      <c r="K103" s="180">
        <v>8.0</v>
      </c>
      <c r="L103" s="183">
        <v>450.0</v>
      </c>
      <c r="M103" s="99">
        <f t="shared" si="75"/>
        <v>3600</v>
      </c>
      <c r="N103" s="180">
        <v>8.0</v>
      </c>
      <c r="O103" s="184">
        <v>450.0</v>
      </c>
      <c r="P103" s="99">
        <f t="shared" si="76"/>
        <v>3600</v>
      </c>
      <c r="Q103" s="99">
        <f t="shared" si="77"/>
        <v>3600</v>
      </c>
      <c r="R103" s="99">
        <f t="shared" si="78"/>
        <v>3600</v>
      </c>
      <c r="S103" s="99">
        <f t="shared" si="79"/>
        <v>0</v>
      </c>
      <c r="T103" s="102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ht="30.0" customHeight="1">
      <c r="A104" s="103" t="s">
        <v>40</v>
      </c>
      <c r="B104" s="185" t="s">
        <v>173</v>
      </c>
      <c r="C104" s="121" t="s">
        <v>174</v>
      </c>
      <c r="D104" s="122" t="s">
        <v>131</v>
      </c>
      <c r="E104" s="186"/>
      <c r="G104" s="187"/>
      <c r="H104" s="180">
        <v>6.0</v>
      </c>
      <c r="K104" s="180">
        <v>6.0</v>
      </c>
      <c r="L104" s="183">
        <v>1000.0</v>
      </c>
      <c r="M104" s="99">
        <f t="shared" si="75"/>
        <v>6000</v>
      </c>
      <c r="N104" s="180">
        <v>6.0</v>
      </c>
      <c r="O104" s="184">
        <v>1000.0</v>
      </c>
      <c r="P104" s="99">
        <f t="shared" si="76"/>
        <v>6000</v>
      </c>
      <c r="Q104" s="99">
        <f t="shared" si="77"/>
        <v>6000</v>
      </c>
      <c r="R104" s="99">
        <f t="shared" si="78"/>
        <v>6000</v>
      </c>
      <c r="S104" s="99">
        <f t="shared" si="79"/>
        <v>0</v>
      </c>
      <c r="T104" s="102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ht="30.0" customHeight="1">
      <c r="A105" s="103" t="s">
        <v>40</v>
      </c>
      <c r="B105" s="185" t="s">
        <v>175</v>
      </c>
      <c r="C105" s="121" t="s">
        <v>176</v>
      </c>
      <c r="D105" s="122" t="s">
        <v>131</v>
      </c>
      <c r="E105" s="186"/>
      <c r="G105" s="187"/>
      <c r="H105" s="180">
        <v>8.0</v>
      </c>
      <c r="K105" s="180">
        <v>8.0</v>
      </c>
      <c r="L105" s="183">
        <v>550.0</v>
      </c>
      <c r="M105" s="99">
        <f t="shared" si="75"/>
        <v>4400</v>
      </c>
      <c r="N105" s="180">
        <v>8.0</v>
      </c>
      <c r="O105" s="184">
        <v>550.0</v>
      </c>
      <c r="P105" s="99">
        <f t="shared" si="76"/>
        <v>4400</v>
      </c>
      <c r="Q105" s="99">
        <f t="shared" si="77"/>
        <v>4400</v>
      </c>
      <c r="R105" s="99">
        <f t="shared" si="78"/>
        <v>4400</v>
      </c>
      <c r="S105" s="99">
        <f t="shared" si="79"/>
        <v>0</v>
      </c>
      <c r="T105" s="102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ht="30.0" customHeight="1">
      <c r="A106" s="103" t="s">
        <v>40</v>
      </c>
      <c r="B106" s="185" t="s">
        <v>177</v>
      </c>
      <c r="C106" s="121" t="s">
        <v>178</v>
      </c>
      <c r="D106" s="122" t="s">
        <v>131</v>
      </c>
      <c r="E106" s="186"/>
      <c r="G106" s="187"/>
      <c r="H106" s="180">
        <v>6.0</v>
      </c>
      <c r="K106" s="180">
        <v>6.0</v>
      </c>
      <c r="L106" s="183">
        <v>1250.0</v>
      </c>
      <c r="M106" s="99">
        <f t="shared" si="75"/>
        <v>7500</v>
      </c>
      <c r="N106" s="180">
        <v>6.0</v>
      </c>
      <c r="O106" s="184">
        <v>1250.0</v>
      </c>
      <c r="P106" s="99">
        <f t="shared" si="76"/>
        <v>7500</v>
      </c>
      <c r="Q106" s="99">
        <f t="shared" si="77"/>
        <v>7500</v>
      </c>
      <c r="R106" s="99">
        <f t="shared" si="78"/>
        <v>7500</v>
      </c>
      <c r="S106" s="99">
        <f t="shared" si="79"/>
        <v>0</v>
      </c>
      <c r="T106" s="102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ht="30.0" customHeight="1">
      <c r="A107" s="103" t="s">
        <v>40</v>
      </c>
      <c r="B107" s="185" t="s">
        <v>179</v>
      </c>
      <c r="C107" s="121" t="s">
        <v>180</v>
      </c>
      <c r="D107" s="122" t="s">
        <v>43</v>
      </c>
      <c r="E107" s="190"/>
      <c r="F107" s="191"/>
      <c r="G107" s="192"/>
      <c r="H107" s="180">
        <v>3.0</v>
      </c>
      <c r="K107" s="180">
        <v>3.0</v>
      </c>
      <c r="L107" s="183">
        <v>2000.0</v>
      </c>
      <c r="M107" s="99">
        <f t="shared" si="75"/>
        <v>6000</v>
      </c>
      <c r="N107" s="180">
        <v>3.0</v>
      </c>
      <c r="O107" s="184">
        <v>2000.0</v>
      </c>
      <c r="P107" s="99">
        <f t="shared" si="76"/>
        <v>6000</v>
      </c>
      <c r="Q107" s="99">
        <f t="shared" si="77"/>
        <v>6000</v>
      </c>
      <c r="R107" s="99">
        <f t="shared" si="78"/>
        <v>6000</v>
      </c>
      <c r="S107" s="99">
        <f t="shared" si="79"/>
        <v>0</v>
      </c>
      <c r="T107" s="102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ht="30.0" customHeight="1">
      <c r="A108" s="154" t="s">
        <v>181</v>
      </c>
      <c r="B108" s="193"/>
      <c r="C108" s="194"/>
      <c r="D108" s="141"/>
      <c r="E108" s="142"/>
      <c r="F108" s="143"/>
      <c r="G108" s="144">
        <f>SUM(G96:G97)</f>
        <v>0</v>
      </c>
      <c r="H108" s="142"/>
      <c r="I108" s="143"/>
      <c r="J108" s="144">
        <f>SUM(J96:J97)</f>
        <v>0</v>
      </c>
      <c r="K108" s="142"/>
      <c r="L108" s="163"/>
      <c r="M108" s="144">
        <f>SUM(M96:M107)</f>
        <v>95300</v>
      </c>
      <c r="N108" s="142"/>
      <c r="O108" s="143"/>
      <c r="P108" s="144">
        <f t="shared" ref="P108:S108" si="80">SUM(P96:P107)</f>
        <v>96702.2</v>
      </c>
      <c r="Q108" s="144">
        <f t="shared" si="80"/>
        <v>95300</v>
      </c>
      <c r="R108" s="144">
        <f t="shared" si="80"/>
        <v>96702.2</v>
      </c>
      <c r="S108" s="144">
        <f t="shared" si="80"/>
        <v>-1402.2</v>
      </c>
      <c r="T108" s="145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ht="30.0" customHeight="1">
      <c r="A109" s="86" t="s">
        <v>29</v>
      </c>
      <c r="B109" s="195" t="s">
        <v>182</v>
      </c>
      <c r="C109" s="175" t="s">
        <v>183</v>
      </c>
      <c r="D109" s="88"/>
      <c r="E109" s="89"/>
      <c r="F109" s="90"/>
      <c r="G109" s="146"/>
      <c r="H109" s="89"/>
      <c r="I109" s="90"/>
      <c r="J109" s="146"/>
      <c r="K109" s="89"/>
      <c r="L109" s="90"/>
      <c r="M109" s="146"/>
      <c r="N109" s="89"/>
      <c r="O109" s="90"/>
      <c r="P109" s="146"/>
      <c r="Q109" s="146"/>
      <c r="R109" s="146"/>
      <c r="S109" s="146"/>
      <c r="T109" s="92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</row>
    <row r="110" ht="41.25" customHeight="1">
      <c r="A110" s="103" t="s">
        <v>40</v>
      </c>
      <c r="B110" s="196" t="s">
        <v>184</v>
      </c>
      <c r="C110" s="197" t="s">
        <v>183</v>
      </c>
      <c r="D110" s="198" t="s">
        <v>185</v>
      </c>
      <c r="E110" s="199" t="s">
        <v>50</v>
      </c>
      <c r="F110" s="191"/>
      <c r="G110" s="200"/>
      <c r="H110" s="199" t="s">
        <v>50</v>
      </c>
      <c r="I110" s="191"/>
      <c r="J110" s="200"/>
      <c r="K110" s="169">
        <v>1.0</v>
      </c>
      <c r="L110" s="201">
        <v>10140.0</v>
      </c>
      <c r="M110" s="99">
        <f>K110*L110</f>
        <v>10140</v>
      </c>
      <c r="N110" s="169">
        <v>1.0</v>
      </c>
      <c r="O110" s="201">
        <v>10140.0</v>
      </c>
      <c r="P110" s="99">
        <f>N110*O110</f>
        <v>10140</v>
      </c>
      <c r="Q110" s="99">
        <f>G110+M110</f>
        <v>10140</v>
      </c>
      <c r="R110" s="99">
        <f>J110+P110</f>
        <v>10140</v>
      </c>
      <c r="S110" s="99">
        <f>Q110-R110</f>
        <v>0</v>
      </c>
      <c r="T110" s="102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ht="30.0" customHeight="1">
      <c r="A111" s="154" t="s">
        <v>186</v>
      </c>
      <c r="B111" s="202"/>
      <c r="C111" s="194"/>
      <c r="D111" s="141"/>
      <c r="E111" s="142"/>
      <c r="F111" s="143"/>
      <c r="G111" s="144">
        <f>SUM(G110)</f>
        <v>0</v>
      </c>
      <c r="H111" s="142"/>
      <c r="I111" s="143"/>
      <c r="J111" s="144">
        <f>SUM(J110)</f>
        <v>0</v>
      </c>
      <c r="K111" s="142"/>
      <c r="L111" s="143"/>
      <c r="M111" s="144">
        <f>SUM(M110)</f>
        <v>10140</v>
      </c>
      <c r="N111" s="142"/>
      <c r="O111" s="143"/>
      <c r="P111" s="144">
        <f t="shared" ref="P111:S111" si="81">SUM(P110)</f>
        <v>10140</v>
      </c>
      <c r="Q111" s="144">
        <f t="shared" si="81"/>
        <v>10140</v>
      </c>
      <c r="R111" s="144">
        <f t="shared" si="81"/>
        <v>10140</v>
      </c>
      <c r="S111" s="144">
        <f t="shared" si="81"/>
        <v>0</v>
      </c>
      <c r="T111" s="145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ht="19.5" customHeight="1">
      <c r="A112" s="203" t="s">
        <v>187</v>
      </c>
      <c r="B112" s="204"/>
      <c r="C112" s="205"/>
      <c r="D112" s="206"/>
      <c r="E112" s="207"/>
      <c r="F112" s="208"/>
      <c r="G112" s="209">
        <f>G39+G43+G48+G54+G79+G84+G89+G94+G108+G111</f>
        <v>0</v>
      </c>
      <c r="H112" s="207"/>
      <c r="I112" s="208"/>
      <c r="J112" s="209">
        <f>J39+J43+J48+J54+J79+J84+J89+J94+J108+J111</f>
        <v>0</v>
      </c>
      <c r="K112" s="207"/>
      <c r="L112" s="208"/>
      <c r="M112" s="209">
        <f>M39+M43+M48+M54+M79+M84+M89+M94+M108+M111</f>
        <v>388952.2</v>
      </c>
      <c r="N112" s="207"/>
      <c r="O112" s="208"/>
      <c r="P112" s="209">
        <f t="shared" ref="P112:S112" si="82">P39+P43+P48+P54+P79+P84+P89+P94+P108+P111</f>
        <v>388952.2</v>
      </c>
      <c r="Q112" s="209">
        <f t="shared" si="82"/>
        <v>388952.2</v>
      </c>
      <c r="R112" s="209">
        <f t="shared" si="82"/>
        <v>388952.2</v>
      </c>
      <c r="S112" s="209">
        <f t="shared" si="82"/>
        <v>0</v>
      </c>
      <c r="T112" s="210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</row>
    <row r="113" ht="15.75" customHeight="1">
      <c r="A113" s="212"/>
      <c r="B113" s="213"/>
      <c r="C113" s="213"/>
      <c r="D113" s="214"/>
      <c r="E113" s="215"/>
      <c r="F113" s="216"/>
      <c r="G113" s="217"/>
      <c r="H113" s="215"/>
      <c r="I113" s="216"/>
      <c r="J113" s="217"/>
      <c r="K113" s="215"/>
      <c r="L113" s="216"/>
      <c r="M113" s="217"/>
      <c r="N113" s="215"/>
      <c r="O113" s="216"/>
      <c r="P113" s="217"/>
      <c r="Q113" s="217"/>
      <c r="R113" s="217"/>
      <c r="S113" s="217"/>
      <c r="T113" s="218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9.5" customHeight="1">
      <c r="A114" s="219" t="s">
        <v>188</v>
      </c>
      <c r="B114" s="213"/>
      <c r="C114" s="213"/>
      <c r="D114" s="220"/>
      <c r="E114" s="221"/>
      <c r="F114" s="222"/>
      <c r="G114" s="223">
        <f>G22-G112</f>
        <v>0</v>
      </c>
      <c r="H114" s="221"/>
      <c r="I114" s="222"/>
      <c r="J114" s="223">
        <f>J22-J112</f>
        <v>0</v>
      </c>
      <c r="K114" s="224"/>
      <c r="L114" s="222"/>
      <c r="M114" s="225">
        <f>M22-M112</f>
        <v>0</v>
      </c>
      <c r="N114" s="224"/>
      <c r="O114" s="222"/>
      <c r="P114" s="225">
        <f t="shared" ref="P114:S114" si="83">P22-P112</f>
        <v>0</v>
      </c>
      <c r="Q114" s="226">
        <f t="shared" si="83"/>
        <v>0</v>
      </c>
      <c r="R114" s="226">
        <f t="shared" si="83"/>
        <v>0</v>
      </c>
      <c r="S114" s="226">
        <f t="shared" si="83"/>
        <v>0</v>
      </c>
      <c r="T114" s="22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228"/>
      <c r="B115" s="229"/>
      <c r="C115" s="228"/>
      <c r="D115" s="228"/>
      <c r="E115" s="66"/>
      <c r="F115" s="228"/>
      <c r="G115" s="228"/>
      <c r="H115" s="66"/>
      <c r="I115" s="228"/>
      <c r="J115" s="228"/>
      <c r="K115" s="66"/>
      <c r="L115" s="228"/>
      <c r="M115" s="228"/>
      <c r="N115" s="66"/>
      <c r="O115" s="228"/>
      <c r="P115" s="228"/>
      <c r="Q115" s="228"/>
      <c r="R115" s="228"/>
      <c r="S115" s="228"/>
      <c r="T115" s="228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228"/>
      <c r="B116" s="229"/>
      <c r="C116" s="228"/>
      <c r="D116" s="228"/>
      <c r="E116" s="66"/>
      <c r="F116" s="228"/>
      <c r="G116" s="228"/>
      <c r="H116" s="66"/>
      <c r="I116" s="228"/>
      <c r="J116" s="228"/>
      <c r="K116" s="66"/>
      <c r="L116" s="228"/>
      <c r="M116" s="228"/>
      <c r="N116" s="66"/>
      <c r="O116" s="228"/>
      <c r="P116" s="228"/>
      <c r="Q116" s="228"/>
      <c r="R116" s="228"/>
      <c r="S116" s="228"/>
      <c r="T116" s="228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228" t="s">
        <v>189</v>
      </c>
      <c r="B117" s="229"/>
      <c r="C117" s="230"/>
      <c r="D117" s="228"/>
      <c r="E117" s="231"/>
      <c r="F117" s="230"/>
      <c r="G117" s="228"/>
      <c r="H117" s="231"/>
      <c r="I117" s="230"/>
      <c r="J117" s="230"/>
      <c r="K117" s="231"/>
      <c r="L117" s="228"/>
      <c r="M117" s="228"/>
      <c r="N117" s="66"/>
      <c r="O117" s="228"/>
      <c r="P117" s="228"/>
      <c r="Q117" s="228"/>
      <c r="R117" s="228"/>
      <c r="S117" s="228"/>
      <c r="T117" s="228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1"/>
      <c r="C118" s="232" t="s">
        <v>190</v>
      </c>
      <c r="D118" s="228"/>
      <c r="E118" s="233" t="s">
        <v>191</v>
      </c>
      <c r="F118" s="178"/>
      <c r="G118" s="228"/>
      <c r="H118" s="66"/>
      <c r="I118" s="234" t="s">
        <v>192</v>
      </c>
      <c r="J118" s="228"/>
      <c r="K118" s="66"/>
      <c r="L118" s="234"/>
      <c r="M118" s="228"/>
      <c r="N118" s="66"/>
      <c r="O118" s="234"/>
      <c r="P118" s="228"/>
      <c r="Q118" s="228"/>
      <c r="R118" s="228"/>
      <c r="S118" s="228"/>
      <c r="T118" s="228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1"/>
      <c r="C119" s="235"/>
      <c r="D119" s="236"/>
      <c r="E119" s="237"/>
      <c r="F119" s="238"/>
      <c r="G119" s="239"/>
      <c r="H119" s="237"/>
      <c r="I119" s="238"/>
      <c r="J119" s="239"/>
      <c r="K119" s="240"/>
      <c r="L119" s="238"/>
      <c r="M119" s="239"/>
      <c r="N119" s="240"/>
      <c r="O119" s="238"/>
      <c r="P119" s="239"/>
      <c r="Q119" s="239"/>
      <c r="R119" s="239"/>
      <c r="S119" s="239"/>
      <c r="T119" s="228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228"/>
      <c r="B120" s="229"/>
      <c r="C120" s="228"/>
      <c r="D120" s="228"/>
      <c r="E120" s="66"/>
      <c r="F120" s="228"/>
      <c r="G120" s="228"/>
      <c r="H120" s="66"/>
      <c r="I120" s="228"/>
      <c r="J120" s="228"/>
      <c r="K120" s="66"/>
      <c r="L120" s="228"/>
      <c r="M120" s="228"/>
      <c r="N120" s="66"/>
      <c r="O120" s="228"/>
      <c r="P120" s="228"/>
      <c r="Q120" s="228"/>
      <c r="R120" s="228"/>
      <c r="S120" s="228"/>
      <c r="T120" s="228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228"/>
      <c r="B121" s="229"/>
      <c r="C121" s="228"/>
      <c r="D121" s="228"/>
      <c r="E121" s="66"/>
      <c r="F121" s="228"/>
      <c r="G121" s="228"/>
      <c r="H121" s="66"/>
      <c r="I121" s="228"/>
      <c r="J121" s="228"/>
      <c r="K121" s="66"/>
      <c r="L121" s="228"/>
      <c r="M121" s="228"/>
      <c r="N121" s="66"/>
      <c r="O121" s="228"/>
      <c r="P121" s="228"/>
      <c r="Q121" s="228"/>
      <c r="R121" s="228"/>
      <c r="S121" s="228"/>
      <c r="T121" s="228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228"/>
      <c r="B122" s="229"/>
      <c r="C122" s="228"/>
      <c r="D122" s="228"/>
      <c r="E122" s="66"/>
      <c r="F122" s="228"/>
      <c r="G122" s="228"/>
      <c r="H122" s="66"/>
      <c r="I122" s="228"/>
      <c r="J122" s="228"/>
      <c r="K122" s="66"/>
      <c r="L122" s="228"/>
      <c r="M122" s="228"/>
      <c r="N122" s="66"/>
      <c r="O122" s="228"/>
      <c r="P122" s="228"/>
      <c r="Q122" s="228"/>
      <c r="R122" s="228"/>
      <c r="S122" s="228"/>
      <c r="T122" s="228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228"/>
      <c r="B123" s="229"/>
      <c r="C123" s="228"/>
      <c r="D123" s="228"/>
      <c r="E123" s="66"/>
      <c r="F123" s="228"/>
      <c r="G123" s="228"/>
      <c r="H123" s="66"/>
      <c r="I123" s="228"/>
      <c r="J123" s="228"/>
      <c r="K123" s="66"/>
      <c r="L123" s="228"/>
      <c r="M123" s="228"/>
      <c r="N123" s="66"/>
      <c r="O123" s="228"/>
      <c r="P123" s="228"/>
      <c r="Q123" s="228"/>
      <c r="R123" s="228"/>
      <c r="S123" s="228"/>
      <c r="T123" s="228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228"/>
      <c r="B124" s="229"/>
      <c r="C124" s="228"/>
      <c r="D124" s="228"/>
      <c r="E124" s="66"/>
      <c r="F124" s="228"/>
      <c r="G124" s="228"/>
      <c r="H124" s="66"/>
      <c r="I124" s="228"/>
      <c r="J124" s="228"/>
      <c r="K124" s="66"/>
      <c r="L124" s="228"/>
      <c r="M124" s="228"/>
      <c r="N124" s="66"/>
      <c r="O124" s="228"/>
      <c r="P124" s="228"/>
      <c r="Q124" s="228"/>
      <c r="R124" s="228"/>
      <c r="S124" s="228"/>
      <c r="T124" s="228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ht="15.75" customHeight="1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ht="15.75" customHeight="1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ht="15.75" customHeight="1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ht="15.75" customHeight="1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ht="15.75" customHeight="1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autoFilter ref="$A$19:$T$19"/>
  <mergeCells count="24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96:G107"/>
    <mergeCell ref="E110:G110"/>
    <mergeCell ref="H110:J110"/>
    <mergeCell ref="A113:C113"/>
    <mergeCell ref="A114:C114"/>
    <mergeCell ref="E118:F118"/>
    <mergeCell ref="E17:G17"/>
    <mergeCell ref="H17:J17"/>
    <mergeCell ref="A23:C23"/>
    <mergeCell ref="E31:G33"/>
    <mergeCell ref="H31:J33"/>
    <mergeCell ref="E36:G38"/>
    <mergeCell ref="H36:J38"/>
  </mergeCells>
  <printOptions horizontalCentered="1"/>
  <pageMargins bottom="0.7874015748031495" footer="0.0" header="0.0" left="0.39370078740157477" right="0.39370078740157477" top="0.39370078740157477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2.63" defaultRowHeight="15.0" outlineLevelRow="1"/>
  <cols>
    <col customWidth="1" hidden="1" min="1" max="1" width="12.88"/>
    <col customWidth="1" min="2" max="2" width="12.13"/>
    <col customWidth="1" min="3" max="3" width="33.5"/>
    <col customWidth="1" min="4" max="4" width="15.63"/>
    <col customWidth="1" min="5" max="5" width="42.13"/>
    <col customWidth="1" min="6" max="6" width="15.63"/>
    <col customWidth="1" min="7" max="7" width="25.88"/>
    <col customWidth="1" min="8" max="8" width="56.75"/>
    <col customWidth="1" min="9" max="9" width="15.63"/>
    <col customWidth="1" min="10" max="10" width="23.13"/>
    <col customWidth="1" min="11" max="27" width="6.75"/>
  </cols>
  <sheetData>
    <row r="1" ht="15.0" customHeight="1">
      <c r="A1" s="241"/>
      <c r="B1" s="241"/>
      <c r="C1" s="241"/>
      <c r="D1" s="242"/>
      <c r="E1" s="241"/>
      <c r="F1" s="242"/>
      <c r="G1" s="241"/>
      <c r="H1" s="241"/>
      <c r="I1" s="243"/>
      <c r="J1" s="244" t="s">
        <v>193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ht="15.0" customHeight="1">
      <c r="A2" s="241"/>
      <c r="B2" s="241"/>
      <c r="C2" s="241"/>
      <c r="D2" s="242"/>
      <c r="E2" s="241"/>
      <c r="F2" s="242"/>
      <c r="G2" s="241"/>
      <c r="H2" s="245" t="s">
        <v>194</v>
      </c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ht="15.0" customHeight="1">
      <c r="A3" s="241"/>
      <c r="B3" s="241"/>
      <c r="C3" s="241"/>
      <c r="D3" s="242"/>
      <c r="E3" s="241"/>
      <c r="F3" s="242"/>
      <c r="G3" s="241"/>
      <c r="H3" s="245" t="s">
        <v>195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ht="14.25" customHeight="1">
      <c r="A4" s="241"/>
      <c r="B4" s="241"/>
      <c r="C4" s="241"/>
      <c r="D4" s="242"/>
      <c r="E4" s="241"/>
      <c r="F4" s="242"/>
      <c r="G4" s="241"/>
      <c r="H4" s="241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ht="21.0" customHeight="1">
      <c r="A5" s="241"/>
      <c r="B5" s="246" t="s">
        <v>196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</row>
    <row r="6" ht="21.0" customHeight="1">
      <c r="A6" s="241"/>
      <c r="B6" s="247" t="s">
        <v>197</v>
      </c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</row>
    <row r="7" ht="21.0" customHeight="1">
      <c r="A7" s="241"/>
      <c r="B7" s="248" t="s">
        <v>198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</row>
    <row r="8" ht="21.0" customHeight="1">
      <c r="A8" s="241"/>
      <c r="B8" s="247" t="s">
        <v>199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</row>
    <row r="9" ht="14.25" customHeight="1">
      <c r="A9" s="241"/>
      <c r="B9" s="241"/>
      <c r="C9" s="241"/>
      <c r="D9" s="242"/>
      <c r="E9" s="241"/>
      <c r="F9" s="242"/>
      <c r="G9" s="241"/>
      <c r="H9" s="241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</row>
    <row r="10" ht="44.25" customHeight="1">
      <c r="A10" s="249"/>
      <c r="B10" s="250" t="s">
        <v>200</v>
      </c>
      <c r="C10" s="251"/>
      <c r="D10" s="252"/>
      <c r="E10" s="253" t="s">
        <v>201</v>
      </c>
      <c r="F10" s="251"/>
      <c r="G10" s="251"/>
      <c r="H10" s="251"/>
      <c r="I10" s="251"/>
      <c r="J10" s="252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</row>
    <row r="11" ht="61.5" hidden="1" customHeight="1" outlineLevel="1">
      <c r="A11" s="254" t="s">
        <v>202</v>
      </c>
      <c r="B11" s="254" t="s">
        <v>203</v>
      </c>
      <c r="C11" s="254" t="s">
        <v>8</v>
      </c>
      <c r="D11" s="255" t="s">
        <v>204</v>
      </c>
      <c r="E11" s="254" t="s">
        <v>205</v>
      </c>
      <c r="F11" s="255" t="s">
        <v>204</v>
      </c>
      <c r="G11" s="254" t="s">
        <v>206</v>
      </c>
      <c r="H11" s="254" t="s">
        <v>207</v>
      </c>
      <c r="I11" s="254" t="s">
        <v>208</v>
      </c>
      <c r="J11" s="254" t="s">
        <v>209</v>
      </c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</row>
    <row r="12" ht="15.0" hidden="1" customHeight="1" outlineLevel="1">
      <c r="A12" s="256"/>
      <c r="B12" s="256" t="s">
        <v>38</v>
      </c>
      <c r="C12" s="257"/>
      <c r="D12" s="258"/>
      <c r="E12" s="257"/>
      <c r="F12" s="258"/>
      <c r="G12" s="257"/>
      <c r="H12" s="257"/>
      <c r="I12" s="258"/>
      <c r="J12" s="257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</row>
    <row r="13" ht="15.0" hidden="1" customHeight="1" outlineLevel="1">
      <c r="A13" s="256"/>
      <c r="B13" s="256" t="s">
        <v>65</v>
      </c>
      <c r="C13" s="257"/>
      <c r="D13" s="258"/>
      <c r="E13" s="257"/>
      <c r="F13" s="258"/>
      <c r="G13" s="257"/>
      <c r="H13" s="257"/>
      <c r="I13" s="258"/>
      <c r="J13" s="257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</row>
    <row r="14" ht="15.0" hidden="1" customHeight="1" outlineLevel="1">
      <c r="A14" s="256"/>
      <c r="B14" s="256" t="s">
        <v>67</v>
      </c>
      <c r="C14" s="257"/>
      <c r="D14" s="258"/>
      <c r="E14" s="257"/>
      <c r="F14" s="258"/>
      <c r="G14" s="257"/>
      <c r="H14" s="257"/>
      <c r="I14" s="258"/>
      <c r="J14" s="257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</row>
    <row r="15" ht="15.0" hidden="1" customHeight="1" outlineLevel="1">
      <c r="A15" s="256"/>
      <c r="B15" s="256" t="s">
        <v>71</v>
      </c>
      <c r="C15" s="257"/>
      <c r="D15" s="258"/>
      <c r="E15" s="257"/>
      <c r="F15" s="258"/>
      <c r="G15" s="257"/>
      <c r="H15" s="257"/>
      <c r="I15" s="258"/>
      <c r="J15" s="257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</row>
    <row r="16" ht="15.0" hidden="1" customHeight="1" outlineLevel="1">
      <c r="A16" s="256"/>
      <c r="B16" s="256" t="s">
        <v>79</v>
      </c>
      <c r="C16" s="257"/>
      <c r="D16" s="258"/>
      <c r="E16" s="257"/>
      <c r="F16" s="258"/>
      <c r="G16" s="257"/>
      <c r="H16" s="257"/>
      <c r="I16" s="258"/>
      <c r="J16" s="257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</row>
    <row r="17" ht="15.0" hidden="1" customHeight="1" outlineLevel="1">
      <c r="A17" s="256"/>
      <c r="B17" s="256"/>
      <c r="C17" s="257"/>
      <c r="D17" s="258"/>
      <c r="E17" s="257"/>
      <c r="F17" s="258"/>
      <c r="G17" s="257"/>
      <c r="H17" s="257"/>
      <c r="I17" s="258"/>
      <c r="J17" s="257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</row>
    <row r="18" ht="15.0" hidden="1" customHeight="1" outlineLevel="1">
      <c r="A18" s="249"/>
      <c r="B18" s="259" t="s">
        <v>210</v>
      </c>
      <c r="C18" s="251"/>
      <c r="D18" s="255">
        <f>SUM(D12:D17)</f>
        <v>0</v>
      </c>
      <c r="E18" s="254"/>
      <c r="F18" s="255">
        <f>SUM(F12:F17)</f>
        <v>0</v>
      </c>
      <c r="G18" s="254"/>
      <c r="H18" s="254"/>
      <c r="I18" s="255">
        <f>SUM(I12:I17)</f>
        <v>0</v>
      </c>
      <c r="J18" s="254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</row>
    <row r="19" ht="14.25" hidden="1" customHeight="1" outlineLevel="1">
      <c r="A19" s="241"/>
      <c r="B19" s="241"/>
      <c r="C19" s="241"/>
      <c r="D19" s="242"/>
      <c r="E19" s="241"/>
      <c r="F19" s="242"/>
      <c r="G19" s="241"/>
      <c r="H19" s="241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</row>
    <row r="20" ht="14.25" hidden="1" customHeight="1" outlineLevel="1">
      <c r="A20" s="241"/>
      <c r="B20" s="241"/>
      <c r="C20" s="241"/>
      <c r="D20" s="242"/>
      <c r="E20" s="241"/>
      <c r="F20" s="242"/>
      <c r="G20" s="241"/>
      <c r="H20" s="241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</row>
    <row r="21" ht="44.25" customHeight="1" collapsed="1">
      <c r="A21" s="249"/>
      <c r="B21" s="250" t="s">
        <v>211</v>
      </c>
      <c r="C21" s="251"/>
      <c r="D21" s="252"/>
      <c r="E21" s="253" t="s">
        <v>201</v>
      </c>
      <c r="F21" s="251"/>
      <c r="G21" s="251"/>
      <c r="H21" s="251"/>
      <c r="I21" s="251"/>
      <c r="J21" s="252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</row>
    <row r="22" ht="61.5" customHeight="1">
      <c r="A22" s="254" t="s">
        <v>202</v>
      </c>
      <c r="B22" s="254" t="s">
        <v>203</v>
      </c>
      <c r="C22" s="254" t="s">
        <v>8</v>
      </c>
      <c r="D22" s="255" t="s">
        <v>204</v>
      </c>
      <c r="E22" s="254" t="s">
        <v>205</v>
      </c>
      <c r="F22" s="255" t="s">
        <v>204</v>
      </c>
      <c r="G22" s="254" t="s">
        <v>206</v>
      </c>
      <c r="H22" s="254" t="s">
        <v>207</v>
      </c>
      <c r="I22" s="254" t="s">
        <v>208</v>
      </c>
      <c r="J22" s="254" t="s">
        <v>209</v>
      </c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</row>
    <row r="23" ht="129.0" customHeight="1">
      <c r="A23" s="261"/>
      <c r="B23" s="262" t="s">
        <v>46</v>
      </c>
      <c r="C23" s="263" t="s">
        <v>47</v>
      </c>
      <c r="D23" s="264">
        <v>21000.0</v>
      </c>
      <c r="E23" s="262" t="s">
        <v>212</v>
      </c>
      <c r="F23" s="264">
        <v>21000.0</v>
      </c>
      <c r="G23" s="265" t="s">
        <v>213</v>
      </c>
      <c r="H23" s="266" t="s">
        <v>214</v>
      </c>
      <c r="I23" s="264">
        <v>21000.0</v>
      </c>
      <c r="J23" s="266" t="s">
        <v>215</v>
      </c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</row>
    <row r="24" ht="118.5" customHeight="1">
      <c r="A24" s="261"/>
      <c r="B24" s="262" t="s">
        <v>46</v>
      </c>
      <c r="C24" s="263" t="s">
        <v>47</v>
      </c>
      <c r="D24" s="264">
        <v>18000.0</v>
      </c>
      <c r="E24" s="262" t="s">
        <v>216</v>
      </c>
      <c r="F24" s="264">
        <v>18000.0</v>
      </c>
      <c r="G24" s="265" t="s">
        <v>217</v>
      </c>
      <c r="H24" s="266" t="s">
        <v>218</v>
      </c>
      <c r="I24" s="264">
        <v>18000.0</v>
      </c>
      <c r="J24" s="266" t="s">
        <v>219</v>
      </c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</row>
    <row r="25" ht="112.5" customHeight="1">
      <c r="A25" s="261"/>
      <c r="B25" s="262" t="s">
        <v>46</v>
      </c>
      <c r="C25" s="263" t="s">
        <v>47</v>
      </c>
      <c r="D25" s="264">
        <v>21000.0</v>
      </c>
      <c r="E25" s="262" t="s">
        <v>220</v>
      </c>
      <c r="F25" s="264">
        <v>21000.0</v>
      </c>
      <c r="G25" s="265" t="s">
        <v>221</v>
      </c>
      <c r="H25" s="266" t="s">
        <v>222</v>
      </c>
      <c r="I25" s="264">
        <v>21000.0</v>
      </c>
      <c r="J25" s="266" t="s">
        <v>223</v>
      </c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</row>
    <row r="26" ht="109.5" customHeight="1">
      <c r="A26" s="261"/>
      <c r="B26" s="262" t="s">
        <v>46</v>
      </c>
      <c r="C26" s="263" t="s">
        <v>47</v>
      </c>
      <c r="D26" s="264">
        <v>18000.0</v>
      </c>
      <c r="E26" s="262" t="s">
        <v>224</v>
      </c>
      <c r="F26" s="264">
        <v>18000.0</v>
      </c>
      <c r="G26" s="266" t="s">
        <v>225</v>
      </c>
      <c r="H26" s="266" t="s">
        <v>226</v>
      </c>
      <c r="I26" s="264">
        <v>18000.0</v>
      </c>
      <c r="J26" s="266" t="s">
        <v>227</v>
      </c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</row>
    <row r="27" ht="39.75" customHeight="1">
      <c r="A27" s="268"/>
      <c r="B27" s="269" t="s">
        <v>63</v>
      </c>
      <c r="C27" s="270" t="s">
        <v>64</v>
      </c>
      <c r="D27" s="271">
        <v>17160.0</v>
      </c>
      <c r="E27" s="272" t="s">
        <v>228</v>
      </c>
      <c r="F27" s="271">
        <v>17160.0</v>
      </c>
      <c r="G27" s="266" t="s">
        <v>229</v>
      </c>
      <c r="H27" s="266" t="s">
        <v>230</v>
      </c>
      <c r="I27" s="271">
        <v>17160.0</v>
      </c>
      <c r="J27" s="266" t="s">
        <v>231</v>
      </c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</row>
    <row r="28" ht="39.75" customHeight="1">
      <c r="A28" s="268"/>
      <c r="B28" s="274" t="s">
        <v>71</v>
      </c>
      <c r="C28" s="275" t="s">
        <v>70</v>
      </c>
      <c r="D28" s="271">
        <v>45000.0</v>
      </c>
      <c r="E28" s="274" t="s">
        <v>232</v>
      </c>
      <c r="F28" s="271">
        <v>45000.0</v>
      </c>
      <c r="G28" s="266" t="s">
        <v>233</v>
      </c>
      <c r="H28" s="266" t="s">
        <v>234</v>
      </c>
      <c r="I28" s="271">
        <v>45000.0</v>
      </c>
      <c r="J28" s="265" t="s">
        <v>235</v>
      </c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</row>
    <row r="29" ht="102.0" customHeight="1">
      <c r="A29" s="268"/>
      <c r="B29" s="274" t="s">
        <v>88</v>
      </c>
      <c r="C29" s="275" t="s">
        <v>89</v>
      </c>
      <c r="D29" s="271">
        <v>141800.0</v>
      </c>
      <c r="E29" s="274" t="s">
        <v>236</v>
      </c>
      <c r="F29" s="271">
        <v>141800.0</v>
      </c>
      <c r="G29" s="265" t="s">
        <v>237</v>
      </c>
      <c r="H29" s="266" t="s">
        <v>238</v>
      </c>
      <c r="I29" s="271">
        <v>141800.0</v>
      </c>
      <c r="J29" s="265" t="s">
        <v>239</v>
      </c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</row>
    <row r="30" ht="63.0" customHeight="1">
      <c r="A30" s="268"/>
      <c r="B30" s="147" t="s">
        <v>146</v>
      </c>
      <c r="C30" s="150" t="s">
        <v>147</v>
      </c>
      <c r="D30" s="170">
        <v>928.2</v>
      </c>
      <c r="E30" s="276" t="s">
        <v>240</v>
      </c>
      <c r="F30" s="264">
        <v>0.0</v>
      </c>
      <c r="G30" s="277"/>
      <c r="H30" s="277"/>
      <c r="I30" s="264">
        <v>0.0</v>
      </c>
      <c r="J30" s="266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</row>
    <row r="31" ht="63.0" customHeight="1">
      <c r="A31" s="268"/>
      <c r="B31" s="94" t="s">
        <v>148</v>
      </c>
      <c r="C31" s="150" t="s">
        <v>149</v>
      </c>
      <c r="D31" s="170">
        <v>624.0</v>
      </c>
      <c r="E31" s="278" t="s">
        <v>240</v>
      </c>
      <c r="F31" s="264">
        <v>150.0</v>
      </c>
      <c r="G31" s="279" t="s">
        <v>241</v>
      </c>
      <c r="H31" s="280" t="s">
        <v>242</v>
      </c>
      <c r="I31" s="264">
        <v>150.0</v>
      </c>
      <c r="J31" s="265" t="s">
        <v>243</v>
      </c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</row>
    <row r="32" ht="63.0" customHeight="1">
      <c r="A32" s="268"/>
      <c r="B32" s="281" t="s">
        <v>155</v>
      </c>
      <c r="C32" s="261" t="s">
        <v>156</v>
      </c>
      <c r="D32" s="264">
        <v>4050.0</v>
      </c>
      <c r="E32" s="274" t="s">
        <v>244</v>
      </c>
      <c r="F32" s="264">
        <v>5452.2</v>
      </c>
      <c r="G32" s="265" t="s">
        <v>245</v>
      </c>
      <c r="H32" s="266" t="s">
        <v>246</v>
      </c>
      <c r="I32" s="264">
        <v>5452.2</v>
      </c>
      <c r="J32" s="265" t="s">
        <v>247</v>
      </c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</row>
    <row r="33" ht="63.0" customHeight="1">
      <c r="A33" s="268"/>
      <c r="B33" s="281" t="s">
        <v>158</v>
      </c>
      <c r="C33" s="261" t="s">
        <v>159</v>
      </c>
      <c r="D33" s="264">
        <v>12150.0</v>
      </c>
      <c r="E33" s="274" t="s">
        <v>248</v>
      </c>
      <c r="F33" s="271">
        <v>12150.0</v>
      </c>
      <c r="G33" s="265" t="s">
        <v>249</v>
      </c>
      <c r="H33" s="266" t="s">
        <v>250</v>
      </c>
      <c r="I33" s="271">
        <v>12150.0</v>
      </c>
      <c r="J33" s="265" t="s">
        <v>251</v>
      </c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</row>
    <row r="34" ht="63.0" customHeight="1">
      <c r="A34" s="268"/>
      <c r="B34" s="281" t="s">
        <v>160</v>
      </c>
      <c r="C34" s="261" t="s">
        <v>161</v>
      </c>
      <c r="D34" s="264">
        <v>8400.0</v>
      </c>
      <c r="E34" s="274" t="s">
        <v>252</v>
      </c>
      <c r="F34" s="264">
        <v>8400.0</v>
      </c>
      <c r="G34" s="264" t="s">
        <v>253</v>
      </c>
      <c r="H34" s="266" t="s">
        <v>254</v>
      </c>
      <c r="I34" s="264">
        <v>8400.0</v>
      </c>
      <c r="J34" s="265" t="s">
        <v>255</v>
      </c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</row>
    <row r="35" ht="63.0" customHeight="1">
      <c r="A35" s="268"/>
      <c r="B35" s="281" t="s">
        <v>163</v>
      </c>
      <c r="C35" s="261" t="s">
        <v>164</v>
      </c>
      <c r="D35" s="264">
        <v>8400.0</v>
      </c>
      <c r="E35" s="274" t="s">
        <v>256</v>
      </c>
      <c r="F35" s="264">
        <v>8400.0</v>
      </c>
      <c r="G35" s="264" t="s">
        <v>257</v>
      </c>
      <c r="H35" s="266" t="s">
        <v>258</v>
      </c>
      <c r="I35" s="264">
        <v>8400.0</v>
      </c>
      <c r="J35" s="265" t="s">
        <v>259</v>
      </c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</row>
    <row r="36" ht="63.0" customHeight="1">
      <c r="A36" s="268"/>
      <c r="B36" s="281" t="s">
        <v>165</v>
      </c>
      <c r="C36" s="261" t="s">
        <v>166</v>
      </c>
      <c r="D36" s="264">
        <v>12000.0</v>
      </c>
      <c r="E36" s="274" t="s">
        <v>260</v>
      </c>
      <c r="F36" s="264">
        <v>12000.0</v>
      </c>
      <c r="G36" s="265" t="s">
        <v>261</v>
      </c>
      <c r="H36" s="265" t="s">
        <v>262</v>
      </c>
      <c r="I36" s="264">
        <v>12000.0</v>
      </c>
      <c r="J36" s="265" t="s">
        <v>263</v>
      </c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</row>
    <row r="37" ht="63.0" customHeight="1">
      <c r="A37" s="268"/>
      <c r="B37" s="281" t="s">
        <v>167</v>
      </c>
      <c r="C37" s="261" t="s">
        <v>168</v>
      </c>
      <c r="D37" s="264">
        <v>12000.0</v>
      </c>
      <c r="E37" s="274" t="s">
        <v>264</v>
      </c>
      <c r="F37" s="264">
        <v>12000.0</v>
      </c>
      <c r="G37" s="265" t="s">
        <v>265</v>
      </c>
      <c r="H37" s="266" t="s">
        <v>266</v>
      </c>
      <c r="I37" s="264">
        <v>12000.0</v>
      </c>
      <c r="J37" s="265" t="s">
        <v>267</v>
      </c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</row>
    <row r="38" ht="63.0" customHeight="1">
      <c r="A38" s="268"/>
      <c r="B38" s="281" t="s">
        <v>169</v>
      </c>
      <c r="C38" s="261" t="s">
        <v>170</v>
      </c>
      <c r="D38" s="264">
        <v>10800.0</v>
      </c>
      <c r="E38" s="274" t="s">
        <v>268</v>
      </c>
      <c r="F38" s="264">
        <v>10800.0</v>
      </c>
      <c r="G38" s="265" t="s">
        <v>269</v>
      </c>
      <c r="H38" s="266" t="s">
        <v>270</v>
      </c>
      <c r="I38" s="264">
        <v>10800.0</v>
      </c>
      <c r="J38" s="265" t="s">
        <v>271</v>
      </c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</row>
    <row r="39" ht="63.0" customHeight="1">
      <c r="A39" s="268"/>
      <c r="B39" s="281" t="s">
        <v>171</v>
      </c>
      <c r="C39" s="261" t="s">
        <v>172</v>
      </c>
      <c r="D39" s="264">
        <v>3600.0</v>
      </c>
      <c r="E39" s="274" t="s">
        <v>272</v>
      </c>
      <c r="F39" s="264">
        <v>3600.0</v>
      </c>
      <c r="G39" s="265" t="s">
        <v>273</v>
      </c>
      <c r="H39" s="266" t="s">
        <v>274</v>
      </c>
      <c r="I39" s="264">
        <v>3600.0</v>
      </c>
      <c r="J39" s="265" t="s">
        <v>275</v>
      </c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</row>
    <row r="40" ht="63.0" customHeight="1">
      <c r="A40" s="268"/>
      <c r="B40" s="281" t="s">
        <v>173</v>
      </c>
      <c r="C40" s="261" t="s">
        <v>174</v>
      </c>
      <c r="D40" s="264">
        <v>6000.0</v>
      </c>
      <c r="E40" s="274" t="s">
        <v>272</v>
      </c>
      <c r="F40" s="264">
        <v>6000.0</v>
      </c>
      <c r="G40" s="265" t="s">
        <v>273</v>
      </c>
      <c r="H40" s="266" t="s">
        <v>274</v>
      </c>
      <c r="I40" s="264">
        <v>6000.0</v>
      </c>
      <c r="J40" s="265" t="s">
        <v>275</v>
      </c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</row>
    <row r="41" ht="63.0" customHeight="1">
      <c r="A41" s="268"/>
      <c r="B41" s="281" t="s">
        <v>175</v>
      </c>
      <c r="C41" s="261" t="s">
        <v>176</v>
      </c>
      <c r="D41" s="264">
        <v>4400.0</v>
      </c>
      <c r="E41" s="274" t="s">
        <v>276</v>
      </c>
      <c r="F41" s="264">
        <v>4400.0</v>
      </c>
      <c r="G41" s="265" t="s">
        <v>277</v>
      </c>
      <c r="H41" s="266" t="s">
        <v>278</v>
      </c>
      <c r="I41" s="264">
        <v>4400.0</v>
      </c>
      <c r="J41" s="265" t="s">
        <v>279</v>
      </c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</row>
    <row r="42" ht="63.0" customHeight="1">
      <c r="A42" s="268"/>
      <c r="B42" s="281" t="s">
        <v>177</v>
      </c>
      <c r="C42" s="261" t="s">
        <v>178</v>
      </c>
      <c r="D42" s="264">
        <v>7500.0</v>
      </c>
      <c r="E42" s="274" t="s">
        <v>276</v>
      </c>
      <c r="F42" s="264">
        <v>7500.0</v>
      </c>
      <c r="G42" s="265" t="s">
        <v>277</v>
      </c>
      <c r="H42" s="266" t="s">
        <v>280</v>
      </c>
      <c r="I42" s="264">
        <v>7500.0</v>
      </c>
      <c r="J42" s="265" t="s">
        <v>279</v>
      </c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</row>
    <row r="43" ht="63.0" customHeight="1">
      <c r="A43" s="268"/>
      <c r="B43" s="281" t="s">
        <v>179</v>
      </c>
      <c r="C43" s="261" t="s">
        <v>180</v>
      </c>
      <c r="D43" s="264">
        <v>6000.0</v>
      </c>
      <c r="E43" s="274" t="s">
        <v>281</v>
      </c>
      <c r="F43" s="264">
        <v>6000.0</v>
      </c>
      <c r="G43" s="265" t="s">
        <v>282</v>
      </c>
      <c r="H43" s="266" t="s">
        <v>283</v>
      </c>
      <c r="I43" s="264">
        <v>6000.0</v>
      </c>
      <c r="J43" s="265" t="s">
        <v>284</v>
      </c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</row>
    <row r="44" ht="63.0" customHeight="1">
      <c r="A44" s="268"/>
      <c r="B44" s="281" t="s">
        <v>184</v>
      </c>
      <c r="C44" s="282" t="s">
        <v>183</v>
      </c>
      <c r="D44" s="271">
        <v>10140.0</v>
      </c>
      <c r="E44" s="274" t="s">
        <v>285</v>
      </c>
      <c r="F44" s="271">
        <v>10140.0</v>
      </c>
      <c r="G44" s="265" t="s">
        <v>286</v>
      </c>
      <c r="H44" s="283" t="s">
        <v>287</v>
      </c>
      <c r="I44" s="271">
        <v>10140.0</v>
      </c>
      <c r="J44" s="265" t="s">
        <v>288</v>
      </c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</row>
    <row r="45" ht="15.0" customHeight="1">
      <c r="A45" s="249"/>
      <c r="B45" s="259" t="s">
        <v>210</v>
      </c>
      <c r="C45" s="251"/>
      <c r="D45" s="255">
        <f>SUM(D23:D44)</f>
        <v>388952.2</v>
      </c>
      <c r="E45" s="254"/>
      <c r="F45" s="255">
        <f>SUM(F23:F44)</f>
        <v>388952.2</v>
      </c>
      <c r="G45" s="254"/>
      <c r="H45" s="254"/>
      <c r="I45" s="255">
        <f>SUM(I23:I44)</f>
        <v>388952.2</v>
      </c>
      <c r="J45" s="254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</row>
    <row r="46" ht="14.25" customHeight="1">
      <c r="A46" s="241"/>
      <c r="B46" s="241"/>
      <c r="C46" s="241"/>
      <c r="D46" s="242"/>
      <c r="E46" s="241"/>
      <c r="F46" s="242"/>
      <c r="G46" s="241"/>
      <c r="H46" s="241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</row>
    <row r="47" ht="14.25" customHeight="1">
      <c r="A47" s="284"/>
      <c r="B47" s="284" t="s">
        <v>289</v>
      </c>
      <c r="C47" s="284"/>
      <c r="D47" s="285"/>
      <c r="E47" s="284"/>
      <c r="F47" s="285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</row>
    <row r="48" ht="14.25" customHeight="1">
      <c r="A48" s="241"/>
      <c r="B48" s="241"/>
      <c r="C48" s="241"/>
      <c r="D48" s="242"/>
      <c r="E48" s="241"/>
      <c r="F48" s="242"/>
      <c r="G48" s="241"/>
      <c r="H48" s="241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</row>
    <row r="49" ht="14.25" customHeight="1">
      <c r="A49" s="241"/>
      <c r="B49" s="241"/>
      <c r="C49" s="241"/>
      <c r="D49" s="242"/>
      <c r="E49" s="241"/>
      <c r="F49" s="242"/>
      <c r="G49" s="241"/>
      <c r="H49" s="241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</row>
    <row r="50" ht="14.25" customHeight="1">
      <c r="A50" s="241"/>
      <c r="B50" s="241"/>
      <c r="C50" s="241"/>
      <c r="D50" s="242"/>
      <c r="E50" s="241"/>
      <c r="F50" s="242"/>
      <c r="G50" s="241"/>
      <c r="H50" s="241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</row>
    <row r="51" ht="14.25" customHeight="1">
      <c r="A51" s="241"/>
      <c r="B51" s="241"/>
      <c r="C51" s="241"/>
      <c r="D51" s="242"/>
      <c r="E51" s="241"/>
      <c r="F51" s="242"/>
      <c r="G51" s="241"/>
      <c r="H51" s="241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</row>
    <row r="52" ht="14.25" customHeight="1">
      <c r="A52" s="241"/>
      <c r="B52" s="241"/>
      <c r="C52" s="241"/>
      <c r="D52" s="242"/>
      <c r="E52" s="241"/>
      <c r="F52" s="242"/>
      <c r="G52" s="241"/>
      <c r="H52" s="241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</row>
    <row r="53" ht="14.25" customHeight="1">
      <c r="A53" s="241"/>
      <c r="B53" s="241"/>
      <c r="C53" s="241"/>
      <c r="D53" s="242"/>
      <c r="E53" s="241"/>
      <c r="F53" s="242"/>
      <c r="G53" s="241"/>
      <c r="H53" s="241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</row>
    <row r="54" ht="14.25" customHeight="1">
      <c r="A54" s="241"/>
      <c r="B54" s="241"/>
      <c r="C54" s="241"/>
      <c r="D54" s="242"/>
      <c r="E54" s="241"/>
      <c r="F54" s="242"/>
      <c r="G54" s="241"/>
      <c r="H54" s="241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</row>
    <row r="55" ht="14.25" customHeight="1">
      <c r="A55" s="241"/>
      <c r="B55" s="241"/>
      <c r="C55" s="241"/>
      <c r="D55" s="242"/>
      <c r="E55" s="241"/>
      <c r="F55" s="242"/>
      <c r="G55" s="241"/>
      <c r="H55" s="241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</row>
    <row r="56" ht="14.25" customHeight="1">
      <c r="A56" s="241"/>
      <c r="B56" s="241"/>
      <c r="C56" s="241"/>
      <c r="D56" s="242"/>
      <c r="E56" s="241"/>
      <c r="F56" s="242"/>
      <c r="G56" s="241"/>
      <c r="H56" s="241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</row>
    <row r="57" ht="14.25" customHeight="1">
      <c r="A57" s="241"/>
      <c r="B57" s="241"/>
      <c r="C57" s="241"/>
      <c r="D57" s="242"/>
      <c r="E57" s="241"/>
      <c r="F57" s="242"/>
      <c r="G57" s="241"/>
      <c r="H57" s="241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</row>
    <row r="58" ht="14.25" customHeight="1">
      <c r="A58" s="241"/>
      <c r="B58" s="241"/>
      <c r="C58" s="241"/>
      <c r="D58" s="242"/>
      <c r="E58" s="241"/>
      <c r="F58" s="242"/>
      <c r="G58" s="241"/>
      <c r="H58" s="241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</row>
    <row r="59" ht="14.25" customHeight="1">
      <c r="A59" s="241"/>
      <c r="B59" s="241"/>
      <c r="C59" s="241"/>
      <c r="D59" s="242"/>
      <c r="E59" s="241"/>
      <c r="F59" s="242"/>
      <c r="G59" s="241"/>
      <c r="H59" s="241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</row>
    <row r="60" ht="14.25" customHeight="1">
      <c r="A60" s="241"/>
      <c r="B60" s="241"/>
      <c r="C60" s="241"/>
      <c r="D60" s="242"/>
      <c r="E60" s="241"/>
      <c r="F60" s="242"/>
      <c r="G60" s="241"/>
      <c r="H60" s="241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</row>
    <row r="61" ht="14.25" customHeight="1">
      <c r="A61" s="241"/>
      <c r="B61" s="241"/>
      <c r="C61" s="241"/>
      <c r="D61" s="242"/>
      <c r="E61" s="241"/>
      <c r="F61" s="242"/>
      <c r="G61" s="241"/>
      <c r="H61" s="241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</row>
    <row r="62" ht="14.25" customHeight="1">
      <c r="A62" s="241"/>
      <c r="B62" s="241"/>
      <c r="C62" s="241"/>
      <c r="D62" s="242"/>
      <c r="E62" s="241"/>
      <c r="F62" s="242"/>
      <c r="G62" s="241"/>
      <c r="H62" s="241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</row>
    <row r="63" ht="14.25" customHeight="1">
      <c r="A63" s="241"/>
      <c r="B63" s="241"/>
      <c r="C63" s="241"/>
      <c r="D63" s="242"/>
      <c r="E63" s="241"/>
      <c r="F63" s="242"/>
      <c r="G63" s="241"/>
      <c r="H63" s="241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</row>
    <row r="64" ht="14.25" customHeight="1">
      <c r="A64" s="241"/>
      <c r="B64" s="241"/>
      <c r="C64" s="241"/>
      <c r="D64" s="242"/>
      <c r="E64" s="241"/>
      <c r="F64" s="242"/>
      <c r="G64" s="241"/>
      <c r="H64" s="241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</row>
    <row r="65" ht="14.25" customHeight="1">
      <c r="A65" s="241"/>
      <c r="B65" s="241"/>
      <c r="C65" s="241"/>
      <c r="D65" s="242"/>
      <c r="E65" s="241"/>
      <c r="F65" s="242"/>
      <c r="G65" s="241"/>
      <c r="H65" s="241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</row>
    <row r="66" ht="14.25" customHeight="1">
      <c r="A66" s="241"/>
      <c r="B66" s="241"/>
      <c r="C66" s="241"/>
      <c r="D66" s="242"/>
      <c r="E66" s="241"/>
      <c r="F66" s="242"/>
      <c r="G66" s="241"/>
      <c r="H66" s="241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</row>
    <row r="67" ht="14.25" customHeight="1">
      <c r="A67" s="241"/>
      <c r="B67" s="241"/>
      <c r="C67" s="241"/>
      <c r="D67" s="242"/>
      <c r="E67" s="241"/>
      <c r="F67" s="242"/>
      <c r="G67" s="241"/>
      <c r="H67" s="241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</row>
    <row r="68" ht="14.25" customHeight="1">
      <c r="A68" s="241"/>
      <c r="B68" s="241"/>
      <c r="C68" s="241"/>
      <c r="D68" s="242"/>
      <c r="E68" s="241"/>
      <c r="F68" s="242"/>
      <c r="G68" s="241"/>
      <c r="H68" s="241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</row>
    <row r="69" ht="14.25" customHeight="1">
      <c r="A69" s="241"/>
      <c r="B69" s="241"/>
      <c r="C69" s="241"/>
      <c r="D69" s="242"/>
      <c r="E69" s="241"/>
      <c r="F69" s="242"/>
      <c r="G69" s="241"/>
      <c r="H69" s="241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</row>
    <row r="70" ht="14.25" customHeight="1">
      <c r="A70" s="241"/>
      <c r="B70" s="241"/>
      <c r="C70" s="241"/>
      <c r="D70" s="242"/>
      <c r="E70" s="241"/>
      <c r="F70" s="242"/>
      <c r="G70" s="241"/>
      <c r="H70" s="241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</row>
    <row r="71" ht="14.25" customHeight="1">
      <c r="A71" s="241"/>
      <c r="B71" s="241"/>
      <c r="C71" s="241"/>
      <c r="D71" s="242"/>
      <c r="E71" s="241"/>
      <c r="F71" s="242"/>
      <c r="G71" s="241"/>
      <c r="H71" s="241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</row>
    <row r="72" ht="14.25" customHeight="1">
      <c r="A72" s="241"/>
      <c r="B72" s="241"/>
      <c r="C72" s="241"/>
      <c r="D72" s="242"/>
      <c r="E72" s="241"/>
      <c r="F72" s="242"/>
      <c r="G72" s="241"/>
      <c r="H72" s="241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</row>
    <row r="73" ht="14.25" customHeight="1">
      <c r="A73" s="241"/>
      <c r="B73" s="241"/>
      <c r="C73" s="241"/>
      <c r="D73" s="242"/>
      <c r="E73" s="241"/>
      <c r="F73" s="242"/>
      <c r="G73" s="241"/>
      <c r="H73" s="241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</row>
    <row r="74" ht="14.25" customHeight="1">
      <c r="A74" s="241"/>
      <c r="B74" s="241"/>
      <c r="C74" s="241"/>
      <c r="D74" s="242"/>
      <c r="E74" s="241"/>
      <c r="F74" s="242"/>
      <c r="G74" s="241"/>
      <c r="H74" s="241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</row>
    <row r="75" ht="14.25" customHeight="1">
      <c r="A75" s="241"/>
      <c r="B75" s="241"/>
      <c r="C75" s="241"/>
      <c r="D75" s="242"/>
      <c r="E75" s="241"/>
      <c r="F75" s="242"/>
      <c r="G75" s="241"/>
      <c r="H75" s="241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</row>
    <row r="76" ht="14.25" customHeight="1">
      <c r="A76" s="241"/>
      <c r="B76" s="241"/>
      <c r="C76" s="241"/>
      <c r="D76" s="242"/>
      <c r="E76" s="241"/>
      <c r="F76" s="242"/>
      <c r="G76" s="241"/>
      <c r="H76" s="241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</row>
    <row r="77" ht="14.25" customHeight="1">
      <c r="A77" s="241"/>
      <c r="B77" s="241"/>
      <c r="C77" s="241"/>
      <c r="D77" s="242"/>
      <c r="E77" s="241"/>
      <c r="F77" s="242"/>
      <c r="G77" s="241"/>
      <c r="H77" s="241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</row>
    <row r="78" ht="14.25" customHeight="1">
      <c r="A78" s="241"/>
      <c r="B78" s="241"/>
      <c r="C78" s="241"/>
      <c r="D78" s="242"/>
      <c r="E78" s="241"/>
      <c r="F78" s="242"/>
      <c r="G78" s="241"/>
      <c r="H78" s="241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</row>
    <row r="79" ht="14.25" customHeight="1">
      <c r="A79" s="241"/>
      <c r="B79" s="241"/>
      <c r="C79" s="241"/>
      <c r="D79" s="242"/>
      <c r="E79" s="241"/>
      <c r="F79" s="242"/>
      <c r="G79" s="241"/>
      <c r="H79" s="241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</row>
    <row r="80" ht="14.25" customHeight="1">
      <c r="A80" s="241"/>
      <c r="B80" s="241"/>
      <c r="C80" s="241"/>
      <c r="D80" s="242"/>
      <c r="E80" s="241"/>
      <c r="F80" s="242"/>
      <c r="G80" s="241"/>
      <c r="H80" s="241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</row>
    <row r="81" ht="14.25" customHeight="1">
      <c r="A81" s="241"/>
      <c r="B81" s="241"/>
      <c r="C81" s="241"/>
      <c r="D81" s="242"/>
      <c r="E81" s="241"/>
      <c r="F81" s="242"/>
      <c r="G81" s="241"/>
      <c r="H81" s="241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</row>
    <row r="82" ht="14.25" customHeight="1">
      <c r="A82" s="241"/>
      <c r="B82" s="241"/>
      <c r="C82" s="241"/>
      <c r="D82" s="242"/>
      <c r="E82" s="241"/>
      <c r="F82" s="242"/>
      <c r="G82" s="241"/>
      <c r="H82" s="241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</row>
    <row r="83" ht="14.25" customHeight="1">
      <c r="A83" s="241"/>
      <c r="B83" s="241"/>
      <c r="C83" s="241"/>
      <c r="D83" s="242"/>
      <c r="E83" s="241"/>
      <c r="F83" s="242"/>
      <c r="G83" s="241"/>
      <c r="H83" s="241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</row>
    <row r="84" ht="14.25" customHeight="1">
      <c r="A84" s="241"/>
      <c r="B84" s="241"/>
      <c r="C84" s="241"/>
      <c r="D84" s="242"/>
      <c r="E84" s="241"/>
      <c r="F84" s="242"/>
      <c r="G84" s="241"/>
      <c r="H84" s="241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</row>
    <row r="85" ht="14.25" customHeight="1">
      <c r="A85" s="241"/>
      <c r="B85" s="241"/>
      <c r="C85" s="241"/>
      <c r="D85" s="242"/>
      <c r="E85" s="241"/>
      <c r="F85" s="242"/>
      <c r="G85" s="241"/>
      <c r="H85" s="241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</row>
    <row r="86" ht="14.25" customHeight="1">
      <c r="A86" s="241"/>
      <c r="B86" s="241"/>
      <c r="C86" s="241"/>
      <c r="D86" s="242"/>
      <c r="E86" s="241"/>
      <c r="F86" s="242"/>
      <c r="G86" s="241"/>
      <c r="H86" s="241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</row>
    <row r="87" ht="14.25" customHeight="1">
      <c r="A87" s="241"/>
      <c r="B87" s="241"/>
      <c r="C87" s="241"/>
      <c r="D87" s="242"/>
      <c r="E87" s="241"/>
      <c r="F87" s="242"/>
      <c r="G87" s="241"/>
      <c r="H87" s="241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</row>
    <row r="88" ht="14.25" customHeight="1">
      <c r="A88" s="241"/>
      <c r="B88" s="241"/>
      <c r="C88" s="241"/>
      <c r="D88" s="242"/>
      <c r="E88" s="241"/>
      <c r="F88" s="242"/>
      <c r="G88" s="241"/>
      <c r="H88" s="241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</row>
    <row r="89" ht="14.25" customHeight="1">
      <c r="A89" s="241"/>
      <c r="B89" s="241"/>
      <c r="C89" s="241"/>
      <c r="D89" s="242"/>
      <c r="E89" s="241"/>
      <c r="F89" s="242"/>
      <c r="G89" s="241"/>
      <c r="H89" s="241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</row>
    <row r="90" ht="14.25" customHeight="1">
      <c r="A90" s="241"/>
      <c r="B90" s="241"/>
      <c r="C90" s="241"/>
      <c r="D90" s="242"/>
      <c r="E90" s="241"/>
      <c r="F90" s="242"/>
      <c r="G90" s="241"/>
      <c r="H90" s="241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</row>
    <row r="91" ht="14.25" customHeight="1">
      <c r="A91" s="241"/>
      <c r="B91" s="241"/>
      <c r="C91" s="241"/>
      <c r="D91" s="242"/>
      <c r="E91" s="241"/>
      <c r="F91" s="242"/>
      <c r="G91" s="241"/>
      <c r="H91" s="241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</row>
    <row r="92" ht="14.25" customHeight="1">
      <c r="A92" s="241"/>
      <c r="B92" s="241"/>
      <c r="C92" s="241"/>
      <c r="D92" s="242"/>
      <c r="E92" s="241"/>
      <c r="F92" s="242"/>
      <c r="G92" s="241"/>
      <c r="H92" s="241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</row>
    <row r="93" ht="14.25" customHeight="1">
      <c r="A93" s="241"/>
      <c r="B93" s="241"/>
      <c r="C93" s="241"/>
      <c r="D93" s="242"/>
      <c r="E93" s="241"/>
      <c r="F93" s="242"/>
      <c r="G93" s="241"/>
      <c r="H93" s="241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</row>
    <row r="94" ht="14.25" customHeight="1">
      <c r="A94" s="241"/>
      <c r="B94" s="241"/>
      <c r="C94" s="241"/>
      <c r="D94" s="242"/>
      <c r="E94" s="241"/>
      <c r="F94" s="242"/>
      <c r="G94" s="241"/>
      <c r="H94" s="241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</row>
    <row r="95" ht="14.25" customHeight="1">
      <c r="A95" s="241"/>
      <c r="B95" s="241"/>
      <c r="C95" s="241"/>
      <c r="D95" s="242"/>
      <c r="E95" s="241"/>
      <c r="F95" s="242"/>
      <c r="G95" s="241"/>
      <c r="H95" s="241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</row>
    <row r="96" ht="14.25" customHeight="1">
      <c r="A96" s="241"/>
      <c r="B96" s="241"/>
      <c r="C96" s="241"/>
      <c r="D96" s="242"/>
      <c r="E96" s="241"/>
      <c r="F96" s="242"/>
      <c r="G96" s="241"/>
      <c r="H96" s="241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</row>
    <row r="97" ht="14.25" customHeight="1">
      <c r="A97" s="241"/>
      <c r="B97" s="241"/>
      <c r="C97" s="241"/>
      <c r="D97" s="242"/>
      <c r="E97" s="241"/>
      <c r="F97" s="242"/>
      <c r="G97" s="241"/>
      <c r="H97" s="241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</row>
    <row r="98" ht="14.25" customHeight="1">
      <c r="A98" s="241"/>
      <c r="B98" s="241"/>
      <c r="C98" s="241"/>
      <c r="D98" s="242"/>
      <c r="E98" s="241"/>
      <c r="F98" s="242"/>
      <c r="G98" s="241"/>
      <c r="H98" s="241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</row>
    <row r="99" ht="14.25" customHeight="1">
      <c r="A99" s="241"/>
      <c r="B99" s="241"/>
      <c r="C99" s="241"/>
      <c r="D99" s="242"/>
      <c r="E99" s="241"/>
      <c r="F99" s="242"/>
      <c r="G99" s="241"/>
      <c r="H99" s="241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</row>
    <row r="100" ht="14.25" customHeight="1">
      <c r="A100" s="241"/>
      <c r="B100" s="241"/>
      <c r="C100" s="241"/>
      <c r="D100" s="242"/>
      <c r="E100" s="241"/>
      <c r="F100" s="242"/>
      <c r="G100" s="241"/>
      <c r="H100" s="241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</row>
    <row r="101" ht="14.25" customHeight="1">
      <c r="A101" s="241"/>
      <c r="B101" s="241"/>
      <c r="C101" s="241"/>
      <c r="D101" s="242"/>
      <c r="E101" s="241"/>
      <c r="F101" s="242"/>
      <c r="G101" s="241"/>
      <c r="H101" s="241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</row>
    <row r="102" ht="14.25" customHeight="1">
      <c r="A102" s="241"/>
      <c r="B102" s="241"/>
      <c r="C102" s="241"/>
      <c r="D102" s="242"/>
      <c r="E102" s="241"/>
      <c r="F102" s="242"/>
      <c r="G102" s="241"/>
      <c r="H102" s="241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</row>
    <row r="103" ht="14.25" customHeight="1">
      <c r="A103" s="241"/>
      <c r="B103" s="241"/>
      <c r="C103" s="241"/>
      <c r="D103" s="242"/>
      <c r="E103" s="241"/>
      <c r="F103" s="242"/>
      <c r="G103" s="241"/>
      <c r="H103" s="241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</row>
    <row r="104" ht="14.25" customHeight="1">
      <c r="A104" s="241"/>
      <c r="B104" s="241"/>
      <c r="C104" s="241"/>
      <c r="D104" s="242"/>
      <c r="E104" s="241"/>
      <c r="F104" s="242"/>
      <c r="G104" s="241"/>
      <c r="H104" s="241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</row>
    <row r="105" ht="14.25" customHeight="1">
      <c r="A105" s="241"/>
      <c r="B105" s="241"/>
      <c r="C105" s="241"/>
      <c r="D105" s="242"/>
      <c r="E105" s="241"/>
      <c r="F105" s="242"/>
      <c r="G105" s="241"/>
      <c r="H105" s="241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</row>
    <row r="106" ht="14.25" customHeight="1">
      <c r="A106" s="241"/>
      <c r="B106" s="241"/>
      <c r="C106" s="241"/>
      <c r="D106" s="242"/>
      <c r="E106" s="241"/>
      <c r="F106" s="242"/>
      <c r="G106" s="241"/>
      <c r="H106" s="241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</row>
    <row r="107" ht="14.25" customHeight="1">
      <c r="A107" s="241"/>
      <c r="B107" s="241"/>
      <c r="C107" s="241"/>
      <c r="D107" s="242"/>
      <c r="E107" s="241"/>
      <c r="F107" s="242"/>
      <c r="G107" s="241"/>
      <c r="H107" s="241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</row>
    <row r="108" ht="14.25" customHeight="1">
      <c r="A108" s="241"/>
      <c r="B108" s="241"/>
      <c r="C108" s="241"/>
      <c r="D108" s="242"/>
      <c r="E108" s="241"/>
      <c r="F108" s="242"/>
      <c r="G108" s="241"/>
      <c r="H108" s="241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</row>
    <row r="109" ht="14.25" customHeight="1">
      <c r="A109" s="241"/>
      <c r="B109" s="241"/>
      <c r="C109" s="241"/>
      <c r="D109" s="242"/>
      <c r="E109" s="241"/>
      <c r="F109" s="242"/>
      <c r="G109" s="241"/>
      <c r="H109" s="241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</row>
    <row r="110" ht="14.25" customHeight="1">
      <c r="A110" s="241"/>
      <c r="B110" s="241"/>
      <c r="C110" s="241"/>
      <c r="D110" s="242"/>
      <c r="E110" s="241"/>
      <c r="F110" s="242"/>
      <c r="G110" s="241"/>
      <c r="H110" s="241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</row>
    <row r="111" ht="14.25" customHeight="1">
      <c r="A111" s="241"/>
      <c r="B111" s="241"/>
      <c r="C111" s="241"/>
      <c r="D111" s="242"/>
      <c r="E111" s="241"/>
      <c r="F111" s="242"/>
      <c r="G111" s="241"/>
      <c r="H111" s="241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</row>
    <row r="112" ht="14.25" customHeight="1">
      <c r="A112" s="241"/>
      <c r="B112" s="241"/>
      <c r="C112" s="241"/>
      <c r="D112" s="242"/>
      <c r="E112" s="241"/>
      <c r="F112" s="242"/>
      <c r="G112" s="241"/>
      <c r="H112" s="241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</row>
    <row r="113" ht="14.25" customHeight="1">
      <c r="A113" s="241"/>
      <c r="B113" s="241"/>
      <c r="C113" s="241"/>
      <c r="D113" s="242"/>
      <c r="E113" s="241"/>
      <c r="F113" s="242"/>
      <c r="G113" s="241"/>
      <c r="H113" s="241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</row>
    <row r="114" ht="14.25" customHeight="1">
      <c r="A114" s="241"/>
      <c r="B114" s="241"/>
      <c r="C114" s="241"/>
      <c r="D114" s="242"/>
      <c r="E114" s="241"/>
      <c r="F114" s="242"/>
      <c r="G114" s="241"/>
      <c r="H114" s="241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</row>
    <row r="115" ht="14.25" customHeight="1">
      <c r="A115" s="241"/>
      <c r="B115" s="241"/>
      <c r="C115" s="241"/>
      <c r="D115" s="242"/>
      <c r="E115" s="241"/>
      <c r="F115" s="242"/>
      <c r="G115" s="241"/>
      <c r="H115" s="241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</row>
    <row r="116" ht="14.25" customHeight="1">
      <c r="A116" s="241"/>
      <c r="B116" s="241"/>
      <c r="C116" s="241"/>
      <c r="D116" s="242"/>
      <c r="E116" s="241"/>
      <c r="F116" s="242"/>
      <c r="G116" s="241"/>
      <c r="H116" s="241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</row>
    <row r="117" ht="14.25" customHeight="1">
      <c r="A117" s="241"/>
      <c r="B117" s="241"/>
      <c r="C117" s="241"/>
      <c r="D117" s="242"/>
      <c r="E117" s="241"/>
      <c r="F117" s="242"/>
      <c r="G117" s="241"/>
      <c r="H117" s="241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</row>
    <row r="118" ht="14.25" customHeight="1">
      <c r="A118" s="241"/>
      <c r="B118" s="241"/>
      <c r="C118" s="241"/>
      <c r="D118" s="242"/>
      <c r="E118" s="241"/>
      <c r="F118" s="242"/>
      <c r="G118" s="241"/>
      <c r="H118" s="241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</row>
    <row r="119" ht="14.25" customHeight="1">
      <c r="A119" s="241"/>
      <c r="B119" s="241"/>
      <c r="C119" s="241"/>
      <c r="D119" s="242"/>
      <c r="E119" s="241"/>
      <c r="F119" s="242"/>
      <c r="G119" s="241"/>
      <c r="H119" s="241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</row>
    <row r="120" ht="14.25" customHeight="1">
      <c r="A120" s="241"/>
      <c r="B120" s="241"/>
      <c r="C120" s="241"/>
      <c r="D120" s="242"/>
      <c r="E120" s="241"/>
      <c r="F120" s="242"/>
      <c r="G120" s="241"/>
      <c r="H120" s="241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</row>
    <row r="121" ht="14.25" customHeight="1">
      <c r="A121" s="241"/>
      <c r="B121" s="241"/>
      <c r="C121" s="241"/>
      <c r="D121" s="242"/>
      <c r="E121" s="241"/>
      <c r="F121" s="242"/>
      <c r="G121" s="241"/>
      <c r="H121" s="241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</row>
    <row r="122" ht="14.25" customHeight="1">
      <c r="A122" s="241"/>
      <c r="B122" s="241"/>
      <c r="C122" s="241"/>
      <c r="D122" s="242"/>
      <c r="E122" s="241"/>
      <c r="F122" s="242"/>
      <c r="G122" s="241"/>
      <c r="H122" s="241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</row>
    <row r="123" ht="14.25" customHeight="1">
      <c r="A123" s="241"/>
      <c r="B123" s="241"/>
      <c r="C123" s="241"/>
      <c r="D123" s="242"/>
      <c r="E123" s="241"/>
      <c r="F123" s="242"/>
      <c r="G123" s="241"/>
      <c r="H123" s="241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</row>
    <row r="124" ht="14.25" customHeight="1">
      <c r="A124" s="241"/>
      <c r="B124" s="241"/>
      <c r="C124" s="241"/>
      <c r="D124" s="242"/>
      <c r="E124" s="241"/>
      <c r="F124" s="242"/>
      <c r="G124" s="241"/>
      <c r="H124" s="241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</row>
    <row r="125" ht="14.25" customHeight="1">
      <c r="A125" s="241"/>
      <c r="B125" s="241"/>
      <c r="C125" s="241"/>
      <c r="D125" s="242"/>
      <c r="E125" s="241"/>
      <c r="F125" s="242"/>
      <c r="G125" s="241"/>
      <c r="H125" s="241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</row>
    <row r="126" ht="14.25" customHeight="1">
      <c r="A126" s="241"/>
      <c r="B126" s="241"/>
      <c r="C126" s="241"/>
      <c r="D126" s="242"/>
      <c r="E126" s="241"/>
      <c r="F126" s="242"/>
      <c r="G126" s="241"/>
      <c r="H126" s="241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</row>
    <row r="127" ht="14.25" customHeight="1">
      <c r="A127" s="241"/>
      <c r="B127" s="241"/>
      <c r="C127" s="241"/>
      <c r="D127" s="242"/>
      <c r="E127" s="241"/>
      <c r="F127" s="242"/>
      <c r="G127" s="241"/>
      <c r="H127" s="241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</row>
    <row r="128" ht="14.25" customHeight="1">
      <c r="A128" s="241"/>
      <c r="B128" s="241"/>
      <c r="C128" s="241"/>
      <c r="D128" s="242"/>
      <c r="E128" s="241"/>
      <c r="F128" s="242"/>
      <c r="G128" s="241"/>
      <c r="H128" s="241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</row>
    <row r="129" ht="14.25" customHeight="1">
      <c r="A129" s="241"/>
      <c r="B129" s="241"/>
      <c r="C129" s="241"/>
      <c r="D129" s="242"/>
      <c r="E129" s="241"/>
      <c r="F129" s="242"/>
      <c r="G129" s="241"/>
      <c r="H129" s="241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</row>
    <row r="130" ht="14.25" customHeight="1">
      <c r="A130" s="241"/>
      <c r="B130" s="241"/>
      <c r="C130" s="241"/>
      <c r="D130" s="242"/>
      <c r="E130" s="241"/>
      <c r="F130" s="242"/>
      <c r="G130" s="241"/>
      <c r="H130" s="241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</row>
    <row r="131" ht="14.25" customHeight="1">
      <c r="A131" s="241"/>
      <c r="B131" s="241"/>
      <c r="C131" s="241"/>
      <c r="D131" s="242"/>
      <c r="E131" s="241"/>
      <c r="F131" s="242"/>
      <c r="G131" s="241"/>
      <c r="H131" s="241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</row>
    <row r="132" ht="14.25" customHeight="1">
      <c r="A132" s="241"/>
      <c r="B132" s="241"/>
      <c r="C132" s="241"/>
      <c r="D132" s="242"/>
      <c r="E132" s="241"/>
      <c r="F132" s="242"/>
      <c r="G132" s="241"/>
      <c r="H132" s="241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</row>
    <row r="133" ht="14.25" customHeight="1">
      <c r="A133" s="241"/>
      <c r="B133" s="241"/>
      <c r="C133" s="241"/>
      <c r="D133" s="242"/>
      <c r="E133" s="241"/>
      <c r="F133" s="242"/>
      <c r="G133" s="241"/>
      <c r="H133" s="241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</row>
    <row r="134" ht="14.25" customHeight="1">
      <c r="A134" s="241"/>
      <c r="B134" s="241"/>
      <c r="C134" s="241"/>
      <c r="D134" s="242"/>
      <c r="E134" s="241"/>
      <c r="F134" s="242"/>
      <c r="G134" s="241"/>
      <c r="H134" s="241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</row>
    <row r="135" ht="14.25" customHeight="1">
      <c r="A135" s="241"/>
      <c r="B135" s="241"/>
      <c r="C135" s="241"/>
      <c r="D135" s="242"/>
      <c r="E135" s="241"/>
      <c r="F135" s="242"/>
      <c r="G135" s="241"/>
      <c r="H135" s="241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</row>
    <row r="136" ht="14.25" customHeight="1">
      <c r="A136" s="241"/>
      <c r="B136" s="241"/>
      <c r="C136" s="241"/>
      <c r="D136" s="242"/>
      <c r="E136" s="241"/>
      <c r="F136" s="242"/>
      <c r="G136" s="241"/>
      <c r="H136" s="241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</row>
    <row r="137" ht="14.25" customHeight="1">
      <c r="A137" s="241"/>
      <c r="B137" s="241"/>
      <c r="C137" s="241"/>
      <c r="D137" s="242"/>
      <c r="E137" s="241"/>
      <c r="F137" s="242"/>
      <c r="G137" s="241"/>
      <c r="H137" s="241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</row>
    <row r="138" ht="14.25" customHeight="1">
      <c r="A138" s="241"/>
      <c r="B138" s="241"/>
      <c r="C138" s="241"/>
      <c r="D138" s="242"/>
      <c r="E138" s="241"/>
      <c r="F138" s="242"/>
      <c r="G138" s="241"/>
      <c r="H138" s="241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</row>
    <row r="139" ht="14.25" customHeight="1">
      <c r="A139" s="241"/>
      <c r="B139" s="241"/>
      <c r="C139" s="241"/>
      <c r="D139" s="242"/>
      <c r="E139" s="241"/>
      <c r="F139" s="242"/>
      <c r="G139" s="241"/>
      <c r="H139" s="241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</row>
    <row r="140" ht="14.25" customHeight="1">
      <c r="A140" s="241"/>
      <c r="B140" s="241"/>
      <c r="C140" s="241"/>
      <c r="D140" s="242"/>
      <c r="E140" s="241"/>
      <c r="F140" s="242"/>
      <c r="G140" s="241"/>
      <c r="H140" s="241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</row>
    <row r="141" ht="14.25" customHeight="1">
      <c r="A141" s="241"/>
      <c r="B141" s="241"/>
      <c r="C141" s="241"/>
      <c r="D141" s="242"/>
      <c r="E141" s="241"/>
      <c r="F141" s="242"/>
      <c r="G141" s="241"/>
      <c r="H141" s="241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</row>
    <row r="142" ht="14.25" customHeight="1">
      <c r="A142" s="241"/>
      <c r="B142" s="241"/>
      <c r="C142" s="241"/>
      <c r="D142" s="242"/>
      <c r="E142" s="241"/>
      <c r="F142" s="242"/>
      <c r="G142" s="241"/>
      <c r="H142" s="241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</row>
    <row r="143" ht="14.25" customHeight="1">
      <c r="A143" s="241"/>
      <c r="B143" s="241"/>
      <c r="C143" s="241"/>
      <c r="D143" s="242"/>
      <c r="E143" s="241"/>
      <c r="F143" s="242"/>
      <c r="G143" s="241"/>
      <c r="H143" s="241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</row>
    <row r="144" ht="14.25" customHeight="1">
      <c r="A144" s="241"/>
      <c r="B144" s="241"/>
      <c r="C144" s="241"/>
      <c r="D144" s="242"/>
      <c r="E144" s="241"/>
      <c r="F144" s="242"/>
      <c r="G144" s="241"/>
      <c r="H144" s="241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</row>
    <row r="145" ht="14.25" customHeight="1">
      <c r="A145" s="241"/>
      <c r="B145" s="241"/>
      <c r="C145" s="241"/>
      <c r="D145" s="242"/>
      <c r="E145" s="241"/>
      <c r="F145" s="242"/>
      <c r="G145" s="241"/>
      <c r="H145" s="241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</row>
    <row r="146" ht="14.25" customHeight="1">
      <c r="A146" s="241"/>
      <c r="B146" s="241"/>
      <c r="C146" s="241"/>
      <c r="D146" s="242"/>
      <c r="E146" s="241"/>
      <c r="F146" s="242"/>
      <c r="G146" s="241"/>
      <c r="H146" s="241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</row>
    <row r="147" ht="14.25" customHeight="1">
      <c r="A147" s="241"/>
      <c r="B147" s="241"/>
      <c r="C147" s="241"/>
      <c r="D147" s="242"/>
      <c r="E147" s="241"/>
      <c r="F147" s="242"/>
      <c r="G147" s="241"/>
      <c r="H147" s="241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</row>
    <row r="148" ht="14.25" customHeight="1">
      <c r="A148" s="241"/>
      <c r="B148" s="241"/>
      <c r="C148" s="241"/>
      <c r="D148" s="242"/>
      <c r="E148" s="241"/>
      <c r="F148" s="242"/>
      <c r="G148" s="241"/>
      <c r="H148" s="241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</row>
    <row r="149" ht="14.25" customHeight="1">
      <c r="A149" s="241"/>
      <c r="B149" s="241"/>
      <c r="C149" s="241"/>
      <c r="D149" s="242"/>
      <c r="E149" s="241"/>
      <c r="F149" s="242"/>
      <c r="G149" s="241"/>
      <c r="H149" s="241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</row>
    <row r="150" ht="14.25" customHeight="1">
      <c r="A150" s="241"/>
      <c r="B150" s="241"/>
      <c r="C150" s="241"/>
      <c r="D150" s="242"/>
      <c r="E150" s="241"/>
      <c r="F150" s="242"/>
      <c r="G150" s="241"/>
      <c r="H150" s="241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</row>
    <row r="151" ht="14.25" customHeight="1">
      <c r="A151" s="241"/>
      <c r="B151" s="241"/>
      <c r="C151" s="241"/>
      <c r="D151" s="242"/>
      <c r="E151" s="241"/>
      <c r="F151" s="242"/>
      <c r="G151" s="241"/>
      <c r="H151" s="241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</row>
    <row r="152" ht="14.25" customHeight="1">
      <c r="A152" s="241"/>
      <c r="B152" s="241"/>
      <c r="C152" s="241"/>
      <c r="D152" s="242"/>
      <c r="E152" s="241"/>
      <c r="F152" s="242"/>
      <c r="G152" s="241"/>
      <c r="H152" s="241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</row>
    <row r="153" ht="14.25" customHeight="1">
      <c r="A153" s="241"/>
      <c r="B153" s="241"/>
      <c r="C153" s="241"/>
      <c r="D153" s="242"/>
      <c r="E153" s="241"/>
      <c r="F153" s="242"/>
      <c r="G153" s="241"/>
      <c r="H153" s="241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</row>
    <row r="154" ht="14.25" customHeight="1">
      <c r="A154" s="241"/>
      <c r="B154" s="241"/>
      <c r="C154" s="241"/>
      <c r="D154" s="242"/>
      <c r="E154" s="241"/>
      <c r="F154" s="242"/>
      <c r="G154" s="241"/>
      <c r="H154" s="241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</row>
    <row r="155" ht="14.25" customHeight="1">
      <c r="A155" s="241"/>
      <c r="B155" s="241"/>
      <c r="C155" s="241"/>
      <c r="D155" s="242"/>
      <c r="E155" s="241"/>
      <c r="F155" s="242"/>
      <c r="G155" s="241"/>
      <c r="H155" s="241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ht="14.25" customHeight="1">
      <c r="A156" s="241"/>
      <c r="B156" s="241"/>
      <c r="C156" s="241"/>
      <c r="D156" s="242"/>
      <c r="E156" s="241"/>
      <c r="F156" s="242"/>
      <c r="G156" s="241"/>
      <c r="H156" s="241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ht="14.25" customHeight="1">
      <c r="A157" s="241"/>
      <c r="B157" s="241"/>
      <c r="C157" s="241"/>
      <c r="D157" s="242"/>
      <c r="E157" s="241"/>
      <c r="F157" s="242"/>
      <c r="G157" s="241"/>
      <c r="H157" s="241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ht="14.25" customHeight="1">
      <c r="A158" s="241"/>
      <c r="B158" s="241"/>
      <c r="C158" s="241"/>
      <c r="D158" s="242"/>
      <c r="E158" s="241"/>
      <c r="F158" s="242"/>
      <c r="G158" s="241"/>
      <c r="H158" s="241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ht="14.25" customHeight="1">
      <c r="A159" s="241"/>
      <c r="B159" s="241"/>
      <c r="C159" s="241"/>
      <c r="D159" s="242"/>
      <c r="E159" s="241"/>
      <c r="F159" s="242"/>
      <c r="G159" s="241"/>
      <c r="H159" s="241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ht="14.25" customHeight="1">
      <c r="A160" s="241"/>
      <c r="B160" s="241"/>
      <c r="C160" s="241"/>
      <c r="D160" s="242"/>
      <c r="E160" s="241"/>
      <c r="F160" s="242"/>
      <c r="G160" s="241"/>
      <c r="H160" s="241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ht="14.25" customHeight="1">
      <c r="A161" s="241"/>
      <c r="B161" s="241"/>
      <c r="C161" s="241"/>
      <c r="D161" s="242"/>
      <c r="E161" s="241"/>
      <c r="F161" s="242"/>
      <c r="G161" s="241"/>
      <c r="H161" s="241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ht="14.25" customHeight="1">
      <c r="A162" s="241"/>
      <c r="B162" s="241"/>
      <c r="C162" s="241"/>
      <c r="D162" s="242"/>
      <c r="E162" s="241"/>
      <c r="F162" s="242"/>
      <c r="G162" s="241"/>
      <c r="H162" s="241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ht="14.25" customHeight="1">
      <c r="A163" s="241"/>
      <c r="B163" s="241"/>
      <c r="C163" s="241"/>
      <c r="D163" s="242"/>
      <c r="E163" s="241"/>
      <c r="F163" s="242"/>
      <c r="G163" s="241"/>
      <c r="H163" s="241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ht="14.25" customHeight="1">
      <c r="A164" s="241"/>
      <c r="B164" s="241"/>
      <c r="C164" s="241"/>
      <c r="D164" s="242"/>
      <c r="E164" s="241"/>
      <c r="F164" s="242"/>
      <c r="G164" s="241"/>
      <c r="H164" s="241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ht="14.25" customHeight="1">
      <c r="A165" s="241"/>
      <c r="B165" s="241"/>
      <c r="C165" s="241"/>
      <c r="D165" s="242"/>
      <c r="E165" s="241"/>
      <c r="F165" s="242"/>
      <c r="G165" s="241"/>
      <c r="H165" s="241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ht="14.25" customHeight="1">
      <c r="A166" s="241"/>
      <c r="B166" s="241"/>
      <c r="C166" s="241"/>
      <c r="D166" s="242"/>
      <c r="E166" s="241"/>
      <c r="F166" s="242"/>
      <c r="G166" s="241"/>
      <c r="H166" s="241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ht="14.25" customHeight="1">
      <c r="A167" s="241"/>
      <c r="B167" s="241"/>
      <c r="C167" s="241"/>
      <c r="D167" s="242"/>
      <c r="E167" s="241"/>
      <c r="F167" s="242"/>
      <c r="G167" s="241"/>
      <c r="H167" s="241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</row>
    <row r="168" ht="14.25" customHeight="1">
      <c r="A168" s="241"/>
      <c r="B168" s="241"/>
      <c r="C168" s="241"/>
      <c r="D168" s="242"/>
      <c r="E168" s="241"/>
      <c r="F168" s="242"/>
      <c r="G168" s="241"/>
      <c r="H168" s="241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</row>
    <row r="169" ht="14.25" customHeight="1">
      <c r="A169" s="241"/>
      <c r="B169" s="241"/>
      <c r="C169" s="241"/>
      <c r="D169" s="242"/>
      <c r="E169" s="241"/>
      <c r="F169" s="242"/>
      <c r="G169" s="241"/>
      <c r="H169" s="241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</row>
    <row r="170" ht="14.25" customHeight="1">
      <c r="A170" s="241"/>
      <c r="B170" s="241"/>
      <c r="C170" s="241"/>
      <c r="D170" s="242"/>
      <c r="E170" s="241"/>
      <c r="F170" s="242"/>
      <c r="G170" s="241"/>
      <c r="H170" s="241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</row>
    <row r="171" ht="14.25" customHeight="1">
      <c r="A171" s="241"/>
      <c r="B171" s="241"/>
      <c r="C171" s="241"/>
      <c r="D171" s="242"/>
      <c r="E171" s="241"/>
      <c r="F171" s="242"/>
      <c r="G171" s="241"/>
      <c r="H171" s="241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</row>
    <row r="172" ht="14.25" customHeight="1">
      <c r="A172" s="241"/>
      <c r="B172" s="241"/>
      <c r="C172" s="241"/>
      <c r="D172" s="242"/>
      <c r="E172" s="241"/>
      <c r="F172" s="242"/>
      <c r="G172" s="241"/>
      <c r="H172" s="241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</row>
    <row r="173" ht="14.25" customHeight="1">
      <c r="A173" s="241"/>
      <c r="B173" s="241"/>
      <c r="C173" s="241"/>
      <c r="D173" s="242"/>
      <c r="E173" s="241"/>
      <c r="F173" s="242"/>
      <c r="G173" s="241"/>
      <c r="H173" s="241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</row>
    <row r="174" ht="14.25" customHeight="1">
      <c r="A174" s="241"/>
      <c r="B174" s="241"/>
      <c r="C174" s="241"/>
      <c r="D174" s="242"/>
      <c r="E174" s="241"/>
      <c r="F174" s="242"/>
      <c r="G174" s="241"/>
      <c r="H174" s="241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</row>
    <row r="175" ht="14.25" customHeight="1">
      <c r="A175" s="241"/>
      <c r="B175" s="241"/>
      <c r="C175" s="241"/>
      <c r="D175" s="242"/>
      <c r="E175" s="241"/>
      <c r="F175" s="242"/>
      <c r="G175" s="241"/>
      <c r="H175" s="241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</row>
    <row r="176" ht="14.25" customHeight="1">
      <c r="A176" s="241"/>
      <c r="B176" s="241"/>
      <c r="C176" s="241"/>
      <c r="D176" s="242"/>
      <c r="E176" s="241"/>
      <c r="F176" s="242"/>
      <c r="G176" s="241"/>
      <c r="H176" s="241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</row>
    <row r="177" ht="14.25" customHeight="1">
      <c r="A177" s="241"/>
      <c r="B177" s="241"/>
      <c r="C177" s="241"/>
      <c r="D177" s="242"/>
      <c r="E177" s="241"/>
      <c r="F177" s="242"/>
      <c r="G177" s="241"/>
      <c r="H177" s="241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</row>
    <row r="178" ht="14.25" customHeight="1">
      <c r="A178" s="241"/>
      <c r="B178" s="241"/>
      <c r="C178" s="241"/>
      <c r="D178" s="242"/>
      <c r="E178" s="241"/>
      <c r="F178" s="242"/>
      <c r="G178" s="241"/>
      <c r="H178" s="241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</row>
    <row r="179" ht="14.25" customHeight="1">
      <c r="A179" s="241"/>
      <c r="B179" s="241"/>
      <c r="C179" s="241"/>
      <c r="D179" s="242"/>
      <c r="E179" s="241"/>
      <c r="F179" s="242"/>
      <c r="G179" s="241"/>
      <c r="H179" s="241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</row>
    <row r="180" ht="14.25" customHeight="1">
      <c r="A180" s="241"/>
      <c r="B180" s="241"/>
      <c r="C180" s="241"/>
      <c r="D180" s="242"/>
      <c r="E180" s="241"/>
      <c r="F180" s="242"/>
      <c r="G180" s="241"/>
      <c r="H180" s="241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</row>
    <row r="181" ht="14.25" customHeight="1">
      <c r="A181" s="241"/>
      <c r="B181" s="241"/>
      <c r="C181" s="241"/>
      <c r="D181" s="242"/>
      <c r="E181" s="241"/>
      <c r="F181" s="242"/>
      <c r="G181" s="241"/>
      <c r="H181" s="241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</row>
    <row r="182" ht="14.25" customHeight="1">
      <c r="A182" s="241"/>
      <c r="B182" s="241"/>
      <c r="C182" s="241"/>
      <c r="D182" s="242"/>
      <c r="E182" s="241"/>
      <c r="F182" s="242"/>
      <c r="G182" s="241"/>
      <c r="H182" s="241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</row>
    <row r="183" ht="14.25" customHeight="1">
      <c r="A183" s="241"/>
      <c r="B183" s="241"/>
      <c r="C183" s="241"/>
      <c r="D183" s="242"/>
      <c r="E183" s="241"/>
      <c r="F183" s="242"/>
      <c r="G183" s="241"/>
      <c r="H183" s="241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</row>
    <row r="184" ht="14.25" customHeight="1">
      <c r="A184" s="241"/>
      <c r="B184" s="241"/>
      <c r="C184" s="241"/>
      <c r="D184" s="242"/>
      <c r="E184" s="241"/>
      <c r="F184" s="242"/>
      <c r="G184" s="241"/>
      <c r="H184" s="241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</row>
    <row r="185" ht="14.25" customHeight="1">
      <c r="A185" s="241"/>
      <c r="B185" s="241"/>
      <c r="C185" s="241"/>
      <c r="D185" s="242"/>
      <c r="E185" s="241"/>
      <c r="F185" s="242"/>
      <c r="G185" s="241"/>
      <c r="H185" s="241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</row>
    <row r="186" ht="14.25" customHeight="1">
      <c r="A186" s="241"/>
      <c r="B186" s="241"/>
      <c r="C186" s="241"/>
      <c r="D186" s="242"/>
      <c r="E186" s="241"/>
      <c r="F186" s="242"/>
      <c r="G186" s="241"/>
      <c r="H186" s="241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</row>
    <row r="187" ht="14.25" customHeight="1">
      <c r="A187" s="241"/>
      <c r="B187" s="241"/>
      <c r="C187" s="241"/>
      <c r="D187" s="242"/>
      <c r="E187" s="241"/>
      <c r="F187" s="242"/>
      <c r="G187" s="241"/>
      <c r="H187" s="241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</row>
    <row r="188" ht="14.25" customHeight="1">
      <c r="A188" s="241"/>
      <c r="B188" s="241"/>
      <c r="C188" s="241"/>
      <c r="D188" s="242"/>
      <c r="E188" s="241"/>
      <c r="F188" s="242"/>
      <c r="G188" s="241"/>
      <c r="H188" s="241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</row>
    <row r="189" ht="14.25" customHeight="1">
      <c r="A189" s="241"/>
      <c r="B189" s="241"/>
      <c r="C189" s="241"/>
      <c r="D189" s="242"/>
      <c r="E189" s="241"/>
      <c r="F189" s="242"/>
      <c r="G189" s="241"/>
      <c r="H189" s="241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</row>
    <row r="190" ht="14.25" customHeight="1">
      <c r="A190" s="241"/>
      <c r="B190" s="241"/>
      <c r="C190" s="241"/>
      <c r="D190" s="242"/>
      <c r="E190" s="241"/>
      <c r="F190" s="242"/>
      <c r="G190" s="241"/>
      <c r="H190" s="241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</row>
    <row r="191" ht="14.25" customHeight="1">
      <c r="A191" s="241"/>
      <c r="B191" s="241"/>
      <c r="C191" s="241"/>
      <c r="D191" s="242"/>
      <c r="E191" s="241"/>
      <c r="F191" s="242"/>
      <c r="G191" s="241"/>
      <c r="H191" s="241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</row>
    <row r="192" ht="14.25" customHeight="1">
      <c r="A192" s="241"/>
      <c r="B192" s="241"/>
      <c r="C192" s="241"/>
      <c r="D192" s="242"/>
      <c r="E192" s="241"/>
      <c r="F192" s="242"/>
      <c r="G192" s="241"/>
      <c r="H192" s="241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</row>
    <row r="193" ht="14.25" customHeight="1">
      <c r="A193" s="241"/>
      <c r="B193" s="241"/>
      <c r="C193" s="241"/>
      <c r="D193" s="242"/>
      <c r="E193" s="241"/>
      <c r="F193" s="242"/>
      <c r="G193" s="241"/>
      <c r="H193" s="241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</row>
    <row r="194" ht="14.25" customHeight="1">
      <c r="A194" s="241"/>
      <c r="B194" s="241"/>
      <c r="C194" s="241"/>
      <c r="D194" s="242"/>
      <c r="E194" s="241"/>
      <c r="F194" s="242"/>
      <c r="G194" s="241"/>
      <c r="H194" s="241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</row>
    <row r="195" ht="14.25" customHeight="1">
      <c r="A195" s="241"/>
      <c r="B195" s="241"/>
      <c r="C195" s="241"/>
      <c r="D195" s="242"/>
      <c r="E195" s="241"/>
      <c r="F195" s="242"/>
      <c r="G195" s="241"/>
      <c r="H195" s="241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</row>
    <row r="196" ht="14.25" customHeight="1">
      <c r="A196" s="241"/>
      <c r="B196" s="241"/>
      <c r="C196" s="241"/>
      <c r="D196" s="242"/>
      <c r="E196" s="241"/>
      <c r="F196" s="242"/>
      <c r="G196" s="241"/>
      <c r="H196" s="241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</row>
    <row r="197" ht="14.25" customHeight="1">
      <c r="A197" s="241"/>
      <c r="B197" s="241"/>
      <c r="C197" s="241"/>
      <c r="D197" s="242"/>
      <c r="E197" s="241"/>
      <c r="F197" s="242"/>
      <c r="G197" s="241"/>
      <c r="H197" s="241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</row>
    <row r="198" ht="14.25" customHeight="1">
      <c r="A198" s="241"/>
      <c r="B198" s="241"/>
      <c r="C198" s="241"/>
      <c r="D198" s="242"/>
      <c r="E198" s="241"/>
      <c r="F198" s="242"/>
      <c r="G198" s="241"/>
      <c r="H198" s="241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</row>
    <row r="199" ht="14.25" customHeight="1">
      <c r="A199" s="241"/>
      <c r="B199" s="241"/>
      <c r="C199" s="241"/>
      <c r="D199" s="242"/>
      <c r="E199" s="241"/>
      <c r="F199" s="242"/>
      <c r="G199" s="241"/>
      <c r="H199" s="241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</row>
    <row r="200" ht="14.25" customHeight="1">
      <c r="A200" s="241"/>
      <c r="B200" s="241"/>
      <c r="C200" s="241"/>
      <c r="D200" s="242"/>
      <c r="E200" s="241"/>
      <c r="F200" s="242"/>
      <c r="G200" s="241"/>
      <c r="H200" s="241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</row>
    <row r="201" ht="14.25" customHeight="1">
      <c r="A201" s="241"/>
      <c r="B201" s="241"/>
      <c r="C201" s="241"/>
      <c r="D201" s="242"/>
      <c r="E201" s="241"/>
      <c r="F201" s="242"/>
      <c r="G201" s="241"/>
      <c r="H201" s="241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</row>
    <row r="202" ht="14.25" customHeight="1">
      <c r="A202" s="241"/>
      <c r="B202" s="241"/>
      <c r="C202" s="241"/>
      <c r="D202" s="242"/>
      <c r="E202" s="241"/>
      <c r="F202" s="242"/>
      <c r="G202" s="241"/>
      <c r="H202" s="241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</row>
    <row r="203" ht="14.25" customHeight="1">
      <c r="A203" s="241"/>
      <c r="B203" s="241"/>
      <c r="C203" s="241"/>
      <c r="D203" s="242"/>
      <c r="E203" s="241"/>
      <c r="F203" s="242"/>
      <c r="G203" s="241"/>
      <c r="H203" s="241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</row>
    <row r="204" ht="14.25" customHeight="1">
      <c r="A204" s="241"/>
      <c r="B204" s="241"/>
      <c r="C204" s="241"/>
      <c r="D204" s="242"/>
      <c r="E204" s="241"/>
      <c r="F204" s="242"/>
      <c r="G204" s="241"/>
      <c r="H204" s="241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</row>
    <row r="205" ht="14.25" customHeight="1">
      <c r="A205" s="241"/>
      <c r="B205" s="241"/>
      <c r="C205" s="241"/>
      <c r="D205" s="242"/>
      <c r="E205" s="241"/>
      <c r="F205" s="242"/>
      <c r="G205" s="241"/>
      <c r="H205" s="241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</row>
    <row r="206" ht="14.25" customHeight="1">
      <c r="A206" s="241"/>
      <c r="B206" s="241"/>
      <c r="C206" s="241"/>
      <c r="D206" s="242"/>
      <c r="E206" s="241"/>
      <c r="F206" s="242"/>
      <c r="G206" s="241"/>
      <c r="H206" s="241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</row>
    <row r="207" ht="14.25" customHeight="1">
      <c r="A207" s="241"/>
      <c r="B207" s="241"/>
      <c r="C207" s="241"/>
      <c r="D207" s="242"/>
      <c r="E207" s="241"/>
      <c r="F207" s="242"/>
      <c r="G207" s="241"/>
      <c r="H207" s="241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</row>
    <row r="208" ht="14.25" customHeight="1">
      <c r="A208" s="241"/>
      <c r="B208" s="241"/>
      <c r="C208" s="241"/>
      <c r="D208" s="242"/>
      <c r="E208" s="241"/>
      <c r="F208" s="242"/>
      <c r="G208" s="241"/>
      <c r="H208" s="241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</row>
    <row r="209" ht="14.25" customHeight="1">
      <c r="A209" s="241"/>
      <c r="B209" s="241"/>
      <c r="C209" s="241"/>
      <c r="D209" s="242"/>
      <c r="E209" s="241"/>
      <c r="F209" s="242"/>
      <c r="G209" s="241"/>
      <c r="H209" s="241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</row>
    <row r="210" ht="14.25" customHeight="1">
      <c r="A210" s="241"/>
      <c r="B210" s="241"/>
      <c r="C210" s="241"/>
      <c r="D210" s="242"/>
      <c r="E210" s="241"/>
      <c r="F210" s="242"/>
      <c r="G210" s="241"/>
      <c r="H210" s="241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</row>
    <row r="211" ht="14.25" customHeight="1">
      <c r="A211" s="241"/>
      <c r="B211" s="241"/>
      <c r="C211" s="241"/>
      <c r="D211" s="242"/>
      <c r="E211" s="241"/>
      <c r="F211" s="242"/>
      <c r="G211" s="241"/>
      <c r="H211" s="241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</row>
    <row r="212" ht="14.25" customHeight="1">
      <c r="A212" s="241"/>
      <c r="B212" s="241"/>
      <c r="C212" s="241"/>
      <c r="D212" s="242"/>
      <c r="E212" s="241"/>
      <c r="F212" s="242"/>
      <c r="G212" s="241"/>
      <c r="H212" s="241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</row>
    <row r="213" ht="14.25" customHeight="1">
      <c r="A213" s="241"/>
      <c r="B213" s="241"/>
      <c r="C213" s="241"/>
      <c r="D213" s="242"/>
      <c r="E213" s="241"/>
      <c r="F213" s="242"/>
      <c r="G213" s="241"/>
      <c r="H213" s="241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</row>
    <row r="214" ht="14.25" customHeight="1">
      <c r="A214" s="241"/>
      <c r="B214" s="241"/>
      <c r="C214" s="241"/>
      <c r="D214" s="242"/>
      <c r="E214" s="241"/>
      <c r="F214" s="242"/>
      <c r="G214" s="241"/>
      <c r="H214" s="241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</row>
    <row r="215" ht="14.25" customHeight="1">
      <c r="A215" s="241"/>
      <c r="B215" s="241"/>
      <c r="C215" s="241"/>
      <c r="D215" s="242"/>
      <c r="E215" s="241"/>
      <c r="F215" s="242"/>
      <c r="G215" s="241"/>
      <c r="H215" s="241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</row>
    <row r="216" ht="14.25" customHeight="1">
      <c r="A216" s="241"/>
      <c r="B216" s="241"/>
      <c r="C216" s="241"/>
      <c r="D216" s="242"/>
      <c r="E216" s="241"/>
      <c r="F216" s="242"/>
      <c r="G216" s="241"/>
      <c r="H216" s="241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</row>
    <row r="217" ht="14.25" customHeight="1">
      <c r="A217" s="241"/>
      <c r="B217" s="241"/>
      <c r="C217" s="241"/>
      <c r="D217" s="242"/>
      <c r="E217" s="241"/>
      <c r="F217" s="242"/>
      <c r="G217" s="241"/>
      <c r="H217" s="241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</row>
    <row r="218" ht="14.25" customHeight="1">
      <c r="A218" s="241"/>
      <c r="B218" s="241"/>
      <c r="C218" s="241"/>
      <c r="D218" s="242"/>
      <c r="E218" s="241"/>
      <c r="F218" s="242"/>
      <c r="G218" s="241"/>
      <c r="H218" s="241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</row>
    <row r="219" ht="14.25" customHeight="1">
      <c r="A219" s="241"/>
      <c r="B219" s="241"/>
      <c r="C219" s="241"/>
      <c r="D219" s="242"/>
      <c r="E219" s="241"/>
      <c r="F219" s="242"/>
      <c r="G219" s="241"/>
      <c r="H219" s="241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</row>
    <row r="220" ht="14.25" customHeight="1">
      <c r="A220" s="241"/>
      <c r="B220" s="241"/>
      <c r="C220" s="241"/>
      <c r="D220" s="242"/>
      <c r="E220" s="241"/>
      <c r="F220" s="242"/>
      <c r="G220" s="241"/>
      <c r="H220" s="241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</row>
    <row r="221" ht="14.25" customHeight="1">
      <c r="A221" s="241"/>
      <c r="B221" s="241"/>
      <c r="C221" s="241"/>
      <c r="D221" s="242"/>
      <c r="E221" s="241"/>
      <c r="F221" s="242"/>
      <c r="G221" s="241"/>
      <c r="H221" s="241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</row>
    <row r="222" ht="14.25" customHeight="1">
      <c r="A222" s="241"/>
      <c r="B222" s="241"/>
      <c r="C222" s="241"/>
      <c r="D222" s="242"/>
      <c r="E222" s="241"/>
      <c r="F222" s="242"/>
      <c r="G222" s="241"/>
      <c r="H222" s="241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</row>
    <row r="223" ht="14.25" customHeight="1">
      <c r="A223" s="241"/>
      <c r="B223" s="241"/>
      <c r="C223" s="241"/>
      <c r="D223" s="242"/>
      <c r="E223" s="241"/>
      <c r="F223" s="242"/>
      <c r="G223" s="241"/>
      <c r="H223" s="241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</row>
    <row r="224" ht="14.25" customHeight="1">
      <c r="A224" s="241"/>
      <c r="B224" s="241"/>
      <c r="C224" s="241"/>
      <c r="D224" s="242"/>
      <c r="E224" s="241"/>
      <c r="F224" s="242"/>
      <c r="G224" s="241"/>
      <c r="H224" s="241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</row>
    <row r="225" ht="14.25" customHeight="1">
      <c r="A225" s="241"/>
      <c r="B225" s="241"/>
      <c r="C225" s="241"/>
      <c r="D225" s="242"/>
      <c r="E225" s="241"/>
      <c r="F225" s="242"/>
      <c r="G225" s="241"/>
      <c r="H225" s="241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</row>
    <row r="226" ht="14.25" customHeight="1">
      <c r="A226" s="241"/>
      <c r="B226" s="241"/>
      <c r="C226" s="241"/>
      <c r="D226" s="242"/>
      <c r="E226" s="241"/>
      <c r="F226" s="242"/>
      <c r="G226" s="241"/>
      <c r="H226" s="241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</row>
    <row r="227" ht="14.25" customHeight="1">
      <c r="A227" s="241"/>
      <c r="B227" s="241"/>
      <c r="C227" s="241"/>
      <c r="D227" s="242"/>
      <c r="E227" s="241"/>
      <c r="F227" s="242"/>
      <c r="G227" s="241"/>
      <c r="H227" s="241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</row>
    <row r="228" ht="14.25" customHeight="1">
      <c r="A228" s="241"/>
      <c r="B228" s="241"/>
      <c r="C228" s="241"/>
      <c r="D228" s="242"/>
      <c r="E228" s="241"/>
      <c r="F228" s="242"/>
      <c r="G228" s="241"/>
      <c r="H228" s="241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</row>
    <row r="229" ht="14.25" customHeight="1">
      <c r="A229" s="241"/>
      <c r="B229" s="241"/>
      <c r="C229" s="241"/>
      <c r="D229" s="242"/>
      <c r="E229" s="241"/>
      <c r="F229" s="242"/>
      <c r="G229" s="241"/>
      <c r="H229" s="241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</row>
    <row r="230" ht="14.25" customHeight="1">
      <c r="A230" s="241"/>
      <c r="B230" s="241"/>
      <c r="C230" s="241"/>
      <c r="D230" s="242"/>
      <c r="E230" s="241"/>
      <c r="F230" s="242"/>
      <c r="G230" s="241"/>
      <c r="H230" s="241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</row>
    <row r="231" ht="14.25" customHeight="1">
      <c r="A231" s="241"/>
      <c r="B231" s="241"/>
      <c r="C231" s="241"/>
      <c r="D231" s="242"/>
      <c r="E231" s="241"/>
      <c r="F231" s="242"/>
      <c r="G231" s="241"/>
      <c r="H231" s="241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</row>
    <row r="232" ht="14.25" customHeight="1">
      <c r="A232" s="241"/>
      <c r="B232" s="241"/>
      <c r="C232" s="241"/>
      <c r="D232" s="242"/>
      <c r="E232" s="241"/>
      <c r="F232" s="242"/>
      <c r="G232" s="241"/>
      <c r="H232" s="241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</row>
    <row r="233" ht="14.25" customHeight="1">
      <c r="A233" s="241"/>
      <c r="B233" s="241"/>
      <c r="C233" s="241"/>
      <c r="D233" s="242"/>
      <c r="E233" s="241"/>
      <c r="F233" s="242"/>
      <c r="G233" s="241"/>
      <c r="H233" s="241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</row>
    <row r="234" ht="14.25" customHeight="1">
      <c r="A234" s="241"/>
      <c r="B234" s="241"/>
      <c r="C234" s="241"/>
      <c r="D234" s="242"/>
      <c r="E234" s="241"/>
      <c r="F234" s="242"/>
      <c r="G234" s="241"/>
      <c r="H234" s="241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</row>
    <row r="235" ht="14.25" customHeight="1">
      <c r="A235" s="241"/>
      <c r="B235" s="241"/>
      <c r="C235" s="241"/>
      <c r="D235" s="242"/>
      <c r="E235" s="241"/>
      <c r="F235" s="242"/>
      <c r="G235" s="241"/>
      <c r="H235" s="241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</row>
    <row r="236" ht="14.25" customHeight="1">
      <c r="A236" s="241"/>
      <c r="B236" s="241"/>
      <c r="C236" s="241"/>
      <c r="D236" s="242"/>
      <c r="E236" s="241"/>
      <c r="F236" s="242"/>
      <c r="G236" s="241"/>
      <c r="H236" s="241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</row>
    <row r="237" ht="14.25" customHeight="1">
      <c r="A237" s="241"/>
      <c r="B237" s="241"/>
      <c r="C237" s="241"/>
      <c r="D237" s="242"/>
      <c r="E237" s="241"/>
      <c r="F237" s="242"/>
      <c r="G237" s="241"/>
      <c r="H237" s="241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</row>
    <row r="238" ht="14.25" customHeight="1">
      <c r="A238" s="241"/>
      <c r="B238" s="241"/>
      <c r="C238" s="241"/>
      <c r="D238" s="242"/>
      <c r="E238" s="241"/>
      <c r="F238" s="242"/>
      <c r="G238" s="241"/>
      <c r="H238" s="241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</row>
    <row r="239" ht="14.25" customHeight="1">
      <c r="A239" s="241"/>
      <c r="B239" s="241"/>
      <c r="C239" s="241"/>
      <c r="D239" s="242"/>
      <c r="E239" s="241"/>
      <c r="F239" s="242"/>
      <c r="G239" s="241"/>
      <c r="H239" s="241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</row>
    <row r="240" ht="14.25" customHeight="1">
      <c r="A240" s="241"/>
      <c r="B240" s="241"/>
      <c r="C240" s="241"/>
      <c r="D240" s="242"/>
      <c r="E240" s="241"/>
      <c r="F240" s="242"/>
      <c r="G240" s="241"/>
      <c r="H240" s="241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</row>
    <row r="241" ht="14.25" customHeight="1">
      <c r="A241" s="241"/>
      <c r="B241" s="241"/>
      <c r="C241" s="241"/>
      <c r="D241" s="242"/>
      <c r="E241" s="241"/>
      <c r="F241" s="242"/>
      <c r="G241" s="241"/>
      <c r="H241" s="241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</row>
    <row r="242" ht="14.25" customHeight="1">
      <c r="A242" s="241"/>
      <c r="B242" s="241"/>
      <c r="C242" s="241"/>
      <c r="D242" s="242"/>
      <c r="E242" s="241"/>
      <c r="F242" s="242"/>
      <c r="G242" s="241"/>
      <c r="H242" s="241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</row>
    <row r="243" ht="14.25" customHeight="1">
      <c r="A243" s="241"/>
      <c r="B243" s="241"/>
      <c r="C243" s="241"/>
      <c r="D243" s="242"/>
      <c r="E243" s="241"/>
      <c r="F243" s="242"/>
      <c r="G243" s="241"/>
      <c r="H243" s="241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</row>
    <row r="244" ht="14.25" customHeight="1">
      <c r="A244" s="241"/>
      <c r="B244" s="241"/>
      <c r="C244" s="241"/>
      <c r="D244" s="242"/>
      <c r="E244" s="241"/>
      <c r="F244" s="242"/>
      <c r="G244" s="241"/>
      <c r="H244" s="241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</row>
    <row r="245" ht="14.25" customHeight="1">
      <c r="A245" s="241"/>
      <c r="B245" s="241"/>
      <c r="C245" s="241"/>
      <c r="D245" s="242"/>
      <c r="E245" s="241"/>
      <c r="F245" s="242"/>
      <c r="G245" s="241"/>
      <c r="H245" s="241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</row>
    <row r="246" ht="14.25" customHeight="1">
      <c r="A246" s="241"/>
      <c r="B246" s="241"/>
      <c r="C246" s="241"/>
      <c r="D246" s="242"/>
      <c r="E246" s="241"/>
      <c r="F246" s="242"/>
      <c r="G246" s="241"/>
      <c r="H246" s="241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</row>
    <row r="247" ht="14.25" customHeight="1">
      <c r="A247" s="241"/>
      <c r="B247" s="241"/>
      <c r="C247" s="241"/>
      <c r="D247" s="242"/>
      <c r="E247" s="241"/>
      <c r="F247" s="242"/>
      <c r="G247" s="241"/>
      <c r="H247" s="241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</row>
    <row r="248" ht="15.75" customHeight="1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</row>
    <row r="249" ht="15.75" customHeight="1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</row>
    <row r="250" ht="15.75" customHeight="1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</row>
    <row r="251" ht="15.75" customHeight="1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</row>
    <row r="252" ht="15.75" customHeight="1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</row>
    <row r="253" ht="15.75" customHeight="1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</row>
    <row r="254" ht="15.75" customHeight="1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</row>
    <row r="255" ht="15.75" customHeight="1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</row>
    <row r="256" ht="15.75" customHeight="1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</row>
    <row r="257" ht="15.75" customHeight="1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</row>
    <row r="258" ht="15.75" customHeight="1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</row>
    <row r="259" ht="15.75" customHeight="1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</row>
    <row r="260" ht="15.75" customHeight="1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</row>
    <row r="261" ht="15.75" customHeight="1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</row>
    <row r="262" ht="15.75" customHeight="1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</row>
    <row r="263" ht="15.75" customHeight="1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</row>
    <row r="264" ht="15.75" customHeight="1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</row>
    <row r="265" ht="15.75" customHeight="1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</row>
    <row r="266" ht="15.75" customHeight="1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</row>
    <row r="267" ht="15.75" customHeight="1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</row>
    <row r="268" ht="15.75" customHeight="1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</row>
    <row r="269" ht="15.75" customHeight="1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</row>
    <row r="270" ht="15.75" customHeight="1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</row>
    <row r="271" ht="15.75" customHeight="1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</row>
    <row r="272" ht="15.75" customHeight="1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</row>
    <row r="273" ht="15.75" customHeight="1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</row>
    <row r="274" ht="15.75" customHeight="1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</row>
    <row r="275" ht="15.75" customHeight="1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</row>
    <row r="276" ht="15.75" customHeight="1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</row>
    <row r="277" ht="15.75" customHeight="1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</row>
    <row r="278" ht="15.75" customHeight="1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</row>
    <row r="279" ht="15.75" customHeight="1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</row>
    <row r="280" ht="15.75" customHeight="1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</row>
    <row r="281" ht="15.75" customHeight="1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</row>
    <row r="282" ht="15.75" customHeight="1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</row>
    <row r="283" ht="15.75" customHeight="1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</row>
    <row r="284" ht="15.75" customHeight="1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</row>
    <row r="285" ht="15.75" customHeight="1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</row>
    <row r="286" ht="15.75" customHeight="1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</row>
    <row r="287" ht="15.75" customHeight="1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</row>
    <row r="288" ht="15.75" customHeight="1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</row>
    <row r="289" ht="15.75" customHeight="1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</row>
    <row r="290" ht="15.75" customHeight="1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</row>
    <row r="291" ht="15.75" customHeight="1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</row>
    <row r="292" ht="15.75" customHeight="1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</row>
    <row r="293" ht="15.75" customHeight="1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</row>
    <row r="294" ht="15.75" customHeight="1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</row>
    <row r="295" ht="15.75" customHeight="1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</row>
    <row r="296" ht="15.75" customHeight="1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</row>
    <row r="297" ht="15.75" customHeight="1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</row>
    <row r="298" ht="15.75" customHeight="1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</row>
    <row r="299" ht="15.75" customHeight="1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</row>
    <row r="300" ht="15.75" customHeight="1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</row>
    <row r="301" ht="15.75" customHeight="1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</row>
    <row r="302" ht="15.75" customHeight="1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</row>
    <row r="303" ht="15.75" customHeight="1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</row>
    <row r="304" ht="15.75" customHeight="1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</row>
    <row r="305" ht="15.75" customHeight="1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</row>
    <row r="306" ht="15.75" customHeight="1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</row>
    <row r="307" ht="15.75" customHeight="1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</row>
    <row r="308" ht="15.75" customHeight="1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</row>
    <row r="309" ht="15.75" customHeight="1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</row>
    <row r="310" ht="15.75" customHeight="1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</row>
    <row r="311" ht="15.75" customHeight="1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</row>
    <row r="312" ht="15.75" customHeight="1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</row>
    <row r="313" ht="15.75" customHeight="1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</row>
    <row r="314" ht="15.75" customHeight="1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</row>
    <row r="315" ht="15.75" customHeight="1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</row>
    <row r="316" ht="15.75" customHeight="1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</row>
    <row r="317" ht="15.75" customHeight="1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</row>
    <row r="318" ht="15.75" customHeight="1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</row>
    <row r="319" ht="15.75" customHeight="1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</row>
    <row r="320" ht="15.75" customHeight="1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</row>
    <row r="321" ht="15.75" customHeight="1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</row>
    <row r="322" ht="15.75" customHeight="1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</row>
    <row r="323" ht="15.75" customHeight="1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</row>
    <row r="324" ht="15.75" customHeight="1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</row>
    <row r="325" ht="15.75" customHeight="1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</row>
    <row r="326" ht="15.75" customHeight="1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</row>
    <row r="327" ht="15.75" customHeight="1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</row>
    <row r="328" ht="15.75" customHeight="1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</row>
    <row r="329" ht="15.75" customHeight="1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</row>
    <row r="330" ht="15.75" customHeight="1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</row>
    <row r="331" ht="15.75" customHeight="1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</row>
    <row r="332" ht="15.75" customHeight="1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</row>
    <row r="333" ht="15.75" customHeight="1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</row>
    <row r="334" ht="15.75" customHeight="1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</row>
    <row r="335" ht="15.75" customHeight="1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</row>
    <row r="336" ht="15.75" customHeight="1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</row>
    <row r="337" ht="15.75" customHeight="1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</row>
    <row r="338" ht="15.75" customHeight="1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</row>
    <row r="339" ht="15.75" customHeight="1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</row>
    <row r="340" ht="15.75" customHeight="1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</row>
    <row r="341" ht="15.75" customHeight="1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</row>
    <row r="342" ht="15.75" customHeight="1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</row>
    <row r="343" ht="15.75" customHeight="1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</row>
    <row r="344" ht="15.75" customHeight="1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</row>
    <row r="345" ht="15.75" customHeight="1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</row>
    <row r="346" ht="15.75" customHeight="1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</row>
    <row r="347" ht="15.75" customHeight="1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</row>
    <row r="348" ht="15.75" customHeight="1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</row>
    <row r="349" ht="15.75" customHeight="1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</row>
    <row r="350" ht="15.75" customHeight="1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</row>
    <row r="351" ht="15.75" customHeight="1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</row>
    <row r="352" ht="15.75" customHeight="1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</row>
    <row r="353" ht="15.75" customHeight="1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</row>
    <row r="354" ht="15.75" customHeight="1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</row>
    <row r="355" ht="15.75" customHeight="1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</row>
    <row r="356" ht="15.75" customHeight="1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</row>
    <row r="357" ht="15.75" customHeight="1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</row>
    <row r="358" ht="15.75" customHeight="1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</row>
    <row r="359" ht="15.75" customHeight="1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</row>
    <row r="360" ht="15.75" customHeight="1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</row>
    <row r="361" ht="15.75" customHeight="1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</row>
    <row r="362" ht="15.75" customHeight="1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</row>
    <row r="363" ht="15.75" customHeight="1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</row>
    <row r="364" ht="15.75" customHeight="1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</row>
    <row r="365" ht="15.75" customHeight="1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</row>
    <row r="366" ht="15.75" customHeight="1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</row>
    <row r="367" ht="15.75" customHeight="1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</row>
    <row r="368" ht="15.75" customHeight="1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</row>
    <row r="369" ht="15.75" customHeight="1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</row>
    <row r="370" ht="15.75" customHeight="1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</row>
    <row r="371" ht="15.75" customHeight="1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</row>
    <row r="372" ht="15.75" customHeight="1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</row>
    <row r="373" ht="15.75" customHeight="1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</row>
    <row r="374" ht="15.75" customHeight="1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</row>
    <row r="375" ht="15.75" customHeight="1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</row>
    <row r="376" ht="15.75" customHeight="1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</row>
    <row r="377" ht="15.75" customHeight="1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</row>
    <row r="378" ht="15.75" customHeight="1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</row>
    <row r="379" ht="15.75" customHeight="1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</row>
    <row r="380" ht="15.75" customHeight="1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</row>
    <row r="381" ht="15.75" customHeight="1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</row>
    <row r="382" ht="15.75" customHeight="1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</row>
    <row r="383" ht="15.75" customHeight="1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</row>
    <row r="384" ht="15.75" customHeight="1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</row>
    <row r="385" ht="15.75" customHeight="1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</row>
    <row r="386" ht="15.75" customHeight="1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</row>
    <row r="387" ht="15.75" customHeight="1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</row>
    <row r="388" ht="15.75" customHeight="1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</row>
    <row r="389" ht="15.75" customHeight="1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</row>
    <row r="390" ht="15.75" customHeight="1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</row>
    <row r="391" ht="15.75" customHeight="1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</row>
    <row r="392" ht="15.75" customHeight="1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</row>
    <row r="393" ht="15.75" customHeight="1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</row>
    <row r="394" ht="15.75" customHeight="1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</row>
    <row r="395" ht="15.75" customHeight="1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</row>
    <row r="396" ht="15.75" customHeight="1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</row>
    <row r="397" ht="15.75" customHeight="1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</row>
    <row r="398" ht="15.75" customHeight="1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</row>
    <row r="399" ht="15.75" customHeight="1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</row>
    <row r="400" ht="15.75" customHeight="1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</row>
    <row r="401" ht="15.75" customHeight="1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</row>
    <row r="402" ht="15.75" customHeight="1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</row>
    <row r="403" ht="15.75" customHeight="1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</row>
    <row r="404" ht="15.75" customHeight="1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</row>
    <row r="405" ht="15.75" customHeight="1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</row>
    <row r="406" ht="15.75" customHeight="1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</row>
    <row r="407" ht="15.75" customHeight="1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</row>
    <row r="408" ht="15.75" customHeight="1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</row>
    <row r="409" ht="15.75" customHeight="1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</row>
    <row r="410" ht="15.75" customHeight="1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</row>
    <row r="411" ht="15.75" customHeight="1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</row>
    <row r="412" ht="15.75" customHeight="1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</row>
    <row r="413" ht="15.75" customHeight="1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</row>
    <row r="414" ht="15.75" customHeight="1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</row>
    <row r="415" ht="15.75" customHeight="1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</row>
    <row r="416" ht="15.75" customHeight="1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</row>
    <row r="417" ht="15.75" customHeight="1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</row>
    <row r="418" ht="15.75" customHeight="1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</row>
    <row r="419" ht="15.75" customHeight="1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</row>
    <row r="420" ht="15.75" customHeight="1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</row>
    <row r="421" ht="15.75" customHeight="1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</row>
    <row r="422" ht="15.75" customHeight="1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</row>
    <row r="423" ht="15.75" customHeight="1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</row>
    <row r="424" ht="15.75" customHeight="1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</row>
    <row r="425" ht="15.75" customHeight="1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</row>
    <row r="426" ht="15.75" customHeight="1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</row>
    <row r="427" ht="15.75" customHeight="1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</row>
    <row r="428" ht="15.75" customHeight="1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</row>
    <row r="429" ht="15.75" customHeight="1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</row>
    <row r="430" ht="15.75" customHeight="1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</row>
    <row r="431" ht="15.75" customHeight="1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</row>
    <row r="432" ht="15.75" customHeight="1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</row>
    <row r="433" ht="15.75" customHeight="1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</row>
    <row r="434" ht="15.75" customHeight="1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</row>
    <row r="435" ht="15.75" customHeight="1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</row>
    <row r="436" ht="15.75" customHeight="1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</row>
    <row r="437" ht="15.75" customHeight="1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</row>
    <row r="438" ht="15.75" customHeight="1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</row>
    <row r="439" ht="15.75" customHeight="1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</row>
    <row r="440" ht="15.75" customHeight="1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</row>
    <row r="441" ht="15.75" customHeight="1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</row>
    <row r="442" ht="15.75" customHeight="1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</row>
    <row r="443" ht="15.75" customHeight="1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</row>
    <row r="444" ht="15.75" customHeight="1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</row>
    <row r="445" ht="15.75" customHeight="1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</row>
    <row r="446" ht="15.75" customHeight="1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</row>
    <row r="447" ht="15.75" customHeight="1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</row>
    <row r="448" ht="15.75" customHeight="1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</row>
    <row r="449" ht="15.75" customHeight="1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</row>
    <row r="450" ht="15.75" customHeight="1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</row>
    <row r="451" ht="15.75" customHeight="1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</row>
    <row r="452" ht="15.75" customHeight="1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</row>
    <row r="453" ht="15.75" customHeight="1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</row>
    <row r="454" ht="15.75" customHeight="1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</row>
    <row r="455" ht="15.75" customHeight="1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</row>
    <row r="456" ht="15.75" customHeight="1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</row>
    <row r="457" ht="15.75" customHeight="1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</row>
    <row r="458" ht="15.75" customHeight="1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</row>
    <row r="459" ht="15.75" customHeight="1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</row>
    <row r="460" ht="15.75" customHeight="1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</row>
    <row r="461" ht="15.75" customHeight="1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</row>
    <row r="462" ht="15.75" customHeight="1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</row>
    <row r="463" ht="15.75" customHeight="1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</row>
    <row r="464" ht="15.75" customHeight="1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</row>
    <row r="465" ht="15.75" customHeight="1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</row>
    <row r="466" ht="15.75" customHeight="1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</row>
    <row r="467" ht="15.75" customHeight="1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</row>
    <row r="468" ht="15.75" customHeight="1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</row>
    <row r="469" ht="15.75" customHeight="1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</row>
    <row r="470" ht="15.75" customHeight="1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</row>
    <row r="471" ht="15.75" customHeight="1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</row>
    <row r="472" ht="15.75" customHeight="1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</row>
    <row r="473" ht="15.75" customHeight="1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</row>
    <row r="474" ht="15.75" customHeight="1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</row>
    <row r="475" ht="15.75" customHeight="1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</row>
    <row r="476" ht="15.75" customHeight="1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</row>
    <row r="477" ht="15.75" customHeight="1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</row>
    <row r="478" ht="15.75" customHeight="1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</row>
    <row r="479" ht="15.75" customHeight="1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</row>
    <row r="480" ht="15.75" customHeight="1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</row>
    <row r="481" ht="15.75" customHeight="1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</row>
    <row r="482" ht="15.75" customHeight="1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</row>
    <row r="483" ht="15.75" customHeight="1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</row>
    <row r="484" ht="15.75" customHeight="1">
      <c r="A484" s="286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</row>
    <row r="485" ht="15.75" customHeight="1">
      <c r="A485" s="286"/>
      <c r="B485" s="286"/>
      <c r="C485" s="286"/>
      <c r="D485" s="286"/>
      <c r="E485" s="286"/>
      <c r="F485" s="286"/>
      <c r="G485" s="286"/>
      <c r="H485" s="286"/>
      <c r="I485" s="286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</row>
    <row r="486" ht="15.75" customHeight="1">
      <c r="A486" s="286"/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</row>
    <row r="487" ht="15.75" customHeight="1">
      <c r="A487" s="286"/>
      <c r="B487" s="286"/>
      <c r="C487" s="286"/>
      <c r="D487" s="286"/>
      <c r="E487" s="286"/>
      <c r="F487" s="286"/>
      <c r="G487" s="286"/>
      <c r="H487" s="286"/>
      <c r="I487" s="286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</row>
    <row r="488" ht="15.75" customHeight="1">
      <c r="A488" s="286"/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</row>
    <row r="489" ht="15.75" customHeight="1">
      <c r="A489" s="286"/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</row>
    <row r="490" ht="15.75" customHeight="1">
      <c r="A490" s="286"/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</row>
    <row r="491" ht="15.75" customHeight="1">
      <c r="A491" s="286"/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</row>
    <row r="492" ht="15.75" customHeight="1">
      <c r="A492" s="286"/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</row>
    <row r="493" ht="15.75" customHeight="1">
      <c r="A493" s="286"/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</row>
    <row r="494" ht="15.75" customHeight="1">
      <c r="A494" s="286"/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</row>
    <row r="495" ht="15.75" customHeight="1">
      <c r="A495" s="286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</row>
    <row r="496" ht="15.75" customHeight="1">
      <c r="A496" s="286"/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</row>
    <row r="497" ht="15.75" customHeight="1">
      <c r="A497" s="286"/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</row>
    <row r="498" ht="15.75" customHeight="1">
      <c r="A498" s="286"/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</row>
    <row r="499" ht="15.75" customHeight="1">
      <c r="A499" s="286"/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</row>
    <row r="500" ht="15.75" customHeight="1">
      <c r="A500" s="286"/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</row>
    <row r="501" ht="15.75" customHeight="1">
      <c r="A501" s="286"/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</row>
    <row r="502" ht="15.75" customHeight="1">
      <c r="A502" s="286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  <c r="Z502" s="286"/>
      <c r="AA502" s="286"/>
    </row>
    <row r="503" ht="15.75" customHeight="1">
      <c r="A503" s="286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</row>
    <row r="504" ht="15.75" customHeight="1">
      <c r="A504" s="286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</row>
    <row r="505" ht="15.75" customHeight="1">
      <c r="A505" s="286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</row>
    <row r="506" ht="15.75" customHeight="1">
      <c r="A506" s="286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</row>
    <row r="507" ht="15.75" customHeight="1">
      <c r="A507" s="286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</row>
    <row r="508" ht="15.75" customHeight="1">
      <c r="A508" s="286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</row>
    <row r="509" ht="15.75" customHeight="1">
      <c r="A509" s="286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</row>
    <row r="510" ht="15.75" customHeight="1">
      <c r="A510" s="286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</row>
    <row r="511" ht="15.75" customHeight="1">
      <c r="A511" s="286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</row>
    <row r="512" ht="15.75" customHeight="1">
      <c r="A512" s="286"/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</row>
    <row r="513" ht="15.75" customHeight="1">
      <c r="A513" s="286"/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</row>
    <row r="514" ht="15.75" customHeight="1">
      <c r="A514" s="286"/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  <c r="Z514" s="286"/>
      <c r="AA514" s="286"/>
    </row>
    <row r="515" ht="15.75" customHeight="1">
      <c r="A515" s="286"/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</row>
    <row r="516" ht="15.75" customHeight="1">
      <c r="A516" s="286"/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</row>
    <row r="517" ht="15.75" customHeight="1">
      <c r="A517" s="286"/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</row>
    <row r="518" ht="15.75" customHeight="1">
      <c r="A518" s="286"/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</row>
    <row r="519" ht="15.75" customHeight="1">
      <c r="A519" s="286"/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</row>
    <row r="520" ht="15.75" customHeight="1">
      <c r="A520" s="286"/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  <c r="Z520" s="286"/>
      <c r="AA520" s="286"/>
    </row>
    <row r="521" ht="15.75" customHeight="1">
      <c r="A521" s="286"/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  <c r="Z521" s="286"/>
      <c r="AA521" s="286"/>
    </row>
    <row r="522" ht="15.75" customHeight="1">
      <c r="A522" s="286"/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</row>
    <row r="523" ht="15.75" customHeight="1">
      <c r="A523" s="286"/>
      <c r="B523" s="286"/>
      <c r="C523" s="286"/>
      <c r="D523" s="286"/>
      <c r="E523" s="286"/>
      <c r="F523" s="286"/>
      <c r="G523" s="286"/>
      <c r="H523" s="286"/>
      <c r="I523" s="286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  <c r="Z523" s="286"/>
      <c r="AA523" s="286"/>
    </row>
    <row r="524" ht="15.75" customHeight="1">
      <c r="A524" s="286"/>
      <c r="B524" s="286"/>
      <c r="C524" s="286"/>
      <c r="D524" s="286"/>
      <c r="E524" s="286"/>
      <c r="F524" s="286"/>
      <c r="G524" s="286"/>
      <c r="H524" s="286"/>
      <c r="I524" s="286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  <c r="Z524" s="286"/>
      <c r="AA524" s="286"/>
    </row>
    <row r="525" ht="15.75" customHeight="1">
      <c r="A525" s="286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</row>
    <row r="526" ht="15.75" customHeight="1">
      <c r="A526" s="286"/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  <c r="Z526" s="286"/>
      <c r="AA526" s="286"/>
    </row>
    <row r="527" ht="15.75" customHeight="1">
      <c r="A527" s="286"/>
      <c r="B527" s="286"/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  <c r="Z527" s="286"/>
      <c r="AA527" s="286"/>
    </row>
    <row r="528" ht="15.75" customHeight="1">
      <c r="A528" s="286"/>
      <c r="B528" s="286"/>
      <c r="C528" s="286"/>
      <c r="D528" s="286"/>
      <c r="E528" s="286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  <c r="Z528" s="286"/>
      <c r="AA528" s="286"/>
    </row>
    <row r="529" ht="15.75" customHeight="1">
      <c r="A529" s="286"/>
      <c r="B529" s="286"/>
      <c r="C529" s="286"/>
      <c r="D529" s="286"/>
      <c r="E529" s="286"/>
      <c r="F529" s="286"/>
      <c r="G529" s="286"/>
      <c r="H529" s="286"/>
      <c r="I529" s="286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  <c r="Z529" s="286"/>
      <c r="AA529" s="286"/>
    </row>
    <row r="530" ht="15.75" customHeight="1">
      <c r="A530" s="286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  <c r="Z530" s="286"/>
      <c r="AA530" s="286"/>
    </row>
    <row r="531" ht="15.75" customHeight="1">
      <c r="A531" s="286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  <c r="Z531" s="286"/>
      <c r="AA531" s="286"/>
    </row>
    <row r="532" ht="15.75" customHeight="1">
      <c r="A532" s="286"/>
      <c r="B532" s="286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  <c r="Z532" s="286"/>
      <c r="AA532" s="286"/>
    </row>
    <row r="533" ht="15.75" customHeight="1">
      <c r="A533" s="286"/>
      <c r="B533" s="286"/>
      <c r="C533" s="286"/>
      <c r="D533" s="286"/>
      <c r="E533" s="286"/>
      <c r="F533" s="286"/>
      <c r="G533" s="286"/>
      <c r="H533" s="286"/>
      <c r="I533" s="286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  <c r="Z533" s="286"/>
      <c r="AA533" s="286"/>
    </row>
    <row r="534" ht="15.75" customHeight="1">
      <c r="A534" s="286"/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  <c r="Z534" s="286"/>
      <c r="AA534" s="286"/>
    </row>
    <row r="535" ht="15.75" customHeight="1">
      <c r="A535" s="286"/>
      <c r="B535" s="286"/>
      <c r="C535" s="286"/>
      <c r="D535" s="286"/>
      <c r="E535" s="286"/>
      <c r="F535" s="286"/>
      <c r="G535" s="286"/>
      <c r="H535" s="286"/>
      <c r="I535" s="286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  <c r="Z535" s="286"/>
      <c r="AA535" s="286"/>
    </row>
    <row r="536" ht="15.75" customHeight="1">
      <c r="A536" s="286"/>
      <c r="B536" s="286"/>
      <c r="C536" s="286"/>
      <c r="D536" s="286"/>
      <c r="E536" s="286"/>
      <c r="F536" s="286"/>
      <c r="G536" s="286"/>
      <c r="H536" s="286"/>
      <c r="I536" s="286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  <c r="Z536" s="286"/>
      <c r="AA536" s="286"/>
    </row>
    <row r="537" ht="15.75" customHeight="1">
      <c r="A537" s="286"/>
      <c r="B537" s="286"/>
      <c r="C537" s="286"/>
      <c r="D537" s="286"/>
      <c r="E537" s="286"/>
      <c r="F537" s="286"/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  <c r="Z537" s="286"/>
      <c r="AA537" s="286"/>
    </row>
    <row r="538" ht="15.75" customHeight="1">
      <c r="A538" s="286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  <c r="Z538" s="286"/>
      <c r="AA538" s="286"/>
    </row>
    <row r="539" ht="15.75" customHeight="1">
      <c r="A539" s="286"/>
      <c r="B539" s="286"/>
      <c r="C539" s="286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  <c r="Z539" s="286"/>
      <c r="AA539" s="286"/>
    </row>
    <row r="540" ht="15.75" customHeight="1">
      <c r="A540" s="286"/>
      <c r="B540" s="286"/>
      <c r="C540" s="286"/>
      <c r="D540" s="286"/>
      <c r="E540" s="286"/>
      <c r="F540" s="286"/>
      <c r="G540" s="286"/>
      <c r="H540" s="286"/>
      <c r="I540" s="286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  <c r="Z540" s="286"/>
      <c r="AA540" s="286"/>
    </row>
    <row r="541" ht="15.75" customHeight="1">
      <c r="A541" s="286"/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  <c r="Z541" s="286"/>
      <c r="AA541" s="286"/>
    </row>
    <row r="542" ht="15.75" customHeight="1">
      <c r="A542" s="286"/>
      <c r="B542" s="286"/>
      <c r="C542" s="286"/>
      <c r="D542" s="286"/>
      <c r="E542" s="286"/>
      <c r="F542" s="286"/>
      <c r="G542" s="286"/>
      <c r="H542" s="286"/>
      <c r="I542" s="286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  <c r="Z542" s="286"/>
      <c r="AA542" s="286"/>
    </row>
    <row r="543" ht="15.75" customHeight="1">
      <c r="A543" s="286"/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  <c r="Z543" s="286"/>
      <c r="AA543" s="286"/>
    </row>
    <row r="544" ht="15.75" customHeight="1">
      <c r="A544" s="286"/>
      <c r="B544" s="286"/>
      <c r="C544" s="286"/>
      <c r="D544" s="286"/>
      <c r="E544" s="286"/>
      <c r="F544" s="286"/>
      <c r="G544" s="286"/>
      <c r="H544" s="286"/>
      <c r="I544" s="286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  <c r="Z544" s="286"/>
      <c r="AA544" s="286"/>
    </row>
    <row r="545" ht="15.75" customHeight="1">
      <c r="A545" s="286"/>
      <c r="B545" s="286"/>
      <c r="C545" s="286"/>
      <c r="D545" s="286"/>
      <c r="E545" s="286"/>
      <c r="F545" s="286"/>
      <c r="G545" s="286"/>
      <c r="H545" s="286"/>
      <c r="I545" s="286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  <c r="Z545" s="286"/>
      <c r="AA545" s="286"/>
    </row>
    <row r="546" ht="15.75" customHeight="1">
      <c r="A546" s="286"/>
      <c r="B546" s="286"/>
      <c r="C546" s="286"/>
      <c r="D546" s="286"/>
      <c r="E546" s="286"/>
      <c r="F546" s="286"/>
      <c r="G546" s="286"/>
      <c r="H546" s="286"/>
      <c r="I546" s="286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  <c r="Z546" s="286"/>
      <c r="AA546" s="286"/>
    </row>
    <row r="547" ht="15.75" customHeight="1">
      <c r="A547" s="286"/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  <c r="Z547" s="286"/>
      <c r="AA547" s="286"/>
    </row>
    <row r="548" ht="15.75" customHeight="1">
      <c r="A548" s="286"/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  <c r="Z548" s="286"/>
      <c r="AA548" s="286"/>
    </row>
    <row r="549" ht="15.75" customHeight="1">
      <c r="A549" s="286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  <c r="Z549" s="286"/>
      <c r="AA549" s="286"/>
    </row>
    <row r="550" ht="15.75" customHeight="1">
      <c r="A550" s="286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</row>
    <row r="551" ht="15.75" customHeight="1">
      <c r="A551" s="286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  <c r="Z551" s="286"/>
      <c r="AA551" s="286"/>
    </row>
    <row r="552" ht="15.75" customHeight="1">
      <c r="A552" s="286"/>
      <c r="B552" s="286"/>
      <c r="C552" s="286"/>
      <c r="D552" s="286"/>
      <c r="E552" s="286"/>
      <c r="F552" s="286"/>
      <c r="G552" s="286"/>
      <c r="H552" s="286"/>
      <c r="I552" s="286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</row>
    <row r="553" ht="15.75" customHeight="1">
      <c r="A553" s="286"/>
      <c r="B553" s="286"/>
      <c r="C553" s="286"/>
      <c r="D553" s="286"/>
      <c r="E553" s="286"/>
      <c r="F553" s="286"/>
      <c r="G553" s="286"/>
      <c r="H553" s="286"/>
      <c r="I553" s="286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</row>
    <row r="554" ht="15.75" customHeight="1">
      <c r="A554" s="286"/>
      <c r="B554" s="286"/>
      <c r="C554" s="286"/>
      <c r="D554" s="286"/>
      <c r="E554" s="286"/>
      <c r="F554" s="286"/>
      <c r="G554" s="286"/>
      <c r="H554" s="286"/>
      <c r="I554" s="286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</row>
    <row r="555" ht="15.75" customHeight="1">
      <c r="A555" s="286"/>
      <c r="B555" s="286"/>
      <c r="C555" s="286"/>
      <c r="D555" s="286"/>
      <c r="E555" s="286"/>
      <c r="F555" s="286"/>
      <c r="G555" s="286"/>
      <c r="H555" s="286"/>
      <c r="I555" s="286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</row>
    <row r="556" ht="15.75" customHeight="1">
      <c r="A556" s="286"/>
      <c r="B556" s="286"/>
      <c r="C556" s="286"/>
      <c r="D556" s="286"/>
      <c r="E556" s="286"/>
      <c r="F556" s="286"/>
      <c r="G556" s="286"/>
      <c r="H556" s="286"/>
      <c r="I556" s="286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  <c r="Z556" s="286"/>
      <c r="AA556" s="286"/>
    </row>
    <row r="557" ht="15.75" customHeight="1">
      <c r="A557" s="286"/>
      <c r="B557" s="286"/>
      <c r="C557" s="286"/>
      <c r="D557" s="286"/>
      <c r="E557" s="286"/>
      <c r="F557" s="286"/>
      <c r="G557" s="286"/>
      <c r="H557" s="286"/>
      <c r="I557" s="286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  <c r="Z557" s="286"/>
      <c r="AA557" s="286"/>
    </row>
    <row r="558" ht="15.75" customHeight="1">
      <c r="A558" s="286"/>
      <c r="B558" s="286"/>
      <c r="C558" s="286"/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  <c r="Z558" s="286"/>
      <c r="AA558" s="286"/>
    </row>
    <row r="559" ht="15.75" customHeight="1">
      <c r="A559" s="286"/>
      <c r="B559" s="286"/>
      <c r="C559" s="286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  <c r="Z559" s="286"/>
      <c r="AA559" s="286"/>
    </row>
    <row r="560" ht="15.75" customHeight="1">
      <c r="A560" s="286"/>
      <c r="B560" s="286"/>
      <c r="C560" s="286"/>
      <c r="D560" s="286"/>
      <c r="E560" s="286"/>
      <c r="F560" s="286"/>
      <c r="G560" s="286"/>
      <c r="H560" s="286"/>
      <c r="I560" s="286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  <c r="Z560" s="286"/>
      <c r="AA560" s="286"/>
    </row>
    <row r="561" ht="15.75" customHeight="1">
      <c r="A561" s="286"/>
      <c r="B561" s="286"/>
      <c r="C561" s="286"/>
      <c r="D561" s="286"/>
      <c r="E561" s="286"/>
      <c r="F561" s="286"/>
      <c r="G561" s="286"/>
      <c r="H561" s="286"/>
      <c r="I561" s="286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  <c r="Z561" s="286"/>
      <c r="AA561" s="286"/>
    </row>
    <row r="562" ht="15.75" customHeight="1">
      <c r="A562" s="286"/>
      <c r="B562" s="286"/>
      <c r="C562" s="286"/>
      <c r="D562" s="286"/>
      <c r="E562" s="286"/>
      <c r="F562" s="286"/>
      <c r="G562" s="286"/>
      <c r="H562" s="286"/>
      <c r="I562" s="286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  <c r="Z562" s="286"/>
      <c r="AA562" s="286"/>
    </row>
    <row r="563" ht="15.75" customHeight="1">
      <c r="A563" s="286"/>
      <c r="B563" s="286"/>
      <c r="C563" s="286"/>
      <c r="D563" s="286"/>
      <c r="E563" s="286"/>
      <c r="F563" s="286"/>
      <c r="G563" s="286"/>
      <c r="H563" s="286"/>
      <c r="I563" s="286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  <c r="Z563" s="286"/>
      <c r="AA563" s="286"/>
    </row>
    <row r="564" ht="15.75" customHeight="1">
      <c r="A564" s="286"/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  <c r="Z564" s="286"/>
      <c r="AA564" s="286"/>
    </row>
    <row r="565" ht="15.75" customHeight="1">
      <c r="A565" s="286"/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  <c r="Z565" s="286"/>
      <c r="AA565" s="286"/>
    </row>
    <row r="566" ht="15.75" customHeight="1">
      <c r="A566" s="286"/>
      <c r="B566" s="286"/>
      <c r="C566" s="286"/>
      <c r="D566" s="286"/>
      <c r="E566" s="286"/>
      <c r="F566" s="286"/>
      <c r="G566" s="286"/>
      <c r="H566" s="286"/>
      <c r="I566" s="286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  <c r="Z566" s="286"/>
      <c r="AA566" s="286"/>
    </row>
    <row r="567" ht="15.75" customHeight="1">
      <c r="A567" s="286"/>
      <c r="B567" s="286"/>
      <c r="C567" s="286"/>
      <c r="D567" s="286"/>
      <c r="E567" s="286"/>
      <c r="F567" s="286"/>
      <c r="G567" s="286"/>
      <c r="H567" s="286"/>
      <c r="I567" s="286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  <c r="Z567" s="286"/>
      <c r="AA567" s="286"/>
    </row>
    <row r="568" ht="15.75" customHeight="1">
      <c r="A568" s="286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  <c r="Z568" s="286"/>
      <c r="AA568" s="286"/>
    </row>
    <row r="569" ht="15.75" customHeight="1">
      <c r="A569" s="286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  <c r="Z569" s="286"/>
      <c r="AA569" s="286"/>
    </row>
    <row r="570" ht="15.75" customHeight="1">
      <c r="A570" s="286"/>
      <c r="B570" s="286"/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  <c r="Z570" s="286"/>
      <c r="AA570" s="286"/>
    </row>
    <row r="571" ht="15.75" customHeight="1">
      <c r="A571" s="286"/>
      <c r="B571" s="286"/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  <c r="Z571" s="286"/>
      <c r="AA571" s="286"/>
    </row>
    <row r="572" ht="15.75" customHeight="1">
      <c r="A572" s="286"/>
      <c r="B572" s="286"/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  <c r="Z572" s="286"/>
      <c r="AA572" s="286"/>
    </row>
    <row r="573" ht="15.75" customHeight="1">
      <c r="A573" s="286"/>
      <c r="B573" s="286"/>
      <c r="C573" s="286"/>
      <c r="D573" s="286"/>
      <c r="E573" s="286"/>
      <c r="F573" s="286"/>
      <c r="G573" s="286"/>
      <c r="H573" s="286"/>
      <c r="I573" s="286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  <c r="Z573" s="286"/>
      <c r="AA573" s="286"/>
    </row>
    <row r="574" ht="15.75" customHeight="1">
      <c r="A574" s="286"/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  <c r="Z574" s="286"/>
      <c r="AA574" s="286"/>
    </row>
    <row r="575" ht="15.75" customHeight="1">
      <c r="A575" s="286"/>
      <c r="B575" s="286"/>
      <c r="C575" s="286"/>
      <c r="D575" s="286"/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  <c r="Z575" s="286"/>
      <c r="AA575" s="286"/>
    </row>
    <row r="576" ht="15.75" customHeight="1">
      <c r="A576" s="286"/>
      <c r="B576" s="286"/>
      <c r="C576" s="286"/>
      <c r="D576" s="286"/>
      <c r="E576" s="286"/>
      <c r="F576" s="286"/>
      <c r="G576" s="286"/>
      <c r="H576" s="286"/>
      <c r="I576" s="286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  <c r="Z576" s="286"/>
      <c r="AA576" s="286"/>
    </row>
    <row r="577" ht="15.75" customHeight="1">
      <c r="A577" s="286"/>
      <c r="B577" s="286"/>
      <c r="C577" s="286"/>
      <c r="D577" s="286"/>
      <c r="E577" s="286"/>
      <c r="F577" s="286"/>
      <c r="G577" s="286"/>
      <c r="H577" s="286"/>
      <c r="I577" s="286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  <c r="Z577" s="286"/>
      <c r="AA577" s="286"/>
    </row>
    <row r="578" ht="15.75" customHeight="1">
      <c r="A578" s="286"/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  <c r="Z578" s="286"/>
      <c r="AA578" s="286"/>
    </row>
    <row r="579" ht="15.75" customHeight="1">
      <c r="A579" s="286"/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  <c r="Z579" s="286"/>
      <c r="AA579" s="286"/>
    </row>
    <row r="580" ht="15.75" customHeight="1">
      <c r="A580" s="286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  <c r="Z580" s="286"/>
      <c r="AA580" s="286"/>
    </row>
    <row r="581" ht="15.75" customHeight="1">
      <c r="A581" s="286"/>
      <c r="B581" s="286"/>
      <c r="C581" s="286"/>
      <c r="D581" s="286"/>
      <c r="E581" s="286"/>
      <c r="F581" s="286"/>
      <c r="G581" s="286"/>
      <c r="H581" s="286"/>
      <c r="I581" s="286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  <c r="Z581" s="286"/>
      <c r="AA581" s="286"/>
    </row>
    <row r="582" ht="15.75" customHeight="1">
      <c r="A582" s="286"/>
      <c r="B582" s="286"/>
      <c r="C582" s="286"/>
      <c r="D582" s="286"/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  <c r="Z582" s="286"/>
      <c r="AA582" s="286"/>
    </row>
    <row r="583" ht="15.75" customHeight="1">
      <c r="A583" s="286"/>
      <c r="B583" s="286"/>
      <c r="C583" s="286"/>
      <c r="D583" s="286"/>
      <c r="E583" s="286"/>
      <c r="F583" s="286"/>
      <c r="G583" s="286"/>
      <c r="H583" s="286"/>
      <c r="I583" s="286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  <c r="Z583" s="286"/>
      <c r="AA583" s="286"/>
    </row>
    <row r="584" ht="15.75" customHeight="1">
      <c r="A584" s="286"/>
      <c r="B584" s="286"/>
      <c r="C584" s="286"/>
      <c r="D584" s="286"/>
      <c r="E584" s="286"/>
      <c r="F584" s="286"/>
      <c r="G584" s="286"/>
      <c r="H584" s="286"/>
      <c r="I584" s="286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  <c r="Z584" s="286"/>
      <c r="AA584" s="286"/>
    </row>
    <row r="585" ht="15.75" customHeight="1">
      <c r="A585" s="286"/>
      <c r="B585" s="286"/>
      <c r="C585" s="286"/>
      <c r="D585" s="286"/>
      <c r="E585" s="286"/>
      <c r="F585" s="286"/>
      <c r="G585" s="286"/>
      <c r="H585" s="286"/>
      <c r="I585" s="286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  <c r="Z585" s="286"/>
      <c r="AA585" s="286"/>
    </row>
    <row r="586" ht="15.75" customHeight="1">
      <c r="A586" s="286"/>
      <c r="B586" s="286"/>
      <c r="C586" s="286"/>
      <c r="D586" s="286"/>
      <c r="E586" s="286"/>
      <c r="F586" s="286"/>
      <c r="G586" s="286"/>
      <c r="H586" s="286"/>
      <c r="I586" s="286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  <c r="Z586" s="286"/>
      <c r="AA586" s="286"/>
    </row>
    <row r="587" ht="15.75" customHeight="1">
      <c r="A587" s="286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  <c r="Z587" s="286"/>
      <c r="AA587" s="286"/>
    </row>
    <row r="588" ht="15.75" customHeight="1">
      <c r="A588" s="286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  <c r="Z588" s="286"/>
      <c r="AA588" s="286"/>
    </row>
    <row r="589" ht="15.75" customHeight="1">
      <c r="A589" s="286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  <c r="Z589" s="286"/>
      <c r="AA589" s="286"/>
    </row>
    <row r="590" ht="15.75" customHeight="1">
      <c r="A590" s="286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  <c r="Z590" s="286"/>
      <c r="AA590" s="286"/>
    </row>
    <row r="591" ht="15.75" customHeight="1">
      <c r="A591" s="286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  <c r="Z591" s="286"/>
      <c r="AA591" s="286"/>
    </row>
    <row r="592" ht="15.75" customHeight="1">
      <c r="A592" s="286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  <c r="Z592" s="286"/>
      <c r="AA592" s="286"/>
    </row>
    <row r="593" ht="15.75" customHeight="1">
      <c r="A593" s="286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  <c r="Z593" s="286"/>
      <c r="AA593" s="286"/>
    </row>
    <row r="594" ht="15.75" customHeight="1">
      <c r="A594" s="286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  <c r="Z594" s="286"/>
      <c r="AA594" s="286"/>
    </row>
    <row r="595" ht="15.75" customHeight="1">
      <c r="A595" s="286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  <c r="Z595" s="286"/>
      <c r="AA595" s="286"/>
    </row>
    <row r="596" ht="15.75" customHeight="1">
      <c r="A596" s="286"/>
      <c r="B596" s="286"/>
      <c r="C596" s="286"/>
      <c r="D596" s="286"/>
      <c r="E596" s="286"/>
      <c r="F596" s="286"/>
      <c r="G596" s="286"/>
      <c r="H596" s="286"/>
      <c r="I596" s="286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  <c r="Z596" s="286"/>
      <c r="AA596" s="286"/>
    </row>
    <row r="597" ht="15.75" customHeight="1">
      <c r="A597" s="286"/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</row>
    <row r="598" ht="15.75" customHeight="1">
      <c r="A598" s="286"/>
      <c r="B598" s="286"/>
      <c r="C598" s="286"/>
      <c r="D598" s="286"/>
      <c r="E598" s="286"/>
      <c r="F598" s="286"/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  <c r="Z598" s="286"/>
      <c r="AA598" s="286"/>
    </row>
    <row r="599" ht="15.75" customHeight="1">
      <c r="A599" s="286"/>
      <c r="B599" s="286"/>
      <c r="C599" s="286"/>
      <c r="D599" s="286"/>
      <c r="E599" s="286"/>
      <c r="F599" s="286"/>
      <c r="G599" s="286"/>
      <c r="H599" s="286"/>
      <c r="I599" s="286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  <c r="Z599" s="286"/>
      <c r="AA599" s="286"/>
    </row>
    <row r="600" ht="15.75" customHeight="1">
      <c r="A600" s="286"/>
      <c r="B600" s="286"/>
      <c r="C600" s="286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  <c r="Z600" s="286"/>
      <c r="AA600" s="286"/>
    </row>
    <row r="601" ht="15.75" customHeight="1">
      <c r="A601" s="286"/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  <c r="Z601" s="286"/>
      <c r="AA601" s="286"/>
    </row>
    <row r="602" ht="15.75" customHeight="1">
      <c r="A602" s="286"/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  <c r="Z602" s="286"/>
      <c r="AA602" s="286"/>
    </row>
    <row r="603" ht="15.75" customHeight="1">
      <c r="A603" s="286"/>
      <c r="B603" s="286"/>
      <c r="C603" s="286"/>
      <c r="D603" s="286"/>
      <c r="E603" s="286"/>
      <c r="F603" s="286"/>
      <c r="G603" s="286"/>
      <c r="H603" s="286"/>
      <c r="I603" s="286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  <c r="Z603" s="286"/>
      <c r="AA603" s="286"/>
    </row>
    <row r="604" ht="15.75" customHeight="1">
      <c r="A604" s="286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</row>
    <row r="605" ht="15.75" customHeight="1">
      <c r="A605" s="286"/>
      <c r="B605" s="286"/>
      <c r="C605" s="286"/>
      <c r="D605" s="286"/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  <c r="Z605" s="286"/>
      <c r="AA605" s="286"/>
    </row>
    <row r="606" ht="15.75" customHeight="1">
      <c r="A606" s="286"/>
      <c r="B606" s="286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  <c r="Z606" s="286"/>
      <c r="AA606" s="286"/>
    </row>
    <row r="607" ht="15.75" customHeight="1">
      <c r="A607" s="286"/>
      <c r="B607" s="286"/>
      <c r="C607" s="286"/>
      <c r="D607" s="286"/>
      <c r="E607" s="286"/>
      <c r="F607" s="286"/>
      <c r="G607" s="286"/>
      <c r="H607" s="286"/>
      <c r="I607" s="286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  <c r="Z607" s="286"/>
      <c r="AA607" s="286"/>
    </row>
    <row r="608" ht="15.75" customHeight="1">
      <c r="A608" s="286"/>
      <c r="B608" s="286"/>
      <c r="C608" s="286"/>
      <c r="D608" s="286"/>
      <c r="E608" s="286"/>
      <c r="F608" s="286"/>
      <c r="G608" s="286"/>
      <c r="H608" s="286"/>
      <c r="I608" s="286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  <c r="Z608" s="286"/>
      <c r="AA608" s="286"/>
    </row>
    <row r="609" ht="15.75" customHeight="1">
      <c r="A609" s="286"/>
      <c r="B609" s="286"/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  <c r="Z609" s="286"/>
      <c r="AA609" s="286"/>
    </row>
    <row r="610" ht="15.75" customHeight="1">
      <c r="A610" s="286"/>
      <c r="B610" s="286"/>
      <c r="C610" s="286"/>
      <c r="D610" s="286"/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  <c r="Z610" s="286"/>
      <c r="AA610" s="286"/>
    </row>
    <row r="611" ht="15.75" customHeight="1">
      <c r="A611" s="286"/>
      <c r="B611" s="286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  <c r="Z611" s="286"/>
      <c r="AA611" s="286"/>
    </row>
    <row r="612" ht="15.75" customHeight="1">
      <c r="A612" s="286"/>
      <c r="B612" s="286"/>
      <c r="C612" s="286"/>
      <c r="D612" s="286"/>
      <c r="E612" s="286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  <c r="Z612" s="286"/>
      <c r="AA612" s="286"/>
    </row>
    <row r="613" ht="15.75" customHeight="1">
      <c r="A613" s="286"/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  <c r="Z613" s="286"/>
      <c r="AA613" s="286"/>
    </row>
    <row r="614" ht="15.75" customHeight="1">
      <c r="A614" s="286"/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  <c r="Z614" s="286"/>
      <c r="AA614" s="286"/>
    </row>
    <row r="615" ht="15.75" customHeight="1">
      <c r="A615" s="286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  <c r="Z615" s="286"/>
      <c r="AA615" s="286"/>
    </row>
    <row r="616" ht="15.75" customHeight="1">
      <c r="A616" s="286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  <c r="Z616" s="286"/>
      <c r="AA616" s="286"/>
    </row>
    <row r="617" ht="15.75" customHeight="1">
      <c r="A617" s="286"/>
      <c r="B617" s="286"/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  <c r="Z617" s="286"/>
      <c r="AA617" s="286"/>
    </row>
    <row r="618" ht="15.75" customHeight="1">
      <c r="A618" s="286"/>
      <c r="B618" s="286"/>
      <c r="C618" s="286"/>
      <c r="D618" s="286"/>
      <c r="E618" s="286"/>
      <c r="F618" s="286"/>
      <c r="G618" s="286"/>
      <c r="H618" s="286"/>
      <c r="I618" s="286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  <c r="Z618" s="286"/>
      <c r="AA618" s="286"/>
    </row>
    <row r="619" ht="15.75" customHeight="1">
      <c r="A619" s="286"/>
      <c r="B619" s="286"/>
      <c r="C619" s="286"/>
      <c r="D619" s="286"/>
      <c r="E619" s="286"/>
      <c r="F619" s="286"/>
      <c r="G619" s="286"/>
      <c r="H619" s="286"/>
      <c r="I619" s="286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  <c r="Z619" s="286"/>
      <c r="AA619" s="286"/>
    </row>
    <row r="620" ht="15.75" customHeight="1">
      <c r="A620" s="286"/>
      <c r="B620" s="286"/>
      <c r="C620" s="286"/>
      <c r="D620" s="286"/>
      <c r="E620" s="286"/>
      <c r="F620" s="286"/>
      <c r="G620" s="286"/>
      <c r="H620" s="286"/>
      <c r="I620" s="286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  <c r="Z620" s="286"/>
      <c r="AA620" s="286"/>
    </row>
    <row r="621" ht="15.75" customHeight="1">
      <c r="A621" s="286"/>
      <c r="B621" s="286"/>
      <c r="C621" s="286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  <c r="Z621" s="286"/>
      <c r="AA621" s="286"/>
    </row>
    <row r="622" ht="15.75" customHeight="1">
      <c r="A622" s="286"/>
      <c r="B622" s="286"/>
      <c r="C622" s="286"/>
      <c r="D622" s="286"/>
      <c r="E622" s="286"/>
      <c r="F622" s="286"/>
      <c r="G622" s="286"/>
      <c r="H622" s="286"/>
      <c r="I622" s="286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  <c r="Z622" s="286"/>
      <c r="AA622" s="286"/>
    </row>
    <row r="623" ht="15.75" customHeight="1">
      <c r="A623" s="286"/>
      <c r="B623" s="286"/>
      <c r="C623" s="286"/>
      <c r="D623" s="286"/>
      <c r="E623" s="286"/>
      <c r="F623" s="286"/>
      <c r="G623" s="286"/>
      <c r="H623" s="286"/>
      <c r="I623" s="286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  <c r="Z623" s="286"/>
      <c r="AA623" s="286"/>
    </row>
    <row r="624" ht="15.75" customHeight="1">
      <c r="A624" s="286"/>
      <c r="B624" s="286"/>
      <c r="C624" s="286"/>
      <c r="D624" s="286"/>
      <c r="E624" s="286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  <c r="Z624" s="286"/>
      <c r="AA624" s="286"/>
    </row>
    <row r="625" ht="15.75" customHeight="1">
      <c r="A625" s="286"/>
      <c r="B625" s="286"/>
      <c r="C625" s="286"/>
      <c r="D625" s="286"/>
      <c r="E625" s="286"/>
      <c r="F625" s="286"/>
      <c r="G625" s="286"/>
      <c r="H625" s="286"/>
      <c r="I625" s="286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  <c r="Z625" s="286"/>
      <c r="AA625" s="286"/>
    </row>
    <row r="626" ht="15.75" customHeight="1">
      <c r="A626" s="286"/>
      <c r="B626" s="286"/>
      <c r="C626" s="286"/>
      <c r="D626" s="286"/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  <c r="Z626" s="286"/>
      <c r="AA626" s="286"/>
    </row>
    <row r="627" ht="15.75" customHeight="1">
      <c r="A627" s="286"/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  <c r="Z627" s="286"/>
      <c r="AA627" s="286"/>
    </row>
    <row r="628" ht="15.75" customHeight="1">
      <c r="A628" s="286"/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  <c r="Z628" s="286"/>
      <c r="AA628" s="286"/>
    </row>
    <row r="629" ht="15.75" customHeight="1">
      <c r="A629" s="286"/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  <c r="Z629" s="286"/>
      <c r="AA629" s="286"/>
    </row>
    <row r="630" ht="15.75" customHeight="1">
      <c r="A630" s="286"/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  <c r="Z630" s="286"/>
      <c r="AA630" s="286"/>
    </row>
    <row r="631" ht="15.75" customHeight="1">
      <c r="A631" s="286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  <c r="Z631" s="286"/>
      <c r="AA631" s="286"/>
    </row>
    <row r="632" ht="15.75" customHeight="1">
      <c r="A632" s="286"/>
      <c r="B632" s="286"/>
      <c r="C632" s="286"/>
      <c r="D632" s="286"/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  <c r="Z632" s="286"/>
      <c r="AA632" s="286"/>
    </row>
    <row r="633" ht="15.75" customHeight="1">
      <c r="A633" s="286"/>
      <c r="B633" s="286"/>
      <c r="C633" s="286"/>
      <c r="D633" s="286"/>
      <c r="E633" s="286"/>
      <c r="F633" s="286"/>
      <c r="G633" s="286"/>
      <c r="H633" s="286"/>
      <c r="I633" s="286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  <c r="Z633" s="286"/>
      <c r="AA633" s="286"/>
    </row>
    <row r="634" ht="15.75" customHeight="1">
      <c r="A634" s="286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  <c r="Z634" s="286"/>
      <c r="AA634" s="286"/>
    </row>
    <row r="635" ht="15.75" customHeight="1">
      <c r="A635" s="286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  <c r="Z635" s="286"/>
      <c r="AA635" s="286"/>
    </row>
    <row r="636" ht="15.75" customHeight="1">
      <c r="A636" s="286"/>
      <c r="B636" s="286"/>
      <c r="C636" s="286"/>
      <c r="D636" s="286"/>
      <c r="E636" s="286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  <c r="Z636" s="286"/>
      <c r="AA636" s="286"/>
    </row>
    <row r="637" ht="15.75" customHeight="1">
      <c r="A637" s="286"/>
      <c r="B637" s="286"/>
      <c r="C637" s="286"/>
      <c r="D637" s="286"/>
      <c r="E637" s="286"/>
      <c r="F637" s="286"/>
      <c r="G637" s="286"/>
      <c r="H637" s="286"/>
      <c r="I637" s="286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  <c r="Z637" s="286"/>
      <c r="AA637" s="286"/>
    </row>
    <row r="638" ht="15.75" customHeight="1">
      <c r="A638" s="286"/>
      <c r="B638" s="286"/>
      <c r="C638" s="286"/>
      <c r="D638" s="286"/>
      <c r="E638" s="286"/>
      <c r="F638" s="286"/>
      <c r="G638" s="286"/>
      <c r="H638" s="286"/>
      <c r="I638" s="286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  <c r="Z638" s="286"/>
      <c r="AA638" s="286"/>
    </row>
    <row r="639" ht="15.75" customHeight="1">
      <c r="A639" s="286"/>
      <c r="B639" s="286"/>
      <c r="C639" s="286"/>
      <c r="D639" s="286"/>
      <c r="E639" s="286"/>
      <c r="F639" s="286"/>
      <c r="G639" s="286"/>
      <c r="H639" s="286"/>
      <c r="I639" s="286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  <c r="Z639" s="286"/>
      <c r="AA639" s="286"/>
    </row>
    <row r="640" ht="15.75" customHeight="1">
      <c r="A640" s="286"/>
      <c r="B640" s="286"/>
      <c r="C640" s="286"/>
      <c r="D640" s="286"/>
      <c r="E640" s="286"/>
      <c r="F640" s="286"/>
      <c r="G640" s="286"/>
      <c r="H640" s="286"/>
      <c r="I640" s="286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  <c r="Z640" s="286"/>
      <c r="AA640" s="286"/>
    </row>
    <row r="641" ht="15.75" customHeight="1">
      <c r="A641" s="286"/>
      <c r="B641" s="286"/>
      <c r="C641" s="286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  <c r="Z641" s="286"/>
      <c r="AA641" s="286"/>
    </row>
    <row r="642" ht="15.75" customHeight="1">
      <c r="A642" s="286"/>
      <c r="B642" s="286"/>
      <c r="C642" s="286"/>
      <c r="D642" s="286"/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  <c r="Z642" s="286"/>
      <c r="AA642" s="286"/>
    </row>
    <row r="643" ht="15.75" customHeight="1">
      <c r="A643" s="286"/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  <c r="Z643" s="286"/>
      <c r="AA643" s="286"/>
    </row>
    <row r="644" ht="15.75" customHeight="1">
      <c r="A644" s="286"/>
      <c r="B644" s="286"/>
      <c r="C644" s="286"/>
      <c r="D644" s="286"/>
      <c r="E644" s="286"/>
      <c r="F644" s="286"/>
      <c r="G644" s="286"/>
      <c r="H644" s="286"/>
      <c r="I644" s="286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  <c r="Z644" s="286"/>
      <c r="AA644" s="286"/>
    </row>
    <row r="645" ht="15.75" customHeight="1">
      <c r="A645" s="286"/>
      <c r="B645" s="286"/>
      <c r="C645" s="286"/>
      <c r="D645" s="286"/>
      <c r="E645" s="286"/>
      <c r="F645" s="286"/>
      <c r="G645" s="286"/>
      <c r="H645" s="286"/>
      <c r="I645" s="286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  <c r="Z645" s="286"/>
      <c r="AA645" s="286"/>
    </row>
    <row r="646" ht="15.75" customHeight="1">
      <c r="A646" s="286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  <c r="Z646" s="286"/>
      <c r="AA646" s="286"/>
    </row>
    <row r="647" ht="15.75" customHeight="1">
      <c r="A647" s="286"/>
      <c r="B647" s="286"/>
      <c r="C647" s="286"/>
      <c r="D647" s="286"/>
      <c r="E647" s="286"/>
      <c r="F647" s="286"/>
      <c r="G647" s="286"/>
      <c r="H647" s="286"/>
      <c r="I647" s="286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  <c r="Z647" s="286"/>
      <c r="AA647" s="286"/>
    </row>
    <row r="648" ht="15.75" customHeight="1">
      <c r="A648" s="286"/>
      <c r="B648" s="286"/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  <c r="AA648" s="286"/>
    </row>
    <row r="649" ht="15.75" customHeight="1">
      <c r="A649" s="286"/>
      <c r="B649" s="286"/>
      <c r="C649" s="286"/>
      <c r="D649" s="286"/>
      <c r="E649" s="286"/>
      <c r="F649" s="286"/>
      <c r="G649" s="286"/>
      <c r="H649" s="286"/>
      <c r="I649" s="286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  <c r="Z649" s="286"/>
      <c r="AA649" s="286"/>
    </row>
    <row r="650" ht="15.75" customHeight="1">
      <c r="A650" s="286"/>
      <c r="B650" s="286"/>
      <c r="C650" s="286"/>
      <c r="D650" s="286"/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  <c r="Z650" s="286"/>
      <c r="AA650" s="286"/>
    </row>
    <row r="651" ht="15.75" customHeight="1">
      <c r="A651" s="286"/>
      <c r="B651" s="286"/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  <c r="AA651" s="286"/>
    </row>
    <row r="652" ht="15.75" customHeight="1">
      <c r="A652" s="286"/>
      <c r="B652" s="286"/>
      <c r="C652" s="286"/>
      <c r="D652" s="286"/>
      <c r="E652" s="286"/>
      <c r="F652" s="286"/>
      <c r="G652" s="286"/>
      <c r="H652" s="286"/>
      <c r="I652" s="286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  <c r="Z652" s="286"/>
      <c r="AA652" s="286"/>
    </row>
    <row r="653" ht="15.75" customHeight="1">
      <c r="A653" s="286"/>
      <c r="B653" s="286"/>
      <c r="C653" s="286"/>
      <c r="D653" s="286"/>
      <c r="E653" s="286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  <c r="Z653" s="286"/>
      <c r="AA653" s="286"/>
    </row>
    <row r="654" ht="15.75" customHeight="1">
      <c r="A654" s="286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  <c r="Z654" s="286"/>
      <c r="AA654" s="286"/>
    </row>
    <row r="655" ht="15.75" customHeight="1">
      <c r="A655" s="286"/>
      <c r="B655" s="286"/>
      <c r="C655" s="286"/>
      <c r="D655" s="286"/>
      <c r="E655" s="286"/>
      <c r="F655" s="286"/>
      <c r="G655" s="286"/>
      <c r="H655" s="286"/>
      <c r="I655" s="286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  <c r="Z655" s="286"/>
      <c r="AA655" s="286"/>
    </row>
    <row r="656" ht="15.75" customHeight="1">
      <c r="A656" s="286"/>
      <c r="B656" s="286"/>
      <c r="C656" s="286"/>
      <c r="D656" s="286"/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  <c r="Z656" s="286"/>
      <c r="AA656" s="286"/>
    </row>
    <row r="657" ht="15.75" customHeight="1">
      <c r="A657" s="286"/>
      <c r="B657" s="286"/>
      <c r="C657" s="286"/>
      <c r="D657" s="286"/>
      <c r="E657" s="286"/>
      <c r="F657" s="286"/>
      <c r="G657" s="286"/>
      <c r="H657" s="286"/>
      <c r="I657" s="286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  <c r="Z657" s="286"/>
      <c r="AA657" s="286"/>
    </row>
    <row r="658" ht="15.75" customHeight="1">
      <c r="A658" s="286"/>
      <c r="B658" s="286"/>
      <c r="C658" s="286"/>
      <c r="D658" s="286"/>
      <c r="E658" s="286"/>
      <c r="F658" s="286"/>
      <c r="G658" s="286"/>
      <c r="H658" s="286"/>
      <c r="I658" s="286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  <c r="Z658" s="286"/>
      <c r="AA658" s="286"/>
    </row>
    <row r="659" ht="15.75" customHeight="1">
      <c r="A659" s="286"/>
      <c r="B659" s="286"/>
      <c r="C659" s="286"/>
      <c r="D659" s="286"/>
      <c r="E659" s="286"/>
      <c r="F659" s="286"/>
      <c r="G659" s="286"/>
      <c r="H659" s="286"/>
      <c r="I659" s="286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  <c r="Z659" s="286"/>
      <c r="AA659" s="286"/>
    </row>
    <row r="660" ht="15.75" customHeight="1">
      <c r="A660" s="286"/>
      <c r="B660" s="286"/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  <c r="Z660" s="286"/>
      <c r="AA660" s="286"/>
    </row>
    <row r="661" ht="15.75" customHeight="1">
      <c r="A661" s="286"/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  <c r="Z661" s="286"/>
      <c r="AA661" s="286"/>
    </row>
    <row r="662" ht="15.75" customHeight="1">
      <c r="A662" s="286"/>
      <c r="B662" s="286"/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  <c r="Z662" s="286"/>
      <c r="AA662" s="286"/>
    </row>
    <row r="663" ht="15.75" customHeight="1">
      <c r="A663" s="286"/>
      <c r="B663" s="286"/>
      <c r="C663" s="286"/>
      <c r="D663" s="286"/>
      <c r="E663" s="286"/>
      <c r="F663" s="286"/>
      <c r="G663" s="286"/>
      <c r="H663" s="286"/>
      <c r="I663" s="286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  <c r="Z663" s="286"/>
      <c r="AA663" s="286"/>
    </row>
    <row r="664" ht="15.75" customHeight="1">
      <c r="A664" s="286"/>
      <c r="B664" s="286"/>
      <c r="C664" s="286"/>
      <c r="D664" s="286"/>
      <c r="E664" s="286"/>
      <c r="F664" s="286"/>
      <c r="G664" s="286"/>
      <c r="H664" s="286"/>
      <c r="I664" s="286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  <c r="Z664" s="286"/>
      <c r="AA664" s="286"/>
    </row>
    <row r="665" ht="15.75" customHeight="1">
      <c r="A665" s="286"/>
      <c r="B665" s="286"/>
      <c r="C665" s="286"/>
      <c r="D665" s="286"/>
      <c r="E665" s="286"/>
      <c r="F665" s="286"/>
      <c r="G665" s="286"/>
      <c r="H665" s="286"/>
      <c r="I665" s="286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  <c r="Z665" s="286"/>
      <c r="AA665" s="286"/>
    </row>
    <row r="666" ht="15.75" customHeight="1">
      <c r="A666" s="286"/>
      <c r="B666" s="286"/>
      <c r="C666" s="286"/>
      <c r="D666" s="286"/>
      <c r="E666" s="286"/>
      <c r="F666" s="286"/>
      <c r="G666" s="286"/>
      <c r="H666" s="286"/>
      <c r="I666" s="286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  <c r="Z666" s="286"/>
      <c r="AA666" s="286"/>
    </row>
    <row r="667" ht="15.75" customHeight="1">
      <c r="A667" s="286"/>
      <c r="B667" s="286"/>
      <c r="C667" s="286"/>
      <c r="D667" s="286"/>
      <c r="E667" s="286"/>
      <c r="F667" s="286"/>
      <c r="G667" s="286"/>
      <c r="H667" s="286"/>
      <c r="I667" s="286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  <c r="Z667" s="286"/>
      <c r="AA667" s="286"/>
    </row>
    <row r="668" ht="15.75" customHeight="1">
      <c r="A668" s="286"/>
      <c r="B668" s="286"/>
      <c r="C668" s="286"/>
      <c r="D668" s="286"/>
      <c r="E668" s="286"/>
      <c r="F668" s="286"/>
      <c r="G668" s="286"/>
      <c r="H668" s="286"/>
      <c r="I668" s="286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  <c r="Z668" s="286"/>
      <c r="AA668" s="286"/>
    </row>
    <row r="669" ht="15.75" customHeight="1">
      <c r="A669" s="286"/>
      <c r="B669" s="286"/>
      <c r="C669" s="286"/>
      <c r="D669" s="286"/>
      <c r="E669" s="286"/>
      <c r="F669" s="286"/>
      <c r="G669" s="286"/>
      <c r="H669" s="286"/>
      <c r="I669" s="286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  <c r="Z669" s="286"/>
      <c r="AA669" s="286"/>
    </row>
    <row r="670" ht="15.75" customHeight="1">
      <c r="A670" s="286"/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  <c r="Z670" s="286"/>
      <c r="AA670" s="286"/>
    </row>
    <row r="671" ht="15.75" customHeight="1">
      <c r="A671" s="286"/>
      <c r="B671" s="286"/>
      <c r="C671" s="286"/>
      <c r="D671" s="286"/>
      <c r="E671" s="286"/>
      <c r="F671" s="286"/>
      <c r="G671" s="286"/>
      <c r="H671" s="286"/>
      <c r="I671" s="286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  <c r="Z671" s="286"/>
      <c r="AA671" s="286"/>
    </row>
    <row r="672" ht="15.75" customHeight="1">
      <c r="A672" s="286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  <c r="Z672" s="286"/>
      <c r="AA672" s="286"/>
    </row>
    <row r="673" ht="15.75" customHeight="1">
      <c r="A673" s="286"/>
      <c r="B673" s="286"/>
      <c r="C673" s="286"/>
      <c r="D673" s="286"/>
      <c r="E673" s="286"/>
      <c r="F673" s="286"/>
      <c r="G673" s="286"/>
      <c r="H673" s="286"/>
      <c r="I673" s="286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  <c r="Z673" s="286"/>
      <c r="AA673" s="286"/>
    </row>
    <row r="674" ht="15.75" customHeight="1">
      <c r="A674" s="286"/>
      <c r="B674" s="286"/>
      <c r="C674" s="286"/>
      <c r="D674" s="286"/>
      <c r="E674" s="286"/>
      <c r="F674" s="286"/>
      <c r="G674" s="286"/>
      <c r="H674" s="286"/>
      <c r="I674" s="286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  <c r="Z674" s="286"/>
      <c r="AA674" s="286"/>
    </row>
    <row r="675" ht="15.75" customHeight="1">
      <c r="A675" s="286"/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  <c r="Z675" s="286"/>
      <c r="AA675" s="286"/>
    </row>
    <row r="676" ht="15.75" customHeight="1">
      <c r="A676" s="286"/>
      <c r="B676" s="286"/>
      <c r="C676" s="286"/>
      <c r="D676" s="286"/>
      <c r="E676" s="286"/>
      <c r="F676" s="286"/>
      <c r="G676" s="286"/>
      <c r="H676" s="286"/>
      <c r="I676" s="286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  <c r="Z676" s="286"/>
      <c r="AA676" s="286"/>
    </row>
    <row r="677" ht="15.75" customHeight="1">
      <c r="A677" s="286"/>
      <c r="B677" s="286"/>
      <c r="C677" s="286"/>
      <c r="D677" s="286"/>
      <c r="E677" s="286"/>
      <c r="F677" s="286"/>
      <c r="G677" s="286"/>
      <c r="H677" s="286"/>
      <c r="I677" s="286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  <c r="Z677" s="286"/>
      <c r="AA677" s="286"/>
    </row>
    <row r="678" ht="15.75" customHeight="1">
      <c r="A678" s="286"/>
      <c r="B678" s="286"/>
      <c r="C678" s="286"/>
      <c r="D678" s="286"/>
      <c r="E678" s="286"/>
      <c r="F678" s="286"/>
      <c r="G678" s="286"/>
      <c r="H678" s="286"/>
      <c r="I678" s="286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  <c r="Z678" s="286"/>
      <c r="AA678" s="286"/>
    </row>
    <row r="679" ht="15.75" customHeight="1">
      <c r="A679" s="286"/>
      <c r="B679" s="286"/>
      <c r="C679" s="286"/>
      <c r="D679" s="286"/>
      <c r="E679" s="286"/>
      <c r="F679" s="286"/>
      <c r="G679" s="286"/>
      <c r="H679" s="286"/>
      <c r="I679" s="286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  <c r="Z679" s="286"/>
      <c r="AA679" s="286"/>
    </row>
    <row r="680" ht="15.75" customHeight="1">
      <c r="A680" s="286"/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  <c r="Z680" s="286"/>
      <c r="AA680" s="286"/>
    </row>
    <row r="681" ht="15.75" customHeight="1">
      <c r="A681" s="286"/>
      <c r="B681" s="286"/>
      <c r="C681" s="286"/>
      <c r="D681" s="286"/>
      <c r="E681" s="286"/>
      <c r="F681" s="286"/>
      <c r="G681" s="286"/>
      <c r="H681" s="286"/>
      <c r="I681" s="286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  <c r="Z681" s="286"/>
      <c r="AA681" s="286"/>
    </row>
    <row r="682" ht="15.75" customHeight="1">
      <c r="A682" s="286"/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  <c r="Z682" s="286"/>
      <c r="AA682" s="286"/>
    </row>
    <row r="683" ht="15.75" customHeight="1">
      <c r="A683" s="286"/>
      <c r="B683" s="286"/>
      <c r="C683" s="286"/>
      <c r="D683" s="286"/>
      <c r="E683" s="286"/>
      <c r="F683" s="286"/>
      <c r="G683" s="286"/>
      <c r="H683" s="286"/>
      <c r="I683" s="286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  <c r="Z683" s="286"/>
      <c r="AA683" s="286"/>
    </row>
    <row r="684" ht="15.75" customHeight="1">
      <c r="A684" s="286"/>
      <c r="B684" s="286"/>
      <c r="C684" s="286"/>
      <c r="D684" s="286"/>
      <c r="E684" s="286"/>
      <c r="F684" s="286"/>
      <c r="G684" s="286"/>
      <c r="H684" s="286"/>
      <c r="I684" s="286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  <c r="Z684" s="286"/>
      <c r="AA684" s="286"/>
    </row>
    <row r="685" ht="15.75" customHeight="1">
      <c r="A685" s="286"/>
      <c r="B685" s="286"/>
      <c r="C685" s="286"/>
      <c r="D685" s="286"/>
      <c r="E685" s="286"/>
      <c r="F685" s="286"/>
      <c r="G685" s="286"/>
      <c r="H685" s="286"/>
      <c r="I685" s="286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  <c r="Z685" s="286"/>
      <c r="AA685" s="286"/>
    </row>
    <row r="686" ht="15.75" customHeight="1">
      <c r="A686" s="286"/>
      <c r="B686" s="286"/>
      <c r="C686" s="286"/>
      <c r="D686" s="286"/>
      <c r="E686" s="286"/>
      <c r="F686" s="286"/>
      <c r="G686" s="286"/>
      <c r="H686" s="286"/>
      <c r="I686" s="286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  <c r="Z686" s="286"/>
      <c r="AA686" s="286"/>
    </row>
    <row r="687" ht="15.75" customHeight="1">
      <c r="A687" s="286"/>
      <c r="B687" s="286"/>
      <c r="C687" s="286"/>
      <c r="D687" s="286"/>
      <c r="E687" s="286"/>
      <c r="F687" s="286"/>
      <c r="G687" s="286"/>
      <c r="H687" s="286"/>
      <c r="I687" s="286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  <c r="Z687" s="286"/>
      <c r="AA687" s="286"/>
    </row>
    <row r="688" ht="15.75" customHeight="1">
      <c r="A688" s="286"/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  <c r="Z688" s="286"/>
      <c r="AA688" s="286"/>
    </row>
    <row r="689" ht="15.75" customHeight="1">
      <c r="A689" s="286"/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  <c r="Z689" s="286"/>
      <c r="AA689" s="286"/>
    </row>
    <row r="690" ht="15.75" customHeight="1">
      <c r="A690" s="286"/>
      <c r="B690" s="286"/>
      <c r="C690" s="286"/>
      <c r="D690" s="286"/>
      <c r="E690" s="286"/>
      <c r="F690" s="286"/>
      <c r="G690" s="286"/>
      <c r="H690" s="286"/>
      <c r="I690" s="286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  <c r="Z690" s="286"/>
      <c r="AA690" s="286"/>
    </row>
    <row r="691" ht="15.75" customHeight="1">
      <c r="A691" s="286"/>
      <c r="B691" s="286"/>
      <c r="C691" s="286"/>
      <c r="D691" s="286"/>
      <c r="E691" s="286"/>
      <c r="F691" s="286"/>
      <c r="G691" s="286"/>
      <c r="H691" s="286"/>
      <c r="I691" s="286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  <c r="Z691" s="286"/>
      <c r="AA691" s="286"/>
    </row>
    <row r="692" ht="15.75" customHeight="1">
      <c r="A692" s="286"/>
      <c r="B692" s="286"/>
      <c r="C692" s="286"/>
      <c r="D692" s="286"/>
      <c r="E692" s="286"/>
      <c r="F692" s="286"/>
      <c r="G692" s="286"/>
      <c r="H692" s="286"/>
      <c r="I692" s="286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  <c r="Z692" s="286"/>
      <c r="AA692" s="286"/>
    </row>
    <row r="693" ht="15.75" customHeight="1">
      <c r="A693" s="286"/>
      <c r="B693" s="286"/>
      <c r="C693" s="286"/>
      <c r="D693" s="286"/>
      <c r="E693" s="286"/>
      <c r="F693" s="286"/>
      <c r="G693" s="286"/>
      <c r="H693" s="286"/>
      <c r="I693" s="286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  <c r="Z693" s="286"/>
      <c r="AA693" s="286"/>
    </row>
    <row r="694" ht="15.75" customHeight="1">
      <c r="A694" s="286"/>
      <c r="B694" s="286"/>
      <c r="C694" s="286"/>
      <c r="D694" s="286"/>
      <c r="E694" s="286"/>
      <c r="F694" s="286"/>
      <c r="G694" s="286"/>
      <c r="H694" s="286"/>
      <c r="I694" s="286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  <c r="Z694" s="286"/>
      <c r="AA694" s="286"/>
    </row>
    <row r="695" ht="15.75" customHeight="1">
      <c r="A695" s="286"/>
      <c r="B695" s="286"/>
      <c r="C695" s="286"/>
      <c r="D695" s="286"/>
      <c r="E695" s="286"/>
      <c r="F695" s="286"/>
      <c r="G695" s="286"/>
      <c r="H695" s="286"/>
      <c r="I695" s="286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  <c r="Z695" s="286"/>
      <c r="AA695" s="286"/>
    </row>
    <row r="696" ht="15.75" customHeight="1">
      <c r="A696" s="286"/>
      <c r="B696" s="286"/>
      <c r="C696" s="286"/>
      <c r="D696" s="286"/>
      <c r="E696" s="286"/>
      <c r="F696" s="286"/>
      <c r="G696" s="286"/>
      <c r="H696" s="286"/>
      <c r="I696" s="286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  <c r="Z696" s="286"/>
      <c r="AA696" s="286"/>
    </row>
    <row r="697" ht="15.75" customHeight="1">
      <c r="A697" s="286"/>
      <c r="B697" s="286"/>
      <c r="C697" s="286"/>
      <c r="D697" s="286"/>
      <c r="E697" s="286"/>
      <c r="F697" s="286"/>
      <c r="G697" s="286"/>
      <c r="H697" s="286"/>
      <c r="I697" s="286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  <c r="Z697" s="286"/>
      <c r="AA697" s="286"/>
    </row>
    <row r="698" ht="15.75" customHeight="1">
      <c r="A698" s="286"/>
      <c r="B698" s="286"/>
      <c r="C698" s="286"/>
      <c r="D698" s="286"/>
      <c r="E698" s="286"/>
      <c r="F698" s="286"/>
      <c r="G698" s="286"/>
      <c r="H698" s="286"/>
      <c r="I698" s="286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  <c r="Z698" s="286"/>
      <c r="AA698" s="286"/>
    </row>
    <row r="699" ht="15.75" customHeight="1">
      <c r="A699" s="286"/>
      <c r="B699" s="286"/>
      <c r="C699" s="286"/>
      <c r="D699" s="286"/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  <c r="Z699" s="286"/>
      <c r="AA699" s="286"/>
    </row>
    <row r="700" ht="15.75" customHeight="1">
      <c r="A700" s="286"/>
      <c r="B700" s="286"/>
      <c r="C700" s="286"/>
      <c r="D700" s="286"/>
      <c r="E700" s="286"/>
      <c r="F700" s="286"/>
      <c r="G700" s="286"/>
      <c r="H700" s="286"/>
      <c r="I700" s="286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  <c r="Z700" s="286"/>
      <c r="AA700" s="286"/>
    </row>
    <row r="701" ht="15.75" customHeight="1">
      <c r="A701" s="286"/>
      <c r="B701" s="286"/>
      <c r="C701" s="286"/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  <c r="AA701" s="286"/>
    </row>
    <row r="702" ht="15.75" customHeight="1">
      <c r="A702" s="286"/>
      <c r="B702" s="286"/>
      <c r="C702" s="286"/>
      <c r="D702" s="286"/>
      <c r="E702" s="286"/>
      <c r="F702" s="286"/>
      <c r="G702" s="286"/>
      <c r="H702" s="286"/>
      <c r="I702" s="286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  <c r="Z702" s="286"/>
      <c r="AA702" s="286"/>
    </row>
    <row r="703" ht="15.75" customHeight="1">
      <c r="A703" s="286"/>
      <c r="B703" s="286"/>
      <c r="C703" s="286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  <c r="Z703" s="286"/>
      <c r="AA703" s="286"/>
    </row>
    <row r="704" ht="15.75" customHeight="1">
      <c r="A704" s="286"/>
      <c r="B704" s="286"/>
      <c r="C704" s="286"/>
      <c r="D704" s="286"/>
      <c r="E704" s="286"/>
      <c r="F704" s="286"/>
      <c r="G704" s="286"/>
      <c r="H704" s="286"/>
      <c r="I704" s="286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  <c r="Z704" s="286"/>
      <c r="AA704" s="286"/>
    </row>
    <row r="705" ht="15.75" customHeight="1">
      <c r="A705" s="286"/>
      <c r="B705" s="286"/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  <c r="Z705" s="286"/>
      <c r="AA705" s="286"/>
    </row>
    <row r="706" ht="15.75" customHeight="1">
      <c r="A706" s="286"/>
      <c r="B706" s="286"/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  <c r="Z706" s="286"/>
      <c r="AA706" s="286"/>
    </row>
    <row r="707" ht="15.75" customHeight="1">
      <c r="A707" s="286"/>
      <c r="B707" s="286"/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  <c r="Z707" s="286"/>
      <c r="AA707" s="286"/>
    </row>
    <row r="708" ht="15.75" customHeight="1">
      <c r="A708" s="286"/>
      <c r="B708" s="286"/>
      <c r="C708" s="286"/>
      <c r="D708" s="286"/>
      <c r="E708" s="286"/>
      <c r="F708" s="286"/>
      <c r="G708" s="286"/>
      <c r="H708" s="286"/>
      <c r="I708" s="286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  <c r="Z708" s="286"/>
      <c r="AA708" s="286"/>
    </row>
    <row r="709" ht="15.75" customHeight="1">
      <c r="A709" s="286"/>
      <c r="B709" s="286"/>
      <c r="C709" s="286"/>
      <c r="D709" s="286"/>
      <c r="E709" s="286"/>
      <c r="F709" s="286"/>
      <c r="G709" s="286"/>
      <c r="H709" s="286"/>
      <c r="I709" s="286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  <c r="Z709" s="286"/>
      <c r="AA709" s="286"/>
    </row>
    <row r="710" ht="15.75" customHeight="1">
      <c r="A710" s="286"/>
      <c r="B710" s="286"/>
      <c r="C710" s="286"/>
      <c r="D710" s="286"/>
      <c r="E710" s="286"/>
      <c r="F710" s="286"/>
      <c r="G710" s="286"/>
      <c r="H710" s="286"/>
      <c r="I710" s="286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  <c r="Z710" s="286"/>
      <c r="AA710" s="286"/>
    </row>
    <row r="711" ht="15.75" customHeight="1">
      <c r="A711" s="286"/>
      <c r="B711" s="286"/>
      <c r="C711" s="286"/>
      <c r="D711" s="286"/>
      <c r="E711" s="286"/>
      <c r="F711" s="286"/>
      <c r="G711" s="286"/>
      <c r="H711" s="286"/>
      <c r="I711" s="286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  <c r="Z711" s="286"/>
      <c r="AA711" s="286"/>
    </row>
    <row r="712" ht="15.75" customHeight="1">
      <c r="A712" s="286"/>
      <c r="B712" s="286"/>
      <c r="C712" s="286"/>
      <c r="D712" s="286"/>
      <c r="E712" s="286"/>
      <c r="F712" s="286"/>
      <c r="G712" s="286"/>
      <c r="H712" s="286"/>
      <c r="I712" s="286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  <c r="Z712" s="286"/>
      <c r="AA712" s="286"/>
    </row>
    <row r="713" ht="15.75" customHeight="1">
      <c r="A713" s="286"/>
      <c r="B713" s="286"/>
      <c r="C713" s="286"/>
      <c r="D713" s="286"/>
      <c r="E713" s="286"/>
      <c r="F713" s="286"/>
      <c r="G713" s="286"/>
      <c r="H713" s="286"/>
      <c r="I713" s="286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  <c r="Z713" s="286"/>
      <c r="AA713" s="286"/>
    </row>
    <row r="714" ht="15.75" customHeight="1">
      <c r="A714" s="286"/>
      <c r="B714" s="286"/>
      <c r="C714" s="286"/>
      <c r="D714" s="286"/>
      <c r="E714" s="286"/>
      <c r="F714" s="286"/>
      <c r="G714" s="286"/>
      <c r="H714" s="286"/>
      <c r="I714" s="286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  <c r="Z714" s="286"/>
      <c r="AA714" s="286"/>
    </row>
    <row r="715" ht="15.75" customHeight="1">
      <c r="A715" s="286"/>
      <c r="B715" s="286"/>
      <c r="C715" s="286"/>
      <c r="D715" s="286"/>
      <c r="E715" s="286"/>
      <c r="F715" s="286"/>
      <c r="G715" s="286"/>
      <c r="H715" s="286"/>
      <c r="I715" s="286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  <c r="Z715" s="286"/>
      <c r="AA715" s="286"/>
    </row>
    <row r="716" ht="15.75" customHeight="1">
      <c r="A716" s="286"/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  <c r="Z716" s="286"/>
      <c r="AA716" s="286"/>
    </row>
    <row r="717" ht="15.75" customHeight="1">
      <c r="A717" s="286"/>
      <c r="B717" s="286"/>
      <c r="C717" s="286"/>
      <c r="D717" s="286"/>
      <c r="E717" s="286"/>
      <c r="F717" s="286"/>
      <c r="G717" s="286"/>
      <c r="H717" s="286"/>
      <c r="I717" s="286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  <c r="Z717" s="286"/>
      <c r="AA717" s="286"/>
    </row>
    <row r="718" ht="15.75" customHeight="1">
      <c r="A718" s="286"/>
      <c r="B718" s="286"/>
      <c r="C718" s="286"/>
      <c r="D718" s="286"/>
      <c r="E718" s="286"/>
      <c r="F718" s="286"/>
      <c r="G718" s="286"/>
      <c r="H718" s="286"/>
      <c r="I718" s="286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  <c r="Z718" s="286"/>
      <c r="AA718" s="286"/>
    </row>
    <row r="719" ht="15.75" customHeight="1">
      <c r="A719" s="286"/>
      <c r="B719" s="286"/>
      <c r="C719" s="286"/>
      <c r="D719" s="286"/>
      <c r="E719" s="286"/>
      <c r="F719" s="286"/>
      <c r="G719" s="286"/>
      <c r="H719" s="286"/>
      <c r="I719" s="286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</row>
    <row r="720" ht="15.75" customHeight="1">
      <c r="A720" s="286"/>
      <c r="B720" s="286"/>
      <c r="C720" s="286"/>
      <c r="D720" s="286"/>
      <c r="E720" s="286"/>
      <c r="F720" s="286"/>
      <c r="G720" s="286"/>
      <c r="H720" s="286"/>
      <c r="I720" s="286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  <c r="AA720" s="286"/>
    </row>
    <row r="721" ht="15.75" customHeight="1">
      <c r="A721" s="286"/>
      <c r="B721" s="286"/>
      <c r="C721" s="286"/>
      <c r="D721" s="286"/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  <c r="Z721" s="286"/>
      <c r="AA721" s="286"/>
    </row>
    <row r="722" ht="15.75" customHeight="1">
      <c r="A722" s="286"/>
      <c r="B722" s="286"/>
      <c r="C722" s="286"/>
      <c r="D722" s="286"/>
      <c r="E722" s="286"/>
      <c r="F722" s="286"/>
      <c r="G722" s="286"/>
      <c r="H722" s="286"/>
      <c r="I722" s="286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  <c r="Z722" s="286"/>
      <c r="AA722" s="286"/>
    </row>
    <row r="723" ht="15.75" customHeight="1">
      <c r="A723" s="286"/>
      <c r="B723" s="286"/>
      <c r="C723" s="286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</row>
    <row r="724" ht="15.75" customHeight="1">
      <c r="A724" s="286"/>
      <c r="B724" s="286"/>
      <c r="C724" s="286"/>
      <c r="D724" s="286"/>
      <c r="E724" s="286"/>
      <c r="F724" s="286"/>
      <c r="G724" s="286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  <c r="AA724" s="286"/>
    </row>
    <row r="725" ht="15.75" customHeight="1">
      <c r="A725" s="286"/>
      <c r="B725" s="286"/>
      <c r="C725" s="286"/>
      <c r="D725" s="286"/>
      <c r="E725" s="286"/>
      <c r="F725" s="286"/>
      <c r="G725" s="286"/>
      <c r="H725" s="286"/>
      <c r="I725" s="286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  <c r="Z725" s="286"/>
      <c r="AA725" s="286"/>
    </row>
    <row r="726" ht="15.75" customHeight="1">
      <c r="A726" s="286"/>
      <c r="B726" s="286"/>
      <c r="C726" s="286"/>
      <c r="D726" s="286"/>
      <c r="E726" s="286"/>
      <c r="F726" s="286"/>
      <c r="G726" s="286"/>
      <c r="H726" s="286"/>
      <c r="I726" s="286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  <c r="Z726" s="286"/>
      <c r="AA726" s="286"/>
    </row>
    <row r="727" ht="15.75" customHeight="1">
      <c r="A727" s="286"/>
      <c r="B727" s="286"/>
      <c r="C727" s="286"/>
      <c r="D727" s="286"/>
      <c r="E727" s="286"/>
      <c r="F727" s="286"/>
      <c r="G727" s="286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</row>
    <row r="728" ht="15.75" customHeight="1">
      <c r="A728" s="286"/>
      <c r="B728" s="286"/>
      <c r="C728" s="286"/>
      <c r="D728" s="286"/>
      <c r="E728" s="286"/>
      <c r="F728" s="286"/>
      <c r="G728" s="286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  <c r="AA728" s="286"/>
    </row>
    <row r="729" ht="15.75" customHeight="1">
      <c r="A729" s="286"/>
      <c r="B729" s="286"/>
      <c r="C729" s="286"/>
      <c r="D729" s="286"/>
      <c r="E729" s="286"/>
      <c r="F729" s="286"/>
      <c r="G729" s="286"/>
      <c r="H729" s="286"/>
      <c r="I729" s="286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  <c r="Z729" s="286"/>
      <c r="AA729" s="286"/>
    </row>
    <row r="730" ht="15.75" customHeight="1">
      <c r="A730" s="286"/>
      <c r="B730" s="286"/>
      <c r="C730" s="286"/>
      <c r="D730" s="286"/>
      <c r="E730" s="286"/>
      <c r="F730" s="286"/>
      <c r="G730" s="286"/>
      <c r="H730" s="286"/>
      <c r="I730" s="286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  <c r="Z730" s="286"/>
      <c r="AA730" s="286"/>
    </row>
    <row r="731" ht="15.75" customHeight="1">
      <c r="A731" s="286"/>
      <c r="B731" s="286"/>
      <c r="C731" s="286"/>
      <c r="D731" s="286"/>
      <c r="E731" s="286"/>
      <c r="F731" s="286"/>
      <c r="G731" s="286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  <c r="Z731" s="286"/>
      <c r="AA731" s="286"/>
    </row>
    <row r="732" ht="15.75" customHeight="1">
      <c r="A732" s="286"/>
      <c r="B732" s="286"/>
      <c r="C732" s="286"/>
      <c r="D732" s="286"/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  <c r="Z732" s="286"/>
      <c r="AA732" s="286"/>
    </row>
    <row r="733" ht="15.75" customHeight="1">
      <c r="A733" s="286"/>
      <c r="B733" s="286"/>
      <c r="C733" s="286"/>
      <c r="D733" s="286"/>
      <c r="E733" s="286"/>
      <c r="F733" s="286"/>
      <c r="G733" s="286"/>
      <c r="H733" s="286"/>
      <c r="I733" s="286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  <c r="Z733" s="286"/>
      <c r="AA733" s="286"/>
    </row>
    <row r="734" ht="15.75" customHeight="1">
      <c r="A734" s="286"/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  <c r="Z734" s="286"/>
      <c r="AA734" s="286"/>
    </row>
    <row r="735" ht="15.75" customHeight="1">
      <c r="A735" s="286"/>
      <c r="B735" s="286"/>
      <c r="C735" s="286"/>
      <c r="D735" s="286"/>
      <c r="E735" s="286"/>
      <c r="F735" s="286"/>
      <c r="G735" s="286"/>
      <c r="H735" s="286"/>
      <c r="I735" s="286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  <c r="Z735" s="286"/>
      <c r="AA735" s="286"/>
    </row>
    <row r="736" ht="15.75" customHeight="1">
      <c r="A736" s="286"/>
      <c r="B736" s="286"/>
      <c r="C736" s="286"/>
      <c r="D736" s="286"/>
      <c r="E736" s="286"/>
      <c r="F736" s="286"/>
      <c r="G736" s="286"/>
      <c r="H736" s="286"/>
      <c r="I736" s="286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  <c r="Z736" s="286"/>
      <c r="AA736" s="286"/>
    </row>
    <row r="737" ht="15.75" customHeight="1">
      <c r="A737" s="286"/>
      <c r="B737" s="286"/>
      <c r="C737" s="286"/>
      <c r="D737" s="286"/>
      <c r="E737" s="286"/>
      <c r="F737" s="286"/>
      <c r="G737" s="286"/>
      <c r="H737" s="286"/>
      <c r="I737" s="286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  <c r="Z737" s="286"/>
      <c r="AA737" s="286"/>
    </row>
    <row r="738" ht="15.75" customHeight="1">
      <c r="A738" s="286"/>
      <c r="B738" s="286"/>
      <c r="C738" s="286"/>
      <c r="D738" s="286"/>
      <c r="E738" s="286"/>
      <c r="F738" s="286"/>
      <c r="G738" s="286"/>
      <c r="H738" s="286"/>
      <c r="I738" s="286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  <c r="Z738" s="286"/>
      <c r="AA738" s="286"/>
    </row>
    <row r="739" ht="15.75" customHeight="1">
      <c r="A739" s="286"/>
      <c r="B739" s="286"/>
      <c r="C739" s="286"/>
      <c r="D739" s="286"/>
      <c r="E739" s="286"/>
      <c r="F739" s="286"/>
      <c r="G739" s="286"/>
      <c r="H739" s="286"/>
      <c r="I739" s="286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  <c r="Z739" s="286"/>
      <c r="AA739" s="286"/>
    </row>
    <row r="740" ht="15.75" customHeight="1">
      <c r="A740" s="286"/>
      <c r="B740" s="286"/>
      <c r="C740" s="286"/>
      <c r="D740" s="286"/>
      <c r="E740" s="286"/>
      <c r="F740" s="286"/>
      <c r="G740" s="286"/>
      <c r="H740" s="286"/>
      <c r="I740" s="286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  <c r="Z740" s="286"/>
      <c r="AA740" s="286"/>
    </row>
    <row r="741" ht="15.75" customHeight="1">
      <c r="A741" s="286"/>
      <c r="B741" s="286"/>
      <c r="C741" s="286"/>
      <c r="D741" s="286"/>
      <c r="E741" s="286"/>
      <c r="F741" s="286"/>
      <c r="G741" s="286"/>
      <c r="H741" s="286"/>
      <c r="I741" s="286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  <c r="Z741" s="286"/>
      <c r="AA741" s="286"/>
    </row>
    <row r="742" ht="15.75" customHeight="1">
      <c r="A742" s="286"/>
      <c r="B742" s="286"/>
      <c r="C742" s="286"/>
      <c r="D742" s="286"/>
      <c r="E742" s="286"/>
      <c r="F742" s="286"/>
      <c r="G742" s="286"/>
      <c r="H742" s="286"/>
      <c r="I742" s="286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</row>
    <row r="743" ht="15.75" customHeight="1">
      <c r="A743" s="286"/>
      <c r="B743" s="286"/>
      <c r="C743" s="286"/>
      <c r="D743" s="286"/>
      <c r="E743" s="286"/>
      <c r="F743" s="286"/>
      <c r="G743" s="286"/>
      <c r="H743" s="286"/>
      <c r="I743" s="286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  <c r="Z743" s="286"/>
      <c r="AA743" s="286"/>
    </row>
    <row r="744" ht="15.75" customHeight="1">
      <c r="A744" s="286"/>
      <c r="B744" s="286"/>
      <c r="C744" s="286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  <c r="Z744" s="286"/>
      <c r="AA744" s="286"/>
    </row>
    <row r="745" ht="15.75" customHeight="1">
      <c r="A745" s="286"/>
      <c r="B745" s="286"/>
      <c r="C745" s="286"/>
      <c r="D745" s="286"/>
      <c r="E745" s="286"/>
      <c r="F745" s="286"/>
      <c r="G745" s="286"/>
      <c r="H745" s="286"/>
      <c r="I745" s="286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  <c r="Z745" s="286"/>
      <c r="AA745" s="286"/>
    </row>
    <row r="746" ht="15.75" customHeight="1">
      <c r="A746" s="286"/>
      <c r="B746" s="286"/>
      <c r="C746" s="286"/>
      <c r="D746" s="286"/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  <c r="Z746" s="286"/>
      <c r="AA746" s="286"/>
    </row>
    <row r="747" ht="15.75" customHeight="1">
      <c r="A747" s="286"/>
      <c r="B747" s="286"/>
      <c r="C747" s="286"/>
      <c r="D747" s="286"/>
      <c r="E747" s="286"/>
      <c r="F747" s="286"/>
      <c r="G747" s="286"/>
      <c r="H747" s="286"/>
      <c r="I747" s="286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  <c r="Z747" s="286"/>
      <c r="AA747" s="286"/>
    </row>
    <row r="748" ht="15.75" customHeight="1">
      <c r="A748" s="286"/>
      <c r="B748" s="286"/>
      <c r="C748" s="286"/>
      <c r="D748" s="286"/>
      <c r="E748" s="286"/>
      <c r="F748" s="286"/>
      <c r="G748" s="286"/>
      <c r="H748" s="286"/>
      <c r="I748" s="286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  <c r="Z748" s="286"/>
      <c r="AA748" s="286"/>
    </row>
    <row r="749" ht="15.75" customHeight="1">
      <c r="A749" s="286"/>
      <c r="B749" s="286"/>
      <c r="C749" s="286"/>
      <c r="D749" s="286"/>
      <c r="E749" s="286"/>
      <c r="F749" s="286"/>
      <c r="G749" s="286"/>
      <c r="H749" s="286"/>
      <c r="I749" s="286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  <c r="Z749" s="286"/>
      <c r="AA749" s="286"/>
    </row>
    <row r="750" ht="15.75" customHeight="1">
      <c r="A750" s="286"/>
      <c r="B750" s="286"/>
      <c r="C750" s="286"/>
      <c r="D750" s="286"/>
      <c r="E750" s="286"/>
      <c r="F750" s="286"/>
      <c r="G750" s="286"/>
      <c r="H750" s="286"/>
      <c r="I750" s="286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  <c r="Z750" s="286"/>
      <c r="AA750" s="286"/>
    </row>
    <row r="751" ht="15.75" customHeight="1">
      <c r="A751" s="286"/>
      <c r="B751" s="286"/>
      <c r="C751" s="286"/>
      <c r="D751" s="286"/>
      <c r="E751" s="286"/>
      <c r="F751" s="286"/>
      <c r="G751" s="286"/>
      <c r="H751" s="286"/>
      <c r="I751" s="286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  <c r="Z751" s="286"/>
      <c r="AA751" s="286"/>
    </row>
    <row r="752" ht="15.75" customHeight="1">
      <c r="A752" s="286"/>
      <c r="B752" s="286"/>
      <c r="C752" s="286"/>
      <c r="D752" s="286"/>
      <c r="E752" s="286"/>
      <c r="F752" s="286"/>
      <c r="G752" s="286"/>
      <c r="H752" s="286"/>
      <c r="I752" s="286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  <c r="Z752" s="286"/>
      <c r="AA752" s="286"/>
    </row>
    <row r="753" ht="15.75" customHeight="1">
      <c r="A753" s="286"/>
      <c r="B753" s="286"/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  <c r="Z753" s="286"/>
      <c r="AA753" s="286"/>
    </row>
    <row r="754" ht="15.75" customHeight="1">
      <c r="A754" s="286"/>
      <c r="B754" s="286"/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  <c r="Z754" s="286"/>
      <c r="AA754" s="286"/>
    </row>
    <row r="755" ht="15.75" customHeight="1">
      <c r="A755" s="286"/>
      <c r="B755" s="286"/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  <c r="AA755" s="286"/>
    </row>
    <row r="756" ht="15.75" customHeight="1">
      <c r="A756" s="286"/>
      <c r="B756" s="286"/>
      <c r="C756" s="286"/>
      <c r="D756" s="286"/>
      <c r="E756" s="286"/>
      <c r="F756" s="286"/>
      <c r="G756" s="286"/>
      <c r="H756" s="286"/>
      <c r="I756" s="286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  <c r="AA756" s="286"/>
    </row>
    <row r="757" ht="15.75" customHeight="1">
      <c r="A757" s="286"/>
      <c r="B757" s="286"/>
      <c r="C757" s="286"/>
      <c r="D757" s="286"/>
      <c r="E757" s="286"/>
      <c r="F757" s="286"/>
      <c r="G757" s="286"/>
      <c r="H757" s="286"/>
      <c r="I757" s="286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  <c r="Z757" s="286"/>
      <c r="AA757" s="286"/>
    </row>
    <row r="758" ht="15.75" customHeight="1">
      <c r="A758" s="286"/>
      <c r="B758" s="286"/>
      <c r="C758" s="286"/>
      <c r="D758" s="286"/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  <c r="Z758" s="286"/>
      <c r="AA758" s="286"/>
    </row>
    <row r="759" ht="15.75" customHeight="1">
      <c r="A759" s="286"/>
      <c r="B759" s="286"/>
      <c r="C759" s="286"/>
      <c r="D759" s="286"/>
      <c r="E759" s="286"/>
      <c r="F759" s="286"/>
      <c r="G759" s="286"/>
      <c r="H759" s="286"/>
      <c r="I759" s="286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  <c r="Z759" s="286"/>
      <c r="AA759" s="286"/>
    </row>
    <row r="760" ht="15.75" customHeight="1">
      <c r="A760" s="286"/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  <c r="Z760" s="286"/>
      <c r="AA760" s="286"/>
    </row>
    <row r="761" ht="15.75" customHeight="1">
      <c r="A761" s="286"/>
      <c r="B761" s="286"/>
      <c r="C761" s="286"/>
      <c r="D761" s="286"/>
      <c r="E761" s="286"/>
      <c r="F761" s="286"/>
      <c r="G761" s="286"/>
      <c r="H761" s="286"/>
      <c r="I761" s="286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  <c r="Z761" s="286"/>
      <c r="AA761" s="286"/>
    </row>
    <row r="762" ht="15.75" customHeight="1">
      <c r="A762" s="286"/>
      <c r="B762" s="286"/>
      <c r="C762" s="286"/>
      <c r="D762" s="286"/>
      <c r="E762" s="286"/>
      <c r="F762" s="286"/>
      <c r="G762" s="286"/>
      <c r="H762" s="286"/>
      <c r="I762" s="286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  <c r="Z762" s="286"/>
      <c r="AA762" s="286"/>
    </row>
    <row r="763" ht="15.75" customHeight="1">
      <c r="A763" s="286"/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  <c r="Z763" s="286"/>
      <c r="AA763" s="286"/>
    </row>
    <row r="764" ht="15.75" customHeight="1">
      <c r="A764" s="286"/>
      <c r="B764" s="286"/>
      <c r="C764" s="286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  <c r="Z764" s="286"/>
      <c r="AA764" s="286"/>
    </row>
    <row r="765" ht="15.75" customHeight="1">
      <c r="A765" s="286"/>
      <c r="B765" s="286"/>
      <c r="C765" s="286"/>
      <c r="D765" s="286"/>
      <c r="E765" s="286"/>
      <c r="F765" s="286"/>
      <c r="G765" s="286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  <c r="Z765" s="286"/>
      <c r="AA765" s="286"/>
    </row>
    <row r="766" ht="15.75" customHeight="1">
      <c r="A766" s="286"/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  <c r="Z766" s="286"/>
      <c r="AA766" s="286"/>
    </row>
    <row r="767" ht="15.75" customHeight="1">
      <c r="A767" s="286"/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  <c r="AA767" s="286"/>
    </row>
    <row r="768" ht="15.75" customHeight="1">
      <c r="A768" s="286"/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  <c r="Z768" s="286"/>
      <c r="AA768" s="286"/>
    </row>
    <row r="769" ht="15.75" customHeight="1">
      <c r="A769" s="286"/>
      <c r="B769" s="286"/>
      <c r="C769" s="286"/>
      <c r="D769" s="286"/>
      <c r="E769" s="286"/>
      <c r="F769" s="286"/>
      <c r="G769" s="286"/>
      <c r="H769" s="286"/>
      <c r="I769" s="286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  <c r="Z769" s="286"/>
      <c r="AA769" s="286"/>
    </row>
    <row r="770" ht="15.75" customHeight="1">
      <c r="A770" s="286"/>
      <c r="B770" s="286"/>
      <c r="C770" s="286"/>
      <c r="D770" s="286"/>
      <c r="E770" s="286"/>
      <c r="F770" s="286"/>
      <c r="G770" s="286"/>
      <c r="H770" s="286"/>
      <c r="I770" s="286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  <c r="Z770" s="286"/>
      <c r="AA770" s="286"/>
    </row>
    <row r="771" ht="15.75" customHeight="1">
      <c r="A771" s="286"/>
      <c r="B771" s="286"/>
      <c r="C771" s="286"/>
      <c r="D771" s="286"/>
      <c r="E771" s="286"/>
      <c r="F771" s="286"/>
      <c r="G771" s="286"/>
      <c r="H771" s="286"/>
      <c r="I771" s="286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  <c r="Z771" s="286"/>
      <c r="AA771" s="286"/>
    </row>
    <row r="772" ht="15.75" customHeight="1">
      <c r="A772" s="286"/>
      <c r="B772" s="286"/>
      <c r="C772" s="286"/>
      <c r="D772" s="286"/>
      <c r="E772" s="286"/>
      <c r="F772" s="286"/>
      <c r="G772" s="286"/>
      <c r="H772" s="286"/>
      <c r="I772" s="286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  <c r="Z772" s="286"/>
      <c r="AA772" s="286"/>
    </row>
    <row r="773" ht="15.75" customHeight="1">
      <c r="A773" s="286"/>
      <c r="B773" s="286"/>
      <c r="C773" s="286"/>
      <c r="D773" s="286"/>
      <c r="E773" s="286"/>
      <c r="F773" s="286"/>
      <c r="G773" s="286"/>
      <c r="H773" s="286"/>
      <c r="I773" s="286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  <c r="Z773" s="286"/>
      <c r="AA773" s="286"/>
    </row>
    <row r="774" ht="15.75" customHeight="1">
      <c r="A774" s="286"/>
      <c r="B774" s="286"/>
      <c r="C774" s="286"/>
      <c r="D774" s="286"/>
      <c r="E774" s="286"/>
      <c r="F774" s="286"/>
      <c r="G774" s="286"/>
      <c r="H774" s="286"/>
      <c r="I774" s="286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  <c r="Z774" s="286"/>
      <c r="AA774" s="286"/>
    </row>
    <row r="775" ht="15.75" customHeight="1">
      <c r="A775" s="286"/>
      <c r="B775" s="286"/>
      <c r="C775" s="286"/>
      <c r="D775" s="286"/>
      <c r="E775" s="286"/>
      <c r="F775" s="286"/>
      <c r="G775" s="286"/>
      <c r="H775" s="286"/>
      <c r="I775" s="286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  <c r="Z775" s="286"/>
      <c r="AA775" s="286"/>
    </row>
    <row r="776" ht="15.75" customHeight="1">
      <c r="A776" s="286"/>
      <c r="B776" s="286"/>
      <c r="C776" s="286"/>
      <c r="D776" s="286"/>
      <c r="E776" s="286"/>
      <c r="F776" s="286"/>
      <c r="G776" s="286"/>
      <c r="H776" s="286"/>
      <c r="I776" s="286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  <c r="Z776" s="286"/>
      <c r="AA776" s="286"/>
    </row>
    <row r="777" ht="15.75" customHeight="1">
      <c r="A777" s="286"/>
      <c r="B777" s="286"/>
      <c r="C777" s="286"/>
      <c r="D777" s="286"/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  <c r="Z777" s="286"/>
      <c r="AA777" s="286"/>
    </row>
    <row r="778" ht="15.75" customHeight="1">
      <c r="A778" s="286"/>
      <c r="B778" s="286"/>
      <c r="C778" s="286"/>
      <c r="D778" s="286"/>
      <c r="E778" s="286"/>
      <c r="F778" s="286"/>
      <c r="G778" s="286"/>
      <c r="H778" s="286"/>
      <c r="I778" s="286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  <c r="Z778" s="286"/>
      <c r="AA778" s="286"/>
    </row>
    <row r="779" ht="15.75" customHeight="1">
      <c r="A779" s="286"/>
      <c r="B779" s="286"/>
      <c r="C779" s="286"/>
      <c r="D779" s="286"/>
      <c r="E779" s="286"/>
      <c r="F779" s="286"/>
      <c r="G779" s="286"/>
      <c r="H779" s="286"/>
      <c r="I779" s="286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  <c r="Z779" s="286"/>
      <c r="AA779" s="286"/>
    </row>
    <row r="780" ht="15.75" customHeight="1">
      <c r="A780" s="286"/>
      <c r="B780" s="286"/>
      <c r="C780" s="286"/>
      <c r="D780" s="286"/>
      <c r="E780" s="286"/>
      <c r="F780" s="286"/>
      <c r="G780" s="286"/>
      <c r="H780" s="286"/>
      <c r="I780" s="286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  <c r="Z780" s="286"/>
      <c r="AA780" s="286"/>
    </row>
    <row r="781" ht="15.75" customHeight="1">
      <c r="A781" s="286"/>
      <c r="B781" s="286"/>
      <c r="C781" s="286"/>
      <c r="D781" s="286"/>
      <c r="E781" s="286"/>
      <c r="F781" s="286"/>
      <c r="G781" s="286"/>
      <c r="H781" s="286"/>
      <c r="I781" s="286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  <c r="Z781" s="286"/>
      <c r="AA781" s="286"/>
    </row>
    <row r="782" ht="15.75" customHeight="1">
      <c r="A782" s="286"/>
      <c r="B782" s="286"/>
      <c r="C782" s="286"/>
      <c r="D782" s="286"/>
      <c r="E782" s="286"/>
      <c r="F782" s="286"/>
      <c r="G782" s="286"/>
      <c r="H782" s="286"/>
      <c r="I782" s="286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  <c r="Z782" s="286"/>
      <c r="AA782" s="286"/>
    </row>
    <row r="783" ht="15.75" customHeight="1">
      <c r="A783" s="286"/>
      <c r="B783" s="286"/>
      <c r="C783" s="286"/>
      <c r="D783" s="286"/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  <c r="Z783" s="286"/>
      <c r="AA783" s="286"/>
    </row>
    <row r="784" ht="15.75" customHeight="1">
      <c r="A784" s="286"/>
      <c r="B784" s="286"/>
      <c r="C784" s="286"/>
      <c r="D784" s="286"/>
      <c r="E784" s="286"/>
      <c r="F784" s="286"/>
      <c r="G784" s="286"/>
      <c r="H784" s="286"/>
      <c r="I784" s="286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  <c r="Z784" s="286"/>
      <c r="AA784" s="286"/>
    </row>
    <row r="785" ht="15.75" customHeight="1">
      <c r="A785" s="286"/>
      <c r="B785" s="286"/>
      <c r="C785" s="286"/>
      <c r="D785" s="286"/>
      <c r="E785" s="286"/>
      <c r="F785" s="286"/>
      <c r="G785" s="286"/>
      <c r="H785" s="286"/>
      <c r="I785" s="286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  <c r="Z785" s="286"/>
      <c r="AA785" s="286"/>
    </row>
    <row r="786" ht="15.75" customHeight="1">
      <c r="A786" s="286"/>
      <c r="B786" s="286"/>
      <c r="C786" s="286"/>
      <c r="D786" s="286"/>
      <c r="E786" s="286"/>
      <c r="F786" s="286"/>
      <c r="G786" s="286"/>
      <c r="H786" s="286"/>
      <c r="I786" s="286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  <c r="Z786" s="286"/>
      <c r="AA786" s="286"/>
    </row>
    <row r="787" ht="15.75" customHeight="1">
      <c r="A787" s="286"/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  <c r="Z787" s="286"/>
      <c r="AA787" s="286"/>
    </row>
    <row r="788" ht="15.75" customHeight="1">
      <c r="A788" s="286"/>
      <c r="B788" s="286"/>
      <c r="C788" s="286"/>
      <c r="D788" s="286"/>
      <c r="E788" s="286"/>
      <c r="F788" s="286"/>
      <c r="G788" s="286"/>
      <c r="H788" s="286"/>
      <c r="I788" s="286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  <c r="Z788" s="286"/>
      <c r="AA788" s="286"/>
    </row>
    <row r="789" ht="15.75" customHeight="1">
      <c r="A789" s="286"/>
      <c r="B789" s="286"/>
      <c r="C789" s="286"/>
      <c r="D789" s="286"/>
      <c r="E789" s="286"/>
      <c r="F789" s="286"/>
      <c r="G789" s="286"/>
      <c r="H789" s="286"/>
      <c r="I789" s="286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  <c r="Z789" s="286"/>
      <c r="AA789" s="286"/>
    </row>
    <row r="790" ht="15.75" customHeight="1">
      <c r="A790" s="286"/>
      <c r="B790" s="286"/>
      <c r="C790" s="286"/>
      <c r="D790" s="286"/>
      <c r="E790" s="286"/>
      <c r="F790" s="286"/>
      <c r="G790" s="286"/>
      <c r="H790" s="286"/>
      <c r="I790" s="286"/>
      <c r="J790" s="286"/>
      <c r="K790" s="286"/>
      <c r="L790" s="286"/>
      <c r="M790" s="286"/>
      <c r="N790" s="286"/>
      <c r="O790" s="286"/>
      <c r="P790" s="286"/>
      <c r="Q790" s="286"/>
      <c r="R790" s="286"/>
      <c r="S790" s="286"/>
      <c r="T790" s="286"/>
      <c r="U790" s="286"/>
      <c r="V790" s="286"/>
      <c r="W790" s="286"/>
      <c r="X790" s="286"/>
      <c r="Y790" s="286"/>
      <c r="Z790" s="286"/>
      <c r="AA790" s="286"/>
    </row>
    <row r="791" ht="15.75" customHeight="1">
      <c r="A791" s="286"/>
      <c r="B791" s="286"/>
      <c r="C791" s="286"/>
      <c r="D791" s="286"/>
      <c r="E791" s="286"/>
      <c r="F791" s="286"/>
      <c r="G791" s="286"/>
      <c r="H791" s="286"/>
      <c r="I791" s="286"/>
      <c r="J791" s="286"/>
      <c r="K791" s="286"/>
      <c r="L791" s="286"/>
      <c r="M791" s="286"/>
      <c r="N791" s="286"/>
      <c r="O791" s="286"/>
      <c r="P791" s="286"/>
      <c r="Q791" s="286"/>
      <c r="R791" s="286"/>
      <c r="S791" s="286"/>
      <c r="T791" s="286"/>
      <c r="U791" s="286"/>
      <c r="V791" s="286"/>
      <c r="W791" s="286"/>
      <c r="X791" s="286"/>
      <c r="Y791" s="286"/>
      <c r="Z791" s="286"/>
      <c r="AA791" s="286"/>
    </row>
    <row r="792" ht="15.75" customHeight="1">
      <c r="A792" s="286"/>
      <c r="B792" s="286"/>
      <c r="C792" s="286"/>
      <c r="D792" s="286"/>
      <c r="E792" s="286"/>
      <c r="F792" s="286"/>
      <c r="G792" s="286"/>
      <c r="H792" s="286"/>
      <c r="I792" s="286"/>
      <c r="J792" s="286"/>
      <c r="K792" s="286"/>
      <c r="L792" s="286"/>
      <c r="M792" s="286"/>
      <c r="N792" s="286"/>
      <c r="O792" s="286"/>
      <c r="P792" s="286"/>
      <c r="Q792" s="286"/>
      <c r="R792" s="286"/>
      <c r="S792" s="286"/>
      <c r="T792" s="286"/>
      <c r="U792" s="286"/>
      <c r="V792" s="286"/>
      <c r="W792" s="286"/>
      <c r="X792" s="286"/>
      <c r="Y792" s="286"/>
      <c r="Z792" s="286"/>
      <c r="AA792" s="286"/>
    </row>
    <row r="793" ht="15.75" customHeight="1">
      <c r="A793" s="286"/>
      <c r="B793" s="286"/>
      <c r="C793" s="286"/>
      <c r="D793" s="286"/>
      <c r="E793" s="286"/>
      <c r="F793" s="286"/>
      <c r="G793" s="286"/>
      <c r="H793" s="286"/>
      <c r="I793" s="286"/>
      <c r="J793" s="286"/>
      <c r="K793" s="286"/>
      <c r="L793" s="286"/>
      <c r="M793" s="286"/>
      <c r="N793" s="286"/>
      <c r="O793" s="286"/>
      <c r="P793" s="286"/>
      <c r="Q793" s="286"/>
      <c r="R793" s="286"/>
      <c r="S793" s="286"/>
      <c r="T793" s="286"/>
      <c r="U793" s="286"/>
      <c r="V793" s="286"/>
      <c r="W793" s="286"/>
      <c r="X793" s="286"/>
      <c r="Y793" s="286"/>
      <c r="Z793" s="286"/>
      <c r="AA793" s="286"/>
    </row>
    <row r="794" ht="15.75" customHeight="1">
      <c r="A794" s="286"/>
      <c r="B794" s="286"/>
      <c r="C794" s="286"/>
      <c r="D794" s="286"/>
      <c r="E794" s="286"/>
      <c r="F794" s="286"/>
      <c r="G794" s="286"/>
      <c r="H794" s="286"/>
      <c r="I794" s="286"/>
      <c r="J794" s="286"/>
      <c r="K794" s="286"/>
      <c r="L794" s="286"/>
      <c r="M794" s="286"/>
      <c r="N794" s="286"/>
      <c r="O794" s="286"/>
      <c r="P794" s="286"/>
      <c r="Q794" s="286"/>
      <c r="R794" s="286"/>
      <c r="S794" s="286"/>
      <c r="T794" s="286"/>
      <c r="U794" s="286"/>
      <c r="V794" s="286"/>
      <c r="W794" s="286"/>
      <c r="X794" s="286"/>
      <c r="Y794" s="286"/>
      <c r="Z794" s="286"/>
      <c r="AA794" s="286"/>
    </row>
    <row r="795" ht="15.75" customHeight="1">
      <c r="A795" s="286"/>
      <c r="B795" s="286"/>
      <c r="C795" s="286"/>
      <c r="D795" s="286"/>
      <c r="E795" s="286"/>
      <c r="F795" s="286"/>
      <c r="G795" s="286"/>
      <c r="H795" s="286"/>
      <c r="I795" s="286"/>
      <c r="J795" s="286"/>
      <c r="K795" s="286"/>
      <c r="L795" s="286"/>
      <c r="M795" s="286"/>
      <c r="N795" s="286"/>
      <c r="O795" s="286"/>
      <c r="P795" s="286"/>
      <c r="Q795" s="286"/>
      <c r="R795" s="286"/>
      <c r="S795" s="286"/>
      <c r="T795" s="286"/>
      <c r="U795" s="286"/>
      <c r="V795" s="286"/>
      <c r="W795" s="286"/>
      <c r="X795" s="286"/>
      <c r="Y795" s="286"/>
      <c r="Z795" s="286"/>
      <c r="AA795" s="286"/>
    </row>
    <row r="796" ht="15.75" customHeight="1">
      <c r="A796" s="286"/>
      <c r="B796" s="286"/>
      <c r="C796" s="286"/>
      <c r="D796" s="286"/>
      <c r="E796" s="286"/>
      <c r="F796" s="286"/>
      <c r="G796" s="286"/>
      <c r="H796" s="286"/>
      <c r="I796" s="286"/>
      <c r="J796" s="286"/>
      <c r="K796" s="286"/>
      <c r="L796" s="286"/>
      <c r="M796" s="286"/>
      <c r="N796" s="286"/>
      <c r="O796" s="286"/>
      <c r="P796" s="286"/>
      <c r="Q796" s="286"/>
      <c r="R796" s="286"/>
      <c r="S796" s="286"/>
      <c r="T796" s="286"/>
      <c r="U796" s="286"/>
      <c r="V796" s="286"/>
      <c r="W796" s="286"/>
      <c r="X796" s="286"/>
      <c r="Y796" s="286"/>
      <c r="Z796" s="286"/>
      <c r="AA796" s="286"/>
    </row>
    <row r="797" ht="15.75" customHeight="1">
      <c r="A797" s="286"/>
      <c r="B797" s="286"/>
      <c r="C797" s="286"/>
      <c r="D797" s="286"/>
      <c r="E797" s="286"/>
      <c r="F797" s="286"/>
      <c r="G797" s="286"/>
      <c r="H797" s="286"/>
      <c r="I797" s="286"/>
      <c r="J797" s="286"/>
      <c r="K797" s="286"/>
      <c r="L797" s="286"/>
      <c r="M797" s="286"/>
      <c r="N797" s="286"/>
      <c r="O797" s="286"/>
      <c r="P797" s="286"/>
      <c r="Q797" s="286"/>
      <c r="R797" s="286"/>
      <c r="S797" s="286"/>
      <c r="T797" s="286"/>
      <c r="U797" s="286"/>
      <c r="V797" s="286"/>
      <c r="W797" s="286"/>
      <c r="X797" s="286"/>
      <c r="Y797" s="286"/>
      <c r="Z797" s="286"/>
      <c r="AA797" s="286"/>
    </row>
    <row r="798" ht="15.75" customHeight="1">
      <c r="A798" s="286"/>
      <c r="B798" s="286"/>
      <c r="C798" s="286"/>
      <c r="D798" s="286"/>
      <c r="E798" s="286"/>
      <c r="F798" s="286"/>
      <c r="G798" s="286"/>
      <c r="H798" s="286"/>
      <c r="I798" s="286"/>
      <c r="J798" s="286"/>
      <c r="K798" s="286"/>
      <c r="L798" s="286"/>
      <c r="M798" s="286"/>
      <c r="N798" s="286"/>
      <c r="O798" s="286"/>
      <c r="P798" s="286"/>
      <c r="Q798" s="286"/>
      <c r="R798" s="286"/>
      <c r="S798" s="286"/>
      <c r="T798" s="286"/>
      <c r="U798" s="286"/>
      <c r="V798" s="286"/>
      <c r="W798" s="286"/>
      <c r="X798" s="286"/>
      <c r="Y798" s="286"/>
      <c r="Z798" s="286"/>
      <c r="AA798" s="286"/>
    </row>
    <row r="799" ht="15.75" customHeight="1">
      <c r="A799" s="286"/>
      <c r="B799" s="286"/>
      <c r="C799" s="286"/>
      <c r="D799" s="286"/>
      <c r="E799" s="286"/>
      <c r="F799" s="286"/>
      <c r="G799" s="286"/>
      <c r="H799" s="286"/>
      <c r="I799" s="286"/>
      <c r="J799" s="286"/>
      <c r="K799" s="286"/>
      <c r="L799" s="286"/>
      <c r="M799" s="286"/>
      <c r="N799" s="286"/>
      <c r="O799" s="286"/>
      <c r="P799" s="286"/>
      <c r="Q799" s="286"/>
      <c r="R799" s="286"/>
      <c r="S799" s="286"/>
      <c r="T799" s="286"/>
      <c r="U799" s="286"/>
      <c r="V799" s="286"/>
      <c r="W799" s="286"/>
      <c r="X799" s="286"/>
      <c r="Y799" s="286"/>
      <c r="Z799" s="286"/>
      <c r="AA799" s="286"/>
    </row>
    <row r="800" ht="15.75" customHeight="1">
      <c r="A800" s="286"/>
      <c r="B800" s="286"/>
      <c r="C800" s="286"/>
      <c r="D800" s="286"/>
      <c r="E800" s="286"/>
      <c r="F800" s="286"/>
      <c r="G800" s="286"/>
      <c r="H800" s="286"/>
      <c r="I800" s="286"/>
      <c r="J800" s="286"/>
      <c r="K800" s="286"/>
      <c r="L800" s="286"/>
      <c r="M800" s="286"/>
      <c r="N800" s="286"/>
      <c r="O800" s="286"/>
      <c r="P800" s="286"/>
      <c r="Q800" s="286"/>
      <c r="R800" s="286"/>
      <c r="S800" s="286"/>
      <c r="T800" s="286"/>
      <c r="U800" s="286"/>
      <c r="V800" s="286"/>
      <c r="W800" s="286"/>
      <c r="X800" s="286"/>
      <c r="Y800" s="286"/>
      <c r="Z800" s="286"/>
      <c r="AA800" s="286"/>
    </row>
    <row r="801" ht="15.75" customHeight="1">
      <c r="A801" s="286"/>
      <c r="B801" s="286"/>
      <c r="C801" s="286"/>
      <c r="D801" s="286"/>
      <c r="E801" s="286"/>
      <c r="F801" s="286"/>
      <c r="G801" s="286"/>
      <c r="H801" s="286"/>
      <c r="I801" s="286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286"/>
      <c r="W801" s="286"/>
      <c r="X801" s="286"/>
      <c r="Y801" s="286"/>
      <c r="Z801" s="286"/>
      <c r="AA801" s="286"/>
    </row>
    <row r="802" ht="15.75" customHeight="1">
      <c r="A802" s="286"/>
      <c r="B802" s="286"/>
      <c r="C802" s="286"/>
      <c r="D802" s="286"/>
      <c r="E802" s="286"/>
      <c r="F802" s="286"/>
      <c r="G802" s="286"/>
      <c r="H802" s="286"/>
      <c r="I802" s="286"/>
      <c r="J802" s="286"/>
      <c r="K802" s="286"/>
      <c r="L802" s="286"/>
      <c r="M802" s="286"/>
      <c r="N802" s="286"/>
      <c r="O802" s="286"/>
      <c r="P802" s="286"/>
      <c r="Q802" s="286"/>
      <c r="R802" s="286"/>
      <c r="S802" s="286"/>
      <c r="T802" s="286"/>
      <c r="U802" s="286"/>
      <c r="V802" s="286"/>
      <c r="W802" s="286"/>
      <c r="X802" s="286"/>
      <c r="Y802" s="286"/>
      <c r="Z802" s="286"/>
      <c r="AA802" s="286"/>
    </row>
    <row r="803" ht="15.75" customHeight="1">
      <c r="A803" s="286"/>
      <c r="B803" s="286"/>
      <c r="C803" s="286"/>
      <c r="D803" s="286"/>
      <c r="E803" s="286"/>
      <c r="F803" s="286"/>
      <c r="G803" s="286"/>
      <c r="H803" s="286"/>
      <c r="I803" s="286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286"/>
      <c r="X803" s="286"/>
      <c r="Y803" s="286"/>
      <c r="Z803" s="286"/>
      <c r="AA803" s="286"/>
    </row>
    <row r="804" ht="15.75" customHeight="1">
      <c r="A804" s="286"/>
      <c r="B804" s="286"/>
      <c r="C804" s="286"/>
      <c r="D804" s="286"/>
      <c r="E804" s="286"/>
      <c r="F804" s="286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  <c r="AA804" s="286"/>
    </row>
    <row r="805" ht="15.75" customHeight="1">
      <c r="A805" s="286"/>
      <c r="B805" s="286"/>
      <c r="C805" s="286"/>
      <c r="D805" s="286"/>
      <c r="E805" s="286"/>
      <c r="F805" s="286"/>
      <c r="G805" s="286"/>
      <c r="H805" s="286"/>
      <c r="I805" s="286"/>
      <c r="J805" s="286"/>
      <c r="K805" s="286"/>
      <c r="L805" s="286"/>
      <c r="M805" s="286"/>
      <c r="N805" s="286"/>
      <c r="O805" s="286"/>
      <c r="P805" s="286"/>
      <c r="Q805" s="286"/>
      <c r="R805" s="286"/>
      <c r="S805" s="286"/>
      <c r="T805" s="286"/>
      <c r="U805" s="286"/>
      <c r="V805" s="286"/>
      <c r="W805" s="286"/>
      <c r="X805" s="286"/>
      <c r="Y805" s="286"/>
      <c r="Z805" s="286"/>
      <c r="AA805" s="286"/>
    </row>
    <row r="806" ht="15.75" customHeight="1">
      <c r="A806" s="286"/>
      <c r="B806" s="286"/>
      <c r="C806" s="286"/>
      <c r="D806" s="286"/>
      <c r="E806" s="286"/>
      <c r="F806" s="286"/>
      <c r="G806" s="286"/>
      <c r="H806" s="286"/>
      <c r="I806" s="286"/>
      <c r="J806" s="286"/>
      <c r="K806" s="286"/>
      <c r="L806" s="286"/>
      <c r="M806" s="286"/>
      <c r="N806" s="286"/>
      <c r="O806" s="286"/>
      <c r="P806" s="286"/>
      <c r="Q806" s="286"/>
      <c r="R806" s="286"/>
      <c r="S806" s="286"/>
      <c r="T806" s="286"/>
      <c r="U806" s="286"/>
      <c r="V806" s="286"/>
      <c r="W806" s="286"/>
      <c r="X806" s="286"/>
      <c r="Y806" s="286"/>
      <c r="Z806" s="286"/>
      <c r="AA806" s="286"/>
    </row>
    <row r="807" ht="15.75" customHeight="1">
      <c r="A807" s="286"/>
      <c r="B807" s="286"/>
      <c r="C807" s="286"/>
      <c r="D807" s="286"/>
      <c r="E807" s="286"/>
      <c r="F807" s="286"/>
      <c r="G807" s="286"/>
      <c r="H807" s="286"/>
      <c r="I807" s="286"/>
      <c r="J807" s="286"/>
      <c r="K807" s="286"/>
      <c r="L807" s="286"/>
      <c r="M807" s="286"/>
      <c r="N807" s="286"/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6"/>
      <c r="Z807" s="286"/>
      <c r="AA807" s="286"/>
    </row>
    <row r="808" ht="15.75" customHeight="1">
      <c r="A808" s="286"/>
      <c r="B808" s="286"/>
      <c r="C808" s="286"/>
      <c r="D808" s="286"/>
      <c r="E808" s="286"/>
      <c r="F808" s="286"/>
      <c r="G808" s="286"/>
      <c r="H808" s="286"/>
      <c r="I808" s="286"/>
      <c r="J808" s="286"/>
      <c r="K808" s="286"/>
      <c r="L808" s="286"/>
      <c r="M808" s="286"/>
      <c r="N808" s="286"/>
      <c r="O808" s="286"/>
      <c r="P808" s="286"/>
      <c r="Q808" s="286"/>
      <c r="R808" s="286"/>
      <c r="S808" s="286"/>
      <c r="T808" s="286"/>
      <c r="U808" s="286"/>
      <c r="V808" s="286"/>
      <c r="W808" s="286"/>
      <c r="X808" s="286"/>
      <c r="Y808" s="286"/>
      <c r="Z808" s="286"/>
      <c r="AA808" s="286"/>
    </row>
    <row r="809" ht="15.75" customHeight="1">
      <c r="A809" s="286"/>
      <c r="B809" s="286"/>
      <c r="C809" s="286"/>
      <c r="D809" s="286"/>
      <c r="E809" s="286"/>
      <c r="F809" s="286"/>
      <c r="G809" s="286"/>
      <c r="H809" s="286"/>
      <c r="I809" s="286"/>
      <c r="J809" s="286"/>
      <c r="K809" s="286"/>
      <c r="L809" s="286"/>
      <c r="M809" s="286"/>
      <c r="N809" s="286"/>
      <c r="O809" s="286"/>
      <c r="P809" s="286"/>
      <c r="Q809" s="286"/>
      <c r="R809" s="286"/>
      <c r="S809" s="286"/>
      <c r="T809" s="286"/>
      <c r="U809" s="286"/>
      <c r="V809" s="286"/>
      <c r="W809" s="286"/>
      <c r="X809" s="286"/>
      <c r="Y809" s="286"/>
      <c r="Z809" s="286"/>
      <c r="AA809" s="286"/>
    </row>
    <row r="810" ht="15.75" customHeight="1">
      <c r="A810" s="286"/>
      <c r="B810" s="286"/>
      <c r="C810" s="286"/>
      <c r="D810" s="286"/>
      <c r="E810" s="286"/>
      <c r="F810" s="286"/>
      <c r="G810" s="286"/>
      <c r="H810" s="286"/>
      <c r="I810" s="286"/>
      <c r="J810" s="286"/>
      <c r="K810" s="286"/>
      <c r="L810" s="286"/>
      <c r="M810" s="286"/>
      <c r="N810" s="286"/>
      <c r="O810" s="286"/>
      <c r="P810" s="286"/>
      <c r="Q810" s="286"/>
      <c r="R810" s="286"/>
      <c r="S810" s="286"/>
      <c r="T810" s="286"/>
      <c r="U810" s="286"/>
      <c r="V810" s="286"/>
      <c r="W810" s="286"/>
      <c r="X810" s="286"/>
      <c r="Y810" s="286"/>
      <c r="Z810" s="286"/>
      <c r="AA810" s="286"/>
    </row>
    <row r="811" ht="15.75" customHeight="1">
      <c r="A811" s="286"/>
      <c r="B811" s="286"/>
      <c r="C811" s="286"/>
      <c r="D811" s="286"/>
      <c r="E811" s="286"/>
      <c r="F811" s="286"/>
      <c r="G811" s="286"/>
      <c r="H811" s="286"/>
      <c r="I811" s="286"/>
      <c r="J811" s="286"/>
      <c r="K811" s="286"/>
      <c r="L811" s="286"/>
      <c r="M811" s="286"/>
      <c r="N811" s="286"/>
      <c r="O811" s="286"/>
      <c r="P811" s="286"/>
      <c r="Q811" s="286"/>
      <c r="R811" s="286"/>
      <c r="S811" s="286"/>
      <c r="T811" s="286"/>
      <c r="U811" s="286"/>
      <c r="V811" s="286"/>
      <c r="W811" s="286"/>
      <c r="X811" s="286"/>
      <c r="Y811" s="286"/>
      <c r="Z811" s="286"/>
      <c r="AA811" s="286"/>
    </row>
    <row r="812" ht="15.75" customHeight="1">
      <c r="A812" s="286"/>
      <c r="B812" s="286"/>
      <c r="C812" s="286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86"/>
      <c r="U812" s="286"/>
      <c r="V812" s="286"/>
      <c r="W812" s="286"/>
      <c r="X812" s="286"/>
      <c r="Y812" s="286"/>
      <c r="Z812" s="286"/>
      <c r="AA812" s="286"/>
    </row>
    <row r="813" ht="15.75" customHeight="1">
      <c r="A813" s="286"/>
      <c r="B813" s="286"/>
      <c r="C813" s="286"/>
      <c r="D813" s="286"/>
      <c r="E813" s="286"/>
      <c r="F813" s="286"/>
      <c r="G813" s="286"/>
      <c r="H813" s="286"/>
      <c r="I813" s="286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86"/>
      <c r="U813" s="286"/>
      <c r="V813" s="286"/>
      <c r="W813" s="286"/>
      <c r="X813" s="286"/>
      <c r="Y813" s="286"/>
      <c r="Z813" s="286"/>
      <c r="AA813" s="286"/>
    </row>
    <row r="814" ht="15.75" customHeight="1">
      <c r="A814" s="286"/>
      <c r="B814" s="286"/>
      <c r="C814" s="286"/>
      <c r="D814" s="286"/>
      <c r="E814" s="286"/>
      <c r="F814" s="286"/>
      <c r="G814" s="286"/>
      <c r="H814" s="286"/>
      <c r="I814" s="286"/>
      <c r="J814" s="286"/>
      <c r="K814" s="286"/>
      <c r="L814" s="286"/>
      <c r="M814" s="286"/>
      <c r="N814" s="286"/>
      <c r="O814" s="286"/>
      <c r="P814" s="286"/>
      <c r="Q814" s="286"/>
      <c r="R814" s="286"/>
      <c r="S814" s="286"/>
      <c r="T814" s="286"/>
      <c r="U814" s="286"/>
      <c r="V814" s="286"/>
      <c r="W814" s="286"/>
      <c r="X814" s="286"/>
      <c r="Y814" s="286"/>
      <c r="Z814" s="286"/>
      <c r="AA814" s="286"/>
    </row>
    <row r="815" ht="15.75" customHeight="1">
      <c r="A815" s="286"/>
      <c r="B815" s="286"/>
      <c r="C815" s="286"/>
      <c r="D815" s="286"/>
      <c r="E815" s="286"/>
      <c r="F815" s="286"/>
      <c r="G815" s="286"/>
      <c r="H815" s="286"/>
      <c r="I815" s="286"/>
      <c r="J815" s="286"/>
      <c r="K815" s="286"/>
      <c r="L815" s="286"/>
      <c r="M815" s="286"/>
      <c r="N815" s="286"/>
      <c r="O815" s="286"/>
      <c r="P815" s="286"/>
      <c r="Q815" s="286"/>
      <c r="R815" s="286"/>
      <c r="S815" s="286"/>
      <c r="T815" s="286"/>
      <c r="U815" s="286"/>
      <c r="V815" s="286"/>
      <c r="W815" s="286"/>
      <c r="X815" s="286"/>
      <c r="Y815" s="286"/>
      <c r="Z815" s="286"/>
      <c r="AA815" s="286"/>
    </row>
    <row r="816" ht="15.75" customHeight="1">
      <c r="A816" s="286"/>
      <c r="B816" s="286"/>
      <c r="C816" s="286"/>
      <c r="D816" s="286"/>
      <c r="E816" s="286"/>
      <c r="F816" s="286"/>
      <c r="G816" s="286"/>
      <c r="H816" s="286"/>
      <c r="I816" s="286"/>
      <c r="J816" s="286"/>
      <c r="K816" s="286"/>
      <c r="L816" s="286"/>
      <c r="M816" s="286"/>
      <c r="N816" s="286"/>
      <c r="O816" s="286"/>
      <c r="P816" s="286"/>
      <c r="Q816" s="286"/>
      <c r="R816" s="286"/>
      <c r="S816" s="286"/>
      <c r="T816" s="286"/>
      <c r="U816" s="286"/>
      <c r="V816" s="286"/>
      <c r="W816" s="286"/>
      <c r="X816" s="286"/>
      <c r="Y816" s="286"/>
      <c r="Z816" s="286"/>
      <c r="AA816" s="286"/>
    </row>
    <row r="817" ht="15.75" customHeight="1">
      <c r="A817" s="286"/>
      <c r="B817" s="286"/>
      <c r="C817" s="286"/>
      <c r="D817" s="286"/>
      <c r="E817" s="286"/>
      <c r="F817" s="286"/>
      <c r="G817" s="286"/>
      <c r="H817" s="286"/>
      <c r="I817" s="286"/>
      <c r="J817" s="286"/>
      <c r="K817" s="286"/>
      <c r="L817" s="286"/>
      <c r="M817" s="286"/>
      <c r="N817" s="286"/>
      <c r="O817" s="286"/>
      <c r="P817" s="286"/>
      <c r="Q817" s="286"/>
      <c r="R817" s="286"/>
      <c r="S817" s="286"/>
      <c r="T817" s="286"/>
      <c r="U817" s="286"/>
      <c r="V817" s="286"/>
      <c r="W817" s="286"/>
      <c r="X817" s="286"/>
      <c r="Y817" s="286"/>
      <c r="Z817" s="286"/>
      <c r="AA817" s="286"/>
    </row>
    <row r="818" ht="15.75" customHeight="1">
      <c r="A818" s="286"/>
      <c r="B818" s="286"/>
      <c r="C818" s="286"/>
      <c r="D818" s="286"/>
      <c r="E818" s="286"/>
      <c r="F818" s="286"/>
      <c r="G818" s="286"/>
      <c r="H818" s="286"/>
      <c r="I818" s="286"/>
      <c r="J818" s="286"/>
      <c r="K818" s="286"/>
      <c r="L818" s="286"/>
      <c r="M818" s="286"/>
      <c r="N818" s="286"/>
      <c r="O818" s="286"/>
      <c r="P818" s="286"/>
      <c r="Q818" s="286"/>
      <c r="R818" s="286"/>
      <c r="S818" s="286"/>
      <c r="T818" s="286"/>
      <c r="U818" s="286"/>
      <c r="V818" s="286"/>
      <c r="W818" s="286"/>
      <c r="X818" s="286"/>
      <c r="Y818" s="286"/>
      <c r="Z818" s="286"/>
      <c r="AA818" s="286"/>
    </row>
    <row r="819" ht="15.75" customHeight="1">
      <c r="A819" s="286"/>
      <c r="B819" s="286"/>
      <c r="C819" s="286"/>
      <c r="D819" s="286"/>
      <c r="E819" s="286"/>
      <c r="F819" s="286"/>
      <c r="G819" s="286"/>
      <c r="H819" s="286"/>
      <c r="I819" s="286"/>
      <c r="J819" s="286"/>
      <c r="K819" s="286"/>
      <c r="L819" s="286"/>
      <c r="M819" s="286"/>
      <c r="N819" s="286"/>
      <c r="O819" s="286"/>
      <c r="P819" s="286"/>
      <c r="Q819" s="286"/>
      <c r="R819" s="286"/>
      <c r="S819" s="286"/>
      <c r="T819" s="286"/>
      <c r="U819" s="286"/>
      <c r="V819" s="286"/>
      <c r="W819" s="286"/>
      <c r="X819" s="286"/>
      <c r="Y819" s="286"/>
      <c r="Z819" s="286"/>
      <c r="AA819" s="286"/>
    </row>
    <row r="820" ht="15.75" customHeight="1">
      <c r="A820" s="286"/>
      <c r="B820" s="286"/>
      <c r="C820" s="286"/>
      <c r="D820" s="286"/>
      <c r="E820" s="286"/>
      <c r="F820" s="286"/>
      <c r="G820" s="286"/>
      <c r="H820" s="286"/>
      <c r="I820" s="286"/>
      <c r="J820" s="286"/>
      <c r="K820" s="286"/>
      <c r="L820" s="286"/>
      <c r="M820" s="286"/>
      <c r="N820" s="286"/>
      <c r="O820" s="286"/>
      <c r="P820" s="286"/>
      <c r="Q820" s="286"/>
      <c r="R820" s="286"/>
      <c r="S820" s="286"/>
      <c r="T820" s="286"/>
      <c r="U820" s="286"/>
      <c r="V820" s="286"/>
      <c r="W820" s="286"/>
      <c r="X820" s="286"/>
      <c r="Y820" s="286"/>
      <c r="Z820" s="286"/>
      <c r="AA820" s="286"/>
    </row>
    <row r="821" ht="15.75" customHeight="1">
      <c r="A821" s="286"/>
      <c r="B821" s="286"/>
      <c r="C821" s="286"/>
      <c r="D821" s="286"/>
      <c r="E821" s="286"/>
      <c r="F821" s="286"/>
      <c r="G821" s="286"/>
      <c r="H821" s="286"/>
      <c r="I821" s="286"/>
      <c r="J821" s="286"/>
      <c r="K821" s="286"/>
      <c r="L821" s="286"/>
      <c r="M821" s="286"/>
      <c r="N821" s="286"/>
      <c r="O821" s="286"/>
      <c r="P821" s="286"/>
      <c r="Q821" s="286"/>
      <c r="R821" s="286"/>
      <c r="S821" s="286"/>
      <c r="T821" s="286"/>
      <c r="U821" s="286"/>
      <c r="V821" s="286"/>
      <c r="W821" s="286"/>
      <c r="X821" s="286"/>
      <c r="Y821" s="286"/>
      <c r="Z821" s="286"/>
      <c r="AA821" s="286"/>
    </row>
    <row r="822" ht="15.75" customHeight="1">
      <c r="A822" s="286"/>
      <c r="B822" s="286"/>
      <c r="C822" s="286"/>
      <c r="D822" s="286"/>
      <c r="E822" s="286"/>
      <c r="F822" s="286"/>
      <c r="G822" s="286"/>
      <c r="H822" s="286"/>
      <c r="I822" s="286"/>
      <c r="J822" s="286"/>
      <c r="K822" s="286"/>
      <c r="L822" s="286"/>
      <c r="M822" s="286"/>
      <c r="N822" s="286"/>
      <c r="O822" s="286"/>
      <c r="P822" s="286"/>
      <c r="Q822" s="286"/>
      <c r="R822" s="286"/>
      <c r="S822" s="286"/>
      <c r="T822" s="286"/>
      <c r="U822" s="286"/>
      <c r="V822" s="286"/>
      <c r="W822" s="286"/>
      <c r="X822" s="286"/>
      <c r="Y822" s="286"/>
      <c r="Z822" s="286"/>
      <c r="AA822" s="286"/>
    </row>
    <row r="823" ht="15.75" customHeight="1">
      <c r="A823" s="286"/>
      <c r="B823" s="286"/>
      <c r="C823" s="286"/>
      <c r="D823" s="286"/>
      <c r="E823" s="286"/>
      <c r="F823" s="286"/>
      <c r="G823" s="286"/>
      <c r="H823" s="286"/>
      <c r="I823" s="286"/>
      <c r="J823" s="286"/>
      <c r="K823" s="286"/>
      <c r="L823" s="286"/>
      <c r="M823" s="286"/>
      <c r="N823" s="286"/>
      <c r="O823" s="286"/>
      <c r="P823" s="286"/>
      <c r="Q823" s="286"/>
      <c r="R823" s="286"/>
      <c r="S823" s="286"/>
      <c r="T823" s="286"/>
      <c r="U823" s="286"/>
      <c r="V823" s="286"/>
      <c r="W823" s="286"/>
      <c r="X823" s="286"/>
      <c r="Y823" s="286"/>
      <c r="Z823" s="286"/>
      <c r="AA823" s="286"/>
    </row>
    <row r="824" ht="15.75" customHeight="1">
      <c r="A824" s="286"/>
      <c r="B824" s="286"/>
      <c r="C824" s="286"/>
      <c r="D824" s="286"/>
      <c r="E824" s="286"/>
      <c r="F824" s="286"/>
      <c r="G824" s="286"/>
      <c r="H824" s="286"/>
      <c r="I824" s="286"/>
      <c r="J824" s="286"/>
      <c r="K824" s="286"/>
      <c r="L824" s="286"/>
      <c r="M824" s="286"/>
      <c r="N824" s="286"/>
      <c r="O824" s="286"/>
      <c r="P824" s="286"/>
      <c r="Q824" s="286"/>
      <c r="R824" s="286"/>
      <c r="S824" s="286"/>
      <c r="T824" s="286"/>
      <c r="U824" s="286"/>
      <c r="V824" s="286"/>
      <c r="W824" s="286"/>
      <c r="X824" s="286"/>
      <c r="Y824" s="286"/>
      <c r="Z824" s="286"/>
      <c r="AA824" s="286"/>
    </row>
    <row r="825" ht="15.75" customHeight="1">
      <c r="A825" s="286"/>
      <c r="B825" s="286"/>
      <c r="C825" s="286"/>
      <c r="D825" s="286"/>
      <c r="E825" s="286"/>
      <c r="F825" s="286"/>
      <c r="G825" s="286"/>
      <c r="H825" s="286"/>
      <c r="I825" s="286"/>
      <c r="J825" s="286"/>
      <c r="K825" s="286"/>
      <c r="L825" s="286"/>
      <c r="M825" s="286"/>
      <c r="N825" s="286"/>
      <c r="O825" s="286"/>
      <c r="P825" s="286"/>
      <c r="Q825" s="286"/>
      <c r="R825" s="286"/>
      <c r="S825" s="286"/>
      <c r="T825" s="286"/>
      <c r="U825" s="286"/>
      <c r="V825" s="286"/>
      <c r="W825" s="286"/>
      <c r="X825" s="286"/>
      <c r="Y825" s="286"/>
      <c r="Z825" s="286"/>
      <c r="AA825" s="286"/>
    </row>
    <row r="826" ht="15.75" customHeight="1">
      <c r="A826" s="286"/>
      <c r="B826" s="286"/>
      <c r="C826" s="286"/>
      <c r="D826" s="286"/>
      <c r="E826" s="286"/>
      <c r="F826" s="286"/>
      <c r="G826" s="286"/>
      <c r="H826" s="286"/>
      <c r="I826" s="286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286"/>
      <c r="W826" s="286"/>
      <c r="X826" s="286"/>
      <c r="Y826" s="286"/>
      <c r="Z826" s="286"/>
      <c r="AA826" s="286"/>
    </row>
    <row r="827" ht="15.75" customHeight="1">
      <c r="A827" s="286"/>
      <c r="B827" s="286"/>
      <c r="C827" s="286"/>
      <c r="D827" s="286"/>
      <c r="E827" s="286"/>
      <c r="F827" s="286"/>
      <c r="G827" s="286"/>
      <c r="H827" s="286"/>
      <c r="I827" s="286"/>
      <c r="J827" s="286"/>
      <c r="K827" s="286"/>
      <c r="L827" s="286"/>
      <c r="M827" s="286"/>
      <c r="N827" s="286"/>
      <c r="O827" s="286"/>
      <c r="P827" s="286"/>
      <c r="Q827" s="286"/>
      <c r="R827" s="286"/>
      <c r="S827" s="286"/>
      <c r="T827" s="286"/>
      <c r="U827" s="286"/>
      <c r="V827" s="286"/>
      <c r="W827" s="286"/>
      <c r="X827" s="286"/>
      <c r="Y827" s="286"/>
      <c r="Z827" s="286"/>
      <c r="AA827" s="286"/>
    </row>
    <row r="828" ht="15.75" customHeight="1">
      <c r="A828" s="286"/>
      <c r="B828" s="286"/>
      <c r="C828" s="286"/>
      <c r="D828" s="286"/>
      <c r="E828" s="286"/>
      <c r="F828" s="286"/>
      <c r="G828" s="286"/>
      <c r="H828" s="286"/>
      <c r="I828" s="286"/>
      <c r="J828" s="286"/>
      <c r="K828" s="286"/>
      <c r="L828" s="286"/>
      <c r="M828" s="286"/>
      <c r="N828" s="286"/>
      <c r="O828" s="286"/>
      <c r="P828" s="286"/>
      <c r="Q828" s="286"/>
      <c r="R828" s="286"/>
      <c r="S828" s="286"/>
      <c r="T828" s="286"/>
      <c r="U828" s="286"/>
      <c r="V828" s="286"/>
      <c r="W828" s="286"/>
      <c r="X828" s="286"/>
      <c r="Y828" s="286"/>
      <c r="Z828" s="286"/>
      <c r="AA828" s="286"/>
    </row>
    <row r="829" ht="15.75" customHeight="1">
      <c r="A829" s="286"/>
      <c r="B829" s="286"/>
      <c r="C829" s="286"/>
      <c r="D829" s="286"/>
      <c r="E829" s="286"/>
      <c r="F829" s="286"/>
      <c r="G829" s="286"/>
      <c r="H829" s="286"/>
      <c r="I829" s="286"/>
      <c r="J829" s="286"/>
      <c r="K829" s="286"/>
      <c r="L829" s="286"/>
      <c r="M829" s="286"/>
      <c r="N829" s="286"/>
      <c r="O829" s="286"/>
      <c r="P829" s="286"/>
      <c r="Q829" s="286"/>
      <c r="R829" s="286"/>
      <c r="S829" s="286"/>
      <c r="T829" s="286"/>
      <c r="U829" s="286"/>
      <c r="V829" s="286"/>
      <c r="W829" s="286"/>
      <c r="X829" s="286"/>
      <c r="Y829" s="286"/>
      <c r="Z829" s="286"/>
      <c r="AA829" s="286"/>
    </row>
    <row r="830" ht="15.75" customHeight="1">
      <c r="A830" s="286"/>
      <c r="B830" s="286"/>
      <c r="C830" s="286"/>
      <c r="D830" s="286"/>
      <c r="E830" s="286"/>
      <c r="F830" s="286"/>
      <c r="G830" s="286"/>
      <c r="H830" s="286"/>
      <c r="I830" s="286"/>
      <c r="J830" s="286"/>
      <c r="K830" s="286"/>
      <c r="L830" s="286"/>
      <c r="M830" s="286"/>
      <c r="N830" s="286"/>
      <c r="O830" s="286"/>
      <c r="P830" s="286"/>
      <c r="Q830" s="286"/>
      <c r="R830" s="286"/>
      <c r="S830" s="286"/>
      <c r="T830" s="286"/>
      <c r="U830" s="286"/>
      <c r="V830" s="286"/>
      <c r="W830" s="286"/>
      <c r="X830" s="286"/>
      <c r="Y830" s="286"/>
      <c r="Z830" s="286"/>
      <c r="AA830" s="286"/>
    </row>
    <row r="831" ht="15.75" customHeight="1">
      <c r="A831" s="286"/>
      <c r="B831" s="286"/>
      <c r="C831" s="286"/>
      <c r="D831" s="286"/>
      <c r="E831" s="286"/>
      <c r="F831" s="286"/>
      <c r="G831" s="286"/>
      <c r="H831" s="286"/>
      <c r="I831" s="286"/>
      <c r="J831" s="286"/>
      <c r="K831" s="286"/>
      <c r="L831" s="286"/>
      <c r="M831" s="286"/>
      <c r="N831" s="286"/>
      <c r="O831" s="286"/>
      <c r="P831" s="286"/>
      <c r="Q831" s="286"/>
      <c r="R831" s="286"/>
      <c r="S831" s="286"/>
      <c r="T831" s="286"/>
      <c r="U831" s="286"/>
      <c r="V831" s="286"/>
      <c r="W831" s="286"/>
      <c r="X831" s="286"/>
      <c r="Y831" s="286"/>
      <c r="Z831" s="286"/>
      <c r="AA831" s="286"/>
    </row>
    <row r="832" ht="15.75" customHeight="1">
      <c r="A832" s="286"/>
      <c r="B832" s="286"/>
      <c r="C832" s="286"/>
      <c r="D832" s="286"/>
      <c r="E832" s="286"/>
      <c r="F832" s="286"/>
      <c r="G832" s="286"/>
      <c r="H832" s="286"/>
      <c r="I832" s="286"/>
      <c r="J832" s="286"/>
      <c r="K832" s="286"/>
      <c r="L832" s="286"/>
      <c r="M832" s="286"/>
      <c r="N832" s="286"/>
      <c r="O832" s="286"/>
      <c r="P832" s="286"/>
      <c r="Q832" s="286"/>
      <c r="R832" s="286"/>
      <c r="S832" s="286"/>
      <c r="T832" s="286"/>
      <c r="U832" s="286"/>
      <c r="V832" s="286"/>
      <c r="W832" s="286"/>
      <c r="X832" s="286"/>
      <c r="Y832" s="286"/>
      <c r="Z832" s="286"/>
      <c r="AA832" s="286"/>
    </row>
    <row r="833" ht="15.75" customHeight="1">
      <c r="A833" s="286"/>
      <c r="B833" s="286"/>
      <c r="C833" s="286"/>
      <c r="D833" s="286"/>
      <c r="E833" s="286"/>
      <c r="F833" s="286"/>
      <c r="G833" s="286"/>
      <c r="H833" s="286"/>
      <c r="I833" s="286"/>
      <c r="J833" s="286"/>
      <c r="K833" s="286"/>
      <c r="L833" s="286"/>
      <c r="M833" s="286"/>
      <c r="N833" s="286"/>
      <c r="O833" s="286"/>
      <c r="P833" s="286"/>
      <c r="Q833" s="286"/>
      <c r="R833" s="286"/>
      <c r="S833" s="286"/>
      <c r="T833" s="286"/>
      <c r="U833" s="286"/>
      <c r="V833" s="286"/>
      <c r="W833" s="286"/>
      <c r="X833" s="286"/>
      <c r="Y833" s="286"/>
      <c r="Z833" s="286"/>
      <c r="AA833" s="286"/>
    </row>
    <row r="834" ht="15.75" customHeight="1">
      <c r="A834" s="286"/>
      <c r="B834" s="286"/>
      <c r="C834" s="286"/>
      <c r="D834" s="286"/>
      <c r="E834" s="286"/>
      <c r="F834" s="286"/>
      <c r="G834" s="286"/>
      <c r="H834" s="286"/>
      <c r="I834" s="286"/>
      <c r="J834" s="286"/>
      <c r="K834" s="286"/>
      <c r="L834" s="286"/>
      <c r="M834" s="286"/>
      <c r="N834" s="286"/>
      <c r="O834" s="286"/>
      <c r="P834" s="286"/>
      <c r="Q834" s="286"/>
      <c r="R834" s="286"/>
      <c r="S834" s="286"/>
      <c r="T834" s="286"/>
      <c r="U834" s="286"/>
      <c r="V834" s="286"/>
      <c r="W834" s="286"/>
      <c r="X834" s="286"/>
      <c r="Y834" s="286"/>
      <c r="Z834" s="286"/>
      <c r="AA834" s="286"/>
    </row>
    <row r="835" ht="15.75" customHeight="1">
      <c r="A835" s="286"/>
      <c r="B835" s="286"/>
      <c r="C835" s="286"/>
      <c r="D835" s="286"/>
      <c r="E835" s="286"/>
      <c r="F835" s="286"/>
      <c r="G835" s="286"/>
      <c r="H835" s="286"/>
      <c r="I835" s="286"/>
      <c r="J835" s="286"/>
      <c r="K835" s="286"/>
      <c r="L835" s="286"/>
      <c r="M835" s="286"/>
      <c r="N835" s="286"/>
      <c r="O835" s="286"/>
      <c r="P835" s="286"/>
      <c r="Q835" s="286"/>
      <c r="R835" s="286"/>
      <c r="S835" s="286"/>
      <c r="T835" s="286"/>
      <c r="U835" s="286"/>
      <c r="V835" s="286"/>
      <c r="W835" s="286"/>
      <c r="X835" s="286"/>
      <c r="Y835" s="286"/>
      <c r="Z835" s="286"/>
      <c r="AA835" s="286"/>
    </row>
    <row r="836" ht="15.75" customHeight="1">
      <c r="A836" s="286"/>
      <c r="B836" s="286"/>
      <c r="C836" s="286"/>
      <c r="D836" s="286"/>
      <c r="E836" s="286"/>
      <c r="F836" s="286"/>
      <c r="G836" s="286"/>
      <c r="H836" s="286"/>
      <c r="I836" s="286"/>
      <c r="J836" s="286"/>
      <c r="K836" s="286"/>
      <c r="L836" s="286"/>
      <c r="M836" s="286"/>
      <c r="N836" s="286"/>
      <c r="O836" s="286"/>
      <c r="P836" s="286"/>
      <c r="Q836" s="286"/>
      <c r="R836" s="286"/>
      <c r="S836" s="286"/>
      <c r="T836" s="286"/>
      <c r="U836" s="286"/>
      <c r="V836" s="286"/>
      <c r="W836" s="286"/>
      <c r="X836" s="286"/>
      <c r="Y836" s="286"/>
      <c r="Z836" s="286"/>
      <c r="AA836" s="286"/>
    </row>
    <row r="837" ht="15.75" customHeight="1">
      <c r="A837" s="286"/>
      <c r="B837" s="286"/>
      <c r="C837" s="286"/>
      <c r="D837" s="286"/>
      <c r="E837" s="286"/>
      <c r="F837" s="286"/>
      <c r="G837" s="286"/>
      <c r="H837" s="286"/>
      <c r="I837" s="286"/>
      <c r="J837" s="286"/>
      <c r="K837" s="286"/>
      <c r="L837" s="286"/>
      <c r="M837" s="286"/>
      <c r="N837" s="286"/>
      <c r="O837" s="286"/>
      <c r="P837" s="286"/>
      <c r="Q837" s="286"/>
      <c r="R837" s="286"/>
      <c r="S837" s="286"/>
      <c r="T837" s="286"/>
      <c r="U837" s="286"/>
      <c r="V837" s="286"/>
      <c r="W837" s="286"/>
      <c r="X837" s="286"/>
      <c r="Y837" s="286"/>
      <c r="Z837" s="286"/>
      <c r="AA837" s="286"/>
    </row>
    <row r="838" ht="15.75" customHeight="1">
      <c r="A838" s="286"/>
      <c r="B838" s="286"/>
      <c r="C838" s="286"/>
      <c r="D838" s="286"/>
      <c r="E838" s="286"/>
      <c r="F838" s="286"/>
      <c r="G838" s="286"/>
      <c r="H838" s="286"/>
      <c r="I838" s="286"/>
      <c r="J838" s="286"/>
      <c r="K838" s="286"/>
      <c r="L838" s="286"/>
      <c r="M838" s="286"/>
      <c r="N838" s="286"/>
      <c r="O838" s="286"/>
      <c r="P838" s="286"/>
      <c r="Q838" s="286"/>
      <c r="R838" s="286"/>
      <c r="S838" s="286"/>
      <c r="T838" s="286"/>
      <c r="U838" s="286"/>
      <c r="V838" s="286"/>
      <c r="W838" s="286"/>
      <c r="X838" s="286"/>
      <c r="Y838" s="286"/>
      <c r="Z838" s="286"/>
      <c r="AA838" s="286"/>
    </row>
    <row r="839" ht="15.75" customHeight="1">
      <c r="A839" s="286"/>
      <c r="B839" s="286"/>
      <c r="C839" s="286"/>
      <c r="D839" s="286"/>
      <c r="E839" s="286"/>
      <c r="F839" s="286"/>
      <c r="G839" s="286"/>
      <c r="H839" s="286"/>
      <c r="I839" s="286"/>
      <c r="J839" s="286"/>
      <c r="K839" s="286"/>
      <c r="L839" s="286"/>
      <c r="M839" s="286"/>
      <c r="N839" s="286"/>
      <c r="O839" s="286"/>
      <c r="P839" s="286"/>
      <c r="Q839" s="286"/>
      <c r="R839" s="286"/>
      <c r="S839" s="286"/>
      <c r="T839" s="286"/>
      <c r="U839" s="286"/>
      <c r="V839" s="286"/>
      <c r="W839" s="286"/>
      <c r="X839" s="286"/>
      <c r="Y839" s="286"/>
      <c r="Z839" s="286"/>
      <c r="AA839" s="286"/>
    </row>
    <row r="840" ht="15.75" customHeight="1">
      <c r="A840" s="286"/>
      <c r="B840" s="286"/>
      <c r="C840" s="286"/>
      <c r="D840" s="286"/>
      <c r="E840" s="286"/>
      <c r="F840" s="286"/>
      <c r="G840" s="286"/>
      <c r="H840" s="286"/>
      <c r="I840" s="286"/>
      <c r="J840" s="286"/>
      <c r="K840" s="286"/>
      <c r="L840" s="286"/>
      <c r="M840" s="286"/>
      <c r="N840" s="286"/>
      <c r="O840" s="286"/>
      <c r="P840" s="286"/>
      <c r="Q840" s="286"/>
      <c r="R840" s="286"/>
      <c r="S840" s="286"/>
      <c r="T840" s="286"/>
      <c r="U840" s="286"/>
      <c r="V840" s="286"/>
      <c r="W840" s="286"/>
      <c r="X840" s="286"/>
      <c r="Y840" s="286"/>
      <c r="Z840" s="286"/>
      <c r="AA840" s="286"/>
    </row>
    <row r="841" ht="15.75" customHeight="1">
      <c r="A841" s="286"/>
      <c r="B841" s="286"/>
      <c r="C841" s="286"/>
      <c r="D841" s="286"/>
      <c r="E841" s="286"/>
      <c r="F841" s="286"/>
      <c r="G841" s="286"/>
      <c r="H841" s="286"/>
      <c r="I841" s="286"/>
      <c r="J841" s="286"/>
      <c r="K841" s="286"/>
      <c r="L841" s="286"/>
      <c r="M841" s="286"/>
      <c r="N841" s="286"/>
      <c r="O841" s="286"/>
      <c r="P841" s="286"/>
      <c r="Q841" s="286"/>
      <c r="R841" s="286"/>
      <c r="S841" s="286"/>
      <c r="T841" s="286"/>
      <c r="U841" s="286"/>
      <c r="V841" s="286"/>
      <c r="W841" s="286"/>
      <c r="X841" s="286"/>
      <c r="Y841" s="286"/>
      <c r="Z841" s="286"/>
      <c r="AA841" s="286"/>
    </row>
    <row r="842" ht="15.75" customHeight="1">
      <c r="A842" s="286"/>
      <c r="B842" s="286"/>
      <c r="C842" s="286"/>
      <c r="D842" s="286"/>
      <c r="E842" s="286"/>
      <c r="F842" s="286"/>
      <c r="G842" s="286"/>
      <c r="H842" s="286"/>
      <c r="I842" s="286"/>
      <c r="J842" s="286"/>
      <c r="K842" s="286"/>
      <c r="L842" s="286"/>
      <c r="M842" s="286"/>
      <c r="N842" s="286"/>
      <c r="O842" s="286"/>
      <c r="P842" s="286"/>
      <c r="Q842" s="286"/>
      <c r="R842" s="286"/>
      <c r="S842" s="286"/>
      <c r="T842" s="286"/>
      <c r="U842" s="286"/>
      <c r="V842" s="286"/>
      <c r="W842" s="286"/>
      <c r="X842" s="286"/>
      <c r="Y842" s="286"/>
      <c r="Z842" s="286"/>
      <c r="AA842" s="286"/>
    </row>
    <row r="843" ht="15.75" customHeight="1">
      <c r="A843" s="286"/>
      <c r="B843" s="286"/>
      <c r="C843" s="286"/>
      <c r="D843" s="286"/>
      <c r="E843" s="286"/>
      <c r="F843" s="286"/>
      <c r="G843" s="286"/>
      <c r="H843" s="286"/>
      <c r="I843" s="286"/>
      <c r="J843" s="286"/>
      <c r="K843" s="286"/>
      <c r="L843" s="286"/>
      <c r="M843" s="286"/>
      <c r="N843" s="286"/>
      <c r="O843" s="286"/>
      <c r="P843" s="286"/>
      <c r="Q843" s="286"/>
      <c r="R843" s="286"/>
      <c r="S843" s="286"/>
      <c r="T843" s="286"/>
      <c r="U843" s="286"/>
      <c r="V843" s="286"/>
      <c r="W843" s="286"/>
      <c r="X843" s="286"/>
      <c r="Y843" s="286"/>
      <c r="Z843" s="286"/>
      <c r="AA843" s="286"/>
    </row>
    <row r="844" ht="15.75" customHeight="1">
      <c r="A844" s="286"/>
      <c r="B844" s="286"/>
      <c r="C844" s="286"/>
      <c r="D844" s="286"/>
      <c r="E844" s="286"/>
      <c r="F844" s="286"/>
      <c r="G844" s="286"/>
      <c r="H844" s="286"/>
      <c r="I844" s="286"/>
      <c r="J844" s="286"/>
      <c r="K844" s="286"/>
      <c r="L844" s="286"/>
      <c r="M844" s="286"/>
      <c r="N844" s="286"/>
      <c r="O844" s="286"/>
      <c r="P844" s="286"/>
      <c r="Q844" s="286"/>
      <c r="R844" s="286"/>
      <c r="S844" s="286"/>
      <c r="T844" s="286"/>
      <c r="U844" s="286"/>
      <c r="V844" s="286"/>
      <c r="W844" s="286"/>
      <c r="X844" s="286"/>
      <c r="Y844" s="286"/>
      <c r="Z844" s="286"/>
      <c r="AA844" s="286"/>
    </row>
    <row r="845" ht="15.75" customHeight="1">
      <c r="A845" s="286"/>
      <c r="B845" s="286"/>
      <c r="C845" s="286"/>
      <c r="D845" s="286"/>
      <c r="E845" s="286"/>
      <c r="F845" s="286"/>
      <c r="G845" s="286"/>
      <c r="H845" s="286"/>
      <c r="I845" s="286"/>
      <c r="J845" s="286"/>
      <c r="K845" s="286"/>
      <c r="L845" s="286"/>
      <c r="M845" s="286"/>
      <c r="N845" s="286"/>
      <c r="O845" s="286"/>
      <c r="P845" s="286"/>
      <c r="Q845" s="286"/>
      <c r="R845" s="286"/>
      <c r="S845" s="286"/>
      <c r="T845" s="286"/>
      <c r="U845" s="286"/>
      <c r="V845" s="286"/>
      <c r="W845" s="286"/>
      <c r="X845" s="286"/>
      <c r="Y845" s="286"/>
      <c r="Z845" s="286"/>
      <c r="AA845" s="286"/>
    </row>
    <row r="846" ht="15.75" customHeight="1">
      <c r="A846" s="286"/>
      <c r="B846" s="286"/>
      <c r="C846" s="286"/>
      <c r="D846" s="286"/>
      <c r="E846" s="286"/>
      <c r="F846" s="286"/>
      <c r="G846" s="286"/>
      <c r="H846" s="286"/>
      <c r="I846" s="286"/>
      <c r="J846" s="286"/>
      <c r="K846" s="286"/>
      <c r="L846" s="286"/>
      <c r="M846" s="286"/>
      <c r="N846" s="286"/>
      <c r="O846" s="286"/>
      <c r="P846" s="286"/>
      <c r="Q846" s="286"/>
      <c r="R846" s="286"/>
      <c r="S846" s="286"/>
      <c r="T846" s="286"/>
      <c r="U846" s="286"/>
      <c r="V846" s="286"/>
      <c r="W846" s="286"/>
      <c r="X846" s="286"/>
      <c r="Y846" s="286"/>
      <c r="Z846" s="286"/>
      <c r="AA846" s="286"/>
    </row>
    <row r="847" ht="15.75" customHeight="1">
      <c r="A847" s="286"/>
      <c r="B847" s="286"/>
      <c r="C847" s="286"/>
      <c r="D847" s="286"/>
      <c r="E847" s="286"/>
      <c r="F847" s="286"/>
      <c r="G847" s="286"/>
      <c r="H847" s="286"/>
      <c r="I847" s="286"/>
      <c r="J847" s="286"/>
      <c r="K847" s="286"/>
      <c r="L847" s="286"/>
      <c r="M847" s="286"/>
      <c r="N847" s="286"/>
      <c r="O847" s="286"/>
      <c r="P847" s="286"/>
      <c r="Q847" s="286"/>
      <c r="R847" s="286"/>
      <c r="S847" s="286"/>
      <c r="T847" s="286"/>
      <c r="U847" s="286"/>
      <c r="V847" s="286"/>
      <c r="W847" s="286"/>
      <c r="X847" s="286"/>
      <c r="Y847" s="286"/>
      <c r="Z847" s="286"/>
      <c r="AA847" s="286"/>
    </row>
    <row r="848" ht="15.75" customHeight="1">
      <c r="A848" s="286"/>
      <c r="B848" s="286"/>
      <c r="C848" s="286"/>
      <c r="D848" s="286"/>
      <c r="E848" s="286"/>
      <c r="F848" s="286"/>
      <c r="G848" s="286"/>
      <c r="H848" s="286"/>
      <c r="I848" s="286"/>
      <c r="J848" s="286"/>
      <c r="K848" s="286"/>
      <c r="L848" s="286"/>
      <c r="M848" s="286"/>
      <c r="N848" s="286"/>
      <c r="O848" s="286"/>
      <c r="P848" s="286"/>
      <c r="Q848" s="286"/>
      <c r="R848" s="286"/>
      <c r="S848" s="286"/>
      <c r="T848" s="286"/>
      <c r="U848" s="286"/>
      <c r="V848" s="286"/>
      <c r="W848" s="286"/>
      <c r="X848" s="286"/>
      <c r="Y848" s="286"/>
      <c r="Z848" s="286"/>
      <c r="AA848" s="286"/>
    </row>
    <row r="849" ht="15.75" customHeight="1">
      <c r="A849" s="286"/>
      <c r="B849" s="286"/>
      <c r="C849" s="286"/>
      <c r="D849" s="286"/>
      <c r="E849" s="286"/>
      <c r="F849" s="286"/>
      <c r="G849" s="286"/>
      <c r="H849" s="286"/>
      <c r="I849" s="286"/>
      <c r="J849" s="286"/>
      <c r="K849" s="286"/>
      <c r="L849" s="286"/>
      <c r="M849" s="286"/>
      <c r="N849" s="286"/>
      <c r="O849" s="286"/>
      <c r="P849" s="286"/>
      <c r="Q849" s="286"/>
      <c r="R849" s="286"/>
      <c r="S849" s="286"/>
      <c r="T849" s="286"/>
      <c r="U849" s="286"/>
      <c r="V849" s="286"/>
      <c r="W849" s="286"/>
      <c r="X849" s="286"/>
      <c r="Y849" s="286"/>
      <c r="Z849" s="286"/>
      <c r="AA849" s="286"/>
    </row>
    <row r="850" ht="15.75" customHeight="1">
      <c r="A850" s="286"/>
      <c r="B850" s="286"/>
      <c r="C850" s="286"/>
      <c r="D850" s="286"/>
      <c r="E850" s="286"/>
      <c r="F850" s="286"/>
      <c r="G850" s="286"/>
      <c r="H850" s="286"/>
      <c r="I850" s="286"/>
      <c r="J850" s="286"/>
      <c r="K850" s="286"/>
      <c r="L850" s="286"/>
      <c r="M850" s="286"/>
      <c r="N850" s="286"/>
      <c r="O850" s="286"/>
      <c r="P850" s="286"/>
      <c r="Q850" s="286"/>
      <c r="R850" s="286"/>
      <c r="S850" s="286"/>
      <c r="T850" s="286"/>
      <c r="U850" s="286"/>
      <c r="V850" s="286"/>
      <c r="W850" s="286"/>
      <c r="X850" s="286"/>
      <c r="Y850" s="286"/>
      <c r="Z850" s="286"/>
      <c r="AA850" s="286"/>
    </row>
    <row r="851" ht="15.75" customHeight="1">
      <c r="A851" s="286"/>
      <c r="B851" s="286"/>
      <c r="C851" s="286"/>
      <c r="D851" s="286"/>
      <c r="E851" s="286"/>
      <c r="F851" s="286"/>
      <c r="G851" s="286"/>
      <c r="H851" s="286"/>
      <c r="I851" s="286"/>
      <c r="J851" s="286"/>
      <c r="K851" s="286"/>
      <c r="L851" s="286"/>
      <c r="M851" s="286"/>
      <c r="N851" s="286"/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6"/>
      <c r="Z851" s="286"/>
      <c r="AA851" s="286"/>
    </row>
    <row r="852" ht="15.75" customHeight="1">
      <c r="A852" s="286"/>
      <c r="B852" s="286"/>
      <c r="C852" s="286"/>
      <c r="D852" s="286"/>
      <c r="E852" s="286"/>
      <c r="F852" s="286"/>
      <c r="G852" s="286"/>
      <c r="H852" s="286"/>
      <c r="I852" s="286"/>
      <c r="J852" s="286"/>
      <c r="K852" s="286"/>
      <c r="L852" s="286"/>
      <c r="M852" s="286"/>
      <c r="N852" s="286"/>
      <c r="O852" s="286"/>
      <c r="P852" s="286"/>
      <c r="Q852" s="286"/>
      <c r="R852" s="286"/>
      <c r="S852" s="286"/>
      <c r="T852" s="286"/>
      <c r="U852" s="286"/>
      <c r="V852" s="286"/>
      <c r="W852" s="286"/>
      <c r="X852" s="286"/>
      <c r="Y852" s="286"/>
      <c r="Z852" s="286"/>
      <c r="AA852" s="286"/>
    </row>
    <row r="853" ht="15.75" customHeight="1">
      <c r="A853" s="286"/>
      <c r="B853" s="286"/>
      <c r="C853" s="286"/>
      <c r="D853" s="286"/>
      <c r="E853" s="286"/>
      <c r="F853" s="286"/>
      <c r="G853" s="286"/>
      <c r="H853" s="286"/>
      <c r="I853" s="286"/>
      <c r="J853" s="286"/>
      <c r="K853" s="286"/>
      <c r="L853" s="286"/>
      <c r="M853" s="286"/>
      <c r="N853" s="286"/>
      <c r="O853" s="286"/>
      <c r="P853" s="286"/>
      <c r="Q853" s="286"/>
      <c r="R853" s="286"/>
      <c r="S853" s="286"/>
      <c r="T853" s="286"/>
      <c r="U853" s="286"/>
      <c r="V853" s="286"/>
      <c r="W853" s="286"/>
      <c r="X853" s="286"/>
      <c r="Y853" s="286"/>
      <c r="Z853" s="286"/>
      <c r="AA853" s="286"/>
    </row>
    <row r="854" ht="15.75" customHeight="1">
      <c r="A854" s="286"/>
      <c r="B854" s="286"/>
      <c r="C854" s="286"/>
      <c r="D854" s="286"/>
      <c r="E854" s="286"/>
      <c r="F854" s="286"/>
      <c r="G854" s="286"/>
      <c r="H854" s="286"/>
      <c r="I854" s="286"/>
      <c r="J854" s="286"/>
      <c r="K854" s="286"/>
      <c r="L854" s="286"/>
      <c r="M854" s="286"/>
      <c r="N854" s="286"/>
      <c r="O854" s="286"/>
      <c r="P854" s="286"/>
      <c r="Q854" s="286"/>
      <c r="R854" s="286"/>
      <c r="S854" s="286"/>
      <c r="T854" s="286"/>
      <c r="U854" s="286"/>
      <c r="V854" s="286"/>
      <c r="W854" s="286"/>
      <c r="X854" s="286"/>
      <c r="Y854" s="286"/>
      <c r="Z854" s="286"/>
      <c r="AA854" s="286"/>
    </row>
    <row r="855" ht="15.75" customHeight="1">
      <c r="A855" s="286"/>
      <c r="B855" s="286"/>
      <c r="C855" s="286"/>
      <c r="D855" s="286"/>
      <c r="E855" s="286"/>
      <c r="F855" s="286"/>
      <c r="G855" s="286"/>
      <c r="H855" s="286"/>
      <c r="I855" s="286"/>
      <c r="J855" s="286"/>
      <c r="K855" s="286"/>
      <c r="L855" s="286"/>
      <c r="M855" s="286"/>
      <c r="N855" s="286"/>
      <c r="O855" s="286"/>
      <c r="P855" s="286"/>
      <c r="Q855" s="286"/>
      <c r="R855" s="286"/>
      <c r="S855" s="286"/>
      <c r="T855" s="286"/>
      <c r="U855" s="286"/>
      <c r="V855" s="286"/>
      <c r="W855" s="286"/>
      <c r="X855" s="286"/>
      <c r="Y855" s="286"/>
      <c r="Z855" s="286"/>
      <c r="AA855" s="286"/>
    </row>
    <row r="856" ht="15.75" customHeight="1">
      <c r="A856" s="286"/>
      <c r="B856" s="286"/>
      <c r="C856" s="286"/>
      <c r="D856" s="286"/>
      <c r="E856" s="286"/>
      <c r="F856" s="286"/>
      <c r="G856" s="286"/>
      <c r="H856" s="286"/>
      <c r="I856" s="286"/>
      <c r="J856" s="286"/>
      <c r="K856" s="286"/>
      <c r="L856" s="286"/>
      <c r="M856" s="286"/>
      <c r="N856" s="286"/>
      <c r="O856" s="286"/>
      <c r="P856" s="286"/>
      <c r="Q856" s="286"/>
      <c r="R856" s="286"/>
      <c r="S856" s="286"/>
      <c r="T856" s="286"/>
      <c r="U856" s="286"/>
      <c r="V856" s="286"/>
      <c r="W856" s="286"/>
      <c r="X856" s="286"/>
      <c r="Y856" s="286"/>
      <c r="Z856" s="286"/>
      <c r="AA856" s="286"/>
    </row>
    <row r="857" ht="15.75" customHeight="1">
      <c r="A857" s="286"/>
      <c r="B857" s="286"/>
      <c r="C857" s="286"/>
      <c r="D857" s="286"/>
      <c r="E857" s="286"/>
      <c r="F857" s="286"/>
      <c r="G857" s="286"/>
      <c r="H857" s="286"/>
      <c r="I857" s="286"/>
      <c r="J857" s="286"/>
      <c r="K857" s="286"/>
      <c r="L857" s="286"/>
      <c r="M857" s="286"/>
      <c r="N857" s="286"/>
      <c r="O857" s="286"/>
      <c r="P857" s="286"/>
      <c r="Q857" s="286"/>
      <c r="R857" s="286"/>
      <c r="S857" s="286"/>
      <c r="T857" s="286"/>
      <c r="U857" s="286"/>
      <c r="V857" s="286"/>
      <c r="W857" s="286"/>
      <c r="X857" s="286"/>
      <c r="Y857" s="286"/>
      <c r="Z857" s="286"/>
      <c r="AA857" s="286"/>
    </row>
    <row r="858" ht="15.75" customHeight="1">
      <c r="A858" s="286"/>
      <c r="B858" s="286"/>
      <c r="C858" s="286"/>
      <c r="D858" s="286"/>
      <c r="E858" s="286"/>
      <c r="F858" s="286"/>
      <c r="G858" s="286"/>
      <c r="H858" s="286"/>
      <c r="I858" s="286"/>
      <c r="J858" s="286"/>
      <c r="K858" s="286"/>
      <c r="L858" s="286"/>
      <c r="M858" s="286"/>
      <c r="N858" s="286"/>
      <c r="O858" s="286"/>
      <c r="P858" s="286"/>
      <c r="Q858" s="286"/>
      <c r="R858" s="286"/>
      <c r="S858" s="286"/>
      <c r="T858" s="286"/>
      <c r="U858" s="286"/>
      <c r="V858" s="286"/>
      <c r="W858" s="286"/>
      <c r="X858" s="286"/>
      <c r="Y858" s="286"/>
      <c r="Z858" s="286"/>
      <c r="AA858" s="286"/>
    </row>
    <row r="859" ht="15.75" customHeight="1">
      <c r="A859" s="286"/>
      <c r="B859" s="286"/>
      <c r="C859" s="286"/>
      <c r="D859" s="286"/>
      <c r="E859" s="286"/>
      <c r="F859" s="286"/>
      <c r="G859" s="286"/>
      <c r="H859" s="286"/>
      <c r="I859" s="286"/>
      <c r="J859" s="286"/>
      <c r="K859" s="286"/>
      <c r="L859" s="286"/>
      <c r="M859" s="286"/>
      <c r="N859" s="286"/>
      <c r="O859" s="286"/>
      <c r="P859" s="286"/>
      <c r="Q859" s="286"/>
      <c r="R859" s="286"/>
      <c r="S859" s="286"/>
      <c r="T859" s="286"/>
      <c r="U859" s="286"/>
      <c r="V859" s="286"/>
      <c r="W859" s="286"/>
      <c r="X859" s="286"/>
      <c r="Y859" s="286"/>
      <c r="Z859" s="286"/>
      <c r="AA859" s="286"/>
    </row>
    <row r="860" ht="15.75" customHeight="1">
      <c r="A860" s="286"/>
      <c r="B860" s="286"/>
      <c r="C860" s="286"/>
      <c r="D860" s="286"/>
      <c r="E860" s="286"/>
      <c r="F860" s="286"/>
      <c r="G860" s="286"/>
      <c r="H860" s="286"/>
      <c r="I860" s="286"/>
      <c r="J860" s="286"/>
      <c r="K860" s="286"/>
      <c r="L860" s="286"/>
      <c r="M860" s="286"/>
      <c r="N860" s="286"/>
      <c r="O860" s="286"/>
      <c r="P860" s="286"/>
      <c r="Q860" s="286"/>
      <c r="R860" s="286"/>
      <c r="S860" s="286"/>
      <c r="T860" s="286"/>
      <c r="U860" s="286"/>
      <c r="V860" s="286"/>
      <c r="W860" s="286"/>
      <c r="X860" s="286"/>
      <c r="Y860" s="286"/>
      <c r="Z860" s="286"/>
      <c r="AA860" s="286"/>
    </row>
    <row r="861" ht="15.75" customHeight="1">
      <c r="A861" s="286"/>
      <c r="B861" s="286"/>
      <c r="C861" s="286"/>
      <c r="D861" s="286"/>
      <c r="E861" s="286"/>
      <c r="F861" s="286"/>
      <c r="G861" s="286"/>
      <c r="H861" s="286"/>
      <c r="I861" s="286"/>
      <c r="J861" s="286"/>
      <c r="K861" s="286"/>
      <c r="L861" s="286"/>
      <c r="M861" s="286"/>
      <c r="N861" s="286"/>
      <c r="O861" s="286"/>
      <c r="P861" s="286"/>
      <c r="Q861" s="286"/>
      <c r="R861" s="286"/>
      <c r="S861" s="286"/>
      <c r="T861" s="286"/>
      <c r="U861" s="286"/>
      <c r="V861" s="286"/>
      <c r="W861" s="286"/>
      <c r="X861" s="286"/>
      <c r="Y861" s="286"/>
      <c r="Z861" s="286"/>
      <c r="AA861" s="286"/>
    </row>
    <row r="862" ht="15.75" customHeight="1">
      <c r="A862" s="286"/>
      <c r="B862" s="286"/>
      <c r="C862" s="286"/>
      <c r="D862" s="286"/>
      <c r="E862" s="286"/>
      <c r="F862" s="286"/>
      <c r="G862" s="286"/>
      <c r="H862" s="286"/>
      <c r="I862" s="286"/>
      <c r="J862" s="286"/>
      <c r="K862" s="286"/>
      <c r="L862" s="286"/>
      <c r="M862" s="286"/>
      <c r="N862" s="286"/>
      <c r="O862" s="286"/>
      <c r="P862" s="286"/>
      <c r="Q862" s="286"/>
      <c r="R862" s="286"/>
      <c r="S862" s="286"/>
      <c r="T862" s="286"/>
      <c r="U862" s="286"/>
      <c r="V862" s="286"/>
      <c r="W862" s="286"/>
      <c r="X862" s="286"/>
      <c r="Y862" s="286"/>
      <c r="Z862" s="286"/>
      <c r="AA862" s="286"/>
    </row>
    <row r="863" ht="15.75" customHeight="1">
      <c r="A863" s="286"/>
      <c r="B863" s="286"/>
      <c r="C863" s="286"/>
      <c r="D863" s="286"/>
      <c r="E863" s="286"/>
      <c r="F863" s="286"/>
      <c r="G863" s="286"/>
      <c r="H863" s="286"/>
      <c r="I863" s="286"/>
      <c r="J863" s="286"/>
      <c r="K863" s="286"/>
      <c r="L863" s="286"/>
      <c r="M863" s="286"/>
      <c r="N863" s="286"/>
      <c r="O863" s="286"/>
      <c r="P863" s="286"/>
      <c r="Q863" s="286"/>
      <c r="R863" s="286"/>
      <c r="S863" s="286"/>
      <c r="T863" s="286"/>
      <c r="U863" s="286"/>
      <c r="V863" s="286"/>
      <c r="W863" s="286"/>
      <c r="X863" s="286"/>
      <c r="Y863" s="286"/>
      <c r="Z863" s="286"/>
      <c r="AA863" s="286"/>
    </row>
    <row r="864" ht="15.75" customHeight="1">
      <c r="A864" s="286"/>
      <c r="B864" s="286"/>
      <c r="C864" s="286"/>
      <c r="D864" s="286"/>
      <c r="E864" s="286"/>
      <c r="F864" s="286"/>
      <c r="G864" s="286"/>
      <c r="H864" s="286"/>
      <c r="I864" s="286"/>
      <c r="J864" s="286"/>
      <c r="K864" s="286"/>
      <c r="L864" s="286"/>
      <c r="M864" s="286"/>
      <c r="N864" s="286"/>
      <c r="O864" s="286"/>
      <c r="P864" s="286"/>
      <c r="Q864" s="286"/>
      <c r="R864" s="286"/>
      <c r="S864" s="286"/>
      <c r="T864" s="286"/>
      <c r="U864" s="286"/>
      <c r="V864" s="286"/>
      <c r="W864" s="286"/>
      <c r="X864" s="286"/>
      <c r="Y864" s="286"/>
      <c r="Z864" s="286"/>
      <c r="AA864" s="286"/>
    </row>
    <row r="865" ht="15.75" customHeight="1">
      <c r="A865" s="286"/>
      <c r="B865" s="286"/>
      <c r="C865" s="286"/>
      <c r="D865" s="286"/>
      <c r="E865" s="286"/>
      <c r="F865" s="286"/>
      <c r="G865" s="286"/>
      <c r="H865" s="286"/>
      <c r="I865" s="286"/>
      <c r="J865" s="286"/>
      <c r="K865" s="286"/>
      <c r="L865" s="286"/>
      <c r="M865" s="286"/>
      <c r="N865" s="286"/>
      <c r="O865" s="286"/>
      <c r="P865" s="286"/>
      <c r="Q865" s="286"/>
      <c r="R865" s="286"/>
      <c r="S865" s="286"/>
      <c r="T865" s="286"/>
      <c r="U865" s="286"/>
      <c r="V865" s="286"/>
      <c r="W865" s="286"/>
      <c r="X865" s="286"/>
      <c r="Y865" s="286"/>
      <c r="Z865" s="286"/>
      <c r="AA865" s="286"/>
    </row>
    <row r="866" ht="15.75" customHeight="1">
      <c r="A866" s="286"/>
      <c r="B866" s="286"/>
      <c r="C866" s="286"/>
      <c r="D866" s="286"/>
      <c r="E866" s="286"/>
      <c r="F866" s="286"/>
      <c r="G866" s="286"/>
      <c r="H866" s="286"/>
      <c r="I866" s="286"/>
      <c r="J866" s="286"/>
      <c r="K866" s="286"/>
      <c r="L866" s="286"/>
      <c r="M866" s="286"/>
      <c r="N866" s="286"/>
      <c r="O866" s="286"/>
      <c r="P866" s="286"/>
      <c r="Q866" s="286"/>
      <c r="R866" s="286"/>
      <c r="S866" s="286"/>
      <c r="T866" s="286"/>
      <c r="U866" s="286"/>
      <c r="V866" s="286"/>
      <c r="W866" s="286"/>
      <c r="X866" s="286"/>
      <c r="Y866" s="286"/>
      <c r="Z866" s="286"/>
      <c r="AA866" s="286"/>
    </row>
    <row r="867" ht="15.75" customHeight="1">
      <c r="A867" s="286"/>
      <c r="B867" s="286"/>
      <c r="C867" s="286"/>
      <c r="D867" s="286"/>
      <c r="E867" s="286"/>
      <c r="F867" s="286"/>
      <c r="G867" s="286"/>
      <c r="H867" s="286"/>
      <c r="I867" s="286"/>
      <c r="J867" s="286"/>
      <c r="K867" s="286"/>
      <c r="L867" s="286"/>
      <c r="M867" s="286"/>
      <c r="N867" s="286"/>
      <c r="O867" s="286"/>
      <c r="P867" s="286"/>
      <c r="Q867" s="286"/>
      <c r="R867" s="286"/>
      <c r="S867" s="286"/>
      <c r="T867" s="286"/>
      <c r="U867" s="286"/>
      <c r="V867" s="286"/>
      <c r="W867" s="286"/>
      <c r="X867" s="286"/>
      <c r="Y867" s="286"/>
      <c r="Z867" s="286"/>
      <c r="AA867" s="286"/>
    </row>
    <row r="868" ht="15.75" customHeight="1">
      <c r="A868" s="286"/>
      <c r="B868" s="286"/>
      <c r="C868" s="286"/>
      <c r="D868" s="286"/>
      <c r="E868" s="286"/>
      <c r="F868" s="286"/>
      <c r="G868" s="286"/>
      <c r="H868" s="286"/>
      <c r="I868" s="286"/>
      <c r="J868" s="286"/>
      <c r="K868" s="286"/>
      <c r="L868" s="286"/>
      <c r="M868" s="286"/>
      <c r="N868" s="286"/>
      <c r="O868" s="286"/>
      <c r="P868" s="286"/>
      <c r="Q868" s="286"/>
      <c r="R868" s="286"/>
      <c r="S868" s="286"/>
      <c r="T868" s="286"/>
      <c r="U868" s="286"/>
      <c r="V868" s="286"/>
      <c r="W868" s="286"/>
      <c r="X868" s="286"/>
      <c r="Y868" s="286"/>
      <c r="Z868" s="286"/>
      <c r="AA868" s="286"/>
    </row>
    <row r="869" ht="15.75" customHeight="1">
      <c r="A869" s="286"/>
      <c r="B869" s="286"/>
      <c r="C869" s="286"/>
      <c r="D869" s="286"/>
      <c r="E869" s="286"/>
      <c r="F869" s="286"/>
      <c r="G869" s="286"/>
      <c r="H869" s="286"/>
      <c r="I869" s="286"/>
      <c r="J869" s="286"/>
      <c r="K869" s="286"/>
      <c r="L869" s="286"/>
      <c r="M869" s="286"/>
      <c r="N869" s="286"/>
      <c r="O869" s="286"/>
      <c r="P869" s="286"/>
      <c r="Q869" s="286"/>
      <c r="R869" s="286"/>
      <c r="S869" s="286"/>
      <c r="T869" s="286"/>
      <c r="U869" s="286"/>
      <c r="V869" s="286"/>
      <c r="W869" s="286"/>
      <c r="X869" s="286"/>
      <c r="Y869" s="286"/>
      <c r="Z869" s="286"/>
      <c r="AA869" s="286"/>
    </row>
    <row r="870" ht="15.75" customHeight="1">
      <c r="A870" s="286"/>
      <c r="B870" s="286"/>
      <c r="C870" s="286"/>
      <c r="D870" s="286"/>
      <c r="E870" s="286"/>
      <c r="F870" s="286"/>
      <c r="G870" s="286"/>
      <c r="H870" s="286"/>
      <c r="I870" s="286"/>
      <c r="J870" s="286"/>
      <c r="K870" s="286"/>
      <c r="L870" s="286"/>
      <c r="M870" s="286"/>
      <c r="N870" s="286"/>
      <c r="O870" s="286"/>
      <c r="P870" s="286"/>
      <c r="Q870" s="286"/>
      <c r="R870" s="286"/>
      <c r="S870" s="286"/>
      <c r="T870" s="286"/>
      <c r="U870" s="286"/>
      <c r="V870" s="286"/>
      <c r="W870" s="286"/>
      <c r="X870" s="286"/>
      <c r="Y870" s="286"/>
      <c r="Z870" s="286"/>
      <c r="AA870" s="286"/>
    </row>
    <row r="871" ht="15.75" customHeight="1">
      <c r="A871" s="286"/>
      <c r="B871" s="286"/>
      <c r="C871" s="286"/>
      <c r="D871" s="286"/>
      <c r="E871" s="286"/>
      <c r="F871" s="286"/>
      <c r="G871" s="286"/>
      <c r="H871" s="286"/>
      <c r="I871" s="286"/>
      <c r="J871" s="286"/>
      <c r="K871" s="286"/>
      <c r="L871" s="286"/>
      <c r="M871" s="286"/>
      <c r="N871" s="286"/>
      <c r="O871" s="286"/>
      <c r="P871" s="286"/>
      <c r="Q871" s="286"/>
      <c r="R871" s="286"/>
      <c r="S871" s="286"/>
      <c r="T871" s="286"/>
      <c r="U871" s="286"/>
      <c r="V871" s="286"/>
      <c r="W871" s="286"/>
      <c r="X871" s="286"/>
      <c r="Y871" s="286"/>
      <c r="Z871" s="286"/>
      <c r="AA871" s="286"/>
    </row>
    <row r="872" ht="15.75" customHeight="1">
      <c r="A872" s="286"/>
      <c r="B872" s="286"/>
      <c r="C872" s="286"/>
      <c r="D872" s="286"/>
      <c r="E872" s="286"/>
      <c r="F872" s="286"/>
      <c r="G872" s="286"/>
      <c r="H872" s="286"/>
      <c r="I872" s="286"/>
      <c r="J872" s="286"/>
      <c r="K872" s="286"/>
      <c r="L872" s="286"/>
      <c r="M872" s="286"/>
      <c r="N872" s="286"/>
      <c r="O872" s="286"/>
      <c r="P872" s="286"/>
      <c r="Q872" s="286"/>
      <c r="R872" s="286"/>
      <c r="S872" s="286"/>
      <c r="T872" s="286"/>
      <c r="U872" s="286"/>
      <c r="V872" s="286"/>
      <c r="W872" s="286"/>
      <c r="X872" s="286"/>
      <c r="Y872" s="286"/>
      <c r="Z872" s="286"/>
      <c r="AA872" s="286"/>
    </row>
    <row r="873" ht="15.75" customHeight="1">
      <c r="A873" s="286"/>
      <c r="B873" s="286"/>
      <c r="C873" s="286"/>
      <c r="D873" s="286"/>
      <c r="E873" s="286"/>
      <c r="F873" s="286"/>
      <c r="G873" s="286"/>
      <c r="H873" s="286"/>
      <c r="I873" s="286"/>
      <c r="J873" s="286"/>
      <c r="K873" s="286"/>
      <c r="L873" s="286"/>
      <c r="M873" s="286"/>
      <c r="N873" s="286"/>
      <c r="O873" s="286"/>
      <c r="P873" s="286"/>
      <c r="Q873" s="286"/>
      <c r="R873" s="286"/>
      <c r="S873" s="286"/>
      <c r="T873" s="286"/>
      <c r="U873" s="286"/>
      <c r="V873" s="286"/>
      <c r="W873" s="286"/>
      <c r="X873" s="286"/>
      <c r="Y873" s="286"/>
      <c r="Z873" s="286"/>
      <c r="AA873" s="286"/>
    </row>
    <row r="874" ht="15.75" customHeight="1">
      <c r="A874" s="286"/>
      <c r="B874" s="286"/>
      <c r="C874" s="286"/>
      <c r="D874" s="286"/>
      <c r="E874" s="286"/>
      <c r="F874" s="286"/>
      <c r="G874" s="286"/>
      <c r="H874" s="286"/>
      <c r="I874" s="286"/>
      <c r="J874" s="286"/>
      <c r="K874" s="286"/>
      <c r="L874" s="286"/>
      <c r="M874" s="286"/>
      <c r="N874" s="286"/>
      <c r="O874" s="286"/>
      <c r="P874" s="286"/>
      <c r="Q874" s="286"/>
      <c r="R874" s="286"/>
      <c r="S874" s="286"/>
      <c r="T874" s="286"/>
      <c r="U874" s="286"/>
      <c r="V874" s="286"/>
      <c r="W874" s="286"/>
      <c r="X874" s="286"/>
      <c r="Y874" s="286"/>
      <c r="Z874" s="286"/>
      <c r="AA874" s="286"/>
    </row>
    <row r="875" ht="15.75" customHeight="1">
      <c r="A875" s="286"/>
      <c r="B875" s="286"/>
      <c r="C875" s="286"/>
      <c r="D875" s="286"/>
      <c r="E875" s="286"/>
      <c r="F875" s="286"/>
      <c r="G875" s="286"/>
      <c r="H875" s="286"/>
      <c r="I875" s="286"/>
      <c r="J875" s="286"/>
      <c r="K875" s="286"/>
      <c r="L875" s="286"/>
      <c r="M875" s="286"/>
      <c r="N875" s="286"/>
      <c r="O875" s="286"/>
      <c r="P875" s="286"/>
      <c r="Q875" s="286"/>
      <c r="R875" s="286"/>
      <c r="S875" s="286"/>
      <c r="T875" s="286"/>
      <c r="U875" s="286"/>
      <c r="V875" s="286"/>
      <c r="W875" s="286"/>
      <c r="X875" s="286"/>
      <c r="Y875" s="286"/>
      <c r="Z875" s="286"/>
      <c r="AA875" s="286"/>
    </row>
    <row r="876" ht="15.75" customHeight="1">
      <c r="A876" s="286"/>
      <c r="B876" s="286"/>
      <c r="C876" s="286"/>
      <c r="D876" s="286"/>
      <c r="E876" s="286"/>
      <c r="F876" s="286"/>
      <c r="G876" s="286"/>
      <c r="H876" s="286"/>
      <c r="I876" s="286"/>
      <c r="J876" s="286"/>
      <c r="K876" s="286"/>
      <c r="L876" s="286"/>
      <c r="M876" s="286"/>
      <c r="N876" s="286"/>
      <c r="O876" s="286"/>
      <c r="P876" s="286"/>
      <c r="Q876" s="286"/>
      <c r="R876" s="286"/>
      <c r="S876" s="286"/>
      <c r="T876" s="286"/>
      <c r="U876" s="286"/>
      <c r="V876" s="286"/>
      <c r="W876" s="286"/>
      <c r="X876" s="286"/>
      <c r="Y876" s="286"/>
      <c r="Z876" s="286"/>
      <c r="AA876" s="286"/>
    </row>
    <row r="877" ht="15.75" customHeight="1">
      <c r="A877" s="286"/>
      <c r="B877" s="286"/>
      <c r="C877" s="286"/>
      <c r="D877" s="286"/>
      <c r="E877" s="286"/>
      <c r="F877" s="286"/>
      <c r="G877" s="286"/>
      <c r="H877" s="286"/>
      <c r="I877" s="286"/>
      <c r="J877" s="286"/>
      <c r="K877" s="286"/>
      <c r="L877" s="286"/>
      <c r="M877" s="286"/>
      <c r="N877" s="286"/>
      <c r="O877" s="286"/>
      <c r="P877" s="286"/>
      <c r="Q877" s="286"/>
      <c r="R877" s="286"/>
      <c r="S877" s="286"/>
      <c r="T877" s="286"/>
      <c r="U877" s="286"/>
      <c r="V877" s="286"/>
      <c r="W877" s="286"/>
      <c r="X877" s="286"/>
      <c r="Y877" s="286"/>
      <c r="Z877" s="286"/>
      <c r="AA877" s="286"/>
    </row>
    <row r="878" ht="15.75" customHeight="1">
      <c r="A878" s="286"/>
      <c r="B878" s="286"/>
      <c r="C878" s="286"/>
      <c r="D878" s="286"/>
      <c r="E878" s="286"/>
      <c r="F878" s="286"/>
      <c r="G878" s="286"/>
      <c r="H878" s="286"/>
      <c r="I878" s="286"/>
      <c r="J878" s="286"/>
      <c r="K878" s="286"/>
      <c r="L878" s="286"/>
      <c r="M878" s="286"/>
      <c r="N878" s="286"/>
      <c r="O878" s="286"/>
      <c r="P878" s="286"/>
      <c r="Q878" s="286"/>
      <c r="R878" s="286"/>
      <c r="S878" s="286"/>
      <c r="T878" s="286"/>
      <c r="U878" s="286"/>
      <c r="V878" s="286"/>
      <c r="W878" s="286"/>
      <c r="X878" s="286"/>
      <c r="Y878" s="286"/>
      <c r="Z878" s="286"/>
      <c r="AA878" s="286"/>
    </row>
    <row r="879" ht="15.75" customHeight="1">
      <c r="A879" s="286"/>
      <c r="B879" s="286"/>
      <c r="C879" s="286"/>
      <c r="D879" s="286"/>
      <c r="E879" s="286"/>
      <c r="F879" s="286"/>
      <c r="G879" s="286"/>
      <c r="H879" s="286"/>
      <c r="I879" s="286"/>
      <c r="J879" s="286"/>
      <c r="K879" s="286"/>
      <c r="L879" s="286"/>
      <c r="M879" s="286"/>
      <c r="N879" s="286"/>
      <c r="O879" s="286"/>
      <c r="P879" s="286"/>
      <c r="Q879" s="286"/>
      <c r="R879" s="286"/>
      <c r="S879" s="286"/>
      <c r="T879" s="286"/>
      <c r="U879" s="286"/>
      <c r="V879" s="286"/>
      <c r="W879" s="286"/>
      <c r="X879" s="286"/>
      <c r="Y879" s="286"/>
      <c r="Z879" s="286"/>
      <c r="AA879" s="286"/>
    </row>
    <row r="880" ht="15.75" customHeight="1">
      <c r="A880" s="286"/>
      <c r="B880" s="286"/>
      <c r="C880" s="286"/>
      <c r="D880" s="286"/>
      <c r="E880" s="286"/>
      <c r="F880" s="286"/>
      <c r="G880" s="286"/>
      <c r="H880" s="286"/>
      <c r="I880" s="286"/>
      <c r="J880" s="286"/>
      <c r="K880" s="286"/>
      <c r="L880" s="286"/>
      <c r="M880" s="286"/>
      <c r="N880" s="286"/>
      <c r="O880" s="286"/>
      <c r="P880" s="286"/>
      <c r="Q880" s="286"/>
      <c r="R880" s="286"/>
      <c r="S880" s="286"/>
      <c r="T880" s="286"/>
      <c r="U880" s="286"/>
      <c r="V880" s="286"/>
      <c r="W880" s="286"/>
      <c r="X880" s="286"/>
      <c r="Y880" s="286"/>
      <c r="Z880" s="286"/>
      <c r="AA880" s="286"/>
    </row>
    <row r="881" ht="15.75" customHeight="1">
      <c r="A881" s="286"/>
      <c r="B881" s="286"/>
      <c r="C881" s="286"/>
      <c r="D881" s="286"/>
      <c r="E881" s="286"/>
      <c r="F881" s="286"/>
      <c r="G881" s="286"/>
      <c r="H881" s="286"/>
      <c r="I881" s="286"/>
      <c r="J881" s="286"/>
      <c r="K881" s="286"/>
      <c r="L881" s="286"/>
      <c r="M881" s="286"/>
      <c r="N881" s="286"/>
      <c r="O881" s="286"/>
      <c r="P881" s="286"/>
      <c r="Q881" s="286"/>
      <c r="R881" s="286"/>
      <c r="S881" s="286"/>
      <c r="T881" s="286"/>
      <c r="U881" s="286"/>
      <c r="V881" s="286"/>
      <c r="W881" s="286"/>
      <c r="X881" s="286"/>
      <c r="Y881" s="286"/>
      <c r="Z881" s="286"/>
      <c r="AA881" s="286"/>
    </row>
    <row r="882" ht="15.75" customHeight="1">
      <c r="A882" s="286"/>
      <c r="B882" s="286"/>
      <c r="C882" s="286"/>
      <c r="D882" s="286"/>
      <c r="E882" s="286"/>
      <c r="F882" s="286"/>
      <c r="G882" s="286"/>
      <c r="H882" s="286"/>
      <c r="I882" s="286"/>
      <c r="J882" s="286"/>
      <c r="K882" s="286"/>
      <c r="L882" s="286"/>
      <c r="M882" s="286"/>
      <c r="N882" s="286"/>
      <c r="O882" s="286"/>
      <c r="P882" s="286"/>
      <c r="Q882" s="286"/>
      <c r="R882" s="286"/>
      <c r="S882" s="286"/>
      <c r="T882" s="286"/>
      <c r="U882" s="286"/>
      <c r="V882" s="286"/>
      <c r="W882" s="286"/>
      <c r="X882" s="286"/>
      <c r="Y882" s="286"/>
      <c r="Z882" s="286"/>
      <c r="AA882" s="286"/>
    </row>
    <row r="883" ht="15.75" customHeight="1">
      <c r="A883" s="286"/>
      <c r="B883" s="286"/>
      <c r="C883" s="286"/>
      <c r="D883" s="286"/>
      <c r="E883" s="286"/>
      <c r="F883" s="286"/>
      <c r="G883" s="286"/>
      <c r="H883" s="286"/>
      <c r="I883" s="286"/>
      <c r="J883" s="286"/>
      <c r="K883" s="286"/>
      <c r="L883" s="286"/>
      <c r="M883" s="286"/>
      <c r="N883" s="286"/>
      <c r="O883" s="286"/>
      <c r="P883" s="286"/>
      <c r="Q883" s="286"/>
      <c r="R883" s="286"/>
      <c r="S883" s="286"/>
      <c r="T883" s="286"/>
      <c r="U883" s="286"/>
      <c r="V883" s="286"/>
      <c r="W883" s="286"/>
      <c r="X883" s="286"/>
      <c r="Y883" s="286"/>
      <c r="Z883" s="286"/>
      <c r="AA883" s="286"/>
    </row>
    <row r="884" ht="15.75" customHeight="1">
      <c r="A884" s="286"/>
      <c r="B884" s="286"/>
      <c r="C884" s="286"/>
      <c r="D884" s="286"/>
      <c r="E884" s="286"/>
      <c r="F884" s="286"/>
      <c r="G884" s="286"/>
      <c r="H884" s="286"/>
      <c r="I884" s="286"/>
      <c r="J884" s="286"/>
      <c r="K884" s="286"/>
      <c r="L884" s="286"/>
      <c r="M884" s="286"/>
      <c r="N884" s="286"/>
      <c r="O884" s="286"/>
      <c r="P884" s="286"/>
      <c r="Q884" s="286"/>
      <c r="R884" s="286"/>
      <c r="S884" s="286"/>
      <c r="T884" s="286"/>
      <c r="U884" s="286"/>
      <c r="V884" s="286"/>
      <c r="W884" s="286"/>
      <c r="X884" s="286"/>
      <c r="Y884" s="286"/>
      <c r="Z884" s="286"/>
      <c r="AA884" s="286"/>
    </row>
    <row r="885" ht="15.75" customHeight="1">
      <c r="A885" s="286"/>
      <c r="B885" s="286"/>
      <c r="C885" s="286"/>
      <c r="D885" s="286"/>
      <c r="E885" s="286"/>
      <c r="F885" s="286"/>
      <c r="G885" s="286"/>
      <c r="H885" s="286"/>
      <c r="I885" s="286"/>
      <c r="J885" s="286"/>
      <c r="K885" s="286"/>
      <c r="L885" s="286"/>
      <c r="M885" s="286"/>
      <c r="N885" s="286"/>
      <c r="O885" s="286"/>
      <c r="P885" s="286"/>
      <c r="Q885" s="286"/>
      <c r="R885" s="286"/>
      <c r="S885" s="286"/>
      <c r="T885" s="286"/>
      <c r="U885" s="286"/>
      <c r="V885" s="286"/>
      <c r="W885" s="286"/>
      <c r="X885" s="286"/>
      <c r="Y885" s="286"/>
      <c r="Z885" s="286"/>
      <c r="AA885" s="286"/>
    </row>
    <row r="886" ht="15.75" customHeight="1">
      <c r="A886" s="286"/>
      <c r="B886" s="286"/>
      <c r="C886" s="286"/>
      <c r="D886" s="286"/>
      <c r="E886" s="286"/>
      <c r="F886" s="286"/>
      <c r="G886" s="286"/>
      <c r="H886" s="286"/>
      <c r="I886" s="286"/>
      <c r="J886" s="286"/>
      <c r="K886" s="286"/>
      <c r="L886" s="286"/>
      <c r="M886" s="286"/>
      <c r="N886" s="286"/>
      <c r="O886" s="286"/>
      <c r="P886" s="286"/>
      <c r="Q886" s="286"/>
      <c r="R886" s="286"/>
      <c r="S886" s="286"/>
      <c r="T886" s="286"/>
      <c r="U886" s="286"/>
      <c r="V886" s="286"/>
      <c r="W886" s="286"/>
      <c r="X886" s="286"/>
      <c r="Y886" s="286"/>
      <c r="Z886" s="286"/>
      <c r="AA886" s="286"/>
    </row>
    <row r="887" ht="15.75" customHeight="1">
      <c r="A887" s="286"/>
      <c r="B887" s="286"/>
      <c r="C887" s="286"/>
      <c r="D887" s="286"/>
      <c r="E887" s="286"/>
      <c r="F887" s="286"/>
      <c r="G887" s="286"/>
      <c r="H887" s="286"/>
      <c r="I887" s="286"/>
      <c r="J887" s="286"/>
      <c r="K887" s="286"/>
      <c r="L887" s="286"/>
      <c r="M887" s="286"/>
      <c r="N887" s="286"/>
      <c r="O887" s="286"/>
      <c r="P887" s="286"/>
      <c r="Q887" s="286"/>
      <c r="R887" s="286"/>
      <c r="S887" s="286"/>
      <c r="T887" s="286"/>
      <c r="U887" s="286"/>
      <c r="V887" s="286"/>
      <c r="W887" s="286"/>
      <c r="X887" s="286"/>
      <c r="Y887" s="286"/>
      <c r="Z887" s="286"/>
      <c r="AA887" s="286"/>
    </row>
    <row r="888" ht="15.75" customHeight="1">
      <c r="A888" s="286"/>
      <c r="B888" s="286"/>
      <c r="C888" s="286"/>
      <c r="D888" s="286"/>
      <c r="E888" s="286"/>
      <c r="F888" s="286"/>
      <c r="G888" s="286"/>
      <c r="H888" s="286"/>
      <c r="I888" s="286"/>
      <c r="J888" s="286"/>
      <c r="K888" s="286"/>
      <c r="L888" s="286"/>
      <c r="M888" s="286"/>
      <c r="N888" s="286"/>
      <c r="O888" s="286"/>
      <c r="P888" s="286"/>
      <c r="Q888" s="286"/>
      <c r="R888" s="286"/>
      <c r="S888" s="286"/>
      <c r="T888" s="286"/>
      <c r="U888" s="286"/>
      <c r="V888" s="286"/>
      <c r="W888" s="286"/>
      <c r="X888" s="286"/>
      <c r="Y888" s="286"/>
      <c r="Z888" s="286"/>
      <c r="AA888" s="286"/>
    </row>
    <row r="889" ht="15.75" customHeight="1">
      <c r="A889" s="286"/>
      <c r="B889" s="286"/>
      <c r="C889" s="286"/>
      <c r="D889" s="286"/>
      <c r="E889" s="286"/>
      <c r="F889" s="286"/>
      <c r="G889" s="286"/>
      <c r="H889" s="286"/>
      <c r="I889" s="286"/>
      <c r="J889" s="286"/>
      <c r="K889" s="286"/>
      <c r="L889" s="286"/>
      <c r="M889" s="286"/>
      <c r="N889" s="286"/>
      <c r="O889" s="286"/>
      <c r="P889" s="286"/>
      <c r="Q889" s="286"/>
      <c r="R889" s="286"/>
      <c r="S889" s="286"/>
      <c r="T889" s="286"/>
      <c r="U889" s="286"/>
      <c r="V889" s="286"/>
      <c r="W889" s="286"/>
      <c r="X889" s="286"/>
      <c r="Y889" s="286"/>
      <c r="Z889" s="286"/>
      <c r="AA889" s="286"/>
    </row>
    <row r="890" ht="15.75" customHeight="1">
      <c r="A890" s="286"/>
      <c r="B890" s="286"/>
      <c r="C890" s="286"/>
      <c r="D890" s="286"/>
      <c r="E890" s="286"/>
      <c r="F890" s="286"/>
      <c r="G890" s="286"/>
      <c r="H890" s="286"/>
      <c r="I890" s="286"/>
      <c r="J890" s="286"/>
      <c r="K890" s="286"/>
      <c r="L890" s="286"/>
      <c r="M890" s="286"/>
      <c r="N890" s="286"/>
      <c r="O890" s="286"/>
      <c r="P890" s="286"/>
      <c r="Q890" s="286"/>
      <c r="R890" s="286"/>
      <c r="S890" s="286"/>
      <c r="T890" s="286"/>
      <c r="U890" s="286"/>
      <c r="V890" s="286"/>
      <c r="W890" s="286"/>
      <c r="X890" s="286"/>
      <c r="Y890" s="286"/>
      <c r="Z890" s="286"/>
      <c r="AA890" s="286"/>
    </row>
    <row r="891" ht="15.75" customHeight="1">
      <c r="A891" s="286"/>
      <c r="B891" s="286"/>
      <c r="C891" s="286"/>
      <c r="D891" s="286"/>
      <c r="E891" s="286"/>
      <c r="F891" s="286"/>
      <c r="G891" s="286"/>
      <c r="H891" s="286"/>
      <c r="I891" s="286"/>
      <c r="J891" s="286"/>
      <c r="K891" s="286"/>
      <c r="L891" s="286"/>
      <c r="M891" s="286"/>
      <c r="N891" s="286"/>
      <c r="O891" s="286"/>
      <c r="P891" s="286"/>
      <c r="Q891" s="286"/>
      <c r="R891" s="286"/>
      <c r="S891" s="286"/>
      <c r="T891" s="286"/>
      <c r="U891" s="286"/>
      <c r="V891" s="286"/>
      <c r="W891" s="286"/>
      <c r="X891" s="286"/>
      <c r="Y891" s="286"/>
      <c r="Z891" s="286"/>
      <c r="AA891" s="286"/>
    </row>
    <row r="892" ht="15.75" customHeight="1">
      <c r="A892" s="286"/>
      <c r="B892" s="286"/>
      <c r="C892" s="286"/>
      <c r="D892" s="286"/>
      <c r="E892" s="286"/>
      <c r="F892" s="286"/>
      <c r="G892" s="286"/>
      <c r="H892" s="286"/>
      <c r="I892" s="286"/>
      <c r="J892" s="286"/>
      <c r="K892" s="286"/>
      <c r="L892" s="286"/>
      <c r="M892" s="286"/>
      <c r="N892" s="286"/>
      <c r="O892" s="286"/>
      <c r="P892" s="286"/>
      <c r="Q892" s="286"/>
      <c r="R892" s="286"/>
      <c r="S892" s="286"/>
      <c r="T892" s="286"/>
      <c r="U892" s="286"/>
      <c r="V892" s="286"/>
      <c r="W892" s="286"/>
      <c r="X892" s="286"/>
      <c r="Y892" s="286"/>
      <c r="Z892" s="286"/>
      <c r="AA892" s="286"/>
    </row>
    <row r="893" ht="15.75" customHeight="1">
      <c r="A893" s="286"/>
      <c r="B893" s="286"/>
      <c r="C893" s="286"/>
      <c r="D893" s="286"/>
      <c r="E893" s="286"/>
      <c r="F893" s="286"/>
      <c r="G893" s="286"/>
      <c r="H893" s="286"/>
      <c r="I893" s="286"/>
      <c r="J893" s="286"/>
      <c r="K893" s="286"/>
      <c r="L893" s="286"/>
      <c r="M893" s="286"/>
      <c r="N893" s="286"/>
      <c r="O893" s="286"/>
      <c r="P893" s="286"/>
      <c r="Q893" s="286"/>
      <c r="R893" s="286"/>
      <c r="S893" s="286"/>
      <c r="T893" s="286"/>
      <c r="U893" s="286"/>
      <c r="V893" s="286"/>
      <c r="W893" s="286"/>
      <c r="X893" s="286"/>
      <c r="Y893" s="286"/>
      <c r="Z893" s="286"/>
      <c r="AA893" s="286"/>
    </row>
    <row r="894" ht="15.75" customHeight="1">
      <c r="A894" s="286"/>
      <c r="B894" s="286"/>
      <c r="C894" s="286"/>
      <c r="D894" s="286"/>
      <c r="E894" s="286"/>
      <c r="F894" s="286"/>
      <c r="G894" s="286"/>
      <c r="H894" s="286"/>
      <c r="I894" s="286"/>
      <c r="J894" s="286"/>
      <c r="K894" s="286"/>
      <c r="L894" s="286"/>
      <c r="M894" s="286"/>
      <c r="N894" s="286"/>
      <c r="O894" s="286"/>
      <c r="P894" s="286"/>
      <c r="Q894" s="286"/>
      <c r="R894" s="286"/>
      <c r="S894" s="286"/>
      <c r="T894" s="286"/>
      <c r="U894" s="286"/>
      <c r="V894" s="286"/>
      <c r="W894" s="286"/>
      <c r="X894" s="286"/>
      <c r="Y894" s="286"/>
      <c r="Z894" s="286"/>
      <c r="AA894" s="286"/>
    </row>
    <row r="895" ht="15.75" customHeight="1">
      <c r="A895" s="286"/>
      <c r="B895" s="286"/>
      <c r="C895" s="286"/>
      <c r="D895" s="286"/>
      <c r="E895" s="286"/>
      <c r="F895" s="286"/>
      <c r="G895" s="286"/>
      <c r="H895" s="286"/>
      <c r="I895" s="286"/>
      <c r="J895" s="286"/>
      <c r="K895" s="286"/>
      <c r="L895" s="286"/>
      <c r="M895" s="286"/>
      <c r="N895" s="286"/>
      <c r="O895" s="286"/>
      <c r="P895" s="286"/>
      <c r="Q895" s="286"/>
      <c r="R895" s="286"/>
      <c r="S895" s="286"/>
      <c r="T895" s="286"/>
      <c r="U895" s="286"/>
      <c r="V895" s="286"/>
      <c r="W895" s="286"/>
      <c r="X895" s="286"/>
      <c r="Y895" s="286"/>
      <c r="Z895" s="286"/>
      <c r="AA895" s="286"/>
    </row>
    <row r="896" ht="15.75" customHeight="1">
      <c r="A896" s="286"/>
      <c r="B896" s="286"/>
      <c r="C896" s="286"/>
      <c r="D896" s="286"/>
      <c r="E896" s="286"/>
      <c r="F896" s="286"/>
      <c r="G896" s="286"/>
      <c r="H896" s="286"/>
      <c r="I896" s="286"/>
      <c r="J896" s="286"/>
      <c r="K896" s="286"/>
      <c r="L896" s="286"/>
      <c r="M896" s="286"/>
      <c r="N896" s="286"/>
      <c r="O896" s="286"/>
      <c r="P896" s="286"/>
      <c r="Q896" s="286"/>
      <c r="R896" s="286"/>
      <c r="S896" s="286"/>
      <c r="T896" s="286"/>
      <c r="U896" s="286"/>
      <c r="V896" s="286"/>
      <c r="W896" s="286"/>
      <c r="X896" s="286"/>
      <c r="Y896" s="286"/>
      <c r="Z896" s="286"/>
      <c r="AA896" s="286"/>
    </row>
    <row r="897" ht="15.75" customHeight="1">
      <c r="A897" s="286"/>
      <c r="B897" s="286"/>
      <c r="C897" s="286"/>
      <c r="D897" s="286"/>
      <c r="E897" s="286"/>
      <c r="F897" s="286"/>
      <c r="G897" s="286"/>
      <c r="H897" s="286"/>
      <c r="I897" s="286"/>
      <c r="J897" s="286"/>
      <c r="K897" s="286"/>
      <c r="L897" s="286"/>
      <c r="M897" s="286"/>
      <c r="N897" s="286"/>
      <c r="O897" s="286"/>
      <c r="P897" s="286"/>
      <c r="Q897" s="286"/>
      <c r="R897" s="286"/>
      <c r="S897" s="286"/>
      <c r="T897" s="286"/>
      <c r="U897" s="286"/>
      <c r="V897" s="286"/>
      <c r="W897" s="286"/>
      <c r="X897" s="286"/>
      <c r="Y897" s="286"/>
      <c r="Z897" s="286"/>
      <c r="AA897" s="286"/>
    </row>
    <row r="898" ht="15.75" customHeight="1">
      <c r="A898" s="286"/>
      <c r="B898" s="286"/>
      <c r="C898" s="286"/>
      <c r="D898" s="286"/>
      <c r="E898" s="286"/>
      <c r="F898" s="286"/>
      <c r="G898" s="286"/>
      <c r="H898" s="286"/>
      <c r="I898" s="286"/>
      <c r="J898" s="286"/>
      <c r="K898" s="286"/>
      <c r="L898" s="286"/>
      <c r="M898" s="286"/>
      <c r="N898" s="286"/>
      <c r="O898" s="286"/>
      <c r="P898" s="286"/>
      <c r="Q898" s="286"/>
      <c r="R898" s="286"/>
      <c r="S898" s="286"/>
      <c r="T898" s="286"/>
      <c r="U898" s="286"/>
      <c r="V898" s="286"/>
      <c r="W898" s="286"/>
      <c r="X898" s="286"/>
      <c r="Y898" s="286"/>
      <c r="Z898" s="286"/>
      <c r="AA898" s="286"/>
    </row>
    <row r="899" ht="15.75" customHeight="1">
      <c r="A899" s="286"/>
      <c r="B899" s="286"/>
      <c r="C899" s="286"/>
      <c r="D899" s="286"/>
      <c r="E899" s="286"/>
      <c r="F899" s="286"/>
      <c r="G899" s="286"/>
      <c r="H899" s="286"/>
      <c r="I899" s="286"/>
      <c r="J899" s="286"/>
      <c r="K899" s="286"/>
      <c r="L899" s="286"/>
      <c r="M899" s="286"/>
      <c r="N899" s="286"/>
      <c r="O899" s="286"/>
      <c r="P899" s="286"/>
      <c r="Q899" s="286"/>
      <c r="R899" s="286"/>
      <c r="S899" s="286"/>
      <c r="T899" s="286"/>
      <c r="U899" s="286"/>
      <c r="V899" s="286"/>
      <c r="W899" s="286"/>
      <c r="X899" s="286"/>
      <c r="Y899" s="286"/>
      <c r="Z899" s="286"/>
      <c r="AA899" s="286"/>
    </row>
    <row r="900" ht="15.75" customHeight="1">
      <c r="A900" s="286"/>
      <c r="B900" s="286"/>
      <c r="C900" s="286"/>
      <c r="D900" s="286"/>
      <c r="E900" s="286"/>
      <c r="F900" s="286"/>
      <c r="G900" s="286"/>
      <c r="H900" s="286"/>
      <c r="I900" s="286"/>
      <c r="J900" s="286"/>
      <c r="K900" s="286"/>
      <c r="L900" s="286"/>
      <c r="M900" s="286"/>
      <c r="N900" s="286"/>
      <c r="O900" s="286"/>
      <c r="P900" s="286"/>
      <c r="Q900" s="286"/>
      <c r="R900" s="286"/>
      <c r="S900" s="286"/>
      <c r="T900" s="286"/>
      <c r="U900" s="286"/>
      <c r="V900" s="286"/>
      <c r="W900" s="286"/>
      <c r="X900" s="286"/>
      <c r="Y900" s="286"/>
      <c r="Z900" s="286"/>
      <c r="AA900" s="286"/>
    </row>
    <row r="901" ht="15.75" customHeight="1">
      <c r="A901" s="286"/>
      <c r="B901" s="286"/>
      <c r="C901" s="286"/>
      <c r="D901" s="286"/>
      <c r="E901" s="286"/>
      <c r="F901" s="286"/>
      <c r="G901" s="286"/>
      <c r="H901" s="286"/>
      <c r="I901" s="286"/>
      <c r="J901" s="286"/>
      <c r="K901" s="286"/>
      <c r="L901" s="286"/>
      <c r="M901" s="286"/>
      <c r="N901" s="286"/>
      <c r="O901" s="286"/>
      <c r="P901" s="286"/>
      <c r="Q901" s="286"/>
      <c r="R901" s="286"/>
      <c r="S901" s="286"/>
      <c r="T901" s="286"/>
      <c r="U901" s="286"/>
      <c r="V901" s="286"/>
      <c r="W901" s="286"/>
      <c r="X901" s="286"/>
      <c r="Y901" s="286"/>
      <c r="Z901" s="286"/>
      <c r="AA901" s="286"/>
    </row>
    <row r="902" ht="15.75" customHeight="1">
      <c r="A902" s="286"/>
      <c r="B902" s="286"/>
      <c r="C902" s="286"/>
      <c r="D902" s="286"/>
      <c r="E902" s="286"/>
      <c r="F902" s="286"/>
      <c r="G902" s="286"/>
      <c r="H902" s="286"/>
      <c r="I902" s="286"/>
      <c r="J902" s="286"/>
      <c r="K902" s="286"/>
      <c r="L902" s="286"/>
      <c r="M902" s="286"/>
      <c r="N902" s="286"/>
      <c r="O902" s="286"/>
      <c r="P902" s="286"/>
      <c r="Q902" s="286"/>
      <c r="R902" s="286"/>
      <c r="S902" s="286"/>
      <c r="T902" s="286"/>
      <c r="U902" s="286"/>
      <c r="V902" s="286"/>
      <c r="W902" s="286"/>
      <c r="X902" s="286"/>
      <c r="Y902" s="286"/>
      <c r="Z902" s="286"/>
      <c r="AA902" s="286"/>
    </row>
    <row r="903" ht="15.75" customHeight="1">
      <c r="A903" s="286"/>
      <c r="B903" s="286"/>
      <c r="C903" s="286"/>
      <c r="D903" s="286"/>
      <c r="E903" s="286"/>
      <c r="F903" s="286"/>
      <c r="G903" s="286"/>
      <c r="H903" s="286"/>
      <c r="I903" s="286"/>
      <c r="J903" s="286"/>
      <c r="K903" s="286"/>
      <c r="L903" s="286"/>
      <c r="M903" s="286"/>
      <c r="N903" s="286"/>
      <c r="O903" s="286"/>
      <c r="P903" s="286"/>
      <c r="Q903" s="286"/>
      <c r="R903" s="286"/>
      <c r="S903" s="286"/>
      <c r="T903" s="286"/>
      <c r="U903" s="286"/>
      <c r="V903" s="286"/>
      <c r="W903" s="286"/>
      <c r="X903" s="286"/>
      <c r="Y903" s="286"/>
      <c r="Z903" s="286"/>
      <c r="AA903" s="286"/>
    </row>
    <row r="904" ht="15.75" customHeight="1">
      <c r="A904" s="286"/>
      <c r="B904" s="286"/>
      <c r="C904" s="286"/>
      <c r="D904" s="286"/>
      <c r="E904" s="286"/>
      <c r="F904" s="286"/>
      <c r="G904" s="286"/>
      <c r="H904" s="286"/>
      <c r="I904" s="286"/>
      <c r="J904" s="286"/>
      <c r="K904" s="286"/>
      <c r="L904" s="286"/>
      <c r="M904" s="286"/>
      <c r="N904" s="286"/>
      <c r="O904" s="286"/>
      <c r="P904" s="286"/>
      <c r="Q904" s="286"/>
      <c r="R904" s="286"/>
      <c r="S904" s="286"/>
      <c r="T904" s="286"/>
      <c r="U904" s="286"/>
      <c r="V904" s="286"/>
      <c r="W904" s="286"/>
      <c r="X904" s="286"/>
      <c r="Y904" s="286"/>
      <c r="Z904" s="286"/>
      <c r="AA904" s="286"/>
    </row>
    <row r="905" ht="15.75" customHeight="1">
      <c r="A905" s="286"/>
      <c r="B905" s="286"/>
      <c r="C905" s="286"/>
      <c r="D905" s="286"/>
      <c r="E905" s="286"/>
      <c r="F905" s="286"/>
      <c r="G905" s="286"/>
      <c r="H905" s="286"/>
      <c r="I905" s="286"/>
      <c r="J905" s="286"/>
      <c r="K905" s="286"/>
      <c r="L905" s="286"/>
      <c r="M905" s="286"/>
      <c r="N905" s="286"/>
      <c r="O905" s="286"/>
      <c r="P905" s="286"/>
      <c r="Q905" s="286"/>
      <c r="R905" s="286"/>
      <c r="S905" s="286"/>
      <c r="T905" s="286"/>
      <c r="U905" s="286"/>
      <c r="V905" s="286"/>
      <c r="W905" s="286"/>
      <c r="X905" s="286"/>
      <c r="Y905" s="286"/>
      <c r="Z905" s="286"/>
      <c r="AA905" s="286"/>
    </row>
    <row r="906" ht="15.75" customHeight="1">
      <c r="A906" s="286"/>
      <c r="B906" s="286"/>
      <c r="C906" s="286"/>
      <c r="D906" s="286"/>
      <c r="E906" s="286"/>
      <c r="F906" s="286"/>
      <c r="G906" s="286"/>
      <c r="H906" s="286"/>
      <c r="I906" s="286"/>
      <c r="J906" s="286"/>
      <c r="K906" s="286"/>
      <c r="L906" s="286"/>
      <c r="M906" s="286"/>
      <c r="N906" s="286"/>
      <c r="O906" s="286"/>
      <c r="P906" s="286"/>
      <c r="Q906" s="286"/>
      <c r="R906" s="286"/>
      <c r="S906" s="286"/>
      <c r="T906" s="286"/>
      <c r="U906" s="286"/>
      <c r="V906" s="286"/>
      <c r="W906" s="286"/>
      <c r="X906" s="286"/>
      <c r="Y906" s="286"/>
      <c r="Z906" s="286"/>
      <c r="AA906" s="286"/>
    </row>
    <row r="907" ht="15.75" customHeight="1">
      <c r="A907" s="286"/>
      <c r="B907" s="286"/>
      <c r="C907" s="286"/>
      <c r="D907" s="286"/>
      <c r="E907" s="286"/>
      <c r="F907" s="286"/>
      <c r="G907" s="286"/>
      <c r="H907" s="286"/>
      <c r="I907" s="286"/>
      <c r="J907" s="286"/>
      <c r="K907" s="286"/>
      <c r="L907" s="286"/>
      <c r="M907" s="286"/>
      <c r="N907" s="286"/>
      <c r="O907" s="286"/>
      <c r="P907" s="286"/>
      <c r="Q907" s="286"/>
      <c r="R907" s="286"/>
      <c r="S907" s="286"/>
      <c r="T907" s="286"/>
      <c r="U907" s="286"/>
      <c r="V907" s="286"/>
      <c r="W907" s="286"/>
      <c r="X907" s="286"/>
      <c r="Y907" s="286"/>
      <c r="Z907" s="286"/>
      <c r="AA907" s="286"/>
    </row>
    <row r="908" ht="15.75" customHeight="1">
      <c r="A908" s="286"/>
      <c r="B908" s="286"/>
      <c r="C908" s="286"/>
      <c r="D908" s="286"/>
      <c r="E908" s="286"/>
      <c r="F908" s="286"/>
      <c r="G908" s="286"/>
      <c r="H908" s="286"/>
      <c r="I908" s="286"/>
      <c r="J908" s="286"/>
      <c r="K908" s="286"/>
      <c r="L908" s="286"/>
      <c r="M908" s="286"/>
      <c r="N908" s="286"/>
      <c r="O908" s="286"/>
      <c r="P908" s="286"/>
      <c r="Q908" s="286"/>
      <c r="R908" s="286"/>
      <c r="S908" s="286"/>
      <c r="T908" s="286"/>
      <c r="U908" s="286"/>
      <c r="V908" s="286"/>
      <c r="W908" s="286"/>
      <c r="X908" s="286"/>
      <c r="Y908" s="286"/>
      <c r="Z908" s="286"/>
      <c r="AA908" s="286"/>
    </row>
    <row r="909" ht="15.75" customHeight="1">
      <c r="A909" s="286"/>
      <c r="B909" s="286"/>
      <c r="C909" s="286"/>
      <c r="D909" s="286"/>
      <c r="E909" s="286"/>
      <c r="F909" s="286"/>
      <c r="G909" s="286"/>
      <c r="H909" s="286"/>
      <c r="I909" s="286"/>
      <c r="J909" s="286"/>
      <c r="K909" s="286"/>
      <c r="L909" s="286"/>
      <c r="M909" s="286"/>
      <c r="N909" s="286"/>
      <c r="O909" s="286"/>
      <c r="P909" s="286"/>
      <c r="Q909" s="286"/>
      <c r="R909" s="286"/>
      <c r="S909" s="286"/>
      <c r="T909" s="286"/>
      <c r="U909" s="286"/>
      <c r="V909" s="286"/>
      <c r="W909" s="286"/>
      <c r="X909" s="286"/>
      <c r="Y909" s="286"/>
      <c r="Z909" s="286"/>
      <c r="AA909" s="286"/>
    </row>
    <row r="910" ht="15.75" customHeight="1">
      <c r="A910" s="286"/>
      <c r="B910" s="286"/>
      <c r="C910" s="286"/>
      <c r="D910" s="286"/>
      <c r="E910" s="286"/>
      <c r="F910" s="286"/>
      <c r="G910" s="286"/>
      <c r="H910" s="286"/>
      <c r="I910" s="286"/>
      <c r="J910" s="286"/>
      <c r="K910" s="286"/>
      <c r="L910" s="286"/>
      <c r="M910" s="286"/>
      <c r="N910" s="286"/>
      <c r="O910" s="286"/>
      <c r="P910" s="286"/>
      <c r="Q910" s="286"/>
      <c r="R910" s="286"/>
      <c r="S910" s="286"/>
      <c r="T910" s="286"/>
      <c r="U910" s="286"/>
      <c r="V910" s="286"/>
      <c r="W910" s="286"/>
      <c r="X910" s="286"/>
      <c r="Y910" s="286"/>
      <c r="Z910" s="286"/>
      <c r="AA910" s="286"/>
    </row>
    <row r="911" ht="15.75" customHeight="1">
      <c r="A911" s="286"/>
      <c r="B911" s="286"/>
      <c r="C911" s="286"/>
      <c r="D911" s="286"/>
      <c r="E911" s="286"/>
      <c r="F911" s="286"/>
      <c r="G911" s="286"/>
      <c r="H911" s="286"/>
      <c r="I911" s="286"/>
      <c r="J911" s="286"/>
      <c r="K911" s="286"/>
      <c r="L911" s="286"/>
      <c r="M911" s="286"/>
      <c r="N911" s="286"/>
      <c r="O911" s="286"/>
      <c r="P911" s="286"/>
      <c r="Q911" s="286"/>
      <c r="R911" s="286"/>
      <c r="S911" s="286"/>
      <c r="T911" s="286"/>
      <c r="U911" s="286"/>
      <c r="V911" s="286"/>
      <c r="W911" s="286"/>
      <c r="X911" s="286"/>
      <c r="Y911" s="286"/>
      <c r="Z911" s="286"/>
      <c r="AA911" s="286"/>
    </row>
    <row r="912" ht="15.75" customHeight="1">
      <c r="A912" s="286"/>
      <c r="B912" s="286"/>
      <c r="C912" s="286"/>
      <c r="D912" s="286"/>
      <c r="E912" s="286"/>
      <c r="F912" s="286"/>
      <c r="G912" s="286"/>
      <c r="H912" s="286"/>
      <c r="I912" s="286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  <c r="Z912" s="286"/>
      <c r="AA912" s="286"/>
    </row>
    <row r="913" ht="15.75" customHeight="1">
      <c r="A913" s="286"/>
      <c r="B913" s="286"/>
      <c r="C913" s="286"/>
      <c r="D913" s="286"/>
      <c r="E913" s="286"/>
      <c r="F913" s="286"/>
      <c r="G913" s="286"/>
      <c r="H913" s="286"/>
      <c r="I913" s="286"/>
      <c r="J913" s="286"/>
      <c r="K913" s="286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  <c r="AA913" s="286"/>
    </row>
    <row r="914" ht="15.75" customHeight="1">
      <c r="A914" s="286"/>
      <c r="B914" s="286"/>
      <c r="C914" s="286"/>
      <c r="D914" s="286"/>
      <c r="E914" s="286"/>
      <c r="F914" s="286"/>
      <c r="G914" s="286"/>
      <c r="H914" s="286"/>
      <c r="I914" s="286"/>
      <c r="J914" s="286"/>
      <c r="K914" s="286"/>
      <c r="L914" s="286"/>
      <c r="M914" s="286"/>
      <c r="N914" s="286"/>
      <c r="O914" s="286"/>
      <c r="P914" s="286"/>
      <c r="Q914" s="286"/>
      <c r="R914" s="286"/>
      <c r="S914" s="286"/>
      <c r="T914" s="286"/>
      <c r="U914" s="286"/>
      <c r="V914" s="286"/>
      <c r="W914" s="286"/>
      <c r="X914" s="286"/>
      <c r="Y914" s="286"/>
      <c r="Z914" s="286"/>
      <c r="AA914" s="286"/>
    </row>
    <row r="915" ht="15.75" customHeight="1">
      <c r="A915" s="286"/>
      <c r="B915" s="286"/>
      <c r="C915" s="286"/>
      <c r="D915" s="286"/>
      <c r="E915" s="286"/>
      <c r="F915" s="286"/>
      <c r="G915" s="286"/>
      <c r="H915" s="286"/>
      <c r="I915" s="286"/>
      <c r="J915" s="286"/>
      <c r="K915" s="286"/>
      <c r="L915" s="286"/>
      <c r="M915" s="286"/>
      <c r="N915" s="286"/>
      <c r="O915" s="286"/>
      <c r="P915" s="286"/>
      <c r="Q915" s="286"/>
      <c r="R915" s="286"/>
      <c r="S915" s="286"/>
      <c r="T915" s="286"/>
      <c r="U915" s="286"/>
      <c r="V915" s="286"/>
      <c r="W915" s="286"/>
      <c r="X915" s="286"/>
      <c r="Y915" s="286"/>
      <c r="Z915" s="286"/>
      <c r="AA915" s="286"/>
    </row>
    <row r="916" ht="15.75" customHeight="1">
      <c r="A916" s="286"/>
      <c r="B916" s="286"/>
      <c r="C916" s="286"/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286"/>
      <c r="S916" s="286"/>
      <c r="T916" s="286"/>
      <c r="U916" s="286"/>
      <c r="V916" s="286"/>
      <c r="W916" s="286"/>
      <c r="X916" s="286"/>
      <c r="Y916" s="286"/>
      <c r="Z916" s="286"/>
      <c r="AA916" s="286"/>
    </row>
    <row r="917" ht="15.75" customHeight="1">
      <c r="A917" s="286"/>
      <c r="B917" s="286"/>
      <c r="C917" s="286"/>
      <c r="D917" s="286"/>
      <c r="E917" s="286"/>
      <c r="F917" s="286"/>
      <c r="G917" s="286"/>
      <c r="H917" s="286"/>
      <c r="I917" s="286"/>
      <c r="J917" s="286"/>
      <c r="K917" s="286"/>
      <c r="L917" s="286"/>
      <c r="M917" s="286"/>
      <c r="N917" s="286"/>
      <c r="O917" s="286"/>
      <c r="P917" s="286"/>
      <c r="Q917" s="286"/>
      <c r="R917" s="286"/>
      <c r="S917" s="286"/>
      <c r="T917" s="286"/>
      <c r="U917" s="286"/>
      <c r="V917" s="286"/>
      <c r="W917" s="286"/>
      <c r="X917" s="286"/>
      <c r="Y917" s="286"/>
      <c r="Z917" s="286"/>
      <c r="AA917" s="286"/>
    </row>
    <row r="918" ht="15.75" customHeight="1">
      <c r="A918" s="286"/>
      <c r="B918" s="286"/>
      <c r="C918" s="286"/>
      <c r="D918" s="286"/>
      <c r="E918" s="286"/>
      <c r="F918" s="286"/>
      <c r="G918" s="286"/>
      <c r="H918" s="286"/>
      <c r="I918" s="286"/>
      <c r="J918" s="286"/>
      <c r="K918" s="286"/>
      <c r="L918" s="286"/>
      <c r="M918" s="286"/>
      <c r="N918" s="286"/>
      <c r="O918" s="286"/>
      <c r="P918" s="286"/>
      <c r="Q918" s="286"/>
      <c r="R918" s="286"/>
      <c r="S918" s="286"/>
      <c r="T918" s="286"/>
      <c r="U918" s="286"/>
      <c r="V918" s="286"/>
      <c r="W918" s="286"/>
      <c r="X918" s="286"/>
      <c r="Y918" s="286"/>
      <c r="Z918" s="286"/>
      <c r="AA918" s="286"/>
    </row>
    <row r="919" ht="15.75" customHeight="1">
      <c r="A919" s="286"/>
      <c r="B919" s="286"/>
      <c r="C919" s="286"/>
      <c r="D919" s="286"/>
      <c r="E919" s="286"/>
      <c r="F919" s="286"/>
      <c r="G919" s="286"/>
      <c r="H919" s="286"/>
      <c r="I919" s="286"/>
      <c r="J919" s="286"/>
      <c r="K919" s="286"/>
      <c r="L919" s="286"/>
      <c r="M919" s="286"/>
      <c r="N919" s="286"/>
      <c r="O919" s="286"/>
      <c r="P919" s="286"/>
      <c r="Q919" s="286"/>
      <c r="R919" s="286"/>
      <c r="S919" s="286"/>
      <c r="T919" s="286"/>
      <c r="U919" s="286"/>
      <c r="V919" s="286"/>
      <c r="W919" s="286"/>
      <c r="X919" s="286"/>
      <c r="Y919" s="286"/>
      <c r="Z919" s="286"/>
      <c r="AA919" s="286"/>
    </row>
    <row r="920" ht="15.75" customHeight="1">
      <c r="A920" s="286"/>
      <c r="B920" s="286"/>
      <c r="C920" s="286"/>
      <c r="D920" s="286"/>
      <c r="E920" s="286"/>
      <c r="F920" s="286"/>
      <c r="G920" s="286"/>
      <c r="H920" s="286"/>
      <c r="I920" s="286"/>
      <c r="J920" s="286"/>
      <c r="K920" s="286"/>
      <c r="L920" s="286"/>
      <c r="M920" s="286"/>
      <c r="N920" s="286"/>
      <c r="O920" s="286"/>
      <c r="P920" s="286"/>
      <c r="Q920" s="286"/>
      <c r="R920" s="286"/>
      <c r="S920" s="286"/>
      <c r="T920" s="286"/>
      <c r="U920" s="286"/>
      <c r="V920" s="286"/>
      <c r="W920" s="286"/>
      <c r="X920" s="286"/>
      <c r="Y920" s="286"/>
      <c r="Z920" s="286"/>
      <c r="AA920" s="286"/>
    </row>
    <row r="921" ht="15.75" customHeight="1">
      <c r="A921" s="286"/>
      <c r="B921" s="286"/>
      <c r="C921" s="286"/>
      <c r="D921" s="286"/>
      <c r="E921" s="286"/>
      <c r="F921" s="286"/>
      <c r="G921" s="286"/>
      <c r="H921" s="286"/>
      <c r="I921" s="286"/>
      <c r="J921" s="286"/>
      <c r="K921" s="286"/>
      <c r="L921" s="286"/>
      <c r="M921" s="286"/>
      <c r="N921" s="286"/>
      <c r="O921" s="286"/>
      <c r="P921" s="286"/>
      <c r="Q921" s="286"/>
      <c r="R921" s="286"/>
      <c r="S921" s="286"/>
      <c r="T921" s="286"/>
      <c r="U921" s="286"/>
      <c r="V921" s="286"/>
      <c r="W921" s="286"/>
      <c r="X921" s="286"/>
      <c r="Y921" s="286"/>
      <c r="Z921" s="286"/>
      <c r="AA921" s="286"/>
    </row>
    <row r="922" ht="15.75" customHeight="1">
      <c r="A922" s="286"/>
      <c r="B922" s="286"/>
      <c r="C922" s="286"/>
      <c r="D922" s="286"/>
      <c r="E922" s="286"/>
      <c r="F922" s="286"/>
      <c r="G922" s="286"/>
      <c r="H922" s="286"/>
      <c r="I922" s="286"/>
      <c r="J922" s="286"/>
      <c r="K922" s="286"/>
      <c r="L922" s="286"/>
      <c r="M922" s="286"/>
      <c r="N922" s="286"/>
      <c r="O922" s="286"/>
      <c r="P922" s="286"/>
      <c r="Q922" s="286"/>
      <c r="R922" s="286"/>
      <c r="S922" s="286"/>
      <c r="T922" s="286"/>
      <c r="U922" s="286"/>
      <c r="V922" s="286"/>
      <c r="W922" s="286"/>
      <c r="X922" s="286"/>
      <c r="Y922" s="286"/>
      <c r="Z922" s="286"/>
      <c r="AA922" s="286"/>
    </row>
    <row r="923" ht="15.75" customHeight="1">
      <c r="A923" s="286"/>
      <c r="B923" s="286"/>
      <c r="C923" s="286"/>
      <c r="D923" s="286"/>
      <c r="E923" s="286"/>
      <c r="F923" s="286"/>
      <c r="G923" s="286"/>
      <c r="H923" s="286"/>
      <c r="I923" s="286"/>
      <c r="J923" s="286"/>
      <c r="K923" s="286"/>
      <c r="L923" s="286"/>
      <c r="M923" s="286"/>
      <c r="N923" s="286"/>
      <c r="O923" s="286"/>
      <c r="P923" s="286"/>
      <c r="Q923" s="286"/>
      <c r="R923" s="286"/>
      <c r="S923" s="286"/>
      <c r="T923" s="286"/>
      <c r="U923" s="286"/>
      <c r="V923" s="286"/>
      <c r="W923" s="286"/>
      <c r="X923" s="286"/>
      <c r="Y923" s="286"/>
      <c r="Z923" s="286"/>
      <c r="AA923" s="286"/>
    </row>
    <row r="924" ht="15.75" customHeight="1">
      <c r="A924" s="286"/>
      <c r="B924" s="286"/>
      <c r="C924" s="286"/>
      <c r="D924" s="286"/>
      <c r="E924" s="286"/>
      <c r="F924" s="286"/>
      <c r="G924" s="286"/>
      <c r="H924" s="286"/>
      <c r="I924" s="286"/>
      <c r="J924" s="286"/>
      <c r="K924" s="286"/>
      <c r="L924" s="286"/>
      <c r="M924" s="286"/>
      <c r="N924" s="286"/>
      <c r="O924" s="286"/>
      <c r="P924" s="286"/>
      <c r="Q924" s="286"/>
      <c r="R924" s="286"/>
      <c r="S924" s="286"/>
      <c r="T924" s="286"/>
      <c r="U924" s="286"/>
      <c r="V924" s="286"/>
      <c r="W924" s="286"/>
      <c r="X924" s="286"/>
      <c r="Y924" s="286"/>
      <c r="Z924" s="286"/>
      <c r="AA924" s="286"/>
    </row>
    <row r="925" ht="15.75" customHeight="1">
      <c r="A925" s="286"/>
      <c r="B925" s="286"/>
      <c r="C925" s="286"/>
      <c r="D925" s="286"/>
      <c r="E925" s="286"/>
      <c r="F925" s="286"/>
      <c r="G925" s="286"/>
      <c r="H925" s="286"/>
      <c r="I925" s="286"/>
      <c r="J925" s="286"/>
      <c r="K925" s="286"/>
      <c r="L925" s="286"/>
      <c r="M925" s="286"/>
      <c r="N925" s="286"/>
      <c r="O925" s="286"/>
      <c r="P925" s="286"/>
      <c r="Q925" s="286"/>
      <c r="R925" s="286"/>
      <c r="S925" s="286"/>
      <c r="T925" s="286"/>
      <c r="U925" s="286"/>
      <c r="V925" s="286"/>
      <c r="W925" s="286"/>
      <c r="X925" s="286"/>
      <c r="Y925" s="286"/>
      <c r="Z925" s="286"/>
      <c r="AA925" s="286"/>
    </row>
    <row r="926" ht="15.75" customHeight="1">
      <c r="A926" s="286"/>
      <c r="B926" s="286"/>
      <c r="C926" s="286"/>
      <c r="D926" s="286"/>
      <c r="E926" s="286"/>
      <c r="F926" s="286"/>
      <c r="G926" s="286"/>
      <c r="H926" s="286"/>
      <c r="I926" s="286"/>
      <c r="J926" s="286"/>
      <c r="K926" s="286"/>
      <c r="L926" s="286"/>
      <c r="M926" s="286"/>
      <c r="N926" s="286"/>
      <c r="O926" s="286"/>
      <c r="P926" s="286"/>
      <c r="Q926" s="286"/>
      <c r="R926" s="286"/>
      <c r="S926" s="286"/>
      <c r="T926" s="286"/>
      <c r="U926" s="286"/>
      <c r="V926" s="286"/>
      <c r="W926" s="286"/>
      <c r="X926" s="286"/>
      <c r="Y926" s="286"/>
      <c r="Z926" s="286"/>
      <c r="AA926" s="286"/>
    </row>
    <row r="927" ht="15.75" customHeight="1">
      <c r="A927" s="286"/>
      <c r="B927" s="286"/>
      <c r="C927" s="286"/>
      <c r="D927" s="286"/>
      <c r="E927" s="286"/>
      <c r="F927" s="286"/>
      <c r="G927" s="286"/>
      <c r="H927" s="286"/>
      <c r="I927" s="286"/>
      <c r="J927" s="286"/>
      <c r="K927" s="286"/>
      <c r="L927" s="286"/>
      <c r="M927" s="286"/>
      <c r="N927" s="286"/>
      <c r="O927" s="286"/>
      <c r="P927" s="286"/>
      <c r="Q927" s="286"/>
      <c r="R927" s="286"/>
      <c r="S927" s="286"/>
      <c r="T927" s="286"/>
      <c r="U927" s="286"/>
      <c r="V927" s="286"/>
      <c r="W927" s="286"/>
      <c r="X927" s="286"/>
      <c r="Y927" s="286"/>
      <c r="Z927" s="286"/>
      <c r="AA927" s="286"/>
    </row>
    <row r="928" ht="15.75" customHeight="1">
      <c r="A928" s="286"/>
      <c r="B928" s="286"/>
      <c r="C928" s="286"/>
      <c r="D928" s="286"/>
      <c r="E928" s="286"/>
      <c r="F928" s="286"/>
      <c r="G928" s="286"/>
      <c r="H928" s="286"/>
      <c r="I928" s="286"/>
      <c r="J928" s="286"/>
      <c r="K928" s="286"/>
      <c r="L928" s="286"/>
      <c r="M928" s="286"/>
      <c r="N928" s="286"/>
      <c r="O928" s="286"/>
      <c r="P928" s="286"/>
      <c r="Q928" s="286"/>
      <c r="R928" s="286"/>
      <c r="S928" s="286"/>
      <c r="T928" s="286"/>
      <c r="U928" s="286"/>
      <c r="V928" s="286"/>
      <c r="W928" s="286"/>
      <c r="X928" s="286"/>
      <c r="Y928" s="286"/>
      <c r="Z928" s="286"/>
      <c r="AA928" s="286"/>
    </row>
    <row r="929" ht="15.75" customHeight="1">
      <c r="A929" s="286"/>
      <c r="B929" s="286"/>
      <c r="C929" s="286"/>
      <c r="D929" s="286"/>
      <c r="E929" s="286"/>
      <c r="F929" s="286"/>
      <c r="G929" s="286"/>
      <c r="H929" s="286"/>
      <c r="I929" s="286"/>
      <c r="J929" s="286"/>
      <c r="K929" s="286"/>
      <c r="L929" s="286"/>
      <c r="M929" s="286"/>
      <c r="N929" s="286"/>
      <c r="O929" s="286"/>
      <c r="P929" s="286"/>
      <c r="Q929" s="286"/>
      <c r="R929" s="286"/>
      <c r="S929" s="286"/>
      <c r="T929" s="286"/>
      <c r="U929" s="286"/>
      <c r="V929" s="286"/>
      <c r="W929" s="286"/>
      <c r="X929" s="286"/>
      <c r="Y929" s="286"/>
      <c r="Z929" s="286"/>
      <c r="AA929" s="286"/>
    </row>
    <row r="930" ht="15.75" customHeight="1">
      <c r="A930" s="286"/>
      <c r="B930" s="286"/>
      <c r="C930" s="286"/>
      <c r="D930" s="286"/>
      <c r="E930" s="286"/>
      <c r="F930" s="286"/>
      <c r="G930" s="286"/>
      <c r="H930" s="286"/>
      <c r="I930" s="286"/>
      <c r="J930" s="286"/>
      <c r="K930" s="286"/>
      <c r="L930" s="286"/>
      <c r="M930" s="286"/>
      <c r="N930" s="286"/>
      <c r="O930" s="286"/>
      <c r="P930" s="286"/>
      <c r="Q930" s="286"/>
      <c r="R930" s="286"/>
      <c r="S930" s="286"/>
      <c r="T930" s="286"/>
      <c r="U930" s="286"/>
      <c r="V930" s="286"/>
      <c r="W930" s="286"/>
      <c r="X930" s="286"/>
      <c r="Y930" s="286"/>
      <c r="Z930" s="286"/>
      <c r="AA930" s="286"/>
    </row>
    <row r="931" ht="15.75" customHeight="1">
      <c r="A931" s="286"/>
      <c r="B931" s="286"/>
      <c r="C931" s="286"/>
      <c r="D931" s="286"/>
      <c r="E931" s="286"/>
      <c r="F931" s="286"/>
      <c r="G931" s="286"/>
      <c r="H931" s="286"/>
      <c r="I931" s="286"/>
      <c r="J931" s="286"/>
      <c r="K931" s="286"/>
      <c r="L931" s="286"/>
      <c r="M931" s="286"/>
      <c r="N931" s="286"/>
      <c r="O931" s="286"/>
      <c r="P931" s="286"/>
      <c r="Q931" s="286"/>
      <c r="R931" s="286"/>
      <c r="S931" s="286"/>
      <c r="T931" s="286"/>
      <c r="U931" s="286"/>
      <c r="V931" s="286"/>
      <c r="W931" s="286"/>
      <c r="X931" s="286"/>
      <c r="Y931" s="286"/>
      <c r="Z931" s="286"/>
      <c r="AA931" s="286"/>
    </row>
    <row r="932" ht="15.75" customHeight="1">
      <c r="A932" s="286"/>
      <c r="B932" s="286"/>
      <c r="C932" s="286"/>
      <c r="D932" s="286"/>
      <c r="E932" s="286"/>
      <c r="F932" s="286"/>
      <c r="G932" s="286"/>
      <c r="H932" s="286"/>
      <c r="I932" s="286"/>
      <c r="J932" s="286"/>
      <c r="K932" s="286"/>
      <c r="L932" s="286"/>
      <c r="M932" s="286"/>
      <c r="N932" s="286"/>
      <c r="O932" s="286"/>
      <c r="P932" s="286"/>
      <c r="Q932" s="286"/>
      <c r="R932" s="286"/>
      <c r="S932" s="286"/>
      <c r="T932" s="286"/>
      <c r="U932" s="286"/>
      <c r="V932" s="286"/>
      <c r="W932" s="286"/>
      <c r="X932" s="286"/>
      <c r="Y932" s="286"/>
      <c r="Z932" s="286"/>
      <c r="AA932" s="286"/>
    </row>
    <row r="933" ht="15.75" customHeight="1">
      <c r="A933" s="286"/>
      <c r="B933" s="286"/>
      <c r="C933" s="286"/>
      <c r="D933" s="286"/>
      <c r="E933" s="286"/>
      <c r="F933" s="286"/>
      <c r="G933" s="286"/>
      <c r="H933" s="286"/>
      <c r="I933" s="286"/>
      <c r="J933" s="286"/>
      <c r="K933" s="286"/>
      <c r="L933" s="286"/>
      <c r="M933" s="286"/>
      <c r="N933" s="286"/>
      <c r="O933" s="286"/>
      <c r="P933" s="286"/>
      <c r="Q933" s="286"/>
      <c r="R933" s="286"/>
      <c r="S933" s="286"/>
      <c r="T933" s="286"/>
      <c r="U933" s="286"/>
      <c r="V933" s="286"/>
      <c r="W933" s="286"/>
      <c r="X933" s="286"/>
      <c r="Y933" s="286"/>
      <c r="Z933" s="286"/>
      <c r="AA933" s="286"/>
    </row>
    <row r="934" ht="15.75" customHeight="1">
      <c r="A934" s="286"/>
      <c r="B934" s="286"/>
      <c r="C934" s="286"/>
      <c r="D934" s="286"/>
      <c r="E934" s="286"/>
      <c r="F934" s="286"/>
      <c r="G934" s="286"/>
      <c r="H934" s="286"/>
      <c r="I934" s="286"/>
      <c r="J934" s="286"/>
      <c r="K934" s="286"/>
      <c r="L934" s="286"/>
      <c r="M934" s="286"/>
      <c r="N934" s="286"/>
      <c r="O934" s="286"/>
      <c r="P934" s="286"/>
      <c r="Q934" s="286"/>
      <c r="R934" s="286"/>
      <c r="S934" s="286"/>
      <c r="T934" s="286"/>
      <c r="U934" s="286"/>
      <c r="V934" s="286"/>
      <c r="W934" s="286"/>
      <c r="X934" s="286"/>
      <c r="Y934" s="286"/>
      <c r="Z934" s="286"/>
      <c r="AA934" s="286"/>
    </row>
    <row r="935" ht="15.75" customHeight="1">
      <c r="A935" s="286"/>
      <c r="B935" s="286"/>
      <c r="C935" s="286"/>
      <c r="D935" s="286"/>
      <c r="E935" s="286"/>
      <c r="F935" s="286"/>
      <c r="G935" s="286"/>
      <c r="H935" s="286"/>
      <c r="I935" s="286"/>
      <c r="J935" s="286"/>
      <c r="K935" s="286"/>
      <c r="L935" s="286"/>
      <c r="M935" s="286"/>
      <c r="N935" s="286"/>
      <c r="O935" s="286"/>
      <c r="P935" s="286"/>
      <c r="Q935" s="286"/>
      <c r="R935" s="286"/>
      <c r="S935" s="286"/>
      <c r="T935" s="286"/>
      <c r="U935" s="286"/>
      <c r="V935" s="286"/>
      <c r="W935" s="286"/>
      <c r="X935" s="286"/>
      <c r="Y935" s="286"/>
      <c r="Z935" s="286"/>
      <c r="AA935" s="286"/>
    </row>
    <row r="936" ht="15.75" customHeight="1">
      <c r="A936" s="286"/>
      <c r="B936" s="286"/>
      <c r="C936" s="286"/>
      <c r="D936" s="286"/>
      <c r="E936" s="286"/>
      <c r="F936" s="286"/>
      <c r="G936" s="286"/>
      <c r="H936" s="286"/>
      <c r="I936" s="286"/>
      <c r="J936" s="286"/>
      <c r="K936" s="286"/>
      <c r="L936" s="286"/>
      <c r="M936" s="286"/>
      <c r="N936" s="286"/>
      <c r="O936" s="286"/>
      <c r="P936" s="286"/>
      <c r="Q936" s="286"/>
      <c r="R936" s="286"/>
      <c r="S936" s="286"/>
      <c r="T936" s="286"/>
      <c r="U936" s="286"/>
      <c r="V936" s="286"/>
      <c r="W936" s="286"/>
      <c r="X936" s="286"/>
      <c r="Y936" s="286"/>
      <c r="Z936" s="286"/>
      <c r="AA936" s="286"/>
    </row>
    <row r="937" ht="15.75" customHeight="1">
      <c r="A937" s="286"/>
      <c r="B937" s="286"/>
      <c r="C937" s="286"/>
      <c r="D937" s="286"/>
      <c r="E937" s="286"/>
      <c r="F937" s="286"/>
      <c r="G937" s="286"/>
      <c r="H937" s="286"/>
      <c r="I937" s="286"/>
      <c r="J937" s="286"/>
      <c r="K937" s="286"/>
      <c r="L937" s="286"/>
      <c r="M937" s="286"/>
      <c r="N937" s="286"/>
      <c r="O937" s="286"/>
      <c r="P937" s="286"/>
      <c r="Q937" s="286"/>
      <c r="R937" s="286"/>
      <c r="S937" s="286"/>
      <c r="T937" s="286"/>
      <c r="U937" s="286"/>
      <c r="V937" s="286"/>
      <c r="W937" s="286"/>
      <c r="X937" s="286"/>
      <c r="Y937" s="286"/>
      <c r="Z937" s="286"/>
      <c r="AA937" s="286"/>
    </row>
    <row r="938" ht="15.75" customHeight="1">
      <c r="A938" s="286"/>
      <c r="B938" s="286"/>
      <c r="C938" s="286"/>
      <c r="D938" s="286"/>
      <c r="E938" s="286"/>
      <c r="F938" s="286"/>
      <c r="G938" s="286"/>
      <c r="H938" s="286"/>
      <c r="I938" s="286"/>
      <c r="J938" s="286"/>
      <c r="K938" s="286"/>
      <c r="L938" s="286"/>
      <c r="M938" s="286"/>
      <c r="N938" s="286"/>
      <c r="O938" s="286"/>
      <c r="P938" s="286"/>
      <c r="Q938" s="286"/>
      <c r="R938" s="286"/>
      <c r="S938" s="286"/>
      <c r="T938" s="286"/>
      <c r="U938" s="286"/>
      <c r="V938" s="286"/>
      <c r="W938" s="286"/>
      <c r="X938" s="286"/>
      <c r="Y938" s="286"/>
      <c r="Z938" s="286"/>
      <c r="AA938" s="286"/>
    </row>
    <row r="939" ht="15.75" customHeight="1">
      <c r="A939" s="286"/>
      <c r="B939" s="286"/>
      <c r="C939" s="286"/>
      <c r="D939" s="286"/>
      <c r="E939" s="286"/>
      <c r="F939" s="286"/>
      <c r="G939" s="286"/>
      <c r="H939" s="286"/>
      <c r="I939" s="286"/>
      <c r="J939" s="286"/>
      <c r="K939" s="286"/>
      <c r="L939" s="286"/>
      <c r="M939" s="286"/>
      <c r="N939" s="286"/>
      <c r="O939" s="286"/>
      <c r="P939" s="286"/>
      <c r="Q939" s="286"/>
      <c r="R939" s="286"/>
      <c r="S939" s="286"/>
      <c r="T939" s="286"/>
      <c r="U939" s="286"/>
      <c r="V939" s="286"/>
      <c r="W939" s="286"/>
      <c r="X939" s="286"/>
      <c r="Y939" s="286"/>
      <c r="Z939" s="286"/>
      <c r="AA939" s="286"/>
    </row>
    <row r="940" ht="15.75" customHeight="1">
      <c r="A940" s="286"/>
      <c r="B940" s="286"/>
      <c r="C940" s="286"/>
      <c r="D940" s="286"/>
      <c r="E940" s="286"/>
      <c r="F940" s="286"/>
      <c r="G940" s="286"/>
      <c r="H940" s="286"/>
      <c r="I940" s="286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  <c r="AA940" s="286"/>
    </row>
    <row r="941" ht="15.75" customHeight="1">
      <c r="A941" s="286"/>
      <c r="B941" s="286"/>
      <c r="C941" s="286"/>
      <c r="D941" s="286"/>
      <c r="E941" s="286"/>
      <c r="F941" s="286"/>
      <c r="G941" s="286"/>
      <c r="H941" s="286"/>
      <c r="I941" s="286"/>
      <c r="J941" s="286"/>
      <c r="K941" s="286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  <c r="AA941" s="286"/>
    </row>
    <row r="942" ht="15.75" customHeight="1">
      <c r="A942" s="286"/>
      <c r="B942" s="286"/>
      <c r="C942" s="286"/>
      <c r="D942" s="286"/>
      <c r="E942" s="286"/>
      <c r="F942" s="286"/>
      <c r="G942" s="286"/>
      <c r="H942" s="286"/>
      <c r="I942" s="286"/>
      <c r="J942" s="286"/>
      <c r="K942" s="286"/>
      <c r="L942" s="286"/>
      <c r="M942" s="286"/>
      <c r="N942" s="286"/>
      <c r="O942" s="286"/>
      <c r="P942" s="286"/>
      <c r="Q942" s="286"/>
      <c r="R942" s="286"/>
      <c r="S942" s="286"/>
      <c r="T942" s="286"/>
      <c r="U942" s="286"/>
      <c r="V942" s="286"/>
      <c r="W942" s="286"/>
      <c r="X942" s="286"/>
      <c r="Y942" s="286"/>
      <c r="Z942" s="286"/>
      <c r="AA942" s="286"/>
    </row>
    <row r="943" ht="15.75" customHeight="1">
      <c r="A943" s="286"/>
      <c r="B943" s="286"/>
      <c r="C943" s="286"/>
      <c r="D943" s="286"/>
      <c r="E943" s="286"/>
      <c r="F943" s="286"/>
      <c r="G943" s="286"/>
      <c r="H943" s="286"/>
      <c r="I943" s="286"/>
      <c r="J943" s="286"/>
      <c r="K943" s="286"/>
      <c r="L943" s="286"/>
      <c r="M943" s="286"/>
      <c r="N943" s="286"/>
      <c r="O943" s="286"/>
      <c r="P943" s="286"/>
      <c r="Q943" s="286"/>
      <c r="R943" s="286"/>
      <c r="S943" s="286"/>
      <c r="T943" s="286"/>
      <c r="U943" s="286"/>
      <c r="V943" s="286"/>
      <c r="W943" s="286"/>
      <c r="X943" s="286"/>
      <c r="Y943" s="286"/>
      <c r="Z943" s="286"/>
      <c r="AA943" s="286"/>
    </row>
    <row r="944" ht="15.75" customHeight="1">
      <c r="A944" s="286"/>
      <c r="B944" s="286"/>
      <c r="C944" s="286"/>
      <c r="D944" s="286"/>
      <c r="E944" s="286"/>
      <c r="F944" s="286"/>
      <c r="G944" s="286"/>
      <c r="H944" s="286"/>
      <c r="I944" s="286"/>
      <c r="J944" s="286"/>
      <c r="K944" s="286"/>
      <c r="L944" s="286"/>
      <c r="M944" s="286"/>
      <c r="N944" s="286"/>
      <c r="O944" s="286"/>
      <c r="P944" s="286"/>
      <c r="Q944" s="286"/>
      <c r="R944" s="286"/>
      <c r="S944" s="286"/>
      <c r="T944" s="286"/>
      <c r="U944" s="286"/>
      <c r="V944" s="286"/>
      <c r="W944" s="286"/>
      <c r="X944" s="286"/>
      <c r="Y944" s="286"/>
      <c r="Z944" s="286"/>
      <c r="AA944" s="286"/>
    </row>
    <row r="945" ht="15.75" customHeight="1">
      <c r="A945" s="286"/>
      <c r="B945" s="286"/>
      <c r="C945" s="286"/>
      <c r="D945" s="286"/>
      <c r="E945" s="286"/>
      <c r="F945" s="286"/>
      <c r="G945" s="286"/>
      <c r="H945" s="286"/>
      <c r="I945" s="286"/>
      <c r="J945" s="286"/>
      <c r="K945" s="286"/>
      <c r="L945" s="286"/>
      <c r="M945" s="286"/>
      <c r="N945" s="286"/>
      <c r="O945" s="286"/>
      <c r="P945" s="286"/>
      <c r="Q945" s="286"/>
      <c r="R945" s="286"/>
      <c r="S945" s="286"/>
      <c r="T945" s="286"/>
      <c r="U945" s="286"/>
      <c r="V945" s="286"/>
      <c r="W945" s="286"/>
      <c r="X945" s="286"/>
      <c r="Y945" s="286"/>
      <c r="Z945" s="286"/>
      <c r="AA945" s="286"/>
    </row>
    <row r="946" ht="15.75" customHeight="1">
      <c r="A946" s="286"/>
      <c r="B946" s="286"/>
      <c r="C946" s="286"/>
      <c r="D946" s="286"/>
      <c r="E946" s="286"/>
      <c r="F946" s="286"/>
      <c r="G946" s="286"/>
      <c r="H946" s="286"/>
      <c r="I946" s="286"/>
      <c r="J946" s="286"/>
      <c r="K946" s="286"/>
      <c r="L946" s="286"/>
      <c r="M946" s="286"/>
      <c r="N946" s="286"/>
      <c r="O946" s="286"/>
      <c r="P946" s="286"/>
      <c r="Q946" s="286"/>
      <c r="R946" s="286"/>
      <c r="S946" s="286"/>
      <c r="T946" s="286"/>
      <c r="U946" s="286"/>
      <c r="V946" s="286"/>
      <c r="W946" s="286"/>
      <c r="X946" s="286"/>
      <c r="Y946" s="286"/>
      <c r="Z946" s="286"/>
      <c r="AA946" s="286"/>
    </row>
    <row r="947" ht="15.75" customHeight="1">
      <c r="A947" s="286"/>
      <c r="B947" s="286"/>
      <c r="C947" s="286"/>
      <c r="D947" s="286"/>
      <c r="E947" s="286"/>
      <c r="F947" s="286"/>
      <c r="G947" s="286"/>
      <c r="H947" s="286"/>
      <c r="I947" s="286"/>
      <c r="J947" s="286"/>
      <c r="K947" s="286"/>
      <c r="L947" s="286"/>
      <c r="M947" s="286"/>
      <c r="N947" s="286"/>
      <c r="O947" s="286"/>
      <c r="P947" s="286"/>
      <c r="Q947" s="286"/>
      <c r="R947" s="286"/>
      <c r="S947" s="286"/>
      <c r="T947" s="286"/>
      <c r="U947" s="286"/>
      <c r="V947" s="286"/>
      <c r="W947" s="286"/>
      <c r="X947" s="286"/>
      <c r="Y947" s="286"/>
      <c r="Z947" s="286"/>
      <c r="AA947" s="286"/>
    </row>
    <row r="948" ht="15.75" customHeight="1">
      <c r="A948" s="286"/>
      <c r="B948" s="286"/>
      <c r="C948" s="286"/>
      <c r="D948" s="286"/>
      <c r="E948" s="286"/>
      <c r="F948" s="286"/>
      <c r="G948" s="286"/>
      <c r="H948" s="286"/>
      <c r="I948" s="286"/>
      <c r="J948" s="286"/>
      <c r="K948" s="286"/>
      <c r="L948" s="286"/>
      <c r="M948" s="286"/>
      <c r="N948" s="286"/>
      <c r="O948" s="286"/>
      <c r="P948" s="286"/>
      <c r="Q948" s="286"/>
      <c r="R948" s="286"/>
      <c r="S948" s="286"/>
      <c r="T948" s="286"/>
      <c r="U948" s="286"/>
      <c r="V948" s="286"/>
      <c r="W948" s="286"/>
      <c r="X948" s="286"/>
      <c r="Y948" s="286"/>
      <c r="Z948" s="286"/>
      <c r="AA948" s="286"/>
    </row>
    <row r="949" ht="15.75" customHeight="1">
      <c r="A949" s="286"/>
      <c r="B949" s="286"/>
      <c r="C949" s="286"/>
      <c r="D949" s="286"/>
      <c r="E949" s="286"/>
      <c r="F949" s="286"/>
      <c r="G949" s="286"/>
      <c r="H949" s="286"/>
      <c r="I949" s="286"/>
      <c r="J949" s="286"/>
      <c r="K949" s="286"/>
      <c r="L949" s="286"/>
      <c r="M949" s="286"/>
      <c r="N949" s="286"/>
      <c r="O949" s="286"/>
      <c r="P949" s="286"/>
      <c r="Q949" s="286"/>
      <c r="R949" s="286"/>
      <c r="S949" s="286"/>
      <c r="T949" s="286"/>
      <c r="U949" s="286"/>
      <c r="V949" s="286"/>
      <c r="W949" s="286"/>
      <c r="X949" s="286"/>
      <c r="Y949" s="286"/>
      <c r="Z949" s="286"/>
      <c r="AA949" s="286"/>
    </row>
    <row r="950" ht="15.75" customHeight="1">
      <c r="A950" s="286"/>
      <c r="B950" s="286"/>
      <c r="C950" s="286"/>
      <c r="D950" s="286"/>
      <c r="E950" s="286"/>
      <c r="F950" s="286"/>
      <c r="G950" s="286"/>
      <c r="H950" s="286"/>
      <c r="I950" s="286"/>
      <c r="J950" s="286"/>
      <c r="K950" s="286"/>
      <c r="L950" s="286"/>
      <c r="M950" s="286"/>
      <c r="N950" s="286"/>
      <c r="O950" s="286"/>
      <c r="P950" s="286"/>
      <c r="Q950" s="286"/>
      <c r="R950" s="286"/>
      <c r="S950" s="286"/>
      <c r="T950" s="286"/>
      <c r="U950" s="286"/>
      <c r="V950" s="286"/>
      <c r="W950" s="286"/>
      <c r="X950" s="286"/>
      <c r="Y950" s="286"/>
      <c r="Z950" s="286"/>
      <c r="AA950" s="286"/>
    </row>
    <row r="951" ht="15.75" customHeight="1">
      <c r="A951" s="286"/>
      <c r="B951" s="286"/>
      <c r="C951" s="286"/>
      <c r="D951" s="286"/>
      <c r="E951" s="286"/>
      <c r="F951" s="286"/>
      <c r="G951" s="286"/>
      <c r="H951" s="286"/>
      <c r="I951" s="286"/>
      <c r="J951" s="286"/>
      <c r="K951" s="286"/>
      <c r="L951" s="286"/>
      <c r="M951" s="286"/>
      <c r="N951" s="286"/>
      <c r="O951" s="286"/>
      <c r="P951" s="286"/>
      <c r="Q951" s="286"/>
      <c r="R951" s="286"/>
      <c r="S951" s="286"/>
      <c r="T951" s="286"/>
      <c r="U951" s="286"/>
      <c r="V951" s="286"/>
      <c r="W951" s="286"/>
      <c r="X951" s="286"/>
      <c r="Y951" s="286"/>
      <c r="Z951" s="286"/>
      <c r="AA951" s="286"/>
    </row>
    <row r="952" ht="15.75" customHeight="1">
      <c r="A952" s="286"/>
      <c r="B952" s="286"/>
      <c r="C952" s="286"/>
      <c r="D952" s="286"/>
      <c r="E952" s="286"/>
      <c r="F952" s="286"/>
      <c r="G952" s="286"/>
      <c r="H952" s="286"/>
      <c r="I952" s="286"/>
      <c r="J952" s="286"/>
      <c r="K952" s="286"/>
      <c r="L952" s="286"/>
      <c r="M952" s="286"/>
      <c r="N952" s="286"/>
      <c r="O952" s="286"/>
      <c r="P952" s="286"/>
      <c r="Q952" s="286"/>
      <c r="R952" s="286"/>
      <c r="S952" s="286"/>
      <c r="T952" s="286"/>
      <c r="U952" s="286"/>
      <c r="V952" s="286"/>
      <c r="W952" s="286"/>
      <c r="X952" s="286"/>
      <c r="Y952" s="286"/>
      <c r="Z952" s="286"/>
      <c r="AA952" s="286"/>
    </row>
    <row r="953" ht="15.75" customHeight="1">
      <c r="A953" s="286"/>
      <c r="B953" s="286"/>
      <c r="C953" s="286"/>
      <c r="D953" s="286"/>
      <c r="E953" s="286"/>
      <c r="F953" s="286"/>
      <c r="G953" s="286"/>
      <c r="H953" s="286"/>
      <c r="I953" s="286"/>
      <c r="J953" s="286"/>
      <c r="K953" s="286"/>
      <c r="L953" s="286"/>
      <c r="M953" s="286"/>
      <c r="N953" s="286"/>
      <c r="O953" s="286"/>
      <c r="P953" s="286"/>
      <c r="Q953" s="286"/>
      <c r="R953" s="286"/>
      <c r="S953" s="286"/>
      <c r="T953" s="286"/>
      <c r="U953" s="286"/>
      <c r="V953" s="286"/>
      <c r="W953" s="286"/>
      <c r="X953" s="286"/>
      <c r="Y953" s="286"/>
      <c r="Z953" s="286"/>
      <c r="AA953" s="286"/>
    </row>
    <row r="954" ht="15.75" customHeight="1">
      <c r="A954" s="286"/>
      <c r="B954" s="286"/>
      <c r="C954" s="286"/>
      <c r="D954" s="286"/>
      <c r="E954" s="286"/>
      <c r="F954" s="286"/>
      <c r="G954" s="286"/>
      <c r="H954" s="286"/>
      <c r="I954" s="286"/>
      <c r="J954" s="286"/>
      <c r="K954" s="286"/>
      <c r="L954" s="286"/>
      <c r="M954" s="286"/>
      <c r="N954" s="286"/>
      <c r="O954" s="286"/>
      <c r="P954" s="286"/>
      <c r="Q954" s="286"/>
      <c r="R954" s="286"/>
      <c r="S954" s="286"/>
      <c r="T954" s="286"/>
      <c r="U954" s="286"/>
      <c r="V954" s="286"/>
      <c r="W954" s="286"/>
      <c r="X954" s="286"/>
      <c r="Y954" s="286"/>
      <c r="Z954" s="286"/>
      <c r="AA954" s="286"/>
    </row>
    <row r="955" ht="15.75" customHeight="1">
      <c r="A955" s="286"/>
      <c r="B955" s="286"/>
      <c r="C955" s="286"/>
      <c r="D955" s="286"/>
      <c r="E955" s="286"/>
      <c r="F955" s="286"/>
      <c r="G955" s="286"/>
      <c r="H955" s="286"/>
      <c r="I955" s="286"/>
      <c r="J955" s="286"/>
      <c r="K955" s="286"/>
      <c r="L955" s="286"/>
      <c r="M955" s="286"/>
      <c r="N955" s="286"/>
      <c r="O955" s="286"/>
      <c r="P955" s="286"/>
      <c r="Q955" s="286"/>
      <c r="R955" s="286"/>
      <c r="S955" s="286"/>
      <c r="T955" s="286"/>
      <c r="U955" s="286"/>
      <c r="V955" s="286"/>
      <c r="W955" s="286"/>
      <c r="X955" s="286"/>
      <c r="Y955" s="286"/>
      <c r="Z955" s="286"/>
      <c r="AA955" s="286"/>
    </row>
    <row r="956" ht="15.75" customHeight="1">
      <c r="A956" s="286"/>
      <c r="B956" s="286"/>
      <c r="C956" s="286"/>
      <c r="D956" s="286"/>
      <c r="E956" s="286"/>
      <c r="F956" s="286"/>
      <c r="G956" s="286"/>
      <c r="H956" s="286"/>
      <c r="I956" s="286"/>
      <c r="J956" s="286"/>
      <c r="K956" s="286"/>
      <c r="L956" s="286"/>
      <c r="M956" s="286"/>
      <c r="N956" s="286"/>
      <c r="O956" s="286"/>
      <c r="P956" s="286"/>
      <c r="Q956" s="286"/>
      <c r="R956" s="286"/>
      <c r="S956" s="286"/>
      <c r="T956" s="286"/>
      <c r="U956" s="286"/>
      <c r="V956" s="286"/>
      <c r="W956" s="286"/>
      <c r="X956" s="286"/>
      <c r="Y956" s="286"/>
      <c r="Z956" s="286"/>
      <c r="AA956" s="286"/>
    </row>
    <row r="957" ht="15.75" customHeight="1">
      <c r="A957" s="286"/>
      <c r="B957" s="286"/>
      <c r="C957" s="286"/>
      <c r="D957" s="286"/>
      <c r="E957" s="286"/>
      <c r="F957" s="286"/>
      <c r="G957" s="286"/>
      <c r="H957" s="286"/>
      <c r="I957" s="286"/>
      <c r="J957" s="286"/>
      <c r="K957" s="286"/>
      <c r="L957" s="286"/>
      <c r="M957" s="286"/>
      <c r="N957" s="286"/>
      <c r="O957" s="286"/>
      <c r="P957" s="286"/>
      <c r="Q957" s="286"/>
      <c r="R957" s="286"/>
      <c r="S957" s="286"/>
      <c r="T957" s="286"/>
      <c r="U957" s="286"/>
      <c r="V957" s="286"/>
      <c r="W957" s="286"/>
      <c r="X957" s="286"/>
      <c r="Y957" s="286"/>
      <c r="Z957" s="286"/>
      <c r="AA957" s="286"/>
    </row>
    <row r="958" ht="15.75" customHeight="1">
      <c r="A958" s="286"/>
      <c r="B958" s="286"/>
      <c r="C958" s="286"/>
      <c r="D958" s="286"/>
      <c r="E958" s="286"/>
      <c r="F958" s="286"/>
      <c r="G958" s="286"/>
      <c r="H958" s="286"/>
      <c r="I958" s="286"/>
      <c r="J958" s="286"/>
      <c r="K958" s="286"/>
      <c r="L958" s="286"/>
      <c r="M958" s="286"/>
      <c r="N958" s="286"/>
      <c r="O958" s="286"/>
      <c r="P958" s="286"/>
      <c r="Q958" s="286"/>
      <c r="R958" s="286"/>
      <c r="S958" s="286"/>
      <c r="T958" s="286"/>
      <c r="U958" s="286"/>
      <c r="V958" s="286"/>
      <c r="W958" s="286"/>
      <c r="X958" s="286"/>
      <c r="Y958" s="286"/>
      <c r="Z958" s="286"/>
      <c r="AA958" s="286"/>
    </row>
    <row r="959" ht="15.75" customHeight="1">
      <c r="A959" s="286"/>
      <c r="B959" s="286"/>
      <c r="C959" s="286"/>
      <c r="D959" s="286"/>
      <c r="E959" s="286"/>
      <c r="F959" s="286"/>
      <c r="G959" s="286"/>
      <c r="H959" s="286"/>
      <c r="I959" s="286"/>
      <c r="J959" s="286"/>
      <c r="K959" s="286"/>
      <c r="L959" s="286"/>
      <c r="M959" s="286"/>
      <c r="N959" s="286"/>
      <c r="O959" s="286"/>
      <c r="P959" s="286"/>
      <c r="Q959" s="286"/>
      <c r="R959" s="286"/>
      <c r="S959" s="286"/>
      <c r="T959" s="286"/>
      <c r="U959" s="286"/>
      <c r="V959" s="286"/>
      <c r="W959" s="286"/>
      <c r="X959" s="286"/>
      <c r="Y959" s="286"/>
      <c r="Z959" s="286"/>
      <c r="AA959" s="286"/>
    </row>
    <row r="960" ht="15.75" customHeight="1">
      <c r="A960" s="286"/>
      <c r="B960" s="286"/>
      <c r="C960" s="286"/>
      <c r="D960" s="286"/>
      <c r="E960" s="286"/>
      <c r="F960" s="286"/>
      <c r="G960" s="286"/>
      <c r="H960" s="286"/>
      <c r="I960" s="286"/>
      <c r="J960" s="286"/>
      <c r="K960" s="286"/>
      <c r="L960" s="286"/>
      <c r="M960" s="286"/>
      <c r="N960" s="286"/>
      <c r="O960" s="286"/>
      <c r="P960" s="286"/>
      <c r="Q960" s="286"/>
      <c r="R960" s="286"/>
      <c r="S960" s="286"/>
      <c r="T960" s="286"/>
      <c r="U960" s="286"/>
      <c r="V960" s="286"/>
      <c r="W960" s="286"/>
      <c r="X960" s="286"/>
      <c r="Y960" s="286"/>
      <c r="Z960" s="286"/>
      <c r="AA960" s="286"/>
    </row>
    <row r="961" ht="15.75" customHeight="1">
      <c r="A961" s="286"/>
      <c r="B961" s="286"/>
      <c r="C961" s="286"/>
      <c r="D961" s="286"/>
      <c r="E961" s="286"/>
      <c r="F961" s="286"/>
      <c r="G961" s="286"/>
      <c r="H961" s="286"/>
      <c r="I961" s="286"/>
      <c r="J961" s="286"/>
      <c r="K961" s="286"/>
      <c r="L961" s="286"/>
      <c r="M961" s="286"/>
      <c r="N961" s="286"/>
      <c r="O961" s="286"/>
      <c r="P961" s="286"/>
      <c r="Q961" s="286"/>
      <c r="R961" s="286"/>
      <c r="S961" s="286"/>
      <c r="T961" s="286"/>
      <c r="U961" s="286"/>
      <c r="V961" s="286"/>
      <c r="W961" s="286"/>
      <c r="X961" s="286"/>
      <c r="Y961" s="286"/>
      <c r="Z961" s="286"/>
      <c r="AA961" s="286"/>
    </row>
    <row r="962" ht="15.75" customHeight="1">
      <c r="A962" s="286"/>
      <c r="B962" s="286"/>
      <c r="C962" s="286"/>
      <c r="D962" s="286"/>
      <c r="E962" s="286"/>
      <c r="F962" s="286"/>
      <c r="G962" s="286"/>
      <c r="H962" s="286"/>
      <c r="I962" s="286"/>
      <c r="J962" s="286"/>
      <c r="K962" s="286"/>
      <c r="L962" s="286"/>
      <c r="M962" s="286"/>
      <c r="N962" s="286"/>
      <c r="O962" s="286"/>
      <c r="P962" s="286"/>
      <c r="Q962" s="286"/>
      <c r="R962" s="286"/>
      <c r="S962" s="286"/>
      <c r="T962" s="286"/>
      <c r="U962" s="286"/>
      <c r="V962" s="286"/>
      <c r="W962" s="286"/>
      <c r="X962" s="286"/>
      <c r="Y962" s="286"/>
      <c r="Z962" s="286"/>
      <c r="AA962" s="286"/>
    </row>
    <row r="963" ht="15.75" customHeight="1">
      <c r="A963" s="286"/>
      <c r="B963" s="286"/>
      <c r="C963" s="286"/>
      <c r="D963" s="286"/>
      <c r="E963" s="286"/>
      <c r="F963" s="286"/>
      <c r="G963" s="286"/>
      <c r="H963" s="286"/>
      <c r="I963" s="286"/>
      <c r="J963" s="286"/>
      <c r="K963" s="286"/>
      <c r="L963" s="286"/>
      <c r="M963" s="286"/>
      <c r="N963" s="286"/>
      <c r="O963" s="286"/>
      <c r="P963" s="286"/>
      <c r="Q963" s="286"/>
      <c r="R963" s="286"/>
      <c r="S963" s="286"/>
      <c r="T963" s="286"/>
      <c r="U963" s="286"/>
      <c r="V963" s="286"/>
      <c r="W963" s="286"/>
      <c r="X963" s="286"/>
      <c r="Y963" s="286"/>
      <c r="Z963" s="286"/>
      <c r="AA963" s="286"/>
    </row>
    <row r="964" ht="15.75" customHeight="1">
      <c r="A964" s="286"/>
      <c r="B964" s="286"/>
      <c r="C964" s="286"/>
      <c r="D964" s="286"/>
      <c r="E964" s="286"/>
      <c r="F964" s="286"/>
      <c r="G964" s="286"/>
      <c r="H964" s="286"/>
      <c r="I964" s="286"/>
      <c r="J964" s="286"/>
      <c r="K964" s="286"/>
      <c r="L964" s="286"/>
      <c r="M964" s="286"/>
      <c r="N964" s="286"/>
      <c r="O964" s="286"/>
      <c r="P964" s="286"/>
      <c r="Q964" s="286"/>
      <c r="R964" s="286"/>
      <c r="S964" s="286"/>
      <c r="T964" s="286"/>
      <c r="U964" s="286"/>
      <c r="V964" s="286"/>
      <c r="W964" s="286"/>
      <c r="X964" s="286"/>
      <c r="Y964" s="286"/>
      <c r="Z964" s="286"/>
      <c r="AA964" s="286"/>
    </row>
    <row r="965" ht="15.75" customHeight="1">
      <c r="A965" s="286"/>
      <c r="B965" s="286"/>
      <c r="C965" s="286"/>
      <c r="D965" s="286"/>
      <c r="E965" s="286"/>
      <c r="F965" s="286"/>
      <c r="G965" s="286"/>
      <c r="H965" s="286"/>
      <c r="I965" s="286"/>
      <c r="J965" s="286"/>
      <c r="K965" s="286"/>
      <c r="L965" s="286"/>
      <c r="M965" s="286"/>
      <c r="N965" s="286"/>
      <c r="O965" s="286"/>
      <c r="P965" s="286"/>
      <c r="Q965" s="286"/>
      <c r="R965" s="286"/>
      <c r="S965" s="286"/>
      <c r="T965" s="286"/>
      <c r="U965" s="286"/>
      <c r="V965" s="286"/>
      <c r="W965" s="286"/>
      <c r="X965" s="286"/>
      <c r="Y965" s="286"/>
      <c r="Z965" s="286"/>
      <c r="AA965" s="286"/>
    </row>
    <row r="966" ht="15.75" customHeight="1">
      <c r="A966" s="286"/>
      <c r="B966" s="286"/>
      <c r="C966" s="286"/>
      <c r="D966" s="286"/>
      <c r="E966" s="286"/>
      <c r="F966" s="286"/>
      <c r="G966" s="286"/>
      <c r="H966" s="286"/>
      <c r="I966" s="286"/>
      <c r="J966" s="286"/>
      <c r="K966" s="286"/>
      <c r="L966" s="286"/>
      <c r="M966" s="286"/>
      <c r="N966" s="286"/>
      <c r="O966" s="286"/>
      <c r="P966" s="286"/>
      <c r="Q966" s="286"/>
      <c r="R966" s="286"/>
      <c r="S966" s="286"/>
      <c r="T966" s="286"/>
      <c r="U966" s="286"/>
      <c r="V966" s="286"/>
      <c r="W966" s="286"/>
      <c r="X966" s="286"/>
      <c r="Y966" s="286"/>
      <c r="Z966" s="286"/>
      <c r="AA966" s="286"/>
    </row>
    <row r="967" ht="15.75" customHeight="1">
      <c r="A967" s="286"/>
      <c r="B967" s="286"/>
      <c r="C967" s="286"/>
      <c r="D967" s="286"/>
      <c r="E967" s="286"/>
      <c r="F967" s="286"/>
      <c r="G967" s="286"/>
      <c r="H967" s="286"/>
      <c r="I967" s="286"/>
      <c r="J967" s="286"/>
      <c r="K967" s="286"/>
      <c r="L967" s="286"/>
      <c r="M967" s="286"/>
      <c r="N967" s="286"/>
      <c r="O967" s="286"/>
      <c r="P967" s="286"/>
      <c r="Q967" s="286"/>
      <c r="R967" s="286"/>
      <c r="S967" s="286"/>
      <c r="T967" s="286"/>
      <c r="U967" s="286"/>
      <c r="V967" s="286"/>
      <c r="W967" s="286"/>
      <c r="X967" s="286"/>
      <c r="Y967" s="286"/>
      <c r="Z967" s="286"/>
      <c r="AA967" s="286"/>
    </row>
    <row r="968" ht="15.75" customHeight="1">
      <c r="A968" s="286"/>
      <c r="B968" s="286"/>
      <c r="C968" s="286"/>
      <c r="D968" s="286"/>
      <c r="E968" s="286"/>
      <c r="F968" s="286"/>
      <c r="G968" s="286"/>
      <c r="H968" s="286"/>
      <c r="I968" s="286"/>
      <c r="J968" s="286"/>
      <c r="K968" s="286"/>
      <c r="L968" s="286"/>
      <c r="M968" s="286"/>
      <c r="N968" s="286"/>
      <c r="O968" s="286"/>
      <c r="P968" s="286"/>
      <c r="Q968" s="286"/>
      <c r="R968" s="286"/>
      <c r="S968" s="286"/>
      <c r="T968" s="286"/>
      <c r="U968" s="286"/>
      <c r="V968" s="286"/>
      <c r="W968" s="286"/>
      <c r="X968" s="286"/>
      <c r="Y968" s="286"/>
      <c r="Z968" s="286"/>
      <c r="AA968" s="286"/>
    </row>
    <row r="969" ht="15.75" customHeight="1">
      <c r="A969" s="286"/>
      <c r="B969" s="286"/>
      <c r="C969" s="286"/>
      <c r="D969" s="286"/>
      <c r="E969" s="286"/>
      <c r="F969" s="286"/>
      <c r="G969" s="286"/>
      <c r="H969" s="286"/>
      <c r="I969" s="286"/>
      <c r="J969" s="286"/>
      <c r="K969" s="286"/>
      <c r="L969" s="286"/>
      <c r="M969" s="286"/>
      <c r="N969" s="286"/>
      <c r="O969" s="286"/>
      <c r="P969" s="286"/>
      <c r="Q969" s="286"/>
      <c r="R969" s="286"/>
      <c r="S969" s="286"/>
      <c r="T969" s="286"/>
      <c r="U969" s="286"/>
      <c r="V969" s="286"/>
      <c r="W969" s="286"/>
      <c r="X969" s="286"/>
      <c r="Y969" s="286"/>
      <c r="Z969" s="286"/>
      <c r="AA969" s="286"/>
    </row>
    <row r="970" ht="15.75" customHeight="1">
      <c r="A970" s="286"/>
      <c r="B970" s="286"/>
      <c r="C970" s="286"/>
      <c r="D970" s="286"/>
      <c r="E970" s="286"/>
      <c r="F970" s="286"/>
      <c r="G970" s="286"/>
      <c r="H970" s="286"/>
      <c r="I970" s="286"/>
      <c r="J970" s="286"/>
      <c r="K970" s="286"/>
      <c r="L970" s="286"/>
      <c r="M970" s="286"/>
      <c r="N970" s="286"/>
      <c r="O970" s="286"/>
      <c r="P970" s="286"/>
      <c r="Q970" s="286"/>
      <c r="R970" s="286"/>
      <c r="S970" s="286"/>
      <c r="T970" s="286"/>
      <c r="U970" s="286"/>
      <c r="V970" s="286"/>
      <c r="W970" s="286"/>
      <c r="X970" s="286"/>
      <c r="Y970" s="286"/>
      <c r="Z970" s="286"/>
      <c r="AA970" s="286"/>
    </row>
    <row r="971" ht="15.75" customHeight="1">
      <c r="A971" s="286"/>
      <c r="B971" s="286"/>
      <c r="C971" s="286"/>
      <c r="D971" s="286"/>
      <c r="E971" s="286"/>
      <c r="F971" s="286"/>
      <c r="G971" s="286"/>
      <c r="H971" s="286"/>
      <c r="I971" s="286"/>
      <c r="J971" s="286"/>
      <c r="K971" s="286"/>
      <c r="L971" s="286"/>
      <c r="M971" s="286"/>
      <c r="N971" s="286"/>
      <c r="O971" s="286"/>
      <c r="P971" s="286"/>
      <c r="Q971" s="286"/>
      <c r="R971" s="286"/>
      <c r="S971" s="286"/>
      <c r="T971" s="286"/>
      <c r="U971" s="286"/>
      <c r="V971" s="286"/>
      <c r="W971" s="286"/>
      <c r="X971" s="286"/>
      <c r="Y971" s="286"/>
      <c r="Z971" s="286"/>
      <c r="AA971" s="286"/>
    </row>
    <row r="972" ht="15.75" customHeight="1">
      <c r="A972" s="286"/>
      <c r="B972" s="286"/>
      <c r="C972" s="286"/>
      <c r="D972" s="286"/>
      <c r="E972" s="286"/>
      <c r="F972" s="286"/>
      <c r="G972" s="286"/>
      <c r="H972" s="286"/>
      <c r="I972" s="286"/>
      <c r="J972" s="286"/>
      <c r="K972" s="286"/>
      <c r="L972" s="286"/>
      <c r="M972" s="286"/>
      <c r="N972" s="286"/>
      <c r="O972" s="286"/>
      <c r="P972" s="286"/>
      <c r="Q972" s="286"/>
      <c r="R972" s="286"/>
      <c r="S972" s="286"/>
      <c r="T972" s="286"/>
      <c r="U972" s="286"/>
      <c r="V972" s="286"/>
      <c r="W972" s="286"/>
      <c r="X972" s="286"/>
      <c r="Y972" s="286"/>
      <c r="Z972" s="286"/>
      <c r="AA972" s="286"/>
    </row>
    <row r="973" ht="15.75" customHeight="1">
      <c r="A973" s="286"/>
      <c r="B973" s="286"/>
      <c r="C973" s="286"/>
      <c r="D973" s="286"/>
      <c r="E973" s="286"/>
      <c r="F973" s="286"/>
      <c r="G973" s="286"/>
      <c r="H973" s="286"/>
      <c r="I973" s="286"/>
      <c r="J973" s="286"/>
      <c r="K973" s="286"/>
      <c r="L973" s="286"/>
      <c r="M973" s="286"/>
      <c r="N973" s="286"/>
      <c r="O973" s="286"/>
      <c r="P973" s="286"/>
      <c r="Q973" s="286"/>
      <c r="R973" s="286"/>
      <c r="S973" s="286"/>
      <c r="T973" s="286"/>
      <c r="U973" s="286"/>
      <c r="V973" s="286"/>
      <c r="W973" s="286"/>
      <c r="X973" s="286"/>
      <c r="Y973" s="286"/>
      <c r="Z973" s="286"/>
      <c r="AA973" s="286"/>
    </row>
    <row r="974" ht="15.75" customHeight="1">
      <c r="A974" s="286"/>
      <c r="B974" s="286"/>
      <c r="C974" s="286"/>
      <c r="D974" s="286"/>
      <c r="E974" s="286"/>
      <c r="F974" s="286"/>
      <c r="G974" s="286"/>
      <c r="H974" s="286"/>
      <c r="I974" s="286"/>
      <c r="J974" s="286"/>
      <c r="K974" s="286"/>
      <c r="L974" s="286"/>
      <c r="M974" s="286"/>
      <c r="N974" s="286"/>
      <c r="O974" s="286"/>
      <c r="P974" s="286"/>
      <c r="Q974" s="286"/>
      <c r="R974" s="286"/>
      <c r="S974" s="286"/>
      <c r="T974" s="286"/>
      <c r="U974" s="286"/>
      <c r="V974" s="286"/>
      <c r="W974" s="286"/>
      <c r="X974" s="286"/>
      <c r="Y974" s="286"/>
      <c r="Z974" s="286"/>
      <c r="AA974" s="286"/>
    </row>
    <row r="975" ht="15.75" customHeight="1">
      <c r="A975" s="286"/>
      <c r="B975" s="286"/>
      <c r="C975" s="286"/>
      <c r="D975" s="286"/>
      <c r="E975" s="286"/>
      <c r="F975" s="286"/>
      <c r="G975" s="286"/>
      <c r="H975" s="286"/>
      <c r="I975" s="286"/>
      <c r="J975" s="286"/>
      <c r="K975" s="286"/>
      <c r="L975" s="286"/>
      <c r="M975" s="286"/>
      <c r="N975" s="286"/>
      <c r="O975" s="286"/>
      <c r="P975" s="286"/>
      <c r="Q975" s="286"/>
      <c r="R975" s="286"/>
      <c r="S975" s="286"/>
      <c r="T975" s="286"/>
      <c r="U975" s="286"/>
      <c r="V975" s="286"/>
      <c r="W975" s="286"/>
      <c r="X975" s="286"/>
      <c r="Y975" s="286"/>
      <c r="Z975" s="286"/>
      <c r="AA975" s="286"/>
    </row>
    <row r="976" ht="15.75" customHeight="1">
      <c r="A976" s="286"/>
      <c r="B976" s="286"/>
      <c r="C976" s="286"/>
      <c r="D976" s="286"/>
      <c r="E976" s="286"/>
      <c r="F976" s="286"/>
      <c r="G976" s="286"/>
      <c r="H976" s="286"/>
      <c r="I976" s="286"/>
      <c r="J976" s="286"/>
      <c r="K976" s="286"/>
      <c r="L976" s="286"/>
      <c r="M976" s="286"/>
      <c r="N976" s="286"/>
      <c r="O976" s="286"/>
      <c r="P976" s="286"/>
      <c r="Q976" s="286"/>
      <c r="R976" s="286"/>
      <c r="S976" s="286"/>
      <c r="T976" s="286"/>
      <c r="U976" s="286"/>
      <c r="V976" s="286"/>
      <c r="W976" s="286"/>
      <c r="X976" s="286"/>
      <c r="Y976" s="286"/>
      <c r="Z976" s="286"/>
      <c r="AA976" s="286"/>
    </row>
    <row r="977" ht="15.75" customHeight="1">
      <c r="A977" s="286"/>
      <c r="B977" s="286"/>
      <c r="C977" s="286"/>
      <c r="D977" s="286"/>
      <c r="E977" s="286"/>
      <c r="F977" s="286"/>
      <c r="G977" s="286"/>
      <c r="H977" s="286"/>
      <c r="I977" s="286"/>
      <c r="J977" s="286"/>
      <c r="K977" s="286"/>
      <c r="L977" s="286"/>
      <c r="M977" s="286"/>
      <c r="N977" s="286"/>
      <c r="O977" s="286"/>
      <c r="P977" s="286"/>
      <c r="Q977" s="286"/>
      <c r="R977" s="286"/>
      <c r="S977" s="286"/>
      <c r="T977" s="286"/>
      <c r="U977" s="286"/>
      <c r="V977" s="286"/>
      <c r="W977" s="286"/>
      <c r="X977" s="286"/>
      <c r="Y977" s="286"/>
      <c r="Z977" s="286"/>
      <c r="AA977" s="286"/>
    </row>
    <row r="978" ht="15.75" customHeight="1">
      <c r="A978" s="286"/>
      <c r="B978" s="286"/>
      <c r="C978" s="286"/>
      <c r="D978" s="286"/>
      <c r="E978" s="286"/>
      <c r="F978" s="286"/>
      <c r="G978" s="286"/>
      <c r="H978" s="286"/>
      <c r="I978" s="286"/>
      <c r="J978" s="286"/>
      <c r="K978" s="286"/>
      <c r="L978" s="286"/>
      <c r="M978" s="286"/>
      <c r="N978" s="286"/>
      <c r="O978" s="286"/>
      <c r="P978" s="286"/>
      <c r="Q978" s="286"/>
      <c r="R978" s="286"/>
      <c r="S978" s="286"/>
      <c r="T978" s="286"/>
      <c r="U978" s="286"/>
      <c r="V978" s="286"/>
      <c r="W978" s="286"/>
      <c r="X978" s="286"/>
      <c r="Y978" s="286"/>
      <c r="Z978" s="286"/>
      <c r="AA978" s="286"/>
    </row>
    <row r="979" ht="15.75" customHeight="1">
      <c r="A979" s="286"/>
      <c r="B979" s="286"/>
      <c r="C979" s="286"/>
      <c r="D979" s="286"/>
      <c r="E979" s="286"/>
      <c r="F979" s="286"/>
      <c r="G979" s="286"/>
      <c r="H979" s="286"/>
      <c r="I979" s="286"/>
      <c r="J979" s="286"/>
      <c r="K979" s="286"/>
      <c r="L979" s="286"/>
      <c r="M979" s="286"/>
      <c r="N979" s="286"/>
      <c r="O979" s="286"/>
      <c r="P979" s="286"/>
      <c r="Q979" s="286"/>
      <c r="R979" s="286"/>
      <c r="S979" s="286"/>
      <c r="T979" s="286"/>
      <c r="U979" s="286"/>
      <c r="V979" s="286"/>
      <c r="W979" s="286"/>
      <c r="X979" s="286"/>
      <c r="Y979" s="286"/>
      <c r="Z979" s="286"/>
      <c r="AA979" s="286"/>
    </row>
    <row r="980" ht="15.75" customHeight="1">
      <c r="A980" s="286"/>
      <c r="B980" s="286"/>
      <c r="C980" s="286"/>
      <c r="D980" s="286"/>
      <c r="E980" s="286"/>
      <c r="F980" s="286"/>
      <c r="G980" s="286"/>
      <c r="H980" s="286"/>
      <c r="I980" s="286"/>
      <c r="J980" s="286"/>
      <c r="K980" s="286"/>
      <c r="L980" s="286"/>
      <c r="M980" s="286"/>
      <c r="N980" s="286"/>
      <c r="O980" s="286"/>
      <c r="P980" s="286"/>
      <c r="Q980" s="286"/>
      <c r="R980" s="286"/>
      <c r="S980" s="286"/>
      <c r="T980" s="286"/>
      <c r="U980" s="286"/>
      <c r="V980" s="286"/>
      <c r="W980" s="286"/>
      <c r="X980" s="286"/>
      <c r="Y980" s="286"/>
      <c r="Z980" s="286"/>
      <c r="AA980" s="286"/>
    </row>
    <row r="981" ht="15.75" customHeight="1">
      <c r="A981" s="286"/>
      <c r="B981" s="286"/>
      <c r="C981" s="286"/>
      <c r="D981" s="286"/>
      <c r="E981" s="286"/>
      <c r="F981" s="286"/>
      <c r="G981" s="286"/>
      <c r="H981" s="286"/>
      <c r="I981" s="286"/>
      <c r="J981" s="286"/>
      <c r="K981" s="286"/>
      <c r="L981" s="286"/>
      <c r="M981" s="286"/>
      <c r="N981" s="286"/>
      <c r="O981" s="286"/>
      <c r="P981" s="286"/>
      <c r="Q981" s="286"/>
      <c r="R981" s="286"/>
      <c r="S981" s="286"/>
      <c r="T981" s="286"/>
      <c r="U981" s="286"/>
      <c r="V981" s="286"/>
      <c r="W981" s="286"/>
      <c r="X981" s="286"/>
      <c r="Y981" s="286"/>
      <c r="Z981" s="286"/>
      <c r="AA981" s="286"/>
    </row>
    <row r="982" ht="15.75" customHeight="1">
      <c r="A982" s="286"/>
      <c r="B982" s="286"/>
      <c r="C982" s="286"/>
      <c r="D982" s="286"/>
      <c r="E982" s="286"/>
      <c r="F982" s="286"/>
      <c r="G982" s="286"/>
      <c r="H982" s="286"/>
      <c r="I982" s="286"/>
      <c r="J982" s="286"/>
      <c r="K982" s="286"/>
      <c r="L982" s="286"/>
      <c r="M982" s="286"/>
      <c r="N982" s="286"/>
      <c r="O982" s="286"/>
      <c r="P982" s="286"/>
      <c r="Q982" s="286"/>
      <c r="R982" s="286"/>
      <c r="S982" s="286"/>
      <c r="T982" s="286"/>
      <c r="U982" s="286"/>
      <c r="V982" s="286"/>
      <c r="W982" s="286"/>
      <c r="X982" s="286"/>
      <c r="Y982" s="286"/>
      <c r="Z982" s="286"/>
      <c r="AA982" s="286"/>
    </row>
    <row r="983" ht="15.75" customHeight="1">
      <c r="A983" s="286"/>
      <c r="B983" s="286"/>
      <c r="C983" s="286"/>
      <c r="D983" s="286"/>
      <c r="E983" s="286"/>
      <c r="F983" s="286"/>
      <c r="G983" s="286"/>
      <c r="H983" s="286"/>
      <c r="I983" s="286"/>
      <c r="J983" s="286"/>
      <c r="K983" s="286"/>
      <c r="L983" s="286"/>
      <c r="M983" s="286"/>
      <c r="N983" s="286"/>
      <c r="O983" s="286"/>
      <c r="P983" s="286"/>
      <c r="Q983" s="286"/>
      <c r="R983" s="286"/>
      <c r="S983" s="286"/>
      <c r="T983" s="286"/>
      <c r="U983" s="286"/>
      <c r="V983" s="286"/>
      <c r="W983" s="286"/>
      <c r="X983" s="286"/>
      <c r="Y983" s="286"/>
      <c r="Z983" s="286"/>
      <c r="AA983" s="286"/>
    </row>
    <row r="984" ht="15.75" customHeight="1">
      <c r="A984" s="286"/>
      <c r="B984" s="286"/>
      <c r="C984" s="286"/>
      <c r="D984" s="286"/>
      <c r="E984" s="286"/>
      <c r="F984" s="286"/>
      <c r="G984" s="286"/>
      <c r="H984" s="286"/>
      <c r="I984" s="286"/>
      <c r="J984" s="286"/>
      <c r="K984" s="286"/>
      <c r="L984" s="286"/>
      <c r="M984" s="286"/>
      <c r="N984" s="286"/>
      <c r="O984" s="286"/>
      <c r="P984" s="286"/>
      <c r="Q984" s="286"/>
      <c r="R984" s="286"/>
      <c r="S984" s="286"/>
      <c r="T984" s="286"/>
      <c r="U984" s="286"/>
      <c r="V984" s="286"/>
      <c r="W984" s="286"/>
      <c r="X984" s="286"/>
      <c r="Y984" s="286"/>
      <c r="Z984" s="286"/>
      <c r="AA984" s="286"/>
    </row>
    <row r="985" ht="15.75" customHeight="1">
      <c r="A985" s="286"/>
      <c r="B985" s="286"/>
      <c r="C985" s="286"/>
      <c r="D985" s="286"/>
      <c r="E985" s="286"/>
      <c r="F985" s="286"/>
      <c r="G985" s="286"/>
      <c r="H985" s="286"/>
      <c r="I985" s="286"/>
      <c r="J985" s="286"/>
      <c r="K985" s="286"/>
      <c r="L985" s="286"/>
      <c r="M985" s="286"/>
      <c r="N985" s="286"/>
      <c r="O985" s="286"/>
      <c r="P985" s="286"/>
      <c r="Q985" s="286"/>
      <c r="R985" s="286"/>
      <c r="S985" s="286"/>
      <c r="T985" s="286"/>
      <c r="U985" s="286"/>
      <c r="V985" s="286"/>
      <c r="W985" s="286"/>
      <c r="X985" s="286"/>
      <c r="Y985" s="286"/>
      <c r="Z985" s="286"/>
      <c r="AA985" s="286"/>
    </row>
    <row r="986" ht="15.75" customHeight="1">
      <c r="A986" s="286"/>
      <c r="B986" s="286"/>
      <c r="C986" s="286"/>
      <c r="D986" s="286"/>
      <c r="E986" s="286"/>
      <c r="F986" s="286"/>
      <c r="G986" s="286"/>
      <c r="H986" s="286"/>
      <c r="I986" s="286"/>
      <c r="J986" s="286"/>
      <c r="K986" s="286"/>
      <c r="L986" s="286"/>
      <c r="M986" s="286"/>
      <c r="N986" s="286"/>
      <c r="O986" s="286"/>
      <c r="P986" s="286"/>
      <c r="Q986" s="286"/>
      <c r="R986" s="286"/>
      <c r="S986" s="286"/>
      <c r="T986" s="286"/>
      <c r="U986" s="286"/>
      <c r="V986" s="286"/>
      <c r="W986" s="286"/>
      <c r="X986" s="286"/>
      <c r="Y986" s="286"/>
      <c r="Z986" s="286"/>
      <c r="AA986" s="286"/>
    </row>
    <row r="987" ht="15.75" customHeight="1">
      <c r="A987" s="286"/>
      <c r="B987" s="286"/>
      <c r="C987" s="286"/>
      <c r="D987" s="286"/>
      <c r="E987" s="286"/>
      <c r="F987" s="286"/>
      <c r="G987" s="286"/>
      <c r="H987" s="286"/>
      <c r="I987" s="286"/>
      <c r="J987" s="286"/>
      <c r="K987" s="286"/>
      <c r="L987" s="286"/>
      <c r="M987" s="286"/>
      <c r="N987" s="286"/>
      <c r="O987" s="286"/>
      <c r="P987" s="286"/>
      <c r="Q987" s="286"/>
      <c r="R987" s="286"/>
      <c r="S987" s="286"/>
      <c r="T987" s="286"/>
      <c r="U987" s="286"/>
      <c r="V987" s="286"/>
      <c r="W987" s="286"/>
      <c r="X987" s="286"/>
      <c r="Y987" s="286"/>
      <c r="Z987" s="286"/>
      <c r="AA987" s="286"/>
    </row>
    <row r="988" ht="15.75" customHeight="1">
      <c r="A988" s="286"/>
      <c r="B988" s="286"/>
      <c r="C988" s="286"/>
      <c r="D988" s="286"/>
      <c r="E988" s="286"/>
      <c r="F988" s="286"/>
      <c r="G988" s="286"/>
      <c r="H988" s="286"/>
      <c r="I988" s="286"/>
      <c r="J988" s="286"/>
      <c r="K988" s="286"/>
      <c r="L988" s="286"/>
      <c r="M988" s="286"/>
      <c r="N988" s="286"/>
      <c r="O988" s="286"/>
      <c r="P988" s="286"/>
      <c r="Q988" s="286"/>
      <c r="R988" s="286"/>
      <c r="S988" s="286"/>
      <c r="T988" s="286"/>
      <c r="U988" s="286"/>
      <c r="V988" s="286"/>
      <c r="W988" s="286"/>
      <c r="X988" s="286"/>
      <c r="Y988" s="286"/>
      <c r="Z988" s="286"/>
      <c r="AA988" s="286"/>
    </row>
    <row r="989" ht="15.75" customHeight="1">
      <c r="A989" s="286"/>
      <c r="B989" s="286"/>
      <c r="C989" s="286"/>
      <c r="D989" s="286"/>
      <c r="E989" s="286"/>
      <c r="F989" s="286"/>
      <c r="G989" s="286"/>
      <c r="H989" s="286"/>
      <c r="I989" s="286"/>
      <c r="J989" s="286"/>
      <c r="K989" s="286"/>
      <c r="L989" s="286"/>
      <c r="M989" s="286"/>
      <c r="N989" s="286"/>
      <c r="O989" s="286"/>
      <c r="P989" s="286"/>
      <c r="Q989" s="286"/>
      <c r="R989" s="286"/>
      <c r="S989" s="286"/>
      <c r="T989" s="286"/>
      <c r="U989" s="286"/>
      <c r="V989" s="286"/>
      <c r="W989" s="286"/>
      <c r="X989" s="286"/>
      <c r="Y989" s="286"/>
      <c r="Z989" s="286"/>
      <c r="AA989" s="286"/>
    </row>
    <row r="990" ht="15.75" customHeight="1">
      <c r="A990" s="286"/>
      <c r="B990" s="286"/>
      <c r="C990" s="286"/>
      <c r="D990" s="286"/>
      <c r="E990" s="286"/>
      <c r="F990" s="286"/>
      <c r="G990" s="286"/>
      <c r="H990" s="286"/>
      <c r="I990" s="286"/>
      <c r="J990" s="286"/>
      <c r="K990" s="286"/>
      <c r="L990" s="286"/>
      <c r="M990" s="286"/>
      <c r="N990" s="286"/>
      <c r="O990" s="286"/>
      <c r="P990" s="286"/>
      <c r="Q990" s="286"/>
      <c r="R990" s="286"/>
      <c r="S990" s="286"/>
      <c r="T990" s="286"/>
      <c r="U990" s="286"/>
      <c r="V990" s="286"/>
      <c r="W990" s="286"/>
      <c r="X990" s="286"/>
      <c r="Y990" s="286"/>
      <c r="Z990" s="286"/>
      <c r="AA990" s="286"/>
    </row>
    <row r="991" ht="15.75" customHeight="1">
      <c r="A991" s="286"/>
      <c r="B991" s="286"/>
      <c r="C991" s="286"/>
      <c r="D991" s="286"/>
      <c r="E991" s="286"/>
      <c r="F991" s="286"/>
      <c r="G991" s="286"/>
      <c r="H991" s="286"/>
      <c r="I991" s="286"/>
      <c r="J991" s="286"/>
      <c r="K991" s="286"/>
      <c r="L991" s="286"/>
      <c r="M991" s="286"/>
      <c r="N991" s="286"/>
      <c r="O991" s="286"/>
      <c r="P991" s="286"/>
      <c r="Q991" s="286"/>
      <c r="R991" s="286"/>
      <c r="S991" s="286"/>
      <c r="T991" s="286"/>
      <c r="U991" s="286"/>
      <c r="V991" s="286"/>
      <c r="W991" s="286"/>
      <c r="X991" s="286"/>
      <c r="Y991" s="286"/>
      <c r="Z991" s="286"/>
      <c r="AA991" s="286"/>
    </row>
    <row r="992" ht="15.75" customHeight="1">
      <c r="A992" s="286"/>
      <c r="B992" s="286"/>
      <c r="C992" s="286"/>
      <c r="D992" s="286"/>
      <c r="E992" s="286"/>
      <c r="F992" s="286"/>
      <c r="G992" s="286"/>
      <c r="H992" s="286"/>
      <c r="I992" s="286"/>
      <c r="J992" s="286"/>
      <c r="K992" s="286"/>
      <c r="L992" s="286"/>
      <c r="M992" s="286"/>
      <c r="N992" s="286"/>
      <c r="O992" s="286"/>
      <c r="P992" s="286"/>
      <c r="Q992" s="286"/>
      <c r="R992" s="286"/>
      <c r="S992" s="286"/>
      <c r="T992" s="286"/>
      <c r="U992" s="286"/>
      <c r="V992" s="286"/>
      <c r="W992" s="286"/>
      <c r="X992" s="286"/>
      <c r="Y992" s="286"/>
      <c r="Z992" s="286"/>
      <c r="AA992" s="286"/>
    </row>
    <row r="993" ht="15.75" customHeight="1">
      <c r="A993" s="286"/>
      <c r="B993" s="286"/>
      <c r="C993" s="286"/>
      <c r="D993" s="286"/>
      <c r="E993" s="286"/>
      <c r="F993" s="286"/>
      <c r="G993" s="286"/>
      <c r="H993" s="286"/>
      <c r="I993" s="286"/>
      <c r="J993" s="286"/>
      <c r="K993" s="286"/>
      <c r="L993" s="286"/>
      <c r="M993" s="286"/>
      <c r="N993" s="286"/>
      <c r="O993" s="286"/>
      <c r="P993" s="286"/>
      <c r="Q993" s="286"/>
      <c r="R993" s="286"/>
      <c r="S993" s="286"/>
      <c r="T993" s="286"/>
      <c r="U993" s="286"/>
      <c r="V993" s="286"/>
      <c r="W993" s="286"/>
      <c r="X993" s="286"/>
      <c r="Y993" s="286"/>
      <c r="Z993" s="286"/>
      <c r="AA993" s="286"/>
    </row>
    <row r="994" ht="15.75" customHeight="1">
      <c r="A994" s="286"/>
      <c r="B994" s="286"/>
      <c r="C994" s="286"/>
      <c r="D994" s="286"/>
      <c r="E994" s="286"/>
      <c r="F994" s="286"/>
      <c r="G994" s="286"/>
      <c r="H994" s="286"/>
      <c r="I994" s="286"/>
      <c r="J994" s="286"/>
      <c r="K994" s="286"/>
      <c r="L994" s="286"/>
      <c r="M994" s="286"/>
      <c r="N994" s="286"/>
      <c r="O994" s="286"/>
      <c r="P994" s="286"/>
      <c r="Q994" s="286"/>
      <c r="R994" s="286"/>
      <c r="S994" s="286"/>
      <c r="T994" s="286"/>
      <c r="U994" s="286"/>
      <c r="V994" s="286"/>
      <c r="W994" s="286"/>
      <c r="X994" s="286"/>
      <c r="Y994" s="286"/>
      <c r="Z994" s="286"/>
      <c r="AA994" s="286"/>
    </row>
    <row r="995" ht="15.75" customHeight="1">
      <c r="A995" s="286"/>
      <c r="B995" s="286"/>
      <c r="C995" s="286"/>
      <c r="D995" s="286"/>
      <c r="E995" s="286"/>
      <c r="F995" s="286"/>
      <c r="G995" s="286"/>
      <c r="H995" s="286"/>
      <c r="I995" s="286"/>
      <c r="J995" s="286"/>
      <c r="K995" s="286"/>
      <c r="L995" s="286"/>
      <c r="M995" s="286"/>
      <c r="N995" s="286"/>
      <c r="O995" s="286"/>
      <c r="P995" s="286"/>
      <c r="Q995" s="286"/>
      <c r="R995" s="286"/>
      <c r="S995" s="286"/>
      <c r="T995" s="286"/>
      <c r="U995" s="286"/>
      <c r="V995" s="286"/>
      <c r="W995" s="286"/>
      <c r="X995" s="286"/>
      <c r="Y995" s="286"/>
      <c r="Z995" s="286"/>
      <c r="AA995" s="286"/>
    </row>
    <row r="996" ht="15.75" customHeight="1">
      <c r="A996" s="286"/>
      <c r="B996" s="286"/>
      <c r="C996" s="286"/>
      <c r="D996" s="286"/>
      <c r="E996" s="286"/>
      <c r="F996" s="286"/>
      <c r="G996" s="286"/>
      <c r="H996" s="286"/>
      <c r="I996" s="286"/>
      <c r="J996" s="286"/>
      <c r="K996" s="286"/>
      <c r="L996" s="286"/>
      <c r="M996" s="286"/>
      <c r="N996" s="286"/>
      <c r="O996" s="286"/>
      <c r="P996" s="286"/>
      <c r="Q996" s="286"/>
      <c r="R996" s="286"/>
      <c r="S996" s="286"/>
      <c r="T996" s="286"/>
      <c r="U996" s="286"/>
      <c r="V996" s="286"/>
      <c r="W996" s="286"/>
      <c r="X996" s="286"/>
      <c r="Y996" s="286"/>
      <c r="Z996" s="286"/>
      <c r="AA996" s="286"/>
    </row>
    <row r="997" ht="15.75" customHeight="1">
      <c r="A997" s="286"/>
      <c r="B997" s="286"/>
      <c r="C997" s="286"/>
      <c r="D997" s="286"/>
      <c r="E997" s="286"/>
      <c r="F997" s="286"/>
      <c r="G997" s="286"/>
      <c r="H997" s="286"/>
      <c r="I997" s="286"/>
      <c r="J997" s="286"/>
      <c r="K997" s="286"/>
      <c r="L997" s="286"/>
      <c r="M997" s="286"/>
      <c r="N997" s="286"/>
      <c r="O997" s="286"/>
      <c r="P997" s="286"/>
      <c r="Q997" s="286"/>
      <c r="R997" s="286"/>
      <c r="S997" s="286"/>
      <c r="T997" s="286"/>
      <c r="U997" s="286"/>
      <c r="V997" s="286"/>
      <c r="W997" s="286"/>
      <c r="X997" s="286"/>
      <c r="Y997" s="286"/>
      <c r="Z997" s="286"/>
      <c r="AA997" s="286"/>
    </row>
    <row r="998" ht="15.75" customHeight="1">
      <c r="A998" s="286"/>
      <c r="B998" s="286"/>
      <c r="C998" s="286"/>
      <c r="D998" s="286"/>
      <c r="E998" s="286"/>
      <c r="F998" s="286"/>
      <c r="G998" s="286"/>
      <c r="H998" s="286"/>
      <c r="I998" s="286"/>
      <c r="J998" s="286"/>
      <c r="K998" s="286"/>
      <c r="L998" s="286"/>
      <c r="M998" s="286"/>
      <c r="N998" s="286"/>
      <c r="O998" s="286"/>
      <c r="P998" s="286"/>
      <c r="Q998" s="286"/>
      <c r="R998" s="286"/>
      <c r="S998" s="286"/>
      <c r="T998" s="286"/>
      <c r="U998" s="286"/>
      <c r="V998" s="286"/>
      <c r="W998" s="286"/>
      <c r="X998" s="286"/>
      <c r="Y998" s="286"/>
      <c r="Z998" s="286"/>
      <c r="AA998" s="286"/>
    </row>
    <row r="999" ht="15.75" customHeight="1">
      <c r="A999" s="286"/>
      <c r="B999" s="286"/>
      <c r="C999" s="286"/>
      <c r="D999" s="286"/>
      <c r="E999" s="286"/>
      <c r="F999" s="286"/>
      <c r="G999" s="286"/>
      <c r="H999" s="286"/>
      <c r="I999" s="286"/>
      <c r="J999" s="286"/>
      <c r="K999" s="286"/>
      <c r="L999" s="286"/>
      <c r="M999" s="286"/>
      <c r="N999" s="286"/>
      <c r="O999" s="286"/>
      <c r="P999" s="286"/>
      <c r="Q999" s="286"/>
      <c r="R999" s="286"/>
      <c r="S999" s="286"/>
      <c r="T999" s="286"/>
      <c r="U999" s="286"/>
      <c r="V999" s="286"/>
      <c r="W999" s="286"/>
      <c r="X999" s="286"/>
      <c r="Y999" s="286"/>
      <c r="Z999" s="286"/>
      <c r="AA999" s="286"/>
    </row>
    <row r="1000" ht="15.75" customHeight="1">
      <c r="A1000" s="286"/>
      <c r="B1000" s="286"/>
      <c r="C1000" s="286"/>
      <c r="D1000" s="286"/>
      <c r="E1000" s="286"/>
      <c r="F1000" s="286"/>
      <c r="G1000" s="286"/>
      <c r="H1000" s="286"/>
      <c r="I1000" s="286"/>
      <c r="J1000" s="286"/>
      <c r="K1000" s="286"/>
      <c r="L1000" s="286"/>
      <c r="M1000" s="286"/>
      <c r="N1000" s="286"/>
      <c r="O1000" s="286"/>
      <c r="P1000" s="286"/>
      <c r="Q1000" s="286"/>
      <c r="R1000" s="286"/>
      <c r="S1000" s="286"/>
      <c r="T1000" s="286"/>
      <c r="U1000" s="286"/>
      <c r="V1000" s="286"/>
      <c r="W1000" s="286"/>
      <c r="X1000" s="286"/>
      <c r="Y1000" s="286"/>
      <c r="Z1000" s="286"/>
      <c r="AA1000" s="286"/>
    </row>
    <row r="1001" ht="15.75" customHeight="1">
      <c r="A1001" s="286"/>
      <c r="B1001" s="286"/>
      <c r="C1001" s="286"/>
      <c r="D1001" s="286"/>
      <c r="E1001" s="286"/>
      <c r="F1001" s="286"/>
      <c r="G1001" s="286"/>
      <c r="H1001" s="286"/>
      <c r="I1001" s="286"/>
      <c r="J1001" s="286"/>
      <c r="K1001" s="286"/>
      <c r="L1001" s="286"/>
      <c r="M1001" s="286"/>
      <c r="N1001" s="286"/>
      <c r="O1001" s="286"/>
      <c r="P1001" s="286"/>
      <c r="Q1001" s="286"/>
      <c r="R1001" s="286"/>
      <c r="S1001" s="286"/>
      <c r="T1001" s="286"/>
      <c r="U1001" s="286"/>
      <c r="V1001" s="286"/>
      <c r="W1001" s="286"/>
      <c r="X1001" s="286"/>
      <c r="Y1001" s="286"/>
      <c r="Z1001" s="286"/>
      <c r="AA1001" s="286"/>
    </row>
    <row r="1002" ht="15.75" customHeight="1">
      <c r="A1002" s="286"/>
      <c r="B1002" s="286"/>
      <c r="C1002" s="286"/>
      <c r="D1002" s="286"/>
      <c r="E1002" s="286"/>
      <c r="F1002" s="286"/>
      <c r="G1002" s="286"/>
      <c r="H1002" s="286"/>
      <c r="I1002" s="286"/>
      <c r="J1002" s="286"/>
      <c r="K1002" s="286"/>
      <c r="L1002" s="286"/>
      <c r="M1002" s="286"/>
      <c r="N1002" s="286"/>
      <c r="O1002" s="286"/>
      <c r="P1002" s="286"/>
      <c r="Q1002" s="286"/>
      <c r="R1002" s="286"/>
      <c r="S1002" s="286"/>
      <c r="T1002" s="286"/>
      <c r="U1002" s="286"/>
      <c r="V1002" s="286"/>
      <c r="W1002" s="286"/>
      <c r="X1002" s="286"/>
      <c r="Y1002" s="286"/>
      <c r="Z1002" s="286"/>
      <c r="AA1002" s="286"/>
    </row>
    <row r="1003" ht="15.75" customHeight="1">
      <c r="A1003" s="286"/>
      <c r="B1003" s="286"/>
      <c r="C1003" s="286"/>
      <c r="D1003" s="286"/>
      <c r="E1003" s="286"/>
      <c r="F1003" s="286"/>
      <c r="G1003" s="286"/>
      <c r="H1003" s="286"/>
      <c r="I1003" s="286"/>
      <c r="J1003" s="286"/>
      <c r="K1003" s="286"/>
      <c r="L1003" s="286"/>
      <c r="M1003" s="286"/>
      <c r="N1003" s="286"/>
      <c r="O1003" s="286"/>
      <c r="P1003" s="286"/>
      <c r="Q1003" s="286"/>
      <c r="R1003" s="286"/>
      <c r="S1003" s="286"/>
      <c r="T1003" s="286"/>
      <c r="U1003" s="286"/>
      <c r="V1003" s="286"/>
      <c r="W1003" s="286"/>
      <c r="X1003" s="286"/>
      <c r="Y1003" s="286"/>
      <c r="Z1003" s="286"/>
      <c r="AA1003" s="286"/>
    </row>
    <row r="1004" ht="15.75" customHeight="1">
      <c r="A1004" s="286"/>
      <c r="B1004" s="286"/>
      <c r="C1004" s="286"/>
      <c r="D1004" s="286"/>
      <c r="E1004" s="286"/>
      <c r="F1004" s="286"/>
      <c r="G1004" s="286"/>
      <c r="H1004" s="286"/>
      <c r="I1004" s="286"/>
      <c r="J1004" s="286"/>
      <c r="K1004" s="286"/>
      <c r="L1004" s="286"/>
      <c r="M1004" s="286"/>
      <c r="N1004" s="286"/>
      <c r="O1004" s="286"/>
      <c r="P1004" s="286"/>
      <c r="Q1004" s="286"/>
      <c r="R1004" s="286"/>
      <c r="S1004" s="286"/>
      <c r="T1004" s="286"/>
      <c r="U1004" s="286"/>
      <c r="V1004" s="286"/>
      <c r="W1004" s="286"/>
      <c r="X1004" s="286"/>
      <c r="Y1004" s="286"/>
      <c r="Z1004" s="286"/>
      <c r="AA1004" s="286"/>
    </row>
    <row r="1005" ht="15.75" customHeight="1">
      <c r="A1005" s="286"/>
      <c r="B1005" s="286"/>
      <c r="C1005" s="286"/>
      <c r="D1005" s="286"/>
      <c r="E1005" s="286"/>
      <c r="F1005" s="286"/>
      <c r="G1005" s="286"/>
      <c r="H1005" s="286"/>
      <c r="I1005" s="286"/>
      <c r="J1005" s="286"/>
      <c r="K1005" s="286"/>
      <c r="L1005" s="286"/>
      <c r="M1005" s="286"/>
      <c r="N1005" s="286"/>
      <c r="O1005" s="286"/>
      <c r="P1005" s="286"/>
      <c r="Q1005" s="286"/>
      <c r="R1005" s="286"/>
      <c r="S1005" s="286"/>
      <c r="T1005" s="286"/>
      <c r="U1005" s="286"/>
      <c r="V1005" s="286"/>
      <c r="W1005" s="286"/>
      <c r="X1005" s="286"/>
      <c r="Y1005" s="286"/>
      <c r="Z1005" s="286"/>
      <c r="AA1005" s="286"/>
    </row>
    <row r="1006" ht="15.75" customHeight="1">
      <c r="A1006" s="286"/>
      <c r="B1006" s="286"/>
      <c r="C1006" s="286"/>
      <c r="D1006" s="286"/>
      <c r="E1006" s="286"/>
      <c r="F1006" s="286"/>
      <c r="G1006" s="286"/>
      <c r="H1006" s="286"/>
      <c r="I1006" s="286"/>
      <c r="J1006" s="286"/>
      <c r="K1006" s="286"/>
      <c r="L1006" s="286"/>
      <c r="M1006" s="286"/>
      <c r="N1006" s="286"/>
      <c r="O1006" s="286"/>
      <c r="P1006" s="286"/>
      <c r="Q1006" s="286"/>
      <c r="R1006" s="286"/>
      <c r="S1006" s="286"/>
      <c r="T1006" s="286"/>
      <c r="U1006" s="286"/>
      <c r="V1006" s="286"/>
      <c r="W1006" s="286"/>
      <c r="X1006" s="286"/>
      <c r="Y1006" s="286"/>
      <c r="Z1006" s="286"/>
      <c r="AA1006" s="286"/>
    </row>
    <row r="1007" ht="15.75" customHeight="1">
      <c r="A1007" s="286"/>
      <c r="B1007" s="286"/>
      <c r="C1007" s="286"/>
      <c r="D1007" s="286"/>
      <c r="E1007" s="286"/>
      <c r="F1007" s="286"/>
      <c r="G1007" s="286"/>
      <c r="H1007" s="286"/>
      <c r="I1007" s="286"/>
      <c r="J1007" s="286"/>
      <c r="K1007" s="286"/>
      <c r="L1007" s="286"/>
      <c r="M1007" s="286"/>
      <c r="N1007" s="286"/>
      <c r="O1007" s="286"/>
      <c r="P1007" s="286"/>
      <c r="Q1007" s="286"/>
      <c r="R1007" s="286"/>
      <c r="S1007" s="286"/>
      <c r="T1007" s="286"/>
      <c r="U1007" s="286"/>
      <c r="V1007" s="286"/>
      <c r="W1007" s="286"/>
      <c r="X1007" s="286"/>
      <c r="Y1007" s="286"/>
      <c r="Z1007" s="286"/>
      <c r="AA1007" s="286"/>
    </row>
    <row r="1008" ht="15.75" customHeight="1">
      <c r="A1008" s="286"/>
      <c r="B1008" s="286"/>
      <c r="C1008" s="286"/>
      <c r="D1008" s="286"/>
      <c r="E1008" s="286"/>
      <c r="F1008" s="286"/>
      <c r="G1008" s="286"/>
      <c r="H1008" s="286"/>
      <c r="I1008" s="286"/>
      <c r="J1008" s="286"/>
      <c r="K1008" s="286"/>
      <c r="L1008" s="286"/>
      <c r="M1008" s="286"/>
      <c r="N1008" s="286"/>
      <c r="O1008" s="286"/>
      <c r="P1008" s="286"/>
      <c r="Q1008" s="286"/>
      <c r="R1008" s="286"/>
      <c r="S1008" s="286"/>
      <c r="T1008" s="286"/>
      <c r="U1008" s="286"/>
      <c r="V1008" s="286"/>
      <c r="W1008" s="286"/>
      <c r="X1008" s="286"/>
      <c r="Y1008" s="286"/>
      <c r="Z1008" s="286"/>
      <c r="AA1008" s="286"/>
    </row>
    <row r="1009" ht="15.75" customHeight="1">
      <c r="A1009" s="286"/>
      <c r="B1009" s="286"/>
      <c r="C1009" s="286"/>
      <c r="D1009" s="286"/>
      <c r="E1009" s="286"/>
      <c r="F1009" s="286"/>
      <c r="G1009" s="286"/>
      <c r="H1009" s="286"/>
      <c r="I1009" s="286"/>
      <c r="J1009" s="286"/>
      <c r="K1009" s="286"/>
      <c r="L1009" s="286"/>
      <c r="M1009" s="286"/>
      <c r="N1009" s="286"/>
      <c r="O1009" s="286"/>
      <c r="P1009" s="286"/>
      <c r="Q1009" s="286"/>
      <c r="R1009" s="286"/>
      <c r="S1009" s="286"/>
      <c r="T1009" s="286"/>
      <c r="U1009" s="286"/>
      <c r="V1009" s="286"/>
      <c r="W1009" s="286"/>
      <c r="X1009" s="286"/>
      <c r="Y1009" s="286"/>
      <c r="Z1009" s="286"/>
      <c r="AA1009" s="286"/>
    </row>
    <row r="1010" ht="15.75" customHeight="1">
      <c r="A1010" s="286"/>
      <c r="B1010" s="286"/>
      <c r="C1010" s="286"/>
      <c r="D1010" s="286"/>
      <c r="E1010" s="286"/>
      <c r="F1010" s="286"/>
      <c r="G1010" s="286"/>
      <c r="H1010" s="286"/>
      <c r="I1010" s="286"/>
      <c r="J1010" s="286"/>
      <c r="K1010" s="286"/>
      <c r="L1010" s="286"/>
      <c r="M1010" s="286"/>
      <c r="N1010" s="286"/>
      <c r="O1010" s="286"/>
      <c r="P1010" s="286"/>
      <c r="Q1010" s="286"/>
      <c r="R1010" s="286"/>
      <c r="S1010" s="286"/>
      <c r="T1010" s="286"/>
      <c r="U1010" s="286"/>
      <c r="V1010" s="286"/>
      <c r="W1010" s="286"/>
      <c r="X1010" s="286"/>
      <c r="Y1010" s="286"/>
      <c r="Z1010" s="286"/>
      <c r="AA1010" s="286"/>
    </row>
    <row r="1011" ht="15.75" customHeight="1">
      <c r="A1011" s="286"/>
      <c r="B1011" s="286"/>
      <c r="C1011" s="286"/>
      <c r="D1011" s="286"/>
      <c r="E1011" s="286"/>
      <c r="F1011" s="286"/>
      <c r="G1011" s="286"/>
      <c r="H1011" s="286"/>
      <c r="I1011" s="286"/>
      <c r="J1011" s="286"/>
      <c r="K1011" s="286"/>
      <c r="L1011" s="286"/>
      <c r="M1011" s="286"/>
      <c r="N1011" s="286"/>
      <c r="O1011" s="286"/>
      <c r="P1011" s="286"/>
      <c r="Q1011" s="286"/>
      <c r="R1011" s="286"/>
      <c r="S1011" s="286"/>
      <c r="T1011" s="286"/>
      <c r="U1011" s="286"/>
      <c r="V1011" s="286"/>
      <c r="W1011" s="286"/>
      <c r="X1011" s="286"/>
      <c r="Y1011" s="286"/>
      <c r="Z1011" s="286"/>
      <c r="AA1011" s="286"/>
    </row>
    <row r="1012" ht="15.75" customHeight="1">
      <c r="A1012" s="286"/>
      <c r="B1012" s="286"/>
      <c r="C1012" s="286"/>
      <c r="D1012" s="286"/>
      <c r="E1012" s="286"/>
      <c r="F1012" s="286"/>
      <c r="G1012" s="286"/>
      <c r="H1012" s="286"/>
      <c r="I1012" s="286"/>
      <c r="J1012" s="286"/>
      <c r="K1012" s="286"/>
      <c r="L1012" s="286"/>
      <c r="M1012" s="286"/>
      <c r="N1012" s="286"/>
      <c r="O1012" s="286"/>
      <c r="P1012" s="286"/>
      <c r="Q1012" s="286"/>
      <c r="R1012" s="286"/>
      <c r="S1012" s="286"/>
      <c r="T1012" s="286"/>
      <c r="U1012" s="286"/>
      <c r="V1012" s="286"/>
      <c r="W1012" s="286"/>
      <c r="X1012" s="286"/>
      <c r="Y1012" s="286"/>
      <c r="Z1012" s="286"/>
      <c r="AA1012" s="286"/>
    </row>
    <row r="1013" ht="15.75" customHeight="1">
      <c r="A1013" s="286"/>
      <c r="B1013" s="286"/>
      <c r="C1013" s="286"/>
      <c r="D1013" s="286"/>
      <c r="E1013" s="286"/>
      <c r="F1013" s="286"/>
      <c r="G1013" s="286"/>
      <c r="H1013" s="286"/>
      <c r="I1013" s="286"/>
      <c r="J1013" s="286"/>
      <c r="K1013" s="286"/>
      <c r="L1013" s="286"/>
      <c r="M1013" s="286"/>
      <c r="N1013" s="286"/>
      <c r="O1013" s="286"/>
      <c r="P1013" s="286"/>
      <c r="Q1013" s="286"/>
      <c r="R1013" s="286"/>
      <c r="S1013" s="286"/>
      <c r="T1013" s="286"/>
      <c r="U1013" s="286"/>
      <c r="V1013" s="286"/>
      <c r="W1013" s="286"/>
      <c r="X1013" s="286"/>
      <c r="Y1013" s="286"/>
      <c r="Z1013" s="286"/>
      <c r="AA1013" s="286"/>
    </row>
    <row r="1014" ht="15.75" customHeight="1">
      <c r="A1014" s="286"/>
      <c r="B1014" s="286"/>
      <c r="C1014" s="286"/>
      <c r="D1014" s="286"/>
      <c r="E1014" s="286"/>
      <c r="F1014" s="286"/>
      <c r="G1014" s="286"/>
      <c r="H1014" s="286"/>
      <c r="I1014" s="286"/>
      <c r="J1014" s="286"/>
      <c r="K1014" s="286"/>
      <c r="L1014" s="286"/>
      <c r="M1014" s="286"/>
      <c r="N1014" s="286"/>
      <c r="O1014" s="286"/>
      <c r="P1014" s="286"/>
      <c r="Q1014" s="286"/>
      <c r="R1014" s="286"/>
      <c r="S1014" s="286"/>
      <c r="T1014" s="286"/>
      <c r="U1014" s="286"/>
      <c r="V1014" s="286"/>
      <c r="W1014" s="286"/>
      <c r="X1014" s="286"/>
      <c r="Y1014" s="286"/>
      <c r="Z1014" s="286"/>
      <c r="AA1014" s="286"/>
    </row>
    <row r="1015" ht="15.75" customHeight="1">
      <c r="A1015" s="286"/>
      <c r="B1015" s="286"/>
      <c r="C1015" s="286"/>
      <c r="D1015" s="286"/>
      <c r="E1015" s="286"/>
      <c r="F1015" s="286"/>
      <c r="G1015" s="286"/>
      <c r="H1015" s="286"/>
      <c r="I1015" s="286"/>
      <c r="J1015" s="286"/>
      <c r="K1015" s="286"/>
      <c r="L1015" s="286"/>
      <c r="M1015" s="286"/>
      <c r="N1015" s="286"/>
      <c r="O1015" s="286"/>
      <c r="P1015" s="286"/>
      <c r="Q1015" s="286"/>
      <c r="R1015" s="286"/>
      <c r="S1015" s="286"/>
      <c r="T1015" s="286"/>
      <c r="U1015" s="286"/>
      <c r="V1015" s="286"/>
      <c r="W1015" s="286"/>
      <c r="X1015" s="286"/>
      <c r="Y1015" s="286"/>
      <c r="Z1015" s="286"/>
      <c r="AA1015" s="286"/>
    </row>
    <row r="1016" ht="15.75" customHeight="1">
      <c r="A1016" s="286"/>
      <c r="B1016" s="286"/>
      <c r="C1016" s="286"/>
      <c r="D1016" s="286"/>
      <c r="E1016" s="286"/>
      <c r="F1016" s="286"/>
      <c r="G1016" s="286"/>
      <c r="H1016" s="286"/>
      <c r="I1016" s="286"/>
      <c r="J1016" s="286"/>
      <c r="K1016" s="286"/>
      <c r="L1016" s="286"/>
      <c r="M1016" s="286"/>
      <c r="N1016" s="286"/>
      <c r="O1016" s="286"/>
      <c r="P1016" s="286"/>
      <c r="Q1016" s="286"/>
      <c r="R1016" s="286"/>
      <c r="S1016" s="286"/>
      <c r="T1016" s="286"/>
      <c r="U1016" s="286"/>
      <c r="V1016" s="286"/>
      <c r="W1016" s="286"/>
      <c r="X1016" s="286"/>
      <c r="Y1016" s="286"/>
      <c r="Z1016" s="286"/>
      <c r="AA1016" s="286"/>
    </row>
  </sheetData>
  <mergeCells count="12">
    <mergeCell ref="B10:D10"/>
    <mergeCell ref="B18:C18"/>
    <mergeCell ref="B21:D21"/>
    <mergeCell ref="E21:J21"/>
    <mergeCell ref="B45:C45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