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gQFE8NQ7+KaJQe34sbooA+Hi+RRA=="/>
    </ext>
  </extLst>
</workbook>
</file>

<file path=xl/sharedStrings.xml><?xml version="1.0" encoding="utf-8"?>
<sst xmlns="http://schemas.openxmlformats.org/spreadsheetml/2006/main" count="524" uniqueCount="290">
  <si>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</si>
  <si>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</si>
  <si>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</si>
  <si>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</si>
  <si>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</si>
  <si>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Фізична особа-підприємець Авшаров Олександр Георгійович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</si>
  <si>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</si>
  <si>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</si>
  <si>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</si>
  <si>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</si>
  <si>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</si>
  <si>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</si>
  <si>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</si>
  <si>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</si>
  <si>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</si>
  <si>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</si>
  <si>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</si>
  <si>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</si>
  <si>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</si>
  <si>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</si>
  <si>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</si>
  <si>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</si>
  <si>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</si>
  <si>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</si>
  <si>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</si>
  <si>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</si>
  <si>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</si>
  <si>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</si>
  <si>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</si>
  <si>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</si>
  <si>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</si>
  <si>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</si>
  <si>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</si>
  <si>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</si>
  <si>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</si>
  <si>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</si>
  <si>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</si>
  <si>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</si>
  <si>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</si>
  <si>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</si>
  <si>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</si>
  <si>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</si>
  <si>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</si>
  <si>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</si>
  <si>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</si>
  <si>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</si>
  <si>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</si>
  <si>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</si>
  <si>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</si>
  <si>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Магда Іван Васильович, режисер-постановник</t>
  </si>
  <si>
    <t>НЕ ЗАПОВНЮЄТЬСЯ!</t>
  </si>
  <si>
    <t>1.2.2</t>
  </si>
  <si>
    <t>Неволін Дмитро Володимирович,  оператор-постановник</t>
  </si>
  <si>
    <t>1.2.3</t>
  </si>
  <si>
    <t>Даниленко Тетяна Володимирівна, авторка проекту/ведуча</t>
  </si>
  <si>
    <t>1.2.4</t>
  </si>
  <si>
    <t>Власюк Євген Олегович, продюсер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</si>
  <si>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</si>
  <si>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</si>
  <si>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</si>
  <si>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</si>
  <si>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</si>
  <si>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</si>
  <si>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</si>
  <si>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</si>
  <si>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</si>
  <si>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</si>
  <si>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</si>
  <si>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</si>
  <si>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</si>
  <si>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</si>
  <si>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</si>
  <si>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 xml:space="preserve">ВДНГ Фотостудія (Академика Глушкова 1,  200 м2, локація, гримерка )  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</si>
  <si>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</si>
  <si>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</si>
  <si>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</si>
  <si>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</si>
  <si>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</si>
  <si>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</si>
  <si>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</si>
  <si>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</si>
  <si>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</si>
  <si>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</si>
  <si>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</si>
  <si>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</si>
  <si>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</si>
  <si>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</si>
  <si>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</si>
  <si>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</si>
  <si>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</si>
  <si>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</si>
  <si>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SET SONY Alpha A7S II camera Е-mount</t>
  </si>
  <si>
    <t>зміна</t>
  </si>
  <si>
    <t>5.2</t>
  </si>
  <si>
    <t>5.3</t>
  </si>
  <si>
    <t>5.4</t>
  </si>
  <si>
    <t>Metabones T Smart Adapter Mark V for Canon EF Lens</t>
  </si>
  <si>
    <t>5.5</t>
  </si>
  <si>
    <t>5.6</t>
  </si>
  <si>
    <t>5.7</t>
  </si>
  <si>
    <t>SET ZEISS Compact Prime CP.2 lenses PL/EF 15,25,34</t>
  </si>
  <si>
    <t>5.8</t>
  </si>
  <si>
    <t>SET ZEISS Compact Prime CP.2 lenses PL/EF 50, 85</t>
  </si>
  <si>
    <t>5.9</t>
  </si>
  <si>
    <t>Head 100mm Sachtler VIDEO 20 Plus (load 25kg) KIT/</t>
  </si>
  <si>
    <t>5.10</t>
  </si>
  <si>
    <t>Legs 100mm Sachtler / Штатив</t>
  </si>
  <si>
    <t>5.11</t>
  </si>
  <si>
    <t>5.12</t>
  </si>
  <si>
    <t>5.13</t>
  </si>
  <si>
    <t>5.14</t>
  </si>
  <si>
    <t>5.15</t>
  </si>
  <si>
    <t>KinoFlo 4ft x 4 lamps KIT/ комплект</t>
  </si>
  <si>
    <t>5.16</t>
  </si>
  <si>
    <t>5.17</t>
  </si>
  <si>
    <t>LITE Panel TecPro mini Z96 DayLight KIT/ комплект</t>
  </si>
  <si>
    <t>5.18</t>
  </si>
  <si>
    <t>5.19</t>
  </si>
  <si>
    <t>5.20</t>
  </si>
  <si>
    <t>SET Lighting Grip 0.5</t>
  </si>
  <si>
    <t>5.21</t>
  </si>
  <si>
    <t>DISTRIBUTION 1/4 FULL SET/ 1/4 Комплекта</t>
  </si>
  <si>
    <t>5.22</t>
  </si>
  <si>
    <t>Петличка Sennheiser EW 112P G3</t>
  </si>
  <si>
    <t>5.23</t>
  </si>
  <si>
    <t>Петличка Sennheiser EW 112P G4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</si>
  <si>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</si>
  <si>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</si>
  <si>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</si>
  <si>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</si>
  <si>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</si>
  <si>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</si>
  <si>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</si>
  <si>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</si>
  <si>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</si>
  <si>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</si>
  <si>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</si>
  <si>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</si>
  <si>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</si>
  <si>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</si>
  <si>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</si>
  <si>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</si>
  <si>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</si>
  <si>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</si>
  <si>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</si>
  <si>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</si>
  <si>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</si>
  <si>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</si>
  <si>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</si>
  <si>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</si>
  <si>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</si>
  <si>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</si>
  <si>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</si>
  <si>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</si>
  <si>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</si>
  <si>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</si>
  <si>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Бухгалтерські послуги</t>
  </si>
  <si>
    <t>Пошук тем та новин для 8 випусків блогу та 6 інтерв'ю, розробка сценаріїв, написання ТЗ для 14 нейлів, створення+90:101 "риби" 14 випусків</t>
  </si>
  <si>
    <t>9.2</t>
  </si>
  <si>
    <t>Послуги редактора</t>
  </si>
  <si>
    <t>9.3</t>
  </si>
  <si>
    <t>Послуги гримера</t>
  </si>
  <si>
    <t>змін</t>
  </si>
  <si>
    <t>9.4</t>
  </si>
  <si>
    <t>Послуги стиліста</t>
  </si>
  <si>
    <t>9.5</t>
  </si>
  <si>
    <t>Послуги оператора 2</t>
  </si>
  <si>
    <t>9.6</t>
  </si>
  <si>
    <t>Послуги оператора 3</t>
  </si>
  <si>
    <t>9.7</t>
  </si>
  <si>
    <t>Послуги інженера/звукорежисера</t>
  </si>
  <si>
    <t>9.8</t>
  </si>
  <si>
    <t>Послуги комп'ютерної обробки (блоги)</t>
  </si>
  <si>
    <t>9.9</t>
  </si>
  <si>
    <t>Послуги комп'ютерної обробки (Інтерв'ю)</t>
  </si>
  <si>
    <t>9.10</t>
  </si>
  <si>
    <t>Послуги монтажу (блоги)</t>
  </si>
  <si>
    <t>9.11</t>
  </si>
  <si>
    <t>Послуги монтажу (Інтерв'ю)</t>
  </si>
  <si>
    <t>9.12</t>
  </si>
  <si>
    <t xml:space="preserve">Послуги з просування (SMM-послуги) 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</si>
  <si>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</si>
  <si>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</si>
  <si>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</si>
  <si>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</si>
  <si>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</si>
  <si>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</si>
  <si>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</si>
  <si>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</si>
  <si>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</si>
  <si>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</si>
  <si>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</si>
  <si>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</si>
  <si>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</si>
  <si>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</si>
  <si>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</si>
  <si>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</si>
  <si>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 3ORG11-26905 від 17.11.2020 року</t>
  </si>
  <si>
    <t>(назва проекту)</t>
  </si>
  <si>
    <t>у період з 01 жовтня 2020 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</si>
  <si>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</si>
  <si>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</si>
  <si>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</si>
  <si>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</si>
  <si>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</si>
  <si>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</si>
  <si>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</si>
  <si>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</si>
  <si>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</si>
  <si>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</si>
  <si>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</si>
  <si>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</si>
  <si>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Магда Іван Васильович, 2943401675</t>
  </si>
  <si>
    <t>Договір   № 110120/1 від 01.10.2020р. + Додаток № 1 від 01.10.2020р.</t>
  </si>
  <si>
    <t xml:space="preserve">Акт приймання-передачі послуг до Договору № 110120/1 від 01.10.2020 р. від 30.12.2020 р. </t>
  </si>
  <si>
    <t>Платіжне доручення №15 від 30.12.2020р. Винагорода-16905,00грн  Утримання ВЗ 1,5%-315,00грн ПД№11 від 30.12.20, ПДФО 18%-3780,00грн ПД№12 від 30.12.2020 р</t>
  </si>
  <si>
    <t>Неволін Дмитро Володимирович, 3153813251</t>
  </si>
  <si>
    <t>Договір № 110120/2 від 01.10.2020р. + Додаток № 1 від 01.10.2020р.</t>
  </si>
  <si>
    <t xml:space="preserve">Акт приймання-передачі послуг до Договору № 110120/2 від 01.10.2020 р. від 30.12.2020 р. </t>
  </si>
  <si>
    <t>Платіжне доручення №16 від 30.12.2020р. Винагорода-14490,00грнУтримання ВЗ 1,5%-270,00грн ПД№11 від 30.12.20, ПДФО 18%-3240,00грн ПД№12 від 30.12.2020 р</t>
  </si>
  <si>
    <t>Даниленко Тетяна Володимирівна, 3061818047</t>
  </si>
  <si>
    <t>Договір № 110120/3 від 01.10.2020р. + Додаток № 1 від 01.10.2020р.</t>
  </si>
  <si>
    <t xml:space="preserve">Акт приймання-передачі послуг до Договору № 110120/3 від 01.10.2020 р. від 30.12.2020 р. </t>
  </si>
  <si>
    <t>Платіжне доручення №17 від 30.12.2020р. Винагорода-16905,00грнУтримання ВЗ 1,5%-315,00грн ПД№11 від 30.12.20, ПДФО 18%-3780,00грн ПД№12 від 30.12.2020 р</t>
  </si>
  <si>
    <t>Власюк Євген Олегович, 3228121377</t>
  </si>
  <si>
    <t xml:space="preserve">Договір  №110120/4 від 01.10.2020 р. + Додаток №1 від 01.10.2020 р.
</t>
  </si>
  <si>
    <t xml:space="preserve">Акт приймання-передачі послуг до Договору № 110120/4 від 01.10.2020 р.від 30.12.2020 р. </t>
  </si>
  <si>
    <t>Платіжне доручення №14 від 30.12.2020р. Винагорода-14490,00грнУтримання ВЗ 1,5%-270,00грн ПД№11 від 30.12.20, ПДФО 18%-3240,00грн ПД№12 від 30.12.2020 р</t>
  </si>
  <si>
    <t>ГОЛОВНЕ УПРАВЛІННЯ ДПС У КИЇВСЬКІЙ ОБЛ, 43141377</t>
  </si>
  <si>
    <t>Податки ЄСВ 22%</t>
  </si>
  <si>
    <t>Банківська виписка від 30.12.2020 року</t>
  </si>
  <si>
    <t>Платіжне доручення №13 від 30.12.2020р.</t>
  </si>
  <si>
    <t>НК ""Експоценmр Укрaїни", 21710384</t>
  </si>
  <si>
    <t>Договір зберігання №11-4/39 від 14.01.2020р. +</t>
  </si>
  <si>
    <t>Акт здачі-приймання робіт (надання послуг) №4334 від 31.10.2020, №4851 від 30.11.2020, №5373 від 31.12.2020року</t>
  </si>
  <si>
    <t>Платіжне доручення №18 від 30.12.2020р.</t>
  </si>
  <si>
    <t>ТОВ "БАСКЕТ ГРУПП", 43494984</t>
  </si>
  <si>
    <t>ДОГОВІР №211120/6-ТЗ від 02.11.2020р. + ДОДАТОК № 1 від 02.11.2020р. + ДОДАТОК № 2 від 02.11.2020р. +  ДОДАТОК № 3 від 02.11.2020р.</t>
  </si>
  <si>
    <t>АКТ приймання-передачі наданих послуг  за Додатком №1 від 02.11.2020 р. до Договору № 211120/6-ТЗ від 2 листопада 2020 р.  від 20.12.2020р + АКТ приймання-передачі наданих послуг за Додатком №2 від 02.11.2020 р. до Договору № 211120/6-ТЗ від 2 листопада 2020 р.  від 20.12.2020р + АКТ приймання-передачі наданих послуг  за Додатком №3 від 02.11.2020 р. до Договору № 211120/6-ТЗ від 2 листопада 2020 р. від 20.12.2020р.</t>
  </si>
  <si>
    <t>Платіжне доручення №1-Dan від 24.12.2020р. + Платіжне доручення №2-Dan від 24.12.2020р. + Платіжне доручення №3-Dan від 24.12.2020р.</t>
  </si>
  <si>
    <t>АТ "Райффайзен Банк Аваль", 14305909</t>
  </si>
  <si>
    <t>Договір РКО банку</t>
  </si>
  <si>
    <t>Банківська виписка період від 30.12.2020 року</t>
  </si>
  <si>
    <t>Платіжне доручення №bn від 30.12.2020р.</t>
  </si>
  <si>
    <t>ФОП Ковтун Наталія Юріївна, 2830306209</t>
  </si>
  <si>
    <t>Договір №011020/3 від 01.10.2020р.</t>
  </si>
  <si>
    <r>
      <t>АКТ приймання –передачі послуг до Договору № 011020/3 від</t>
    </r>
    <r>
      <rPr>
        <color rgb="FFFF0000"/>
      </rPr>
      <t xml:space="preserve"> </t>
    </r>
    <r>
      <t>01.10.2020 р. від 30.12.2020р.</t>
    </r>
  </si>
  <si>
    <t>Платіжне доручення №19 від 30.12.2020р.</t>
  </si>
  <si>
    <t>ФОП Клименко Анастасія Сергіївна,  3545511887</t>
  </si>
  <si>
    <t>Договір №110120/7 від 01.10.2020р.</t>
  </si>
  <si>
    <t xml:space="preserve">Акт до Договору № 110120/7 про надання послуг від «01» жовтня 2020 р. від 30.12.2020р.
</t>
  </si>
  <si>
    <t>Платіжне доручення №1 від 29.12.2020р.</t>
  </si>
  <si>
    <t>ФОП Грабко Ганна Геннадіївна, 3261309789</t>
  </si>
  <si>
    <t>Договір №211120/7-Г від 02.11.2020р.</t>
  </si>
  <si>
    <t xml:space="preserve">Акт приймання – передачі послуг до Договору № 211120/7-Г
про надання послуг від «02» листопада 2020 р. від 30.12.2020р.
</t>
  </si>
  <si>
    <t>Платіжне доручення №2 від 29.12.2020р.</t>
  </si>
  <si>
    <t>ФОП Кондрашова Наталія Олексіївна, 3407109629</t>
  </si>
  <si>
    <t>Договір №211120/7-К від 02.11.2020р.</t>
  </si>
  <si>
    <t xml:space="preserve">Акт приймання – передачі послуг до Договору № 211120/7-К про надання послуг від «02» листопада 2020 р. від 30.12.2020р.
</t>
  </si>
  <si>
    <t>Платіжне доручення №3 від 29.12.2020р.</t>
  </si>
  <si>
    <t>ФОП Мельник Максим Петрович, 3286510216</t>
  </si>
  <si>
    <t>Договір  №211120/7-О від 02.11.2020р.</t>
  </si>
  <si>
    <t xml:space="preserve">Акт до Договору 211120/7-О від «02» листопада 2020р. від 30.12.2020р.
</t>
  </si>
  <si>
    <t>Платіжне доручення №4 від 29.12.2020р.</t>
  </si>
  <si>
    <t>ФОП Лукашенко Антон Ігорович, 3232418291</t>
  </si>
  <si>
    <t>Договір  №211120/8-О від 02.11.2020р.</t>
  </si>
  <si>
    <t>Акт до Договору 211120/8-О  від «02» листопада 2020р. від 30.12.2020р.</t>
  </si>
  <si>
    <t>Платіжне доручення №5 від 29.12.2020р.</t>
  </si>
  <si>
    <t>ФОП Байдін Віталій Юрійович, 3165420258</t>
  </si>
  <si>
    <t>Договір  №211120/8-З від 02.11.2020р. + Додаткова угода №1 від 01.11.2020р.</t>
  </si>
  <si>
    <t>Акт
приймання – передачі наданих послуг/ виконання робіт  
до Договору № 211120/8-З про надання послуг/виконання робіт від «02»листопада 2020 р. від 30.12.2020р.</t>
  </si>
  <si>
    <t>Платіжне доручення №6 від 29.12.2020р.</t>
  </si>
  <si>
    <t>ФОП Клименко Сергій Миколайович, 2669016294</t>
  </si>
  <si>
    <t>Договір №212120/8-Д від 02.11.2020р.</t>
  </si>
  <si>
    <t>Акт приймання наданих послуг/виконаних робіт за Договором №  212120/8-Д від 2 листопада 2020 року від 30.12.2020р.</t>
  </si>
  <si>
    <t>Платіжне доручення №7 від 29.12.2020р.</t>
  </si>
  <si>
    <t>ФОП Даруга Олексій Олександрович, 3191818713</t>
  </si>
  <si>
    <t>Договір №212120/8-М від 02.11.2020р.</t>
  </si>
  <si>
    <t>Акт №1 приймання наданих послуг/виконаних робіт за Договором №  212120/8-М від 2 листопада 2020 року від 30.12.2020р.</t>
  </si>
  <si>
    <t>Платіжне доручення №8 від 29.12.2020р.</t>
  </si>
  <si>
    <t>Акт №2  приймання наданих послуг/виконаних робіт за Договором №  212120/8-М від 2 листопада 2020 року від 30.12.2020р.</t>
  </si>
  <si>
    <t>ФОП Клименко Ольга Василівна, 2800516822</t>
  </si>
  <si>
    <t>Договір №110120/8-СММ від 01.10.2020р.</t>
  </si>
  <si>
    <t>Акт
приймання – передачі наданих послуг
до Договору № 110120/8-СММ про надання послуг від «01» жовтня 2020 р. від 30.12.2020р.</t>
  </si>
  <si>
    <t>Платіжне доручення №9 від 29.12.2020р.</t>
  </si>
  <si>
    <t>ТОВ "АФ "ОЛЕКСАНДР ГРИГОРОВ ТА ПАРТНЕРИ", 30437215</t>
  </si>
  <si>
    <t>Договір  №1712/20 від 17.12.2020р.</t>
  </si>
  <si>
    <t>Акт прийому-передачі наданих аудиторських послуг від 31.12.2020р.до Договору №1712/20 від 17.12.2020 року.</t>
  </si>
  <si>
    <t>Платіжне доручення №10 від 29.12.2020р.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</si>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</sst>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&quot; &quot;* #,##0.00&quot;   &quot;;&quot;-&quot;* #,##0.00&quot;   &quot;;&quot; &quot;* &quot;-&quot;??&quot;   &quot;"/>
  </numFmts>
  <fonts count="31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color rgb="FF000000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1.0"/>
      <color rgb="FF000000"/>
      <name val="Arial"/>
    </font>
    <font>
      <sz val="11.0"/>
      <color rgb="FF000000"/>
      <name val="Roboto"/>
    </font>
    <font>
      <sz val="11.0"/>
      <color rgb="FF333333"/>
      <name val="Roboto"/>
    </font>
    <font>
      <sz val="11.0"/>
      <name val="Arial"/>
    </font>
    <font>
      <i/>
      <sz val="10.0"/>
      <color theme="1"/>
      <name val="Calibri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8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/>
      <bottom style="medium">
        <color rgb="FF000000"/>
      </bottom>
    </border>
    <border>
      <left/>
      <right/>
      <bottom style="medium">
        <color rgb="FF000000"/>
      </bottom>
    </border>
    <border>
      <left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 style="medium">
        <color rgb="FF000000"/>
      </top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28" fillId="5" fontId="3" numFmtId="4" xfId="0" applyAlignment="1" applyBorder="1" applyFill="1" applyFont="1" applyNumberFormat="1">
      <alignment horizontal="right" vertical="top"/>
    </xf>
    <xf borderId="29" fillId="0" fontId="5" numFmtId="0" xfId="0" applyAlignment="1" applyBorder="1" applyFont="1">
      <alignment shrinkToFit="0" vertical="center" wrapText="1"/>
    </xf>
    <xf borderId="30" fillId="4" fontId="11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horizontal="center" vertical="top"/>
    </xf>
    <xf borderId="31" fillId="4" fontId="8" numFmtId="167" xfId="0" applyAlignment="1" applyBorder="1" applyFont="1" applyNumberFormat="1">
      <alignment vertical="top"/>
    </xf>
    <xf borderId="32" fillId="4" fontId="8" numFmtId="167" xfId="0" applyAlignment="1" applyBorder="1" applyFont="1" applyNumberFormat="1">
      <alignment vertical="top"/>
    </xf>
    <xf borderId="33" fillId="4" fontId="8" numFmtId="3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vertical="top"/>
    </xf>
    <xf borderId="35" fillId="4" fontId="8" numFmtId="4" xfId="0" applyAlignment="1" applyBorder="1" applyFont="1" applyNumberFormat="1">
      <alignment horizontal="right" vertical="top"/>
    </xf>
    <xf borderId="36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7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8" fillId="6" fontId="4" numFmtId="166" xfId="0" applyAlignment="1" applyBorder="1" applyFill="1" applyFont="1" applyNumberFormat="1">
      <alignment shrinkToFit="0" vertical="center" wrapText="1"/>
    </xf>
    <xf borderId="37" fillId="6" fontId="4" numFmtId="49" xfId="0" applyAlignment="1" applyBorder="1" applyFont="1" applyNumberFormat="1">
      <alignment horizontal="center" shrinkToFit="0" vertical="center" wrapText="1"/>
    </xf>
    <xf borderId="39" fillId="6" fontId="4" numFmtId="166" xfId="0" applyAlignment="1" applyBorder="1" applyFont="1" applyNumberFormat="1">
      <alignment horizontal="center" shrinkToFit="0" vertical="center" wrapText="1"/>
    </xf>
    <xf borderId="39" fillId="6" fontId="4" numFmtId="3" xfId="0" applyAlignment="1" applyBorder="1" applyFont="1" applyNumberFormat="1">
      <alignment horizontal="center" shrinkToFit="0" vertical="center" wrapText="1"/>
    </xf>
    <xf borderId="39" fillId="6" fontId="4" numFmtId="4" xfId="0" applyAlignment="1" applyBorder="1" applyFont="1" applyNumberFormat="1">
      <alignment horizontal="center" shrinkToFit="0" vertical="center" wrapText="1"/>
    </xf>
    <xf borderId="39" fillId="6" fontId="4" numFmtId="4" xfId="0" applyAlignment="1" applyBorder="1" applyFont="1" applyNumberFormat="1">
      <alignment horizontal="right" shrinkToFit="0" vertical="center" wrapText="1"/>
    </xf>
    <xf borderId="18" fillId="6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30" fillId="6" fontId="4" numFmtId="166" xfId="0" applyAlignment="1" applyBorder="1" applyFont="1" applyNumberFormat="1">
      <alignment shrinkToFit="0" vertical="center" wrapText="1"/>
    </xf>
    <xf borderId="32" fillId="6" fontId="4" numFmtId="49" xfId="0" applyAlignment="1" applyBorder="1" applyFont="1" applyNumberFormat="1">
      <alignment horizontal="center" shrinkToFit="0" vertical="center" wrapText="1"/>
    </xf>
    <xf borderId="31" fillId="6" fontId="4" numFmtId="166" xfId="0" applyAlignment="1" applyBorder="1" applyFont="1" applyNumberFormat="1">
      <alignment horizontal="center" shrinkToFit="0" vertical="center" wrapText="1"/>
    </xf>
    <xf borderId="31" fillId="6" fontId="4" numFmtId="3" xfId="0" applyAlignment="1" applyBorder="1" applyFont="1" applyNumberFormat="1">
      <alignment horizontal="center" shrinkToFit="0" vertical="center" wrapText="1"/>
    </xf>
    <xf borderId="31" fillId="6" fontId="4" numFmtId="4" xfId="0" applyAlignment="1" applyBorder="1" applyFont="1" applyNumberFormat="1">
      <alignment horizontal="center" shrinkToFit="0" vertical="center" wrapText="1"/>
    </xf>
    <xf borderId="40" fillId="6" fontId="4" numFmtId="4" xfId="0" applyAlignment="1" applyBorder="1" applyFont="1" applyNumberFormat="1">
      <alignment horizontal="right" shrinkToFit="0" vertical="center" wrapText="1"/>
    </xf>
    <xf borderId="41" fillId="6" fontId="4" numFmtId="0" xfId="0" applyAlignment="1" applyBorder="1" applyFont="1">
      <alignment shrinkToFit="0" vertical="center" wrapText="1"/>
    </xf>
    <xf borderId="42" fillId="0" fontId="4" numFmtId="166" xfId="0" applyAlignment="1" applyBorder="1" applyFont="1" applyNumberFormat="1">
      <alignment shrinkToFit="0" vertical="top" wrapText="1"/>
    </xf>
    <xf borderId="43" fillId="0" fontId="4" numFmtId="49" xfId="0" applyAlignment="1" applyBorder="1" applyFont="1" applyNumberFormat="1">
      <alignment horizontal="center" shrinkToFit="0" vertical="top" wrapText="1"/>
    </xf>
    <xf borderId="44" fillId="0" fontId="5" numFmtId="166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45" fillId="0" fontId="5" numFmtId="3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center" shrinkToFit="0" vertical="top" wrapText="1"/>
    </xf>
    <xf borderId="47" fillId="0" fontId="5" numFmtId="4" xfId="0" applyAlignment="1" applyBorder="1" applyFont="1" applyNumberFormat="1">
      <alignment horizontal="right" shrinkToFit="0" vertical="top" wrapText="1"/>
    </xf>
    <xf borderId="45" fillId="0" fontId="5" numFmtId="3" xfId="0" applyAlignment="1" applyBorder="1" applyFont="1" applyNumberFormat="1">
      <alignment horizontal="center" readingOrder="0" shrinkToFit="0" vertical="top" wrapText="1"/>
    </xf>
    <xf borderId="46" fillId="0" fontId="5" numFmtId="4" xfId="0" applyAlignment="1" applyBorder="1" applyFont="1" applyNumberFormat="1">
      <alignment horizontal="center" readingOrder="0" shrinkToFit="0" vertical="top" wrapText="1"/>
    </xf>
    <xf borderId="44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8" fillId="0" fontId="4" numFmtId="49" xfId="0" applyAlignment="1" applyBorder="1" applyFont="1" applyNumberFormat="1">
      <alignment horizontal="center" shrinkToFit="0" vertical="top" wrapText="1"/>
    </xf>
    <xf borderId="49" fillId="0" fontId="4" numFmtId="166" xfId="0" applyAlignment="1" applyBorder="1" applyFont="1" applyNumberFormat="1">
      <alignment shrinkToFit="0" vertical="top" wrapText="1"/>
    </xf>
    <xf borderId="50" fillId="0" fontId="4" numFmtId="49" xfId="0" applyAlignment="1" applyBorder="1" applyFont="1" applyNumberFormat="1">
      <alignment horizontal="center" shrinkToFit="0" vertical="top" wrapText="1"/>
    </xf>
    <xf borderId="51" fillId="0" fontId="5" numFmtId="166" xfId="0" applyAlignment="1" applyBorder="1" applyFont="1" applyNumberFormat="1">
      <alignment shrinkToFit="0" vertical="top" wrapText="1"/>
    </xf>
    <xf borderId="52" fillId="0" fontId="5" numFmtId="166" xfId="0" applyAlignment="1" applyBorder="1" applyFont="1" applyNumberFormat="1">
      <alignment horizontal="center" shrinkToFit="0" vertical="top" wrapText="1"/>
    </xf>
    <xf borderId="53" fillId="0" fontId="5" numFmtId="3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center" shrinkToFit="0" vertical="top" wrapText="1"/>
    </xf>
    <xf borderId="55" fillId="0" fontId="5" numFmtId="4" xfId="0" applyAlignment="1" applyBorder="1" applyFont="1" applyNumberFormat="1">
      <alignment horizontal="right" shrinkToFit="0" vertical="top" wrapText="1"/>
    </xf>
    <xf borderId="51" fillId="0" fontId="5" numFmtId="0" xfId="0" applyAlignment="1" applyBorder="1" applyFont="1">
      <alignment shrinkToFit="0" vertical="top" wrapText="1"/>
    </xf>
    <xf borderId="44" fillId="0" fontId="12" numFmtId="49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readingOrder="0" shrinkToFit="0" vertical="top" wrapText="1"/>
    </xf>
    <xf borderId="56" fillId="0" fontId="5" numFmtId="3" xfId="0" applyAlignment="1" applyBorder="1" applyFont="1" applyNumberFormat="1">
      <alignment horizontal="center" shrinkToFit="0" vertical="center" wrapText="1"/>
    </xf>
    <xf borderId="51" fillId="0" fontId="7" numFmtId="0" xfId="0" applyBorder="1" applyFont="1"/>
    <xf borderId="44" fillId="0" fontId="12" numFmtId="49" xfId="0" applyAlignment="1" applyBorder="1" applyFont="1" applyNumberFormat="1">
      <alignment horizontal="center" shrinkToFit="0" vertical="top" wrapText="1"/>
    </xf>
    <xf borderId="56" fillId="0" fontId="7" numFmtId="0" xfId="0" applyBorder="1" applyFont="1"/>
    <xf borderId="25" fillId="0" fontId="4" numFmtId="166" xfId="0" applyAlignment="1" applyBorder="1" applyFont="1" applyNumberFormat="1">
      <alignment shrinkToFit="0" vertical="top" wrapText="1"/>
    </xf>
    <xf borderId="25" fillId="0" fontId="4" numFmtId="49" xfId="0" applyAlignment="1" applyBorder="1" applyFont="1" applyNumberFormat="1">
      <alignment horizontal="center" shrinkToFit="0" vertical="top" wrapText="1"/>
    </xf>
    <xf borderId="25" fillId="0" fontId="12" numFmtId="49" xfId="0" applyAlignment="1" applyBorder="1" applyFont="1" applyNumberFormat="1">
      <alignment shrinkToFit="0" vertical="top" wrapText="1"/>
    </xf>
    <xf borderId="25" fillId="0" fontId="12" numFmtId="49" xfId="0" applyAlignment="1" applyBorder="1" applyFont="1" applyNumberFormat="1">
      <alignment horizontal="center" shrinkToFit="0" vertical="top" wrapText="1"/>
    </xf>
    <xf borderId="25" fillId="0" fontId="5" numFmtId="3" xfId="0" applyAlignment="1" applyBorder="1" applyFont="1" applyNumberFormat="1">
      <alignment horizontal="center" readingOrder="0" shrinkToFit="0" vertical="top" wrapText="1"/>
    </xf>
    <xf borderId="25" fillId="0" fontId="5" numFmtId="4" xfId="0" applyAlignment="1" applyBorder="1" applyFont="1" applyNumberFormat="1">
      <alignment horizontal="center" readingOrder="0" shrinkToFit="0" vertical="top" wrapText="1"/>
    </xf>
    <xf borderId="25" fillId="0" fontId="5" numFmtId="4" xfId="0" applyAlignment="1" applyBorder="1" applyFont="1" applyNumberFormat="1">
      <alignment horizontal="right" shrinkToFit="0" vertical="top" wrapText="1"/>
    </xf>
    <xf borderId="25" fillId="0" fontId="5" numFmtId="0" xfId="0" applyAlignment="1" applyBorder="1" applyFont="1">
      <alignment shrinkToFit="0" vertical="top" wrapText="1"/>
    </xf>
    <xf borderId="25" fillId="0" fontId="5" numFmtId="3" xfId="0" applyAlignment="1" applyBorder="1" applyFont="1" applyNumberFormat="1">
      <alignment horizontal="center" shrinkToFit="0" vertical="center" wrapText="1"/>
    </xf>
    <xf borderId="57" fillId="6" fontId="4" numFmtId="166" xfId="0" applyAlignment="1" applyBorder="1" applyFont="1" applyNumberFormat="1">
      <alignment shrinkToFit="0" vertical="center" wrapText="1"/>
    </xf>
    <xf borderId="14" fillId="6" fontId="4" numFmtId="49" xfId="0" applyAlignment="1" applyBorder="1" applyFont="1" applyNumberFormat="1">
      <alignment horizontal="center" shrinkToFit="0" vertical="center" wrapText="1"/>
    </xf>
    <xf borderId="58" fillId="6" fontId="4" numFmtId="166" xfId="0" applyAlignment="1" applyBorder="1" applyFont="1" applyNumberFormat="1">
      <alignment horizontal="center" shrinkToFit="0" vertical="center" wrapText="1"/>
    </xf>
    <xf borderId="58" fillId="6" fontId="4" numFmtId="3" xfId="0" applyAlignment="1" applyBorder="1" applyFont="1" applyNumberFormat="1">
      <alignment horizontal="center" shrinkToFit="0" vertical="center" wrapText="1"/>
    </xf>
    <xf borderId="58" fillId="6" fontId="4" numFmtId="4" xfId="0" applyAlignment="1" applyBorder="1" applyFont="1" applyNumberFormat="1">
      <alignment horizontal="center" shrinkToFit="0" vertical="center" wrapText="1"/>
    </xf>
    <xf borderId="9" fillId="6" fontId="4" numFmtId="4" xfId="0" applyAlignment="1" applyBorder="1" applyFont="1" applyNumberFormat="1">
      <alignment horizontal="right" shrinkToFit="0" vertical="center" wrapText="1"/>
    </xf>
    <xf borderId="59" fillId="6" fontId="4" numFmtId="0" xfId="0" applyAlignment="1" applyBorder="1" applyFont="1">
      <alignment shrinkToFit="0" vertical="center" wrapText="1"/>
    </xf>
    <xf borderId="60" fillId="0" fontId="7" numFmtId="0" xfId="0" applyBorder="1" applyFont="1"/>
    <xf borderId="61" fillId="0" fontId="7" numFmtId="0" xfId="0" applyBorder="1" applyFont="1"/>
    <xf borderId="62" fillId="0" fontId="7" numFmtId="0" xfId="0" applyBorder="1" applyFont="1"/>
    <xf borderId="63" fillId="7" fontId="4" numFmtId="166" xfId="0" applyAlignment="1" applyBorder="1" applyFill="1" applyFont="1" applyNumberFormat="1">
      <alignment vertical="center"/>
    </xf>
    <xf borderId="40" fillId="7" fontId="4" numFmtId="49" xfId="0" applyAlignment="1" applyBorder="1" applyFont="1" applyNumberFormat="1">
      <alignment horizontal="center" vertical="center"/>
    </xf>
    <xf borderId="64" fillId="7" fontId="5" numFmtId="166" xfId="0" applyAlignment="1" applyBorder="1" applyFont="1" applyNumberFormat="1">
      <alignment vertical="center"/>
    </xf>
    <xf borderId="32" fillId="7" fontId="5" numFmtId="166" xfId="0" applyAlignment="1" applyBorder="1" applyFont="1" applyNumberFormat="1">
      <alignment horizontal="center" shrinkToFit="0" vertical="center" wrapText="1"/>
    </xf>
    <xf borderId="63" fillId="7" fontId="5" numFmtId="3" xfId="0" applyAlignment="1" applyBorder="1" applyFont="1" applyNumberFormat="1">
      <alignment horizontal="center" shrinkToFit="0" vertical="center" wrapText="1"/>
    </xf>
    <xf borderId="40" fillId="7" fontId="5" numFmtId="4" xfId="0" applyAlignment="1" applyBorder="1" applyFont="1" applyNumberFormat="1">
      <alignment horizontal="center" shrinkToFit="0" vertical="center" wrapText="1"/>
    </xf>
    <xf borderId="64" fillId="7" fontId="5" numFmtId="4" xfId="0" applyAlignment="1" applyBorder="1" applyFont="1" applyNumberFormat="1">
      <alignment horizontal="right" shrinkToFit="0" vertical="center" wrapText="1"/>
    </xf>
    <xf borderId="41" fillId="7" fontId="5" numFmtId="0" xfId="0" applyAlignment="1" applyBorder="1" applyFont="1">
      <alignment shrinkToFit="0" vertical="center" wrapText="1"/>
    </xf>
    <xf borderId="31" fillId="6" fontId="4" numFmtId="4" xfId="0" applyAlignment="1" applyBorder="1" applyFont="1" applyNumberFormat="1">
      <alignment horizontal="right" shrinkToFit="0" vertical="center" wrapText="1"/>
    </xf>
    <xf borderId="65" fillId="0" fontId="4" numFmtId="49" xfId="0" applyAlignment="1" applyBorder="1" applyFont="1" applyNumberFormat="1">
      <alignment horizontal="center" shrinkToFit="0" vertical="top" wrapText="1"/>
    </xf>
    <xf borderId="46" fillId="0" fontId="13" numFmtId="4" xfId="0" applyAlignment="1" applyBorder="1" applyFont="1" applyNumberFormat="1">
      <alignment horizontal="center" shrinkToFit="0" vertical="top" wrapText="1"/>
    </xf>
    <xf borderId="62" fillId="0" fontId="12" numFmtId="49" xfId="0" applyAlignment="1" applyBorder="1" applyFont="1" applyNumberFormat="1">
      <alignment shrinkToFit="0" vertical="top" wrapText="1"/>
    </xf>
    <xf borderId="66" fillId="0" fontId="5" numFmtId="167" xfId="0" applyAlignment="1" applyBorder="1" applyFont="1" applyNumberFormat="1">
      <alignment shrinkToFit="0" vertical="top" wrapText="1"/>
    </xf>
    <xf borderId="30" fillId="6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7" fillId="0" fontId="5" numFmtId="167" xfId="0" applyAlignment="1" applyBorder="1" applyFont="1" applyNumberFormat="1">
      <alignment shrinkToFit="0" vertical="top" wrapText="1"/>
    </xf>
    <xf borderId="63" fillId="7" fontId="6" numFmtId="166" xfId="0" applyAlignment="1" applyBorder="1" applyFont="1" applyNumberFormat="1">
      <alignment vertical="center"/>
    </xf>
    <xf borderId="68" fillId="6" fontId="4" numFmtId="4" xfId="0" applyAlignment="1" applyBorder="1" applyFont="1" applyNumberFormat="1">
      <alignment horizontal="center" shrinkToFit="0" vertical="center" wrapText="1"/>
    </xf>
    <xf borderId="68" fillId="6" fontId="4" numFmtId="4" xfId="0" applyAlignment="1" applyBorder="1" applyFont="1" applyNumberFormat="1">
      <alignment horizontal="right" shrinkToFit="0" vertical="center" wrapText="1"/>
    </xf>
    <xf borderId="68" fillId="6" fontId="4" numFmtId="3" xfId="0" applyAlignment="1" applyBorder="1" applyFont="1" applyNumberFormat="1">
      <alignment horizontal="center" shrinkToFit="0" vertical="center" wrapText="1"/>
    </xf>
    <xf borderId="0" fillId="0" fontId="12" numFmtId="49" xfId="0" applyAlignment="1" applyFont="1" applyNumberFormat="1">
      <alignment shrinkToFit="0" vertical="top" wrapText="1"/>
    </xf>
    <xf borderId="62" fillId="0" fontId="12" numFmtId="49" xfId="0" applyAlignment="1" applyBorder="1" applyFont="1" applyNumberFormat="1">
      <alignment horizontal="center" shrinkToFit="0" vertical="top" wrapText="1"/>
    </xf>
    <xf borderId="25" fillId="0" fontId="12" numFmtId="168" xfId="0" applyAlignment="1" applyBorder="1" applyFont="1" applyNumberFormat="1">
      <alignment horizontal="center" vertical="top"/>
    </xf>
    <xf borderId="25" fillId="0" fontId="12" numFmtId="49" xfId="0" applyAlignment="1" applyBorder="1" applyFont="1" applyNumberFormat="1">
      <alignment vertical="top"/>
    </xf>
    <xf borderId="25" fillId="0" fontId="12" numFmtId="168" xfId="0" applyAlignment="1" applyBorder="1" applyFont="1" applyNumberFormat="1">
      <alignment horizontal="right" vertical="top"/>
    </xf>
    <xf borderId="9" fillId="7" fontId="5" numFmtId="4" xfId="0" applyAlignment="1" applyBorder="1" applyFont="1" applyNumberFormat="1">
      <alignment horizontal="center" shrinkToFit="0" vertical="center" wrapText="1"/>
    </xf>
    <xf borderId="10" fillId="7" fontId="5" numFmtId="4" xfId="0" applyAlignment="1" applyBorder="1" applyFont="1" applyNumberFormat="1">
      <alignment horizontal="right" shrinkToFit="0" vertical="center" wrapText="1"/>
    </xf>
    <xf borderId="8" fillId="7" fontId="5" numFmtId="3" xfId="0" applyAlignment="1" applyBorder="1" applyFont="1" applyNumberFormat="1">
      <alignment horizontal="center" shrinkToFit="0" vertical="center" wrapText="1"/>
    </xf>
    <xf borderId="66" fillId="0" fontId="5" numFmtId="167" xfId="0" applyAlignment="1" applyBorder="1" applyFont="1" applyNumberFormat="1">
      <alignment horizontal="left" shrinkToFit="0" vertical="top" wrapText="1"/>
    </xf>
    <xf borderId="69" fillId="0" fontId="5" numFmtId="167" xfId="0" applyAlignment="1" applyBorder="1" applyFont="1" applyNumberFormat="1">
      <alignment horizontal="left" shrinkToFit="0" vertical="top" wrapText="1"/>
    </xf>
    <xf borderId="67" fillId="0" fontId="5" numFmtId="4" xfId="0" applyAlignment="1" applyBorder="1" applyFont="1" applyNumberFormat="1">
      <alignment horizontal="right" shrinkToFit="0" vertical="top" wrapText="1"/>
    </xf>
    <xf borderId="25" fillId="5" fontId="12" numFmtId="3" xfId="0" applyAlignment="1" applyBorder="1" applyFont="1" applyNumberFormat="1">
      <alignment horizontal="center" shrinkToFit="0" vertical="top" wrapText="1"/>
    </xf>
    <xf borderId="25" fillId="5" fontId="12" numFmtId="4" xfId="0" applyAlignment="1" applyBorder="1" applyFont="1" applyNumberFormat="1">
      <alignment horizontal="center" readingOrder="0" shrinkToFit="0" vertical="top" wrapText="1"/>
    </xf>
    <xf borderId="25" fillId="0" fontId="5" numFmtId="3" xfId="0" applyAlignment="1" applyBorder="1" applyFont="1" applyNumberFormat="1">
      <alignment horizontal="center" shrinkToFit="0" vertical="top" wrapText="1"/>
    </xf>
    <xf borderId="25" fillId="0" fontId="5" numFmtId="4" xfId="0" applyAlignment="1" applyBorder="1" applyFont="1" applyNumberFormat="1">
      <alignment horizontal="center" shrinkToFit="0" vertical="top" wrapText="1"/>
    </xf>
    <xf borderId="16" fillId="7" fontId="4" numFmtId="49" xfId="0" applyAlignment="1" applyBorder="1" applyFont="1" applyNumberFormat="1">
      <alignment horizontal="center" vertical="center"/>
    </xf>
    <xf borderId="32" fillId="6" fontId="14" numFmtId="49" xfId="0" applyAlignment="1" applyBorder="1" applyFont="1" applyNumberFormat="1">
      <alignment horizontal="center" shrinkToFit="0" wrapText="1"/>
    </xf>
    <xf borderId="70" fillId="6" fontId="15" numFmtId="166" xfId="0" applyAlignment="1" applyBorder="1" applyFont="1" applyNumberFormat="1">
      <alignment shrinkToFit="0" wrapText="1"/>
    </xf>
    <xf borderId="65" fillId="0" fontId="14" numFmtId="49" xfId="0" applyAlignment="1" applyBorder="1" applyFont="1" applyNumberFormat="1">
      <alignment horizontal="center" shrinkToFit="0" vertical="top" wrapText="1"/>
    </xf>
    <xf borderId="69" fillId="0" fontId="12" numFmtId="49" xfId="0" applyAlignment="1" applyBorder="1" applyFont="1" applyNumberFormat="1">
      <alignment horizontal="center" shrinkToFit="0" vertical="bottom" wrapText="1"/>
    </xf>
    <xf borderId="71" fillId="0" fontId="7" numFmtId="0" xfId="0" applyBorder="1" applyFont="1"/>
    <xf borderId="72" fillId="0" fontId="7" numFmtId="0" xfId="0" applyBorder="1" applyFont="1"/>
    <xf borderId="25" fillId="0" fontId="12" numFmtId="3" xfId="0" applyAlignment="1" applyBorder="1" applyFont="1" applyNumberFormat="1">
      <alignment horizontal="center" shrinkToFit="0" vertical="top" wrapText="1"/>
    </xf>
    <xf borderId="73" fillId="0" fontId="5" numFmtId="3" xfId="0" applyAlignment="1" applyBorder="1" applyFont="1" applyNumberFormat="1">
      <alignment horizontal="center" shrinkToFit="0" vertical="center" wrapText="1"/>
    </xf>
    <xf borderId="74" fillId="0" fontId="5" numFmtId="3" xfId="0" applyAlignment="1" applyBorder="1" applyFont="1" applyNumberFormat="1">
      <alignment horizontal="center" shrinkToFit="0" vertical="center" wrapText="1"/>
    </xf>
    <xf borderId="25" fillId="5" fontId="12" numFmtId="4" xfId="0" applyAlignment="1" applyBorder="1" applyFont="1" applyNumberFormat="1">
      <alignment horizontal="center" shrinkToFit="0" vertical="top" wrapText="1"/>
    </xf>
    <xf borderId="25" fillId="0" fontId="12" numFmtId="4" xfId="0" applyAlignment="1" applyBorder="1" applyFont="1" applyNumberFormat="1">
      <alignment horizontal="center" shrinkToFit="0" vertical="top" wrapText="1"/>
    </xf>
    <xf borderId="75" fillId="0" fontId="14" numFmtId="49" xfId="0" applyAlignment="1" applyBorder="1" applyFont="1" applyNumberFormat="1">
      <alignment horizontal="center" shrinkToFit="0" vertical="top" wrapText="1"/>
    </xf>
    <xf borderId="76" fillId="0" fontId="7" numFmtId="0" xfId="0" applyBorder="1" applyFont="1"/>
    <xf borderId="77" fillId="0" fontId="7" numFmtId="0" xfId="0" applyBorder="1" applyFont="1"/>
    <xf borderId="78" fillId="0" fontId="5" numFmtId="3" xfId="0" applyAlignment="1" applyBorder="1" applyFont="1" applyNumberFormat="1">
      <alignment horizontal="center" shrinkToFit="0" vertical="center" wrapText="1"/>
    </xf>
    <xf borderId="44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78" fillId="0" fontId="7" numFmtId="0" xfId="0" applyBorder="1" applyFont="1"/>
    <xf borderId="79" fillId="0" fontId="7" numFmtId="0" xfId="0" applyBorder="1" applyFont="1"/>
    <xf borderId="80" fillId="7" fontId="4" numFmtId="49" xfId="0" applyAlignment="1" applyBorder="1" applyFont="1" applyNumberFormat="1">
      <alignment horizontal="center" vertical="center"/>
    </xf>
    <xf borderId="35" fillId="7" fontId="5" numFmtId="166" xfId="0" applyAlignment="1" applyBorder="1" applyFont="1" applyNumberFormat="1">
      <alignment vertical="center"/>
    </xf>
    <xf borderId="37" fillId="6" fontId="15" numFmtId="49" xfId="0" applyAlignment="1" applyBorder="1" applyFont="1" applyNumberFormat="1">
      <alignment horizontal="center" shrinkToFit="0" wrapText="1"/>
    </xf>
    <xf borderId="32" fillId="0" fontId="15" numFmtId="49" xfId="0" applyAlignment="1" applyBorder="1" applyFont="1" applyNumberFormat="1">
      <alignment horizontal="center" shrinkToFit="0" vertical="top" wrapText="1"/>
    </xf>
    <xf borderId="81" fillId="0" fontId="0" numFmtId="167" xfId="0" applyAlignment="1" applyBorder="1" applyFont="1" applyNumberFormat="1">
      <alignment shrinkToFit="0" vertical="top" wrapText="1"/>
    </xf>
    <xf borderId="44" fillId="0" fontId="5" numFmtId="166" xfId="0" applyAlignment="1" applyBorder="1" applyFont="1" applyNumberFormat="1">
      <alignment horizontal="center" shrinkToFit="0" vertical="top" wrapText="1"/>
    </xf>
    <xf borderId="67" fillId="0" fontId="5" numFmtId="4" xfId="0" applyAlignment="1" applyBorder="1" applyFont="1" applyNumberFormat="1">
      <alignment horizontal="center" shrinkToFit="0" vertical="center" wrapText="1"/>
    </xf>
    <xf borderId="44" fillId="0" fontId="7" numFmtId="0" xfId="0" applyBorder="1" applyFont="1"/>
    <xf borderId="0" fillId="5" fontId="12" numFmtId="4" xfId="0" applyAlignment="1" applyFont="1" applyNumberFormat="1">
      <alignment horizontal="center" shrinkToFit="0" vertical="top" wrapText="1"/>
    </xf>
    <xf borderId="34" fillId="7" fontId="4" numFmtId="49" xfId="0" applyAlignment="1" applyBorder="1" applyFont="1" applyNumberFormat="1">
      <alignment horizontal="center" vertical="center"/>
    </xf>
    <xf borderId="63" fillId="4" fontId="11" numFmtId="166" xfId="0" applyAlignment="1" applyBorder="1" applyFont="1" applyNumberFormat="1">
      <alignment vertical="top"/>
    </xf>
    <xf borderId="40" fillId="4" fontId="8" numFmtId="166" xfId="0" applyAlignment="1" applyBorder="1" applyFont="1" applyNumberFormat="1">
      <alignment horizontal="center" vertical="top"/>
    </xf>
    <xf borderId="64" fillId="4" fontId="8" numFmtId="166" xfId="0" applyAlignment="1" applyBorder="1" applyFont="1" applyNumberFormat="1">
      <alignment vertical="top"/>
    </xf>
    <xf borderId="32" fillId="4" fontId="8" numFmtId="166" xfId="0" applyAlignment="1" applyBorder="1" applyFont="1" applyNumberFormat="1">
      <alignment vertical="top"/>
    </xf>
    <xf borderId="63" fillId="4" fontId="8" numFmtId="3" xfId="0" applyAlignment="1" applyBorder="1" applyFont="1" applyNumberFormat="1">
      <alignment vertical="top"/>
    </xf>
    <xf borderId="40" fillId="4" fontId="8" numFmtId="4" xfId="0" applyAlignment="1" applyBorder="1" applyFont="1" applyNumberFormat="1">
      <alignment vertical="top"/>
    </xf>
    <xf borderId="64" fillId="4" fontId="8" numFmtId="4" xfId="0" applyAlignment="1" applyBorder="1" applyFont="1" applyNumberFormat="1">
      <alignment horizontal="right" vertical="top"/>
    </xf>
    <xf borderId="41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82" fillId="0" fontId="5" numFmtId="166" xfId="0" applyAlignment="1" applyBorder="1" applyFont="1" applyNumberFormat="1">
      <alignment horizontal="center" shrinkToFit="0" wrapText="1"/>
    </xf>
    <xf borderId="83" fillId="0" fontId="7" numFmtId="0" xfId="0" applyBorder="1" applyFont="1"/>
    <xf borderId="83" fillId="0" fontId="5" numFmtId="166" xfId="0" applyAlignment="1" applyBorder="1" applyFont="1" applyNumberFormat="1">
      <alignment shrinkToFit="0" wrapText="1"/>
    </xf>
    <xf borderId="83" fillId="0" fontId="5" numFmtId="3" xfId="0" applyAlignment="1" applyBorder="1" applyFont="1" applyNumberFormat="1">
      <alignment shrinkToFit="0" wrapText="1"/>
    </xf>
    <xf borderId="83" fillId="0" fontId="5" numFmtId="4" xfId="0" applyAlignment="1" applyBorder="1" applyFont="1" applyNumberFormat="1">
      <alignment shrinkToFit="0" wrapText="1"/>
    </xf>
    <xf borderId="83" fillId="0" fontId="5" numFmtId="4" xfId="0" applyAlignment="1" applyBorder="1" applyFont="1" applyNumberFormat="1">
      <alignment horizontal="right" shrinkToFit="0" vertical="top" wrapText="1"/>
    </xf>
    <xf borderId="81" fillId="0" fontId="5" numFmtId="0" xfId="0" applyAlignment="1" applyBorder="1" applyFont="1">
      <alignment shrinkToFit="0" wrapText="1"/>
    </xf>
    <xf borderId="82" fillId="4" fontId="8" numFmtId="166" xfId="0" applyAlignment="1" applyBorder="1" applyFont="1" applyNumberFormat="1">
      <alignment horizontal="left" shrinkToFit="0" wrapText="1"/>
    </xf>
    <xf borderId="32" fillId="4" fontId="4" numFmtId="166" xfId="0" applyAlignment="1" applyBorder="1" applyFont="1" applyNumberFormat="1">
      <alignment shrinkToFit="0" wrapText="1"/>
    </xf>
    <xf borderId="84" fillId="4" fontId="4" numFmtId="3" xfId="0" applyAlignment="1" applyBorder="1" applyFont="1" applyNumberFormat="1">
      <alignment shrinkToFit="0" wrapText="1"/>
    </xf>
    <xf borderId="40" fillId="4" fontId="4" numFmtId="4" xfId="0" applyAlignment="1" applyBorder="1" applyFont="1" applyNumberFormat="1">
      <alignment shrinkToFit="0" wrapText="1"/>
    </xf>
    <xf borderId="40" fillId="4" fontId="4" numFmtId="4" xfId="0" applyAlignment="1" applyBorder="1" applyFont="1" applyNumberFormat="1">
      <alignment horizontal="right" shrinkToFit="0" vertical="top" wrapText="1"/>
    </xf>
    <xf borderId="40" fillId="4" fontId="4" numFmtId="3" xfId="0" applyAlignment="1" applyBorder="1" applyFont="1" applyNumberFormat="1">
      <alignment shrinkToFit="0" wrapText="1"/>
    </xf>
    <xf borderId="85" fillId="4" fontId="4" numFmtId="4" xfId="0" applyAlignment="1" applyBorder="1" applyFont="1" applyNumberFormat="1">
      <alignment horizontal="right" shrinkToFit="0" vertical="top" wrapText="1"/>
    </xf>
    <xf borderId="32" fillId="4" fontId="4" numFmtId="4" xfId="0" applyAlignment="1" applyBorder="1" applyFont="1" applyNumberFormat="1">
      <alignment horizontal="right" shrinkToFit="0" vertical="top" wrapText="1"/>
    </xf>
    <xf borderId="41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8" fillId="0" fontId="5" numFmtId="0" xfId="0" applyAlignment="1" applyBorder="1" applyFont="1">
      <alignment shrinkToFit="0" wrapText="1"/>
    </xf>
    <xf borderId="78" fillId="0" fontId="5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wrapText="1"/>
    </xf>
    <xf borderId="71" fillId="0" fontId="5" numFmtId="3" xfId="0" applyAlignment="1" applyBorder="1" applyFont="1" applyNumberFormat="1">
      <alignment horizontal="center" shrinkToFit="0" wrapText="1"/>
    </xf>
    <xf borderId="0" fillId="0" fontId="5" numFmtId="0" xfId="0" applyAlignment="1" applyFont="1">
      <alignment horizontal="right" shrinkToFit="0" wrapText="1"/>
    </xf>
    <xf borderId="0" fillId="0" fontId="16" numFmtId="0" xfId="0" applyAlignment="1" applyFont="1">
      <alignment horizontal="center"/>
    </xf>
    <xf borderId="0" fillId="0" fontId="17" numFmtId="0" xfId="0" applyFont="1"/>
    <xf borderId="0" fillId="0" fontId="18" numFmtId="3" xfId="0" applyAlignment="1" applyFont="1" applyNumberFormat="1">
      <alignment horizontal="center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right"/>
    </xf>
    <xf borderId="0" fillId="0" fontId="21" numFmtId="3" xfId="0" applyAlignment="1" applyFont="1" applyNumberFormat="1">
      <alignment horizontal="right"/>
    </xf>
    <xf borderId="0" fillId="0" fontId="0" numFmtId="0" xfId="0" applyAlignment="1" applyFont="1">
      <alignment horizontal="center" shrinkToFit="0" vertical="center" wrapText="1"/>
    </xf>
    <xf borderId="0" fillId="0" fontId="0" numFmtId="4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2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readingOrder="0" shrinkToFit="0" vertical="center" wrapText="1"/>
    </xf>
    <xf borderId="0" fillId="0" fontId="24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66" fillId="6" fontId="2" numFmtId="0" xfId="0" applyAlignment="1" applyBorder="1" applyFont="1">
      <alignment horizontal="center" shrinkToFit="0" vertical="center" wrapText="1"/>
    </xf>
    <xf borderId="86" fillId="0" fontId="7" numFmtId="0" xfId="0" applyBorder="1" applyFont="1"/>
    <xf borderId="87" fillId="0" fontId="7" numFmtId="0" xfId="0" applyBorder="1" applyFont="1"/>
    <xf borderId="66" fillId="6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center" shrinkToFit="0" vertical="center" wrapText="1"/>
    </xf>
    <xf borderId="25" fillId="0" fontId="0" numFmtId="0" xfId="0" applyAlignment="1" applyBorder="1" applyFont="1">
      <alignment horizontal="center" shrinkToFit="0" vertical="center" wrapText="1"/>
    </xf>
    <xf borderId="25" fillId="0" fontId="0" numFmtId="4" xfId="0" applyAlignment="1" applyBorder="1" applyFont="1" applyNumberFormat="1">
      <alignment horizontal="center" vertical="center"/>
    </xf>
    <xf borderId="66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25" fillId="0" fontId="25" numFmtId="49" xfId="0" applyAlignment="1" applyBorder="1" applyFont="1" applyNumberFormat="1">
      <alignment horizontal="center" shrinkToFit="0" vertical="center" wrapText="1"/>
    </xf>
    <xf borderId="25" fillId="0" fontId="25" numFmtId="49" xfId="0" applyAlignment="1" applyBorder="1" applyFont="1" applyNumberFormat="1">
      <alignment horizontal="center" readingOrder="0" shrinkToFit="0" vertical="center" wrapText="1"/>
    </xf>
    <xf borderId="25" fillId="0" fontId="25" numFmtId="166" xfId="0" applyAlignment="1" applyBorder="1" applyFont="1" applyNumberFormat="1">
      <alignment horizontal="center" shrinkToFit="0" vertical="center" wrapText="1"/>
    </xf>
    <xf borderId="25" fillId="0" fontId="25" numFmtId="4" xfId="0" applyAlignment="1" applyBorder="1" applyFont="1" applyNumberFormat="1">
      <alignment horizontal="center" readingOrder="0" shrinkToFit="0" vertical="center" wrapText="1"/>
    </xf>
    <xf borderId="25" fillId="5" fontId="25" numFmtId="0" xfId="0" applyAlignment="1" applyBorder="1" applyFont="1">
      <alignment horizontal="center" readingOrder="0" shrinkToFit="0" vertical="center" wrapText="1"/>
    </xf>
    <xf borderId="25" fillId="0" fontId="25" numFmtId="0" xfId="0" applyAlignment="1" applyBorder="1" applyFont="1">
      <alignment horizontal="center" readingOrder="0" shrinkToFit="0" vertical="center" wrapText="1"/>
    </xf>
    <xf borderId="0" fillId="0" fontId="25" numFmtId="0" xfId="0" applyAlignment="1" applyFont="1">
      <alignment horizontal="center" shrinkToFit="0" vertical="center" wrapText="1"/>
    </xf>
    <xf borderId="25" fillId="5" fontId="25" numFmtId="49" xfId="0" applyAlignment="1" applyBorder="1" applyFont="1" applyNumberFormat="1">
      <alignment horizontal="center" shrinkToFit="0" vertical="center" wrapText="1"/>
    </xf>
    <xf borderId="25" fillId="0" fontId="5" numFmtId="49" xfId="0" applyAlignment="1" applyBorder="1" applyFont="1" applyNumberFormat="1">
      <alignment horizontal="center" shrinkToFit="0" vertical="center" wrapText="1"/>
    </xf>
    <xf borderId="25" fillId="0" fontId="5" numFmtId="166" xfId="0" applyAlignment="1" applyBorder="1" applyFont="1" applyNumberFormat="1">
      <alignment horizontal="center" shrinkToFit="0" vertical="center" wrapText="1"/>
    </xf>
    <xf borderId="25" fillId="5" fontId="25" numFmtId="4" xfId="0" applyAlignment="1" applyBorder="1" applyFont="1" applyNumberFormat="1">
      <alignment horizontal="center" readingOrder="0" shrinkToFit="0" vertical="center" wrapText="1"/>
    </xf>
    <xf borderId="0" fillId="5" fontId="26" numFmtId="49" xfId="0" applyAlignment="1" applyFont="1" applyNumberFormat="1">
      <alignment horizontal="center" readingOrder="0" shrinkToFit="0" vertical="center" wrapText="1"/>
    </xf>
    <xf borderId="0" fillId="5" fontId="25" numFmtId="0" xfId="0" applyAlignment="1" applyFont="1">
      <alignment horizontal="center" shrinkToFit="0" vertical="center" wrapText="1"/>
    </xf>
    <xf borderId="25" fillId="5" fontId="25" numFmtId="49" xfId="0" applyAlignment="1" applyBorder="1" applyFont="1" applyNumberFormat="1">
      <alignment horizontal="center" readingOrder="0" shrinkToFit="0" vertical="center" wrapText="1"/>
    </xf>
    <xf borderId="25" fillId="5" fontId="25" numFmtId="166" xfId="0" applyAlignment="1" applyBorder="1" applyFont="1" applyNumberFormat="1">
      <alignment horizontal="center" readingOrder="0" shrinkToFit="0" vertical="center" wrapText="1"/>
    </xf>
    <xf borderId="25" fillId="5" fontId="27" numFmtId="49" xfId="0" applyAlignment="1" applyBorder="1" applyFont="1" applyNumberFormat="1">
      <alignment horizontal="center" readingOrder="0"/>
    </xf>
    <xf borderId="25" fillId="0" fontId="0" numFmtId="0" xfId="0" applyAlignment="1" applyBorder="1" applyFont="1">
      <alignment horizontal="center" shrinkToFit="0" vertical="bottom" wrapText="1"/>
    </xf>
    <xf borderId="0" fillId="5" fontId="27" numFmtId="49" xfId="0" applyAlignment="1" applyFont="1" applyNumberFormat="1">
      <alignment horizontal="center" readingOrder="0"/>
    </xf>
    <xf borderId="0" fillId="0" fontId="28" numFmtId="0" xfId="0" applyAlignment="1" applyFont="1">
      <alignment horizontal="center" shrinkToFit="0" vertical="center" wrapText="1"/>
    </xf>
    <xf borderId="25" fillId="0" fontId="0" numFmtId="0" xfId="0" applyAlignment="1" applyBorder="1" applyFont="1">
      <alignment horizontal="center" shrinkToFit="0" vertical="center" wrapText="1"/>
    </xf>
    <xf borderId="25" fillId="0" fontId="15" numFmtId="49" xfId="0" applyAlignment="1" applyBorder="1" applyFont="1" applyNumberFormat="1">
      <alignment horizontal="center" shrinkToFit="0" vertical="center" wrapText="1"/>
    </xf>
    <xf borderId="25" fillId="0" fontId="25" numFmtId="167" xfId="0" applyAlignment="1" applyBorder="1" applyFont="1" applyNumberFormat="1">
      <alignment horizontal="center" shrinkToFit="0" vertical="center" wrapText="1"/>
    </xf>
    <xf borderId="25" fillId="0" fontId="0" numFmtId="0" xfId="0" applyAlignment="1" applyBorder="1" applyFont="1">
      <alignment horizontal="center" readingOrder="0" shrinkToFit="0" vertical="center" wrapText="1"/>
    </xf>
    <xf borderId="0" fillId="0" fontId="29" numFmtId="0" xfId="0" applyAlignment="1" applyFont="1">
      <alignment horizontal="center" vertical="center"/>
    </xf>
    <xf borderId="0" fillId="0" fontId="29" numFmtId="4" xfId="0" applyAlignment="1" applyFont="1" applyNumberFormat="1">
      <alignment horizontal="center" vertical="center"/>
    </xf>
    <xf borderId="0" fillId="0" fontId="3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1</xdr:row>
      <xdr:rowOff>9525</xdr:rowOff>
    </xdr:from>
    <xdr:ext cx="1990725" cy="1638300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 outlineLevelCol="1" outlineLevelRow="1"/>
  <cols>
    <col customWidth="1" min="1" max="1" width="9.63"/>
    <col customWidth="1" min="2" max="2" width="6.5"/>
    <col customWidth="1" min="3" max="3" width="29.5"/>
    <col customWidth="1" min="4" max="4" width="9.38"/>
    <col customWidth="1" min="5" max="5" width="10.63" outlineLevel="1"/>
    <col customWidth="1" min="6" max="6" width="14.25" outlineLevel="1"/>
    <col customWidth="1" min="7" max="7" width="13.5" outlineLevel="1"/>
    <col customWidth="1" min="8" max="8" width="10.63" outlineLevel="1"/>
    <col customWidth="1" min="9" max="9" width="14.25" outlineLevel="1"/>
    <col customWidth="1" min="10" max="10" width="13.5" outlineLevel="1"/>
    <col customWidth="1" min="11" max="11" width="10.63"/>
    <col customWidth="1" min="12" max="12" width="14.25"/>
    <col customWidth="1" min="13" max="13" width="13.5"/>
    <col customWidth="1" min="14" max="14" width="10.63"/>
    <col customWidth="1" min="15" max="15" width="14.25"/>
    <col customWidth="1" min="16" max="19" width="13.5"/>
    <col customWidth="1" min="20" max="20" width="22.13"/>
    <col customWidth="1" min="21" max="38" width="5.0"/>
  </cols>
  <sheetData>
    <row r="1" outlineLevel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outlineLevel="1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outlineLevel="1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outlineLevel="1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outlineLevel="1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outlineLevel="1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outlineLevel="1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outlineLevel="1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outlineLevel="1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outlineLevel="1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outlineLevel="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 outlineLevel="1">
      <c r="A12" s="6" t="s">
        <v>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15.75" customHeight="1" outlineLevel="1">
      <c r="A13" s="6" t="s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15.75" customHeight="1" outlineLevel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outlineLevel="1">
      <c r="A15" s="9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outlineLevel="1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7"/>
      <c r="E18" s="28" t="s">
        <v>16</v>
      </c>
      <c r="F18" s="29" t="s">
        <v>17</v>
      </c>
      <c r="G18" s="30" t="s">
        <v>18</v>
      </c>
      <c r="H18" s="28" t="s">
        <v>16</v>
      </c>
      <c r="I18" s="29" t="s">
        <v>17</v>
      </c>
      <c r="J18" s="30" t="s">
        <v>19</v>
      </c>
      <c r="K18" s="28" t="s">
        <v>16</v>
      </c>
      <c r="L18" s="29" t="s">
        <v>17</v>
      </c>
      <c r="M18" s="30" t="s">
        <v>20</v>
      </c>
      <c r="N18" s="28" t="s">
        <v>16</v>
      </c>
      <c r="O18" s="29" t="s">
        <v>17</v>
      </c>
      <c r="P18" s="30" t="s">
        <v>21</v>
      </c>
      <c r="Q18" s="30" t="s">
        <v>22</v>
      </c>
      <c r="R18" s="30" t="s">
        <v>23</v>
      </c>
      <c r="S18" s="30" t="s">
        <v>24</v>
      </c>
      <c r="T18" s="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2" t="s">
        <v>25</v>
      </c>
      <c r="B19" s="33">
        <v>1.0</v>
      </c>
      <c r="C19" s="33">
        <v>2.0</v>
      </c>
      <c r="D19" s="34">
        <v>3.0</v>
      </c>
      <c r="E19" s="35">
        <v>4.0</v>
      </c>
      <c r="F19" s="36">
        <v>5.0</v>
      </c>
      <c r="G19" s="34">
        <v>6.0</v>
      </c>
      <c r="H19" s="35">
        <v>5.0</v>
      </c>
      <c r="I19" s="36">
        <v>6.0</v>
      </c>
      <c r="J19" s="34">
        <v>7.0</v>
      </c>
      <c r="K19" s="35">
        <v>8.0</v>
      </c>
      <c r="L19" s="36">
        <v>9.0</v>
      </c>
      <c r="M19" s="34">
        <v>10.0</v>
      </c>
      <c r="N19" s="35">
        <v>11.0</v>
      </c>
      <c r="O19" s="36">
        <v>12.0</v>
      </c>
      <c r="P19" s="34">
        <v>13.0</v>
      </c>
      <c r="Q19" s="34">
        <v>14.0</v>
      </c>
      <c r="R19" s="34">
        <v>15.0</v>
      </c>
      <c r="S19" s="34">
        <v>16.0</v>
      </c>
      <c r="T19" s="37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8" t="s">
        <v>26</v>
      </c>
      <c r="B20" s="39" t="s">
        <v>27</v>
      </c>
      <c r="C20" s="40" t="s">
        <v>28</v>
      </c>
      <c r="D20" s="41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4"/>
      <c r="R20" s="44"/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ht="30.0" customHeight="1">
      <c r="A21" s="47" t="s">
        <v>29</v>
      </c>
      <c r="B21" s="48" t="s">
        <v>30</v>
      </c>
      <c r="C21" s="49" t="s">
        <v>31</v>
      </c>
      <c r="D21" s="50" t="s">
        <v>32</v>
      </c>
      <c r="E21" s="51"/>
      <c r="F21" s="52"/>
      <c r="G21" s="53">
        <v>0.0</v>
      </c>
      <c r="H21" s="51"/>
      <c r="I21" s="52"/>
      <c r="J21" s="53">
        <v>0.0</v>
      </c>
      <c r="K21" s="51"/>
      <c r="L21" s="52"/>
      <c r="M21" s="54">
        <f>M112</f>
        <v>388952.2</v>
      </c>
      <c r="N21" s="51"/>
      <c r="O21" s="52"/>
      <c r="P21" s="53">
        <f>P112</f>
        <v>388952.2</v>
      </c>
      <c r="Q21" s="53">
        <f>G21+M21</f>
        <v>388952.2</v>
      </c>
      <c r="R21" s="53">
        <f>J21+P21</f>
        <v>388952.2</v>
      </c>
      <c r="S21" s="53">
        <f>Q21-R21</f>
        <v>0</v>
      </c>
      <c r="T21" s="55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19.5" customHeight="1">
      <c r="A22" s="56" t="s">
        <v>33</v>
      </c>
      <c r="B22" s="57"/>
      <c r="C22" s="58"/>
      <c r="D22" s="59"/>
      <c r="E22" s="60"/>
      <c r="F22" s="61"/>
      <c r="G22" s="62">
        <f>SUM(G21)</f>
        <v>0</v>
      </c>
      <c r="H22" s="60"/>
      <c r="I22" s="61"/>
      <c r="J22" s="62">
        <f>SUM(J21)</f>
        <v>0</v>
      </c>
      <c r="K22" s="60"/>
      <c r="L22" s="61"/>
      <c r="M22" s="62">
        <f>SUM(M21)</f>
        <v>388952.2</v>
      </c>
      <c r="N22" s="60"/>
      <c r="O22" s="61"/>
      <c r="P22" s="62">
        <f t="shared" ref="P22:S22" si="1">SUM(P21)</f>
        <v>388952.2</v>
      </c>
      <c r="Q22" s="62">
        <f t="shared" si="1"/>
        <v>388952.2</v>
      </c>
      <c r="R22" s="62">
        <f t="shared" si="1"/>
        <v>388952.2</v>
      </c>
      <c r="S22" s="62">
        <f t="shared" si="1"/>
        <v>0</v>
      </c>
      <c r="T22" s="6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4"/>
      <c r="D23" s="65"/>
      <c r="E23" s="66"/>
      <c r="F23" s="67"/>
      <c r="G23" s="68"/>
      <c r="H23" s="66"/>
      <c r="I23" s="67"/>
      <c r="J23" s="68"/>
      <c r="K23" s="66"/>
      <c r="L23" s="67"/>
      <c r="M23" s="68"/>
      <c r="N23" s="66"/>
      <c r="O23" s="67"/>
      <c r="P23" s="68"/>
      <c r="Q23" s="68"/>
      <c r="R23" s="68"/>
      <c r="S23" s="68"/>
      <c r="T23" s="6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0" t="s">
        <v>26</v>
      </c>
      <c r="B24" s="71" t="s">
        <v>34</v>
      </c>
      <c r="C24" s="72" t="s">
        <v>35</v>
      </c>
      <c r="D24" s="73"/>
      <c r="E24" s="74"/>
      <c r="F24" s="75"/>
      <c r="G24" s="76"/>
      <c r="H24" s="74"/>
      <c r="I24" s="75"/>
      <c r="J24" s="76"/>
      <c r="K24" s="74"/>
      <c r="L24" s="75"/>
      <c r="M24" s="76"/>
      <c r="N24" s="74"/>
      <c r="O24" s="75"/>
      <c r="P24" s="76"/>
      <c r="Q24" s="76"/>
      <c r="R24" s="76"/>
      <c r="S24" s="76"/>
      <c r="T24" s="77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ht="30.0" customHeight="1">
      <c r="A25" s="78" t="s">
        <v>29</v>
      </c>
      <c r="B25" s="79" t="s">
        <v>30</v>
      </c>
      <c r="C25" s="78" t="s">
        <v>36</v>
      </c>
      <c r="D25" s="80"/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3"/>
      <c r="R25" s="83"/>
      <c r="S25" s="83"/>
      <c r="T25" s="84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ht="30.0" customHeight="1">
      <c r="A26" s="86" t="s">
        <v>37</v>
      </c>
      <c r="B26" s="87" t="s">
        <v>38</v>
      </c>
      <c r="C26" s="86" t="s">
        <v>39</v>
      </c>
      <c r="D26" s="88"/>
      <c r="E26" s="89"/>
      <c r="F26" s="90"/>
      <c r="G26" s="91">
        <f>SUM(G27:G29)</f>
        <v>0</v>
      </c>
      <c r="H26" s="89"/>
      <c r="I26" s="90"/>
      <c r="J26" s="91">
        <f>SUM(J27:J29)</f>
        <v>0</v>
      </c>
      <c r="K26" s="89"/>
      <c r="L26" s="90"/>
      <c r="M26" s="91">
        <f>SUM(M27:M29)</f>
        <v>0</v>
      </c>
      <c r="N26" s="89"/>
      <c r="O26" s="90"/>
      <c r="P26" s="91">
        <f t="shared" ref="P26:S26" si="2">SUM(P27:P29)</f>
        <v>0</v>
      </c>
      <c r="Q26" s="91">
        <f t="shared" si="2"/>
        <v>0</v>
      </c>
      <c r="R26" s="91">
        <f t="shared" si="2"/>
        <v>0</v>
      </c>
      <c r="S26" s="91">
        <f t="shared" si="2"/>
        <v>0</v>
      </c>
      <c r="T26" s="92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ht="30.0" hidden="1" customHeight="1" outlineLevel="1">
      <c r="A27" s="93" t="s">
        <v>40</v>
      </c>
      <c r="B27" s="94" t="s">
        <v>41</v>
      </c>
      <c r="C27" s="95" t="s">
        <v>42</v>
      </c>
      <c r="D27" s="96" t="s">
        <v>43</v>
      </c>
      <c r="E27" s="97"/>
      <c r="F27" s="98"/>
      <c r="G27" s="99">
        <f t="shared" ref="G27:G29" si="3">E27*F27</f>
        <v>0</v>
      </c>
      <c r="H27" s="97"/>
      <c r="I27" s="98"/>
      <c r="J27" s="99">
        <f t="shared" ref="J27:J29" si="4">H27*I27</f>
        <v>0</v>
      </c>
      <c r="K27" s="100"/>
      <c r="L27" s="101"/>
      <c r="M27" s="99">
        <f t="shared" ref="M27:M29" si="5">K27*L27</f>
        <v>0</v>
      </c>
      <c r="N27" s="97"/>
      <c r="O27" s="98"/>
      <c r="P27" s="99">
        <f t="shared" ref="P27:P29" si="6">N27*O27</f>
        <v>0</v>
      </c>
      <c r="Q27" s="99">
        <f t="shared" ref="Q27:Q29" si="7">G27+M27</f>
        <v>0</v>
      </c>
      <c r="R27" s="99">
        <f t="shared" ref="R27:R29" si="8">J27+P27</f>
        <v>0</v>
      </c>
      <c r="S27" s="99">
        <f t="shared" ref="S27:S29" si="9">Q27-R27</f>
        <v>0</v>
      </c>
      <c r="T27" s="10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hidden="1" customHeight="1" outlineLevel="1">
      <c r="A28" s="103" t="s">
        <v>40</v>
      </c>
      <c r="B28" s="104" t="s">
        <v>44</v>
      </c>
      <c r="C28" s="95" t="s">
        <v>42</v>
      </c>
      <c r="D28" s="96" t="s">
        <v>43</v>
      </c>
      <c r="E28" s="97"/>
      <c r="F28" s="98"/>
      <c r="G28" s="99">
        <f t="shared" si="3"/>
        <v>0</v>
      </c>
      <c r="H28" s="97"/>
      <c r="I28" s="98"/>
      <c r="J28" s="99">
        <f t="shared" si="4"/>
        <v>0</v>
      </c>
      <c r="K28" s="97"/>
      <c r="L28" s="98"/>
      <c r="M28" s="99">
        <f t="shared" si="5"/>
        <v>0</v>
      </c>
      <c r="N28" s="97"/>
      <c r="O28" s="98"/>
      <c r="P28" s="99">
        <f t="shared" si="6"/>
        <v>0</v>
      </c>
      <c r="Q28" s="99">
        <f t="shared" si="7"/>
        <v>0</v>
      </c>
      <c r="R28" s="99">
        <f t="shared" si="8"/>
        <v>0</v>
      </c>
      <c r="S28" s="99">
        <f t="shared" si="9"/>
        <v>0</v>
      </c>
      <c r="T28" s="1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hidden="1" customHeight="1" outlineLevel="1">
      <c r="A29" s="105" t="s">
        <v>40</v>
      </c>
      <c r="B29" s="106" t="s">
        <v>45</v>
      </c>
      <c r="C29" s="107" t="s">
        <v>42</v>
      </c>
      <c r="D29" s="108" t="s">
        <v>43</v>
      </c>
      <c r="E29" s="109"/>
      <c r="F29" s="110"/>
      <c r="G29" s="111">
        <f t="shared" si="3"/>
        <v>0</v>
      </c>
      <c r="H29" s="109"/>
      <c r="I29" s="110"/>
      <c r="J29" s="111">
        <f t="shared" si="4"/>
        <v>0</v>
      </c>
      <c r="K29" s="109"/>
      <c r="L29" s="110"/>
      <c r="M29" s="111">
        <f t="shared" si="5"/>
        <v>0</v>
      </c>
      <c r="N29" s="109"/>
      <c r="O29" s="110"/>
      <c r="P29" s="111">
        <f t="shared" si="6"/>
        <v>0</v>
      </c>
      <c r="Q29" s="111">
        <f t="shared" si="7"/>
        <v>0</v>
      </c>
      <c r="R29" s="111">
        <f t="shared" si="8"/>
        <v>0</v>
      </c>
      <c r="S29" s="111">
        <f t="shared" si="9"/>
        <v>0</v>
      </c>
      <c r="T29" s="11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 collapsed="1">
      <c r="A30" s="86" t="s">
        <v>37</v>
      </c>
      <c r="B30" s="87" t="s">
        <v>46</v>
      </c>
      <c r="C30" s="86" t="s">
        <v>47</v>
      </c>
      <c r="D30" s="88"/>
      <c r="E30" s="89"/>
      <c r="F30" s="90"/>
      <c r="G30" s="91"/>
      <c r="H30" s="89"/>
      <c r="I30" s="90"/>
      <c r="J30" s="91"/>
      <c r="K30" s="89"/>
      <c r="L30" s="90"/>
      <c r="M30" s="91">
        <f>SUM(M31:M34)</f>
        <v>78000</v>
      </c>
      <c r="N30" s="89"/>
      <c r="O30" s="90"/>
      <c r="P30" s="91">
        <f t="shared" ref="P30:S30" si="10">SUM(P31:P34)</f>
        <v>78000</v>
      </c>
      <c r="Q30" s="91">
        <f t="shared" si="10"/>
        <v>78000</v>
      </c>
      <c r="R30" s="91">
        <f t="shared" si="10"/>
        <v>78000</v>
      </c>
      <c r="S30" s="91">
        <f t="shared" si="10"/>
        <v>0</v>
      </c>
      <c r="T30" s="9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30.0" customHeight="1">
      <c r="A31" s="93" t="s">
        <v>40</v>
      </c>
      <c r="B31" s="94" t="s">
        <v>48</v>
      </c>
      <c r="C31" s="113" t="s">
        <v>49</v>
      </c>
      <c r="D31" s="114" t="s">
        <v>43</v>
      </c>
      <c r="E31" s="115" t="s">
        <v>50</v>
      </c>
      <c r="G31" s="116"/>
      <c r="H31" s="115" t="s">
        <v>50</v>
      </c>
      <c r="J31" s="116"/>
      <c r="K31" s="100">
        <v>3.0</v>
      </c>
      <c r="L31" s="101">
        <v>7000.0</v>
      </c>
      <c r="M31" s="99">
        <f t="shared" ref="M31:M34" si="11">K31*L31</f>
        <v>21000</v>
      </c>
      <c r="N31" s="100">
        <v>3.0</v>
      </c>
      <c r="O31" s="101">
        <v>7000.0</v>
      </c>
      <c r="P31" s="99">
        <f t="shared" ref="P31:P34" si="12">N31*O31</f>
        <v>21000</v>
      </c>
      <c r="Q31" s="99">
        <f t="shared" ref="Q31:Q34" si="13">G31+M31</f>
        <v>21000</v>
      </c>
      <c r="R31" s="99">
        <f t="shared" ref="R31:R34" si="14">J31+P31</f>
        <v>21000</v>
      </c>
      <c r="S31" s="99">
        <f t="shared" ref="S31:S34" si="15">Q31-R31</f>
        <v>0</v>
      </c>
      <c r="T31" s="10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30.0" customHeight="1">
      <c r="A32" s="103" t="s">
        <v>40</v>
      </c>
      <c r="B32" s="104" t="s">
        <v>51</v>
      </c>
      <c r="C32" s="113" t="s">
        <v>52</v>
      </c>
      <c r="D32" s="117" t="s">
        <v>43</v>
      </c>
      <c r="E32" s="118"/>
      <c r="G32" s="116"/>
      <c r="H32" s="118"/>
      <c r="J32" s="116"/>
      <c r="K32" s="100">
        <v>3.0</v>
      </c>
      <c r="L32" s="101">
        <v>6000.0</v>
      </c>
      <c r="M32" s="99">
        <f t="shared" si="11"/>
        <v>18000</v>
      </c>
      <c r="N32" s="100">
        <v>3.0</v>
      </c>
      <c r="O32" s="101">
        <v>6000.0</v>
      </c>
      <c r="P32" s="99">
        <f t="shared" si="12"/>
        <v>18000</v>
      </c>
      <c r="Q32" s="99">
        <f t="shared" si="13"/>
        <v>18000</v>
      </c>
      <c r="R32" s="99">
        <f t="shared" si="14"/>
        <v>18000</v>
      </c>
      <c r="S32" s="99">
        <f t="shared" si="15"/>
        <v>0</v>
      </c>
      <c r="T32" s="102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30.0" customHeight="1">
      <c r="A33" s="119" t="s">
        <v>40</v>
      </c>
      <c r="B33" s="120" t="s">
        <v>53</v>
      </c>
      <c r="C33" s="121" t="s">
        <v>54</v>
      </c>
      <c r="D33" s="122" t="s">
        <v>43</v>
      </c>
      <c r="E33" s="118"/>
      <c r="G33" s="116"/>
      <c r="H33" s="118"/>
      <c r="J33" s="116"/>
      <c r="K33" s="123">
        <v>3.0</v>
      </c>
      <c r="L33" s="124">
        <v>7000.0</v>
      </c>
      <c r="M33" s="125">
        <f t="shared" si="11"/>
        <v>21000</v>
      </c>
      <c r="N33" s="123">
        <v>3.0</v>
      </c>
      <c r="O33" s="124">
        <v>7000.0</v>
      </c>
      <c r="P33" s="125">
        <f t="shared" si="12"/>
        <v>21000</v>
      </c>
      <c r="Q33" s="125">
        <f t="shared" si="13"/>
        <v>21000</v>
      </c>
      <c r="R33" s="125">
        <f t="shared" si="14"/>
        <v>21000</v>
      </c>
      <c r="S33" s="125">
        <f t="shared" si="15"/>
        <v>0</v>
      </c>
      <c r="T33" s="12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30.0" customHeight="1">
      <c r="A34" s="119" t="s">
        <v>40</v>
      </c>
      <c r="B34" s="120" t="s">
        <v>55</v>
      </c>
      <c r="C34" s="121" t="s">
        <v>56</v>
      </c>
      <c r="D34" s="122" t="s">
        <v>43</v>
      </c>
      <c r="E34" s="127"/>
      <c r="F34" s="127"/>
      <c r="G34" s="127"/>
      <c r="H34" s="127"/>
      <c r="I34" s="127"/>
      <c r="J34" s="127"/>
      <c r="K34" s="123">
        <v>3.0</v>
      </c>
      <c r="L34" s="124">
        <v>6000.0</v>
      </c>
      <c r="M34" s="125">
        <f t="shared" si="11"/>
        <v>18000</v>
      </c>
      <c r="N34" s="123">
        <v>3.0</v>
      </c>
      <c r="O34" s="124">
        <v>6000.0</v>
      </c>
      <c r="P34" s="125">
        <f t="shared" si="12"/>
        <v>18000</v>
      </c>
      <c r="Q34" s="125">
        <f t="shared" si="13"/>
        <v>18000</v>
      </c>
      <c r="R34" s="125">
        <f t="shared" si="14"/>
        <v>18000</v>
      </c>
      <c r="S34" s="125">
        <f t="shared" si="15"/>
        <v>0</v>
      </c>
      <c r="T34" s="12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30.0" customHeight="1">
      <c r="A35" s="128" t="s">
        <v>37</v>
      </c>
      <c r="B35" s="129" t="s">
        <v>57</v>
      </c>
      <c r="C35" s="128" t="s">
        <v>58</v>
      </c>
      <c r="D35" s="130"/>
      <c r="E35" s="131"/>
      <c r="F35" s="132"/>
      <c r="G35" s="133"/>
      <c r="H35" s="131"/>
      <c r="I35" s="132"/>
      <c r="J35" s="133"/>
      <c r="K35" s="131"/>
      <c r="L35" s="132"/>
      <c r="M35" s="133">
        <f>SUM(M36:M38)</f>
        <v>0</v>
      </c>
      <c r="N35" s="131"/>
      <c r="O35" s="132"/>
      <c r="P35" s="133">
        <f t="shared" ref="P35:S35" si="16">SUM(P36:P38)</f>
        <v>0</v>
      </c>
      <c r="Q35" s="133">
        <f t="shared" si="16"/>
        <v>0</v>
      </c>
      <c r="R35" s="133">
        <f t="shared" si="16"/>
        <v>0</v>
      </c>
      <c r="S35" s="133">
        <f t="shared" si="16"/>
        <v>0</v>
      </c>
      <c r="T35" s="13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30.0" hidden="1" customHeight="1" outlineLevel="1">
      <c r="A36" s="93" t="s">
        <v>40</v>
      </c>
      <c r="B36" s="94" t="s">
        <v>59</v>
      </c>
      <c r="C36" s="95" t="s">
        <v>42</v>
      </c>
      <c r="D36" s="96"/>
      <c r="E36" s="115" t="s">
        <v>50</v>
      </c>
      <c r="G36" s="116"/>
      <c r="H36" s="115" t="s">
        <v>50</v>
      </c>
      <c r="J36" s="116"/>
      <c r="K36" s="97"/>
      <c r="L36" s="98"/>
      <c r="M36" s="99">
        <f t="shared" ref="M36:M38" si="17">K36*L36</f>
        <v>0</v>
      </c>
      <c r="N36" s="97"/>
      <c r="O36" s="98"/>
      <c r="P36" s="99">
        <f t="shared" ref="P36:P38" si="18">N36*O36</f>
        <v>0</v>
      </c>
      <c r="Q36" s="99">
        <f t="shared" ref="Q36:Q38" si="19">G36+M36</f>
        <v>0</v>
      </c>
      <c r="R36" s="99">
        <f t="shared" ref="R36:R38" si="20">J36+P36</f>
        <v>0</v>
      </c>
      <c r="S36" s="99">
        <f t="shared" ref="S36:S38" si="21">Q36-R36</f>
        <v>0</v>
      </c>
      <c r="T36" s="102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30.0" hidden="1" customHeight="1" outlineLevel="1">
      <c r="A37" s="103" t="s">
        <v>40</v>
      </c>
      <c r="B37" s="104" t="s">
        <v>60</v>
      </c>
      <c r="C37" s="95" t="s">
        <v>42</v>
      </c>
      <c r="D37" s="96"/>
      <c r="E37" s="118"/>
      <c r="G37" s="116"/>
      <c r="H37" s="118"/>
      <c r="J37" s="116"/>
      <c r="K37" s="97"/>
      <c r="L37" s="98"/>
      <c r="M37" s="99">
        <f t="shared" si="17"/>
        <v>0</v>
      </c>
      <c r="N37" s="97"/>
      <c r="O37" s="98"/>
      <c r="P37" s="99">
        <f t="shared" si="18"/>
        <v>0</v>
      </c>
      <c r="Q37" s="99">
        <f t="shared" si="19"/>
        <v>0</v>
      </c>
      <c r="R37" s="99">
        <f t="shared" si="20"/>
        <v>0</v>
      </c>
      <c r="S37" s="99">
        <f t="shared" si="21"/>
        <v>0</v>
      </c>
      <c r="T37" s="10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30.0" hidden="1" customHeight="1" outlineLevel="1">
      <c r="A38" s="105" t="s">
        <v>40</v>
      </c>
      <c r="B38" s="106" t="s">
        <v>61</v>
      </c>
      <c r="C38" s="107" t="s">
        <v>42</v>
      </c>
      <c r="D38" s="108"/>
      <c r="E38" s="135"/>
      <c r="F38" s="136"/>
      <c r="G38" s="137"/>
      <c r="H38" s="135"/>
      <c r="I38" s="136"/>
      <c r="J38" s="137"/>
      <c r="K38" s="109"/>
      <c r="L38" s="110"/>
      <c r="M38" s="111">
        <f t="shared" si="17"/>
        <v>0</v>
      </c>
      <c r="N38" s="109"/>
      <c r="O38" s="110"/>
      <c r="P38" s="111">
        <f t="shared" si="18"/>
        <v>0</v>
      </c>
      <c r="Q38" s="99">
        <f t="shared" si="19"/>
        <v>0</v>
      </c>
      <c r="R38" s="99">
        <f t="shared" si="20"/>
        <v>0</v>
      </c>
      <c r="S38" s="99">
        <f t="shared" si="21"/>
        <v>0</v>
      </c>
      <c r="T38" s="11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30.0" customHeight="1" collapsed="1">
      <c r="A39" s="138" t="s">
        <v>62</v>
      </c>
      <c r="B39" s="139"/>
      <c r="C39" s="140"/>
      <c r="D39" s="141"/>
      <c r="E39" s="142"/>
      <c r="F39" s="143"/>
      <c r="G39" s="144">
        <f>G26+G30+G35</f>
        <v>0</v>
      </c>
      <c r="H39" s="142"/>
      <c r="I39" s="143"/>
      <c r="J39" s="144">
        <f>J26+J30+J35</f>
        <v>0</v>
      </c>
      <c r="K39" s="142"/>
      <c r="L39" s="143"/>
      <c r="M39" s="144">
        <f>M26+M30+M35</f>
        <v>78000</v>
      </c>
      <c r="N39" s="142"/>
      <c r="O39" s="143"/>
      <c r="P39" s="144">
        <f t="shared" ref="P39:S39" si="22">P26+P30+P35</f>
        <v>78000</v>
      </c>
      <c r="Q39" s="144">
        <f t="shared" si="22"/>
        <v>78000</v>
      </c>
      <c r="R39" s="144">
        <f t="shared" si="22"/>
        <v>78000</v>
      </c>
      <c r="S39" s="144">
        <f t="shared" si="22"/>
        <v>0</v>
      </c>
      <c r="T39" s="14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ht="30.0" customHeight="1">
      <c r="A40" s="86" t="s">
        <v>29</v>
      </c>
      <c r="B40" s="87" t="s">
        <v>63</v>
      </c>
      <c r="C40" s="86" t="s">
        <v>64</v>
      </c>
      <c r="D40" s="88"/>
      <c r="E40" s="89"/>
      <c r="F40" s="90"/>
      <c r="G40" s="146"/>
      <c r="H40" s="89"/>
      <c r="I40" s="90"/>
      <c r="J40" s="146"/>
      <c r="K40" s="89"/>
      <c r="L40" s="90"/>
      <c r="M40" s="146"/>
      <c r="N40" s="89"/>
      <c r="O40" s="90"/>
      <c r="P40" s="146"/>
      <c r="Q40" s="146"/>
      <c r="R40" s="146"/>
      <c r="S40" s="146"/>
      <c r="T40" s="92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ht="30.0" customHeight="1">
      <c r="A41" s="93" t="s">
        <v>40</v>
      </c>
      <c r="B41" s="147" t="s">
        <v>65</v>
      </c>
      <c r="C41" s="95" t="s">
        <v>66</v>
      </c>
      <c r="D41" s="96"/>
      <c r="E41" s="97"/>
      <c r="F41" s="148">
        <v>0.22</v>
      </c>
      <c r="G41" s="99">
        <f>E41*F41</f>
        <v>0</v>
      </c>
      <c r="H41" s="97"/>
      <c r="I41" s="148">
        <v>0.22</v>
      </c>
      <c r="J41" s="99">
        <f>H41*I41</f>
        <v>0</v>
      </c>
      <c r="K41" s="97"/>
      <c r="L41" s="148">
        <v>0.22</v>
      </c>
      <c r="M41" s="99">
        <f>K41*L41</f>
        <v>0</v>
      </c>
      <c r="N41" s="97"/>
      <c r="O41" s="148">
        <v>0.22</v>
      </c>
      <c r="P41" s="99">
        <f>N41*O41</f>
        <v>0</v>
      </c>
      <c r="Q41" s="99">
        <f t="shared" ref="Q41:Q42" si="23">G41+M41</f>
        <v>0</v>
      </c>
      <c r="R41" s="99">
        <f t="shared" ref="R41:R42" si="24">J41+P41</f>
        <v>0</v>
      </c>
      <c r="S41" s="99">
        <f t="shared" ref="S41:S42" si="25">Q41-R41</f>
        <v>0</v>
      </c>
      <c r="T41" s="102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30.0" customHeight="1">
      <c r="A42" s="103" t="s">
        <v>40</v>
      </c>
      <c r="B42" s="104" t="s">
        <v>67</v>
      </c>
      <c r="C42" s="95" t="s">
        <v>47</v>
      </c>
      <c r="D42" s="122" t="s">
        <v>43</v>
      </c>
      <c r="E42" s="127"/>
      <c r="F42" s="127"/>
      <c r="G42" s="127"/>
      <c r="H42" s="127"/>
      <c r="I42" s="127"/>
      <c r="J42" s="127"/>
      <c r="K42" s="123">
        <v>3.0</v>
      </c>
      <c r="L42" s="148">
        <v>0.22</v>
      </c>
      <c r="M42" s="99">
        <f>M30*L42</f>
        <v>17160</v>
      </c>
      <c r="N42" s="100">
        <v>3.0</v>
      </c>
      <c r="O42" s="148">
        <v>0.22</v>
      </c>
      <c r="P42" s="99">
        <f>P30*O42</f>
        <v>17160</v>
      </c>
      <c r="Q42" s="99">
        <f t="shared" si="23"/>
        <v>17160</v>
      </c>
      <c r="R42" s="99">
        <f t="shared" si="24"/>
        <v>17160</v>
      </c>
      <c r="S42" s="99">
        <f t="shared" si="25"/>
        <v>0</v>
      </c>
      <c r="T42" s="102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30.0" customHeight="1">
      <c r="A43" s="138" t="s">
        <v>68</v>
      </c>
      <c r="B43" s="139"/>
      <c r="C43" s="140"/>
      <c r="D43" s="141"/>
      <c r="E43" s="142"/>
      <c r="F43" s="143"/>
      <c r="G43" s="144">
        <f>SUM(G41:G42)</f>
        <v>0</v>
      </c>
      <c r="H43" s="142"/>
      <c r="I43" s="143"/>
      <c r="J43" s="144">
        <f>SUM(J41:J42)</f>
        <v>0</v>
      </c>
      <c r="K43" s="142"/>
      <c r="L43" s="143"/>
      <c r="M43" s="144">
        <f>SUM(M41:M42)</f>
        <v>17160</v>
      </c>
      <c r="N43" s="142"/>
      <c r="O43" s="143"/>
      <c r="P43" s="144">
        <f t="shared" ref="P43:S43" si="26">SUM(P41:P42)</f>
        <v>17160</v>
      </c>
      <c r="Q43" s="144">
        <f t="shared" si="26"/>
        <v>17160</v>
      </c>
      <c r="R43" s="144">
        <f t="shared" si="26"/>
        <v>17160</v>
      </c>
      <c r="S43" s="144">
        <f t="shared" si="26"/>
        <v>0</v>
      </c>
      <c r="T43" s="14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ht="30.0" customHeight="1">
      <c r="A44" s="86" t="s">
        <v>29</v>
      </c>
      <c r="B44" s="87" t="s">
        <v>69</v>
      </c>
      <c r="C44" s="86" t="s">
        <v>70</v>
      </c>
      <c r="D44" s="88"/>
      <c r="E44" s="89"/>
      <c r="F44" s="90"/>
      <c r="G44" s="146"/>
      <c r="H44" s="89"/>
      <c r="I44" s="90"/>
      <c r="J44" s="146"/>
      <c r="K44" s="89"/>
      <c r="L44" s="90"/>
      <c r="M44" s="146"/>
      <c r="N44" s="89"/>
      <c r="O44" s="90"/>
      <c r="P44" s="146"/>
      <c r="Q44" s="146"/>
      <c r="R44" s="146"/>
      <c r="S44" s="146"/>
      <c r="T44" s="92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ht="45.75" customHeight="1">
      <c r="A45" s="93" t="s">
        <v>40</v>
      </c>
      <c r="B45" s="147" t="s">
        <v>71</v>
      </c>
      <c r="C45" s="149" t="s">
        <v>72</v>
      </c>
      <c r="D45" s="96" t="s">
        <v>43</v>
      </c>
      <c r="E45" s="97"/>
      <c r="F45" s="98"/>
      <c r="G45" s="99">
        <f t="shared" ref="G45:G47" si="27">E45*F45</f>
        <v>0</v>
      </c>
      <c r="H45" s="97"/>
      <c r="I45" s="98"/>
      <c r="J45" s="99">
        <f t="shared" ref="J45:J47" si="28">H45*I45</f>
        <v>0</v>
      </c>
      <c r="K45" s="100">
        <v>3.0</v>
      </c>
      <c r="L45" s="101">
        <v>15000.0</v>
      </c>
      <c r="M45" s="99">
        <f t="shared" ref="M45:M47" si="29">K45*L45</f>
        <v>45000</v>
      </c>
      <c r="N45" s="100">
        <v>3.0</v>
      </c>
      <c r="O45" s="101">
        <v>15000.0</v>
      </c>
      <c r="P45" s="99">
        <f t="shared" ref="P45:P47" si="30">N45*O45</f>
        <v>45000</v>
      </c>
      <c r="Q45" s="99">
        <f t="shared" ref="Q45:Q47" si="31">G45+M45</f>
        <v>45000</v>
      </c>
      <c r="R45" s="99">
        <f t="shared" ref="R45:R47" si="32">J45+P45</f>
        <v>45000</v>
      </c>
      <c r="S45" s="99">
        <f t="shared" ref="S45:S47" si="33">Q45-R45</f>
        <v>0</v>
      </c>
      <c r="T45" s="10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hidden="1" customHeight="1" outlineLevel="1">
      <c r="A46" s="103" t="s">
        <v>40</v>
      </c>
      <c r="B46" s="104" t="s">
        <v>73</v>
      </c>
      <c r="C46" s="150" t="s">
        <v>74</v>
      </c>
      <c r="D46" s="96" t="s">
        <v>43</v>
      </c>
      <c r="E46" s="97"/>
      <c r="F46" s="98"/>
      <c r="G46" s="99">
        <f t="shared" si="27"/>
        <v>0</v>
      </c>
      <c r="H46" s="97"/>
      <c r="I46" s="98"/>
      <c r="J46" s="99">
        <f t="shared" si="28"/>
        <v>0</v>
      </c>
      <c r="K46" s="97"/>
      <c r="L46" s="98"/>
      <c r="M46" s="99">
        <f t="shared" si="29"/>
        <v>0</v>
      </c>
      <c r="N46" s="97"/>
      <c r="O46" s="98"/>
      <c r="P46" s="99">
        <f t="shared" si="30"/>
        <v>0</v>
      </c>
      <c r="Q46" s="99">
        <f t="shared" si="31"/>
        <v>0</v>
      </c>
      <c r="R46" s="99">
        <f t="shared" si="32"/>
        <v>0</v>
      </c>
      <c r="S46" s="99">
        <f t="shared" si="33"/>
        <v>0</v>
      </c>
      <c r="T46" s="10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hidden="1" customHeight="1" outlineLevel="1">
      <c r="A47" s="105" t="s">
        <v>40</v>
      </c>
      <c r="B47" s="106" t="s">
        <v>75</v>
      </c>
      <c r="C47" s="150" t="s">
        <v>74</v>
      </c>
      <c r="D47" s="108" t="s">
        <v>43</v>
      </c>
      <c r="E47" s="109"/>
      <c r="F47" s="110"/>
      <c r="G47" s="111">
        <f t="shared" si="27"/>
        <v>0</v>
      </c>
      <c r="H47" s="109"/>
      <c r="I47" s="110"/>
      <c r="J47" s="111">
        <f t="shared" si="28"/>
        <v>0</v>
      </c>
      <c r="K47" s="109"/>
      <c r="L47" s="110"/>
      <c r="M47" s="111">
        <f t="shared" si="29"/>
        <v>0</v>
      </c>
      <c r="N47" s="109"/>
      <c r="O47" s="110"/>
      <c r="P47" s="111">
        <f t="shared" si="30"/>
        <v>0</v>
      </c>
      <c r="Q47" s="99">
        <f t="shared" si="31"/>
        <v>0</v>
      </c>
      <c r="R47" s="99">
        <f t="shared" si="32"/>
        <v>0</v>
      </c>
      <c r="S47" s="99">
        <f t="shared" si="33"/>
        <v>0</v>
      </c>
      <c r="T47" s="11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30.0" customHeight="1" collapsed="1">
      <c r="A48" s="138" t="s">
        <v>76</v>
      </c>
      <c r="B48" s="139"/>
      <c r="C48" s="140"/>
      <c r="D48" s="141"/>
      <c r="E48" s="142"/>
      <c r="F48" s="143"/>
      <c r="G48" s="144">
        <f>SUM(G45:G47)</f>
        <v>0</v>
      </c>
      <c r="H48" s="142"/>
      <c r="I48" s="143"/>
      <c r="J48" s="144">
        <f>SUM(J45:J47)</f>
        <v>0</v>
      </c>
      <c r="K48" s="142"/>
      <c r="L48" s="143"/>
      <c r="M48" s="144">
        <f>SUM(M45:M47)</f>
        <v>45000</v>
      </c>
      <c r="N48" s="142"/>
      <c r="O48" s="143"/>
      <c r="P48" s="144">
        <f t="shared" ref="P48:S48" si="34">SUM(P45:P47)</f>
        <v>45000</v>
      </c>
      <c r="Q48" s="144">
        <f t="shared" si="34"/>
        <v>45000</v>
      </c>
      <c r="R48" s="144">
        <f t="shared" si="34"/>
        <v>45000</v>
      </c>
      <c r="S48" s="144">
        <f t="shared" si="34"/>
        <v>0</v>
      </c>
      <c r="T48" s="14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ht="30.0" customHeight="1">
      <c r="A49" s="86" t="s">
        <v>29</v>
      </c>
      <c r="B49" s="87" t="s">
        <v>77</v>
      </c>
      <c r="C49" s="151" t="s">
        <v>78</v>
      </c>
      <c r="D49" s="88"/>
      <c r="E49" s="89"/>
      <c r="F49" s="90"/>
      <c r="G49" s="146"/>
      <c r="H49" s="89"/>
      <c r="I49" s="90"/>
      <c r="J49" s="146"/>
      <c r="K49" s="89"/>
      <c r="L49" s="90"/>
      <c r="M49" s="146"/>
      <c r="N49" s="89"/>
      <c r="O49" s="90"/>
      <c r="P49" s="146"/>
      <c r="Q49" s="146"/>
      <c r="R49" s="146"/>
      <c r="S49" s="146"/>
      <c r="T49" s="9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</row>
    <row r="50" ht="30.0" hidden="1" customHeight="1" outlineLevel="1">
      <c r="A50" s="93" t="s">
        <v>40</v>
      </c>
      <c r="B50" s="147" t="s">
        <v>79</v>
      </c>
      <c r="C50" s="150" t="s">
        <v>80</v>
      </c>
      <c r="D50" s="96" t="s">
        <v>43</v>
      </c>
      <c r="E50" s="97"/>
      <c r="F50" s="98"/>
      <c r="G50" s="99">
        <f t="shared" ref="G50:G53" si="35">E50*F50</f>
        <v>0</v>
      </c>
      <c r="H50" s="97"/>
      <c r="I50" s="98"/>
      <c r="J50" s="99">
        <f t="shared" ref="J50:J53" si="36">H50*I50</f>
        <v>0</v>
      </c>
      <c r="K50" s="97"/>
      <c r="L50" s="98"/>
      <c r="M50" s="99">
        <f t="shared" ref="M50:M53" si="37">K50*L50</f>
        <v>0</v>
      </c>
      <c r="N50" s="97"/>
      <c r="O50" s="98"/>
      <c r="P50" s="99">
        <f t="shared" ref="P50:P53" si="38">N50*O50</f>
        <v>0</v>
      </c>
      <c r="Q50" s="99">
        <f t="shared" ref="Q50:Q53" si="39">G50+M50</f>
        <v>0</v>
      </c>
      <c r="R50" s="99">
        <f t="shared" ref="R50:R53" si="40">J50+P50</f>
        <v>0</v>
      </c>
      <c r="S50" s="99">
        <f t="shared" ref="S50:S53" si="41">Q50-R50</f>
        <v>0</v>
      </c>
      <c r="T50" s="10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hidden="1" customHeight="1" outlineLevel="1">
      <c r="A51" s="103" t="s">
        <v>40</v>
      </c>
      <c r="B51" s="106" t="s">
        <v>81</v>
      </c>
      <c r="C51" s="150" t="s">
        <v>82</v>
      </c>
      <c r="D51" s="96" t="s">
        <v>43</v>
      </c>
      <c r="E51" s="97"/>
      <c r="F51" s="98"/>
      <c r="G51" s="99">
        <f t="shared" si="35"/>
        <v>0</v>
      </c>
      <c r="H51" s="97"/>
      <c r="I51" s="98"/>
      <c r="J51" s="99">
        <f t="shared" si="36"/>
        <v>0</v>
      </c>
      <c r="K51" s="97"/>
      <c r="L51" s="98"/>
      <c r="M51" s="99">
        <f t="shared" si="37"/>
        <v>0</v>
      </c>
      <c r="N51" s="97"/>
      <c r="O51" s="98"/>
      <c r="P51" s="99">
        <f t="shared" si="38"/>
        <v>0</v>
      </c>
      <c r="Q51" s="99">
        <f t="shared" si="39"/>
        <v>0</v>
      </c>
      <c r="R51" s="99">
        <f t="shared" si="40"/>
        <v>0</v>
      </c>
      <c r="S51" s="99">
        <f t="shared" si="41"/>
        <v>0</v>
      </c>
      <c r="T51" s="10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30.0" hidden="1" customHeight="1" outlineLevel="1">
      <c r="A52" s="103" t="s">
        <v>40</v>
      </c>
      <c r="B52" s="104" t="s">
        <v>83</v>
      </c>
      <c r="C52" s="152" t="s">
        <v>84</v>
      </c>
      <c r="D52" s="96" t="s">
        <v>43</v>
      </c>
      <c r="E52" s="97"/>
      <c r="F52" s="98"/>
      <c r="G52" s="99">
        <f t="shared" si="35"/>
        <v>0</v>
      </c>
      <c r="H52" s="97"/>
      <c r="I52" s="98"/>
      <c r="J52" s="99">
        <f t="shared" si="36"/>
        <v>0</v>
      </c>
      <c r="K52" s="97"/>
      <c r="L52" s="98"/>
      <c r="M52" s="99">
        <f t="shared" si="37"/>
        <v>0</v>
      </c>
      <c r="N52" s="97"/>
      <c r="O52" s="98"/>
      <c r="P52" s="99">
        <f t="shared" si="38"/>
        <v>0</v>
      </c>
      <c r="Q52" s="99">
        <f t="shared" si="39"/>
        <v>0</v>
      </c>
      <c r="R52" s="99">
        <f t="shared" si="40"/>
        <v>0</v>
      </c>
      <c r="S52" s="99">
        <f t="shared" si="41"/>
        <v>0</v>
      </c>
      <c r="T52" s="10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45.75" hidden="1" customHeight="1" outlineLevel="1">
      <c r="A53" s="105" t="s">
        <v>40</v>
      </c>
      <c r="B53" s="104" t="s">
        <v>85</v>
      </c>
      <c r="C53" s="153" t="s">
        <v>86</v>
      </c>
      <c r="D53" s="108" t="s">
        <v>43</v>
      </c>
      <c r="E53" s="109"/>
      <c r="F53" s="110"/>
      <c r="G53" s="111">
        <f t="shared" si="35"/>
        <v>0</v>
      </c>
      <c r="H53" s="109"/>
      <c r="I53" s="110"/>
      <c r="J53" s="111">
        <f t="shared" si="36"/>
        <v>0</v>
      </c>
      <c r="K53" s="109"/>
      <c r="L53" s="110"/>
      <c r="M53" s="111">
        <f t="shared" si="37"/>
        <v>0</v>
      </c>
      <c r="N53" s="109"/>
      <c r="O53" s="110"/>
      <c r="P53" s="111">
        <f t="shared" si="38"/>
        <v>0</v>
      </c>
      <c r="Q53" s="99">
        <f t="shared" si="39"/>
        <v>0</v>
      </c>
      <c r="R53" s="99">
        <f t="shared" si="40"/>
        <v>0</v>
      </c>
      <c r="S53" s="99">
        <f t="shared" si="41"/>
        <v>0</v>
      </c>
      <c r="T53" s="11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30.0" customHeight="1" collapsed="1">
      <c r="A54" s="154" t="s">
        <v>87</v>
      </c>
      <c r="B54" s="139"/>
      <c r="C54" s="140"/>
      <c r="D54" s="141"/>
      <c r="E54" s="142"/>
      <c r="F54" s="143"/>
      <c r="G54" s="144">
        <f>SUM(G50:G53)</f>
        <v>0</v>
      </c>
      <c r="H54" s="142"/>
      <c r="I54" s="143"/>
      <c r="J54" s="144">
        <f>SUM(J50:J53)</f>
        <v>0</v>
      </c>
      <c r="K54" s="142"/>
      <c r="L54" s="143"/>
      <c r="M54" s="144">
        <f>SUM(M50:M53)</f>
        <v>0</v>
      </c>
      <c r="N54" s="142"/>
      <c r="O54" s="143"/>
      <c r="P54" s="144">
        <f t="shared" ref="P54:S54" si="42">SUM(P50:P53)</f>
        <v>0</v>
      </c>
      <c r="Q54" s="144">
        <f t="shared" si="42"/>
        <v>0</v>
      </c>
      <c r="R54" s="144">
        <f t="shared" si="42"/>
        <v>0</v>
      </c>
      <c r="S54" s="144">
        <f t="shared" si="42"/>
        <v>0</v>
      </c>
      <c r="T54" s="14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ht="30.0" customHeight="1">
      <c r="A55" s="86" t="s">
        <v>29</v>
      </c>
      <c r="B55" s="87" t="s">
        <v>88</v>
      </c>
      <c r="C55" s="86" t="s">
        <v>89</v>
      </c>
      <c r="D55" s="88"/>
      <c r="E55" s="89"/>
      <c r="F55" s="90"/>
      <c r="G55" s="146"/>
      <c r="H55" s="89"/>
      <c r="I55" s="90"/>
      <c r="J55" s="146"/>
      <c r="K55" s="89"/>
      <c r="L55" s="155"/>
      <c r="M55" s="156"/>
      <c r="N55" s="157"/>
      <c r="O55" s="155"/>
      <c r="P55" s="156"/>
      <c r="Q55" s="146"/>
      <c r="R55" s="146"/>
      <c r="S55" s="146"/>
      <c r="T55" s="92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ht="30.0" customHeight="1">
      <c r="A56" s="93" t="s">
        <v>40</v>
      </c>
      <c r="B56" s="147" t="s">
        <v>90</v>
      </c>
      <c r="C56" s="158" t="s">
        <v>91</v>
      </c>
      <c r="D56" s="159" t="s">
        <v>92</v>
      </c>
      <c r="E56" s="97"/>
      <c r="F56" s="98"/>
      <c r="G56" s="99">
        <f t="shared" ref="G56:G78" si="43">E56*F56</f>
        <v>0</v>
      </c>
      <c r="H56" s="97"/>
      <c r="I56" s="98"/>
      <c r="J56" s="99">
        <f t="shared" ref="J56:J78" si="44">H56*I56</f>
        <v>0</v>
      </c>
      <c r="K56" s="160">
        <v>14.0</v>
      </c>
      <c r="L56" s="160">
        <v>600.0</v>
      </c>
      <c r="M56" s="125">
        <f t="shared" ref="M56:M78" si="45">K56*L56</f>
        <v>8400</v>
      </c>
      <c r="N56" s="160">
        <v>14.0</v>
      </c>
      <c r="O56" s="160">
        <v>600.0</v>
      </c>
      <c r="P56" s="125">
        <f t="shared" ref="P56:P78" si="46">N56*O56</f>
        <v>8400</v>
      </c>
      <c r="Q56" s="99">
        <f t="shared" ref="Q56:Q78" si="47">G56+M56</f>
        <v>8400</v>
      </c>
      <c r="R56" s="99">
        <f t="shared" ref="R56:R78" si="48">J56+P56</f>
        <v>8400</v>
      </c>
      <c r="S56" s="99">
        <f t="shared" ref="S56:S78" si="49">Q56-R56</f>
        <v>0</v>
      </c>
      <c r="T56" s="10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03" t="s">
        <v>40</v>
      </c>
      <c r="B57" s="104" t="s">
        <v>93</v>
      </c>
      <c r="C57" s="121" t="s">
        <v>91</v>
      </c>
      <c r="D57" s="159" t="s">
        <v>92</v>
      </c>
      <c r="E57" s="97"/>
      <c r="F57" s="98"/>
      <c r="G57" s="99">
        <f t="shared" si="43"/>
        <v>0</v>
      </c>
      <c r="H57" s="97"/>
      <c r="I57" s="98"/>
      <c r="J57" s="99">
        <f t="shared" si="44"/>
        <v>0</v>
      </c>
      <c r="K57" s="160">
        <v>6.0</v>
      </c>
      <c r="L57" s="160">
        <v>600.0</v>
      </c>
      <c r="M57" s="125">
        <f t="shared" si="45"/>
        <v>3600</v>
      </c>
      <c r="N57" s="160">
        <v>6.0</v>
      </c>
      <c r="O57" s="160">
        <v>600.0</v>
      </c>
      <c r="P57" s="125">
        <f t="shared" si="46"/>
        <v>3600</v>
      </c>
      <c r="Q57" s="99">
        <f t="shared" si="47"/>
        <v>3600</v>
      </c>
      <c r="R57" s="99">
        <f t="shared" si="48"/>
        <v>3600</v>
      </c>
      <c r="S57" s="99">
        <f t="shared" si="49"/>
        <v>0</v>
      </c>
      <c r="T57" s="102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05" t="s">
        <v>40</v>
      </c>
      <c r="B58" s="106" t="s">
        <v>94</v>
      </c>
      <c r="C58" s="121" t="s">
        <v>91</v>
      </c>
      <c r="D58" s="159" t="s">
        <v>92</v>
      </c>
      <c r="E58" s="109"/>
      <c r="F58" s="110"/>
      <c r="G58" s="111">
        <f t="shared" si="43"/>
        <v>0</v>
      </c>
      <c r="H58" s="109"/>
      <c r="I58" s="110"/>
      <c r="J58" s="111">
        <f t="shared" si="44"/>
        <v>0</v>
      </c>
      <c r="K58" s="160">
        <v>6.0</v>
      </c>
      <c r="L58" s="160">
        <v>600.0</v>
      </c>
      <c r="M58" s="125">
        <f t="shared" si="45"/>
        <v>3600</v>
      </c>
      <c r="N58" s="160">
        <v>6.0</v>
      </c>
      <c r="O58" s="160">
        <v>600.0</v>
      </c>
      <c r="P58" s="125">
        <f t="shared" si="46"/>
        <v>3600</v>
      </c>
      <c r="Q58" s="99">
        <f t="shared" si="47"/>
        <v>3600</v>
      </c>
      <c r="R58" s="99">
        <f t="shared" si="48"/>
        <v>3600</v>
      </c>
      <c r="S58" s="99">
        <f t="shared" si="49"/>
        <v>0</v>
      </c>
      <c r="T58" s="112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ht="30.0" customHeight="1">
      <c r="A59" s="105" t="s">
        <v>40</v>
      </c>
      <c r="B59" s="106" t="s">
        <v>95</v>
      </c>
      <c r="C59" s="121" t="s">
        <v>96</v>
      </c>
      <c r="D59" s="159" t="s">
        <v>92</v>
      </c>
      <c r="E59" s="109"/>
      <c r="F59" s="110"/>
      <c r="G59" s="111">
        <f t="shared" si="43"/>
        <v>0</v>
      </c>
      <c r="H59" s="109"/>
      <c r="I59" s="110"/>
      <c r="J59" s="111">
        <f t="shared" si="44"/>
        <v>0</v>
      </c>
      <c r="K59" s="160">
        <v>14.0</v>
      </c>
      <c r="L59" s="160">
        <v>150.0</v>
      </c>
      <c r="M59" s="125">
        <f t="shared" si="45"/>
        <v>2100</v>
      </c>
      <c r="N59" s="160">
        <v>14.0</v>
      </c>
      <c r="O59" s="160">
        <v>150.0</v>
      </c>
      <c r="P59" s="125">
        <f t="shared" si="46"/>
        <v>2100</v>
      </c>
      <c r="Q59" s="99">
        <f t="shared" si="47"/>
        <v>2100</v>
      </c>
      <c r="R59" s="99">
        <f t="shared" si="48"/>
        <v>2100</v>
      </c>
      <c r="S59" s="99">
        <f t="shared" si="49"/>
        <v>0</v>
      </c>
      <c r="T59" s="11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30.0" customHeight="1">
      <c r="A60" s="105" t="s">
        <v>40</v>
      </c>
      <c r="B60" s="106" t="s">
        <v>97</v>
      </c>
      <c r="C60" s="121" t="s">
        <v>96</v>
      </c>
      <c r="D60" s="159" t="s">
        <v>92</v>
      </c>
      <c r="E60" s="109"/>
      <c r="F60" s="110"/>
      <c r="G60" s="111">
        <f t="shared" si="43"/>
        <v>0</v>
      </c>
      <c r="H60" s="109"/>
      <c r="I60" s="110"/>
      <c r="J60" s="111">
        <f t="shared" si="44"/>
        <v>0</v>
      </c>
      <c r="K60" s="160">
        <v>6.0</v>
      </c>
      <c r="L60" s="160">
        <v>150.0</v>
      </c>
      <c r="M60" s="125">
        <f t="shared" si="45"/>
        <v>900</v>
      </c>
      <c r="N60" s="160">
        <v>6.0</v>
      </c>
      <c r="O60" s="160">
        <v>150.0</v>
      </c>
      <c r="P60" s="125">
        <f t="shared" si="46"/>
        <v>900</v>
      </c>
      <c r="Q60" s="99">
        <f t="shared" si="47"/>
        <v>900</v>
      </c>
      <c r="R60" s="99">
        <f t="shared" si="48"/>
        <v>900</v>
      </c>
      <c r="S60" s="99">
        <f t="shared" si="49"/>
        <v>0</v>
      </c>
      <c r="T60" s="11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5" t="s">
        <v>40</v>
      </c>
      <c r="B61" s="106" t="s">
        <v>98</v>
      </c>
      <c r="C61" s="121" t="s">
        <v>96</v>
      </c>
      <c r="D61" s="159" t="s">
        <v>92</v>
      </c>
      <c r="E61" s="109"/>
      <c r="F61" s="110"/>
      <c r="G61" s="111">
        <f t="shared" si="43"/>
        <v>0</v>
      </c>
      <c r="H61" s="109"/>
      <c r="I61" s="110"/>
      <c r="J61" s="111">
        <f t="shared" si="44"/>
        <v>0</v>
      </c>
      <c r="K61" s="160">
        <v>6.0</v>
      </c>
      <c r="L61" s="160">
        <v>150.0</v>
      </c>
      <c r="M61" s="125">
        <f t="shared" si="45"/>
        <v>900</v>
      </c>
      <c r="N61" s="160">
        <v>6.0</v>
      </c>
      <c r="O61" s="160">
        <v>150.0</v>
      </c>
      <c r="P61" s="125">
        <f t="shared" si="46"/>
        <v>900</v>
      </c>
      <c r="Q61" s="99">
        <f t="shared" si="47"/>
        <v>900</v>
      </c>
      <c r="R61" s="99">
        <f t="shared" si="48"/>
        <v>900</v>
      </c>
      <c r="S61" s="99">
        <f t="shared" si="49"/>
        <v>0</v>
      </c>
      <c r="T61" s="11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5" t="s">
        <v>40</v>
      </c>
      <c r="B62" s="106" t="s">
        <v>99</v>
      </c>
      <c r="C62" s="121" t="s">
        <v>100</v>
      </c>
      <c r="D62" s="159" t="s">
        <v>92</v>
      </c>
      <c r="E62" s="109"/>
      <c r="F62" s="110"/>
      <c r="G62" s="111">
        <f t="shared" si="43"/>
        <v>0</v>
      </c>
      <c r="H62" s="109"/>
      <c r="I62" s="110"/>
      <c r="J62" s="111">
        <f t="shared" si="44"/>
        <v>0</v>
      </c>
      <c r="K62" s="160">
        <v>14.0</v>
      </c>
      <c r="L62" s="160">
        <v>1300.0</v>
      </c>
      <c r="M62" s="125">
        <f t="shared" si="45"/>
        <v>18200</v>
      </c>
      <c r="N62" s="160">
        <v>14.0</v>
      </c>
      <c r="O62" s="160">
        <v>1300.0</v>
      </c>
      <c r="P62" s="125">
        <f t="shared" si="46"/>
        <v>18200</v>
      </c>
      <c r="Q62" s="99">
        <f t="shared" si="47"/>
        <v>18200</v>
      </c>
      <c r="R62" s="99">
        <f t="shared" si="48"/>
        <v>18200</v>
      </c>
      <c r="S62" s="99">
        <f t="shared" si="49"/>
        <v>0</v>
      </c>
      <c r="T62" s="11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05" t="s">
        <v>40</v>
      </c>
      <c r="B63" s="106" t="s">
        <v>101</v>
      </c>
      <c r="C63" s="121" t="s">
        <v>102</v>
      </c>
      <c r="D63" s="159" t="s">
        <v>92</v>
      </c>
      <c r="E63" s="109"/>
      <c r="F63" s="110"/>
      <c r="G63" s="111">
        <f t="shared" si="43"/>
        <v>0</v>
      </c>
      <c r="H63" s="109"/>
      <c r="I63" s="110"/>
      <c r="J63" s="111">
        <f t="shared" si="44"/>
        <v>0</v>
      </c>
      <c r="K63" s="160">
        <v>6.0</v>
      </c>
      <c r="L63" s="160">
        <v>1300.0</v>
      </c>
      <c r="M63" s="125">
        <f t="shared" si="45"/>
        <v>7800</v>
      </c>
      <c r="N63" s="160">
        <v>6.0</v>
      </c>
      <c r="O63" s="160">
        <v>1300.0</v>
      </c>
      <c r="P63" s="125">
        <f t="shared" si="46"/>
        <v>7800</v>
      </c>
      <c r="Q63" s="99">
        <f t="shared" si="47"/>
        <v>7800</v>
      </c>
      <c r="R63" s="99">
        <f t="shared" si="48"/>
        <v>7800</v>
      </c>
      <c r="S63" s="99">
        <f t="shared" si="49"/>
        <v>0</v>
      </c>
      <c r="T63" s="112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30.0" customHeight="1">
      <c r="A64" s="105" t="s">
        <v>40</v>
      </c>
      <c r="B64" s="106" t="s">
        <v>103</v>
      </c>
      <c r="C64" s="121" t="s">
        <v>104</v>
      </c>
      <c r="D64" s="159" t="s">
        <v>92</v>
      </c>
      <c r="E64" s="109"/>
      <c r="F64" s="110"/>
      <c r="G64" s="111">
        <f t="shared" si="43"/>
        <v>0</v>
      </c>
      <c r="H64" s="109"/>
      <c r="I64" s="110"/>
      <c r="J64" s="111">
        <f t="shared" si="44"/>
        <v>0</v>
      </c>
      <c r="K64" s="160">
        <v>14.0</v>
      </c>
      <c r="L64" s="160">
        <v>1520.0</v>
      </c>
      <c r="M64" s="125">
        <f t="shared" si="45"/>
        <v>21280</v>
      </c>
      <c r="N64" s="160">
        <v>14.0</v>
      </c>
      <c r="O64" s="160">
        <v>1520.0</v>
      </c>
      <c r="P64" s="125">
        <f t="shared" si="46"/>
        <v>21280</v>
      </c>
      <c r="Q64" s="99">
        <f t="shared" si="47"/>
        <v>21280</v>
      </c>
      <c r="R64" s="99">
        <f t="shared" si="48"/>
        <v>21280</v>
      </c>
      <c r="S64" s="99">
        <f t="shared" si="49"/>
        <v>0</v>
      </c>
      <c r="T64" s="11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30.0" customHeight="1">
      <c r="A65" s="105" t="s">
        <v>40</v>
      </c>
      <c r="B65" s="106" t="s">
        <v>105</v>
      </c>
      <c r="C65" s="161" t="s">
        <v>106</v>
      </c>
      <c r="D65" s="159" t="s">
        <v>92</v>
      </c>
      <c r="E65" s="109"/>
      <c r="F65" s="110"/>
      <c r="G65" s="111">
        <f t="shared" si="43"/>
        <v>0</v>
      </c>
      <c r="H65" s="109"/>
      <c r="I65" s="110"/>
      <c r="J65" s="111">
        <f t="shared" si="44"/>
        <v>0</v>
      </c>
      <c r="K65" s="160">
        <v>14.0</v>
      </c>
      <c r="L65" s="160">
        <v>1240.0</v>
      </c>
      <c r="M65" s="125">
        <f t="shared" si="45"/>
        <v>17360</v>
      </c>
      <c r="N65" s="160">
        <v>14.0</v>
      </c>
      <c r="O65" s="160">
        <v>1240.0</v>
      </c>
      <c r="P65" s="125">
        <f t="shared" si="46"/>
        <v>17360</v>
      </c>
      <c r="Q65" s="99">
        <f t="shared" si="47"/>
        <v>17360</v>
      </c>
      <c r="R65" s="99">
        <f t="shared" si="48"/>
        <v>17360</v>
      </c>
      <c r="S65" s="99">
        <f t="shared" si="49"/>
        <v>0</v>
      </c>
      <c r="T65" s="11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5" t="s">
        <v>40</v>
      </c>
      <c r="B66" s="106" t="s">
        <v>107</v>
      </c>
      <c r="C66" s="121" t="s">
        <v>104</v>
      </c>
      <c r="D66" s="159" t="s">
        <v>92</v>
      </c>
      <c r="E66" s="109"/>
      <c r="F66" s="110"/>
      <c r="G66" s="111">
        <f t="shared" si="43"/>
        <v>0</v>
      </c>
      <c r="H66" s="109"/>
      <c r="I66" s="110"/>
      <c r="J66" s="111">
        <f t="shared" si="44"/>
        <v>0</v>
      </c>
      <c r="K66" s="160">
        <v>6.0</v>
      </c>
      <c r="L66" s="160">
        <v>960.0</v>
      </c>
      <c r="M66" s="125">
        <f t="shared" si="45"/>
        <v>5760</v>
      </c>
      <c r="N66" s="160">
        <v>6.0</v>
      </c>
      <c r="O66" s="160">
        <v>960.0</v>
      </c>
      <c r="P66" s="125">
        <f t="shared" si="46"/>
        <v>5760</v>
      </c>
      <c r="Q66" s="99">
        <f t="shared" si="47"/>
        <v>5760</v>
      </c>
      <c r="R66" s="99">
        <f t="shared" si="48"/>
        <v>5760</v>
      </c>
      <c r="S66" s="99">
        <f t="shared" si="49"/>
        <v>0</v>
      </c>
      <c r="T66" s="11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5" t="s">
        <v>40</v>
      </c>
      <c r="B67" s="106" t="s">
        <v>108</v>
      </c>
      <c r="C67" s="161" t="s">
        <v>106</v>
      </c>
      <c r="D67" s="159" t="s">
        <v>92</v>
      </c>
      <c r="E67" s="109"/>
      <c r="F67" s="110"/>
      <c r="G67" s="111">
        <f t="shared" si="43"/>
        <v>0</v>
      </c>
      <c r="H67" s="109"/>
      <c r="I67" s="110"/>
      <c r="J67" s="111">
        <f t="shared" si="44"/>
        <v>0</v>
      </c>
      <c r="K67" s="160">
        <v>6.0</v>
      </c>
      <c r="L67" s="160">
        <v>680.0</v>
      </c>
      <c r="M67" s="125">
        <f t="shared" si="45"/>
        <v>4080</v>
      </c>
      <c r="N67" s="160">
        <v>6.0</v>
      </c>
      <c r="O67" s="160">
        <v>680.0</v>
      </c>
      <c r="P67" s="125">
        <f t="shared" si="46"/>
        <v>4080</v>
      </c>
      <c r="Q67" s="99">
        <f t="shared" si="47"/>
        <v>4080</v>
      </c>
      <c r="R67" s="99">
        <f t="shared" si="48"/>
        <v>4080</v>
      </c>
      <c r="S67" s="99">
        <f t="shared" si="49"/>
        <v>0</v>
      </c>
      <c r="T67" s="11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05" t="s">
        <v>40</v>
      </c>
      <c r="B68" s="106" t="s">
        <v>109</v>
      </c>
      <c r="C68" s="121" t="s">
        <v>104</v>
      </c>
      <c r="D68" s="159" t="s">
        <v>92</v>
      </c>
      <c r="E68" s="109"/>
      <c r="F68" s="110"/>
      <c r="G68" s="111">
        <f t="shared" si="43"/>
        <v>0</v>
      </c>
      <c r="H68" s="109"/>
      <c r="I68" s="110"/>
      <c r="J68" s="111">
        <f t="shared" si="44"/>
        <v>0</v>
      </c>
      <c r="K68" s="160">
        <v>6.0</v>
      </c>
      <c r="L68" s="160">
        <v>400.0</v>
      </c>
      <c r="M68" s="125">
        <f t="shared" si="45"/>
        <v>2400</v>
      </c>
      <c r="N68" s="160">
        <v>6.0</v>
      </c>
      <c r="O68" s="160">
        <v>400.0</v>
      </c>
      <c r="P68" s="125">
        <f t="shared" si="46"/>
        <v>2400</v>
      </c>
      <c r="Q68" s="99">
        <f t="shared" si="47"/>
        <v>2400</v>
      </c>
      <c r="R68" s="99">
        <f t="shared" si="48"/>
        <v>2400</v>
      </c>
      <c r="S68" s="99">
        <f t="shared" si="49"/>
        <v>0</v>
      </c>
      <c r="T68" s="11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30.0" customHeight="1">
      <c r="A69" s="105" t="s">
        <v>40</v>
      </c>
      <c r="B69" s="106" t="s">
        <v>110</v>
      </c>
      <c r="C69" s="161" t="s">
        <v>106</v>
      </c>
      <c r="D69" s="159" t="s">
        <v>92</v>
      </c>
      <c r="E69" s="109"/>
      <c r="F69" s="110"/>
      <c r="G69" s="111">
        <f t="shared" si="43"/>
        <v>0</v>
      </c>
      <c r="H69" s="109"/>
      <c r="I69" s="110"/>
      <c r="J69" s="111">
        <f t="shared" si="44"/>
        <v>0</v>
      </c>
      <c r="K69" s="160">
        <v>6.0</v>
      </c>
      <c r="L69" s="160">
        <v>120.0</v>
      </c>
      <c r="M69" s="125">
        <f t="shared" si="45"/>
        <v>720</v>
      </c>
      <c r="N69" s="160">
        <v>6.0</v>
      </c>
      <c r="O69" s="160">
        <v>120.0</v>
      </c>
      <c r="P69" s="125">
        <f t="shared" si="46"/>
        <v>720</v>
      </c>
      <c r="Q69" s="99">
        <f t="shared" si="47"/>
        <v>720</v>
      </c>
      <c r="R69" s="99">
        <f t="shared" si="48"/>
        <v>720</v>
      </c>
      <c r="S69" s="99">
        <f t="shared" si="49"/>
        <v>0</v>
      </c>
      <c r="T69" s="11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30.0" customHeight="1">
      <c r="A70" s="105" t="s">
        <v>40</v>
      </c>
      <c r="B70" s="106" t="s">
        <v>111</v>
      </c>
      <c r="C70" s="161" t="s">
        <v>112</v>
      </c>
      <c r="D70" s="159" t="s">
        <v>92</v>
      </c>
      <c r="E70" s="109"/>
      <c r="F70" s="110"/>
      <c r="G70" s="111">
        <f t="shared" si="43"/>
        <v>0</v>
      </c>
      <c r="H70" s="109"/>
      <c r="I70" s="110"/>
      <c r="J70" s="111">
        <f t="shared" si="44"/>
        <v>0</v>
      </c>
      <c r="K70" s="160">
        <v>14.0</v>
      </c>
      <c r="L70" s="160">
        <v>500.0</v>
      </c>
      <c r="M70" s="125">
        <f t="shared" si="45"/>
        <v>7000</v>
      </c>
      <c r="N70" s="160">
        <v>14.0</v>
      </c>
      <c r="O70" s="160">
        <v>500.0</v>
      </c>
      <c r="P70" s="125">
        <f t="shared" si="46"/>
        <v>7000</v>
      </c>
      <c r="Q70" s="99">
        <f t="shared" si="47"/>
        <v>7000</v>
      </c>
      <c r="R70" s="99">
        <f t="shared" si="48"/>
        <v>7000</v>
      </c>
      <c r="S70" s="99">
        <f t="shared" si="49"/>
        <v>0</v>
      </c>
      <c r="T70" s="11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105" t="s">
        <v>40</v>
      </c>
      <c r="B71" s="106" t="s">
        <v>113</v>
      </c>
      <c r="C71" s="161" t="s">
        <v>112</v>
      </c>
      <c r="D71" s="159" t="s">
        <v>92</v>
      </c>
      <c r="E71" s="109"/>
      <c r="F71" s="110"/>
      <c r="G71" s="111">
        <f t="shared" si="43"/>
        <v>0</v>
      </c>
      <c r="H71" s="109"/>
      <c r="I71" s="110"/>
      <c r="J71" s="111">
        <f t="shared" si="44"/>
        <v>0</v>
      </c>
      <c r="K71" s="160">
        <v>6.0</v>
      </c>
      <c r="L71" s="160">
        <v>500.0</v>
      </c>
      <c r="M71" s="125">
        <f t="shared" si="45"/>
        <v>3000</v>
      </c>
      <c r="N71" s="160">
        <v>6.0</v>
      </c>
      <c r="O71" s="160">
        <v>500.0</v>
      </c>
      <c r="P71" s="125">
        <f t="shared" si="46"/>
        <v>3000</v>
      </c>
      <c r="Q71" s="99">
        <f t="shared" si="47"/>
        <v>3000</v>
      </c>
      <c r="R71" s="99">
        <f t="shared" si="48"/>
        <v>3000</v>
      </c>
      <c r="S71" s="99">
        <f t="shared" si="49"/>
        <v>0</v>
      </c>
      <c r="T71" s="11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5" t="s">
        <v>40</v>
      </c>
      <c r="B72" s="106" t="s">
        <v>114</v>
      </c>
      <c r="C72" s="161" t="s">
        <v>115</v>
      </c>
      <c r="D72" s="159" t="s">
        <v>92</v>
      </c>
      <c r="E72" s="109"/>
      <c r="F72" s="110"/>
      <c r="G72" s="111">
        <f t="shared" si="43"/>
        <v>0</v>
      </c>
      <c r="H72" s="109"/>
      <c r="I72" s="110"/>
      <c r="J72" s="111">
        <f t="shared" si="44"/>
        <v>0</v>
      </c>
      <c r="K72" s="160">
        <v>14.0</v>
      </c>
      <c r="L72" s="160">
        <v>500.0</v>
      </c>
      <c r="M72" s="125">
        <f t="shared" si="45"/>
        <v>7000</v>
      </c>
      <c r="N72" s="160">
        <v>14.0</v>
      </c>
      <c r="O72" s="160">
        <v>500.0</v>
      </c>
      <c r="P72" s="125">
        <f t="shared" si="46"/>
        <v>7000</v>
      </c>
      <c r="Q72" s="99">
        <f t="shared" si="47"/>
        <v>7000</v>
      </c>
      <c r="R72" s="99">
        <f t="shared" si="48"/>
        <v>7000</v>
      </c>
      <c r="S72" s="99">
        <f t="shared" si="49"/>
        <v>0</v>
      </c>
      <c r="T72" s="11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05" t="s">
        <v>40</v>
      </c>
      <c r="B73" s="106" t="s">
        <v>116</v>
      </c>
      <c r="C73" s="161" t="s">
        <v>115</v>
      </c>
      <c r="D73" s="159" t="s">
        <v>92</v>
      </c>
      <c r="E73" s="109"/>
      <c r="F73" s="110"/>
      <c r="G73" s="111">
        <f t="shared" si="43"/>
        <v>0</v>
      </c>
      <c r="H73" s="109"/>
      <c r="I73" s="110"/>
      <c r="J73" s="111">
        <f t="shared" si="44"/>
        <v>0</v>
      </c>
      <c r="K73" s="160">
        <v>6.0</v>
      </c>
      <c r="L73" s="160">
        <v>500.0</v>
      </c>
      <c r="M73" s="125">
        <f t="shared" si="45"/>
        <v>3000</v>
      </c>
      <c r="N73" s="160">
        <v>6.0</v>
      </c>
      <c r="O73" s="160">
        <v>500.0</v>
      </c>
      <c r="P73" s="125">
        <f t="shared" si="46"/>
        <v>3000</v>
      </c>
      <c r="Q73" s="99">
        <f t="shared" si="47"/>
        <v>3000</v>
      </c>
      <c r="R73" s="99">
        <f t="shared" si="48"/>
        <v>3000</v>
      </c>
      <c r="S73" s="99">
        <f t="shared" si="49"/>
        <v>0</v>
      </c>
      <c r="T73" s="112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30.0" customHeight="1">
      <c r="A74" s="105" t="s">
        <v>40</v>
      </c>
      <c r="B74" s="106" t="s">
        <v>117</v>
      </c>
      <c r="C74" s="161" t="s">
        <v>115</v>
      </c>
      <c r="D74" s="159" t="s">
        <v>92</v>
      </c>
      <c r="E74" s="109"/>
      <c r="F74" s="110"/>
      <c r="G74" s="111">
        <f t="shared" si="43"/>
        <v>0</v>
      </c>
      <c r="H74" s="109"/>
      <c r="I74" s="110"/>
      <c r="J74" s="111">
        <f t="shared" si="44"/>
        <v>0</v>
      </c>
      <c r="K74" s="160">
        <v>6.0</v>
      </c>
      <c r="L74" s="160">
        <v>500.0</v>
      </c>
      <c r="M74" s="125">
        <f t="shared" si="45"/>
        <v>3000</v>
      </c>
      <c r="N74" s="160">
        <v>6.0</v>
      </c>
      <c r="O74" s="160">
        <v>500.0</v>
      </c>
      <c r="P74" s="125">
        <f t="shared" si="46"/>
        <v>3000</v>
      </c>
      <c r="Q74" s="99">
        <f t="shared" si="47"/>
        <v>3000</v>
      </c>
      <c r="R74" s="99">
        <f t="shared" si="48"/>
        <v>3000</v>
      </c>
      <c r="S74" s="99">
        <f t="shared" si="49"/>
        <v>0</v>
      </c>
      <c r="T74" s="11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30.0" customHeight="1">
      <c r="A75" s="105" t="s">
        <v>40</v>
      </c>
      <c r="B75" s="106" t="s">
        <v>118</v>
      </c>
      <c r="C75" s="161" t="s">
        <v>119</v>
      </c>
      <c r="D75" s="159" t="s">
        <v>92</v>
      </c>
      <c r="E75" s="109"/>
      <c r="F75" s="110"/>
      <c r="G75" s="111">
        <f t="shared" si="43"/>
        <v>0</v>
      </c>
      <c r="H75" s="109"/>
      <c r="I75" s="110"/>
      <c r="J75" s="111">
        <f t="shared" si="44"/>
        <v>0</v>
      </c>
      <c r="K75" s="160">
        <v>14.0</v>
      </c>
      <c r="L75" s="160">
        <v>730.0</v>
      </c>
      <c r="M75" s="125">
        <f t="shared" si="45"/>
        <v>10220</v>
      </c>
      <c r="N75" s="160">
        <v>14.0</v>
      </c>
      <c r="O75" s="160">
        <v>730.0</v>
      </c>
      <c r="P75" s="125">
        <f t="shared" si="46"/>
        <v>10220</v>
      </c>
      <c r="Q75" s="99">
        <f t="shared" si="47"/>
        <v>10220</v>
      </c>
      <c r="R75" s="99">
        <f t="shared" si="48"/>
        <v>10220</v>
      </c>
      <c r="S75" s="99">
        <f t="shared" si="49"/>
        <v>0</v>
      </c>
      <c r="T75" s="11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5" t="s">
        <v>40</v>
      </c>
      <c r="B76" s="106" t="s">
        <v>120</v>
      </c>
      <c r="C76" s="161" t="s">
        <v>121</v>
      </c>
      <c r="D76" s="159" t="s">
        <v>92</v>
      </c>
      <c r="E76" s="109"/>
      <c r="F76" s="110"/>
      <c r="G76" s="111">
        <f t="shared" si="43"/>
        <v>0</v>
      </c>
      <c r="H76" s="109"/>
      <c r="I76" s="110"/>
      <c r="J76" s="111">
        <f t="shared" si="44"/>
        <v>0</v>
      </c>
      <c r="K76" s="162">
        <v>14.0</v>
      </c>
      <c r="L76" s="162">
        <v>320.0</v>
      </c>
      <c r="M76" s="125">
        <f t="shared" si="45"/>
        <v>4480</v>
      </c>
      <c r="N76" s="162">
        <v>14.0</v>
      </c>
      <c r="O76" s="162">
        <v>320.0</v>
      </c>
      <c r="P76" s="125">
        <f t="shared" si="46"/>
        <v>4480</v>
      </c>
      <c r="Q76" s="99">
        <f t="shared" si="47"/>
        <v>4480</v>
      </c>
      <c r="R76" s="99">
        <f t="shared" si="48"/>
        <v>4480</v>
      </c>
      <c r="S76" s="99">
        <f t="shared" si="49"/>
        <v>0</v>
      </c>
      <c r="T76" s="11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05" t="s">
        <v>40</v>
      </c>
      <c r="B77" s="106" t="s">
        <v>122</v>
      </c>
      <c r="C77" s="161" t="s">
        <v>123</v>
      </c>
      <c r="D77" s="159" t="s">
        <v>92</v>
      </c>
      <c r="E77" s="109"/>
      <c r="F77" s="110"/>
      <c r="G77" s="111">
        <f t="shared" si="43"/>
        <v>0</v>
      </c>
      <c r="H77" s="109"/>
      <c r="I77" s="110"/>
      <c r="J77" s="111">
        <f t="shared" si="44"/>
        <v>0</v>
      </c>
      <c r="K77" s="160">
        <v>14.0</v>
      </c>
      <c r="L77" s="160">
        <v>350.0</v>
      </c>
      <c r="M77" s="125">
        <f t="shared" si="45"/>
        <v>4900</v>
      </c>
      <c r="N77" s="160">
        <v>14.0</v>
      </c>
      <c r="O77" s="160">
        <v>350.0</v>
      </c>
      <c r="P77" s="125">
        <f t="shared" si="46"/>
        <v>4900</v>
      </c>
      <c r="Q77" s="99">
        <f t="shared" si="47"/>
        <v>4900</v>
      </c>
      <c r="R77" s="99">
        <f t="shared" si="48"/>
        <v>4900</v>
      </c>
      <c r="S77" s="99">
        <f t="shared" si="49"/>
        <v>0</v>
      </c>
      <c r="T77" s="112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05" t="s">
        <v>40</v>
      </c>
      <c r="B78" s="106" t="s">
        <v>124</v>
      </c>
      <c r="C78" s="161" t="s">
        <v>125</v>
      </c>
      <c r="D78" s="159" t="s">
        <v>92</v>
      </c>
      <c r="E78" s="109"/>
      <c r="F78" s="110"/>
      <c r="G78" s="111">
        <f t="shared" si="43"/>
        <v>0</v>
      </c>
      <c r="H78" s="109"/>
      <c r="I78" s="110"/>
      <c r="J78" s="111">
        <f t="shared" si="44"/>
        <v>0</v>
      </c>
      <c r="K78" s="160">
        <v>6.0</v>
      </c>
      <c r="L78" s="160">
        <v>350.0</v>
      </c>
      <c r="M78" s="125">
        <f t="shared" si="45"/>
        <v>2100</v>
      </c>
      <c r="N78" s="160">
        <v>6.0</v>
      </c>
      <c r="O78" s="160">
        <v>350.0</v>
      </c>
      <c r="P78" s="125">
        <f t="shared" si="46"/>
        <v>2100</v>
      </c>
      <c r="Q78" s="99">
        <f t="shared" si="47"/>
        <v>2100</v>
      </c>
      <c r="R78" s="99">
        <f t="shared" si="48"/>
        <v>2100</v>
      </c>
      <c r="S78" s="99">
        <f t="shared" si="49"/>
        <v>0</v>
      </c>
      <c r="T78" s="11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30.0" customHeight="1">
      <c r="A79" s="138" t="s">
        <v>126</v>
      </c>
      <c r="B79" s="139"/>
      <c r="C79" s="140"/>
      <c r="D79" s="141"/>
      <c r="E79" s="142"/>
      <c r="F79" s="143"/>
      <c r="G79" s="144">
        <f>SUM(G56:G58)</f>
        <v>0</v>
      </c>
      <c r="H79" s="142"/>
      <c r="I79" s="143"/>
      <c r="J79" s="144">
        <f>SUM(J56:J58)</f>
        <v>0</v>
      </c>
      <c r="K79" s="142"/>
      <c r="L79" s="163"/>
      <c r="M79" s="164">
        <f>SUM(M56:M78)</f>
        <v>141800</v>
      </c>
      <c r="N79" s="165"/>
      <c r="O79" s="163"/>
      <c r="P79" s="164">
        <f t="shared" ref="P79:S79" si="50">SUM(P56:P78)</f>
        <v>141800</v>
      </c>
      <c r="Q79" s="144">
        <f t="shared" si="50"/>
        <v>141800</v>
      </c>
      <c r="R79" s="144">
        <f t="shared" si="50"/>
        <v>141800</v>
      </c>
      <c r="S79" s="144">
        <f t="shared" si="50"/>
        <v>0</v>
      </c>
      <c r="T79" s="14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ht="30.0" customHeight="1">
      <c r="A80" s="86" t="s">
        <v>29</v>
      </c>
      <c r="B80" s="87" t="s">
        <v>127</v>
      </c>
      <c r="C80" s="86" t="s">
        <v>128</v>
      </c>
      <c r="D80" s="88"/>
      <c r="E80" s="89"/>
      <c r="F80" s="90"/>
      <c r="G80" s="146"/>
      <c r="H80" s="89"/>
      <c r="I80" s="90"/>
      <c r="J80" s="146"/>
      <c r="K80" s="89"/>
      <c r="L80" s="90"/>
      <c r="M80" s="146"/>
      <c r="N80" s="89"/>
      <c r="O80" s="90"/>
      <c r="P80" s="146"/>
      <c r="Q80" s="146"/>
      <c r="R80" s="146"/>
      <c r="S80" s="146"/>
      <c r="T80" s="92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</row>
    <row r="81" ht="30.0" hidden="1" customHeight="1" outlineLevel="1">
      <c r="A81" s="93" t="s">
        <v>40</v>
      </c>
      <c r="B81" s="147" t="s">
        <v>129</v>
      </c>
      <c r="C81" s="166" t="s">
        <v>130</v>
      </c>
      <c r="D81" s="96" t="s">
        <v>131</v>
      </c>
      <c r="E81" s="97"/>
      <c r="F81" s="98"/>
      <c r="G81" s="99">
        <f t="shared" ref="G81:G83" si="51">E81*F81</f>
        <v>0</v>
      </c>
      <c r="H81" s="97"/>
      <c r="I81" s="98"/>
      <c r="J81" s="99">
        <f t="shared" ref="J81:J83" si="52">H81*I81</f>
        <v>0</v>
      </c>
      <c r="K81" s="97"/>
      <c r="L81" s="98"/>
      <c r="M81" s="99">
        <f t="shared" ref="M81:M83" si="53">K81*L81</f>
        <v>0</v>
      </c>
      <c r="N81" s="97"/>
      <c r="O81" s="98"/>
      <c r="P81" s="99">
        <f t="shared" ref="P81:P83" si="54">N81*O81</f>
        <v>0</v>
      </c>
      <c r="Q81" s="99">
        <f t="shared" ref="Q81:Q83" si="55">G81+M81</f>
        <v>0</v>
      </c>
      <c r="R81" s="99">
        <f t="shared" ref="R81:R83" si="56">J81+P81</f>
        <v>0</v>
      </c>
      <c r="S81" s="99">
        <f t="shared" ref="S81:S83" si="57">Q81-R81</f>
        <v>0</v>
      </c>
      <c r="T81" s="10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30.0" hidden="1" customHeight="1" outlineLevel="1">
      <c r="A82" s="103" t="s">
        <v>40</v>
      </c>
      <c r="B82" s="104" t="s">
        <v>132</v>
      </c>
      <c r="C82" s="166" t="s">
        <v>130</v>
      </c>
      <c r="D82" s="96" t="s">
        <v>131</v>
      </c>
      <c r="E82" s="97"/>
      <c r="F82" s="98"/>
      <c r="G82" s="99">
        <f t="shared" si="51"/>
        <v>0</v>
      </c>
      <c r="H82" s="97"/>
      <c r="I82" s="98"/>
      <c r="J82" s="99">
        <f t="shared" si="52"/>
        <v>0</v>
      </c>
      <c r="K82" s="97"/>
      <c r="L82" s="98"/>
      <c r="M82" s="99">
        <f t="shared" si="53"/>
        <v>0</v>
      </c>
      <c r="N82" s="97"/>
      <c r="O82" s="98"/>
      <c r="P82" s="99">
        <f t="shared" si="54"/>
        <v>0</v>
      </c>
      <c r="Q82" s="99">
        <f t="shared" si="55"/>
        <v>0</v>
      </c>
      <c r="R82" s="99">
        <f t="shared" si="56"/>
        <v>0</v>
      </c>
      <c r="S82" s="99">
        <f t="shared" si="57"/>
        <v>0</v>
      </c>
      <c r="T82" s="10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30.0" hidden="1" customHeight="1" outlineLevel="1">
      <c r="A83" s="105" t="s">
        <v>40</v>
      </c>
      <c r="B83" s="106" t="s">
        <v>133</v>
      </c>
      <c r="C83" s="167" t="s">
        <v>130</v>
      </c>
      <c r="D83" s="108" t="s">
        <v>131</v>
      </c>
      <c r="E83" s="109"/>
      <c r="F83" s="110"/>
      <c r="G83" s="111">
        <f t="shared" si="51"/>
        <v>0</v>
      </c>
      <c r="H83" s="109"/>
      <c r="I83" s="110"/>
      <c r="J83" s="111">
        <f t="shared" si="52"/>
        <v>0</v>
      </c>
      <c r="K83" s="109"/>
      <c r="L83" s="110"/>
      <c r="M83" s="111">
        <f t="shared" si="53"/>
        <v>0</v>
      </c>
      <c r="N83" s="109"/>
      <c r="O83" s="110"/>
      <c r="P83" s="111">
        <f t="shared" si="54"/>
        <v>0</v>
      </c>
      <c r="Q83" s="99">
        <f t="shared" si="55"/>
        <v>0</v>
      </c>
      <c r="R83" s="99">
        <f t="shared" si="56"/>
        <v>0</v>
      </c>
      <c r="S83" s="99">
        <f t="shared" si="57"/>
        <v>0</v>
      </c>
      <c r="T83" s="112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30.0" customHeight="1" collapsed="1">
      <c r="A84" s="138" t="s">
        <v>134</v>
      </c>
      <c r="B84" s="139"/>
      <c r="C84" s="140"/>
      <c r="D84" s="141"/>
      <c r="E84" s="142"/>
      <c r="F84" s="143"/>
      <c r="G84" s="144">
        <f>SUM(G81:G83)</f>
        <v>0</v>
      </c>
      <c r="H84" s="142"/>
      <c r="I84" s="143"/>
      <c r="J84" s="144">
        <f>SUM(J81:J83)</f>
        <v>0</v>
      </c>
      <c r="K84" s="142"/>
      <c r="L84" s="143"/>
      <c r="M84" s="144">
        <f>SUM(M81:M83)</f>
        <v>0</v>
      </c>
      <c r="N84" s="142"/>
      <c r="O84" s="143"/>
      <c r="P84" s="144">
        <f t="shared" ref="P84:S84" si="58">SUM(P81:P83)</f>
        <v>0</v>
      </c>
      <c r="Q84" s="144">
        <f t="shared" si="58"/>
        <v>0</v>
      </c>
      <c r="R84" s="144">
        <f t="shared" si="58"/>
        <v>0</v>
      </c>
      <c r="S84" s="144">
        <f t="shared" si="58"/>
        <v>0</v>
      </c>
      <c r="T84" s="14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ht="42.0" customHeight="1">
      <c r="A85" s="86" t="s">
        <v>29</v>
      </c>
      <c r="B85" s="87" t="s">
        <v>135</v>
      </c>
      <c r="C85" s="151" t="s">
        <v>136</v>
      </c>
      <c r="D85" s="88"/>
      <c r="E85" s="89"/>
      <c r="F85" s="90"/>
      <c r="G85" s="146"/>
      <c r="H85" s="89"/>
      <c r="I85" s="90"/>
      <c r="J85" s="146"/>
      <c r="K85" s="89"/>
      <c r="L85" s="90"/>
      <c r="M85" s="146"/>
      <c r="N85" s="89"/>
      <c r="O85" s="90"/>
      <c r="P85" s="146"/>
      <c r="Q85" s="146"/>
      <c r="R85" s="146"/>
      <c r="S85" s="146"/>
      <c r="T85" s="92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</row>
    <row r="86" ht="30.0" hidden="1" customHeight="1" outlineLevel="1">
      <c r="A86" s="93" t="s">
        <v>40</v>
      </c>
      <c r="B86" s="147" t="s">
        <v>137</v>
      </c>
      <c r="C86" s="166" t="s">
        <v>138</v>
      </c>
      <c r="D86" s="96" t="s">
        <v>43</v>
      </c>
      <c r="E86" s="97"/>
      <c r="F86" s="98"/>
      <c r="G86" s="99">
        <f t="shared" ref="G86:G88" si="59">E86*F86</f>
        <v>0</v>
      </c>
      <c r="H86" s="97"/>
      <c r="I86" s="98"/>
      <c r="J86" s="99">
        <f t="shared" ref="J86:J88" si="60">H86*I86</f>
        <v>0</v>
      </c>
      <c r="K86" s="97"/>
      <c r="L86" s="98"/>
      <c r="M86" s="99">
        <f t="shared" ref="M86:M88" si="61">K86*L86</f>
        <v>0</v>
      </c>
      <c r="N86" s="97"/>
      <c r="O86" s="98"/>
      <c r="P86" s="99">
        <f t="shared" ref="P86:P88" si="62">N86*O86</f>
        <v>0</v>
      </c>
      <c r="Q86" s="99">
        <f t="shared" ref="Q86:Q88" si="63">G86+M86</f>
        <v>0</v>
      </c>
      <c r="R86" s="99">
        <f t="shared" ref="R86:R88" si="64">J86+P86</f>
        <v>0</v>
      </c>
      <c r="S86" s="99">
        <f t="shared" ref="S86:S88" si="65">Q86-R86</f>
        <v>0</v>
      </c>
      <c r="T86" s="10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30.0" hidden="1" customHeight="1" outlineLevel="1">
      <c r="A87" s="103" t="s">
        <v>40</v>
      </c>
      <c r="B87" s="104" t="s">
        <v>139</v>
      </c>
      <c r="C87" s="166" t="s">
        <v>140</v>
      </c>
      <c r="D87" s="96" t="s">
        <v>43</v>
      </c>
      <c r="E87" s="97"/>
      <c r="F87" s="98"/>
      <c r="G87" s="99">
        <f t="shared" si="59"/>
        <v>0</v>
      </c>
      <c r="H87" s="97"/>
      <c r="I87" s="98"/>
      <c r="J87" s="99">
        <f t="shared" si="60"/>
        <v>0</v>
      </c>
      <c r="K87" s="97"/>
      <c r="L87" s="98"/>
      <c r="M87" s="99">
        <f t="shared" si="61"/>
        <v>0</v>
      </c>
      <c r="N87" s="97"/>
      <c r="O87" s="98"/>
      <c r="P87" s="99">
        <f t="shared" si="62"/>
        <v>0</v>
      </c>
      <c r="Q87" s="99">
        <f t="shared" si="63"/>
        <v>0</v>
      </c>
      <c r="R87" s="99">
        <f t="shared" si="64"/>
        <v>0</v>
      </c>
      <c r="S87" s="99">
        <f t="shared" si="65"/>
        <v>0</v>
      </c>
      <c r="T87" s="102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30.0" hidden="1" customHeight="1" outlineLevel="1">
      <c r="A88" s="105" t="s">
        <v>40</v>
      </c>
      <c r="B88" s="106" t="s">
        <v>141</v>
      </c>
      <c r="C88" s="167" t="s">
        <v>142</v>
      </c>
      <c r="D88" s="108" t="s">
        <v>43</v>
      </c>
      <c r="E88" s="109"/>
      <c r="F88" s="110"/>
      <c r="G88" s="111">
        <f t="shared" si="59"/>
        <v>0</v>
      </c>
      <c r="H88" s="109"/>
      <c r="I88" s="110"/>
      <c r="J88" s="111">
        <f t="shared" si="60"/>
        <v>0</v>
      </c>
      <c r="K88" s="109"/>
      <c r="L88" s="110"/>
      <c r="M88" s="111">
        <f t="shared" si="61"/>
        <v>0</v>
      </c>
      <c r="N88" s="109"/>
      <c r="O88" s="110"/>
      <c r="P88" s="111">
        <f t="shared" si="62"/>
        <v>0</v>
      </c>
      <c r="Q88" s="99">
        <f t="shared" si="63"/>
        <v>0</v>
      </c>
      <c r="R88" s="99">
        <f t="shared" si="64"/>
        <v>0</v>
      </c>
      <c r="S88" s="99">
        <f t="shared" si="65"/>
        <v>0</v>
      </c>
      <c r="T88" s="112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ht="30.0" customHeight="1" collapsed="1">
      <c r="A89" s="138" t="s">
        <v>143</v>
      </c>
      <c r="B89" s="139"/>
      <c r="C89" s="140"/>
      <c r="D89" s="141"/>
      <c r="E89" s="142"/>
      <c r="F89" s="143"/>
      <c r="G89" s="144">
        <f>SUM(G86:G88)</f>
        <v>0</v>
      </c>
      <c r="H89" s="142"/>
      <c r="I89" s="143"/>
      <c r="J89" s="144">
        <f>SUM(J86:J88)</f>
        <v>0</v>
      </c>
      <c r="K89" s="142"/>
      <c r="L89" s="143"/>
      <c r="M89" s="144">
        <f>SUM(M86:M88)</f>
        <v>0</v>
      </c>
      <c r="N89" s="142"/>
      <c r="O89" s="143"/>
      <c r="P89" s="144">
        <f t="shared" ref="P89:S89" si="66">SUM(P86:P88)</f>
        <v>0</v>
      </c>
      <c r="Q89" s="144">
        <f t="shared" si="66"/>
        <v>0</v>
      </c>
      <c r="R89" s="144">
        <f t="shared" si="66"/>
        <v>0</v>
      </c>
      <c r="S89" s="144">
        <f t="shared" si="66"/>
        <v>0</v>
      </c>
      <c r="T89" s="145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ht="30.0" customHeight="1">
      <c r="A90" s="86" t="s">
        <v>29</v>
      </c>
      <c r="B90" s="87" t="s">
        <v>144</v>
      </c>
      <c r="C90" s="151" t="s">
        <v>145</v>
      </c>
      <c r="D90" s="88"/>
      <c r="E90" s="89"/>
      <c r="F90" s="90"/>
      <c r="G90" s="146"/>
      <c r="H90" s="89"/>
      <c r="I90" s="90"/>
      <c r="J90" s="146"/>
      <c r="K90" s="157"/>
      <c r="L90" s="155"/>
      <c r="M90" s="146"/>
      <c r="N90" s="89"/>
      <c r="O90" s="90"/>
      <c r="P90" s="146"/>
      <c r="Q90" s="146"/>
      <c r="R90" s="146"/>
      <c r="S90" s="146"/>
      <c r="T90" s="92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</row>
    <row r="91" ht="30.0" customHeight="1">
      <c r="A91" s="93" t="s">
        <v>40</v>
      </c>
      <c r="B91" s="147" t="s">
        <v>146</v>
      </c>
      <c r="C91" s="150" t="s">
        <v>147</v>
      </c>
      <c r="D91" s="122" t="s">
        <v>43</v>
      </c>
      <c r="E91" s="97"/>
      <c r="F91" s="98"/>
      <c r="G91" s="99">
        <f t="shared" ref="G91:G93" si="67">E91*F91</f>
        <v>0</v>
      </c>
      <c r="H91" s="97"/>
      <c r="I91" s="98"/>
      <c r="J91" s="168">
        <f t="shared" ref="J91:J93" si="68">H91*I91</f>
        <v>0</v>
      </c>
      <c r="K91" s="169">
        <v>1.0</v>
      </c>
      <c r="L91" s="170">
        <v>928.2</v>
      </c>
      <c r="M91" s="99">
        <f t="shared" ref="M91:M93" si="69">K91*L91</f>
        <v>928.2</v>
      </c>
      <c r="N91" s="169">
        <v>1.0</v>
      </c>
      <c r="O91" s="170">
        <v>0.0</v>
      </c>
      <c r="P91" s="99">
        <f t="shared" ref="P91:P93" si="70">N91*O91</f>
        <v>0</v>
      </c>
      <c r="Q91" s="99">
        <f t="shared" ref="Q91:Q93" si="71">G91+M91</f>
        <v>928.2</v>
      </c>
      <c r="R91" s="99">
        <f t="shared" ref="R91:R93" si="72">J91+P91</f>
        <v>0</v>
      </c>
      <c r="S91" s="99">
        <f t="shared" ref="S91:S93" si="73">Q91-R91</f>
        <v>928.2</v>
      </c>
      <c r="T91" s="102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30.0" customHeight="1">
      <c r="A92" s="93" t="s">
        <v>40</v>
      </c>
      <c r="B92" s="94" t="s">
        <v>148</v>
      </c>
      <c r="C92" s="150" t="s">
        <v>149</v>
      </c>
      <c r="D92" s="122" t="s">
        <v>43</v>
      </c>
      <c r="E92" s="97"/>
      <c r="F92" s="98"/>
      <c r="G92" s="99">
        <f t="shared" si="67"/>
        <v>0</v>
      </c>
      <c r="H92" s="97"/>
      <c r="I92" s="98"/>
      <c r="J92" s="168">
        <f t="shared" si="68"/>
        <v>0</v>
      </c>
      <c r="K92" s="169">
        <v>1.0</v>
      </c>
      <c r="L92" s="170">
        <v>624.0</v>
      </c>
      <c r="M92" s="99">
        <f t="shared" si="69"/>
        <v>624</v>
      </c>
      <c r="N92" s="169">
        <v>1.0</v>
      </c>
      <c r="O92" s="170">
        <v>150.0</v>
      </c>
      <c r="P92" s="99">
        <f t="shared" si="70"/>
        <v>150</v>
      </c>
      <c r="Q92" s="99">
        <f t="shared" si="71"/>
        <v>624</v>
      </c>
      <c r="R92" s="99">
        <f t="shared" si="72"/>
        <v>150</v>
      </c>
      <c r="S92" s="99">
        <f t="shared" si="73"/>
        <v>474</v>
      </c>
      <c r="T92" s="10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30.0" customHeight="1">
      <c r="A93" s="103" t="s">
        <v>40</v>
      </c>
      <c r="B93" s="104" t="s">
        <v>150</v>
      </c>
      <c r="C93" s="150" t="s">
        <v>151</v>
      </c>
      <c r="D93" s="96"/>
      <c r="E93" s="97"/>
      <c r="F93" s="98"/>
      <c r="G93" s="99">
        <f t="shared" si="67"/>
        <v>0</v>
      </c>
      <c r="H93" s="97"/>
      <c r="I93" s="98"/>
      <c r="J93" s="168">
        <f t="shared" si="68"/>
        <v>0</v>
      </c>
      <c r="K93" s="171"/>
      <c r="L93" s="172"/>
      <c r="M93" s="99">
        <f t="shared" si="69"/>
        <v>0</v>
      </c>
      <c r="N93" s="97"/>
      <c r="O93" s="98"/>
      <c r="P93" s="99">
        <f t="shared" si="70"/>
        <v>0</v>
      </c>
      <c r="Q93" s="99">
        <f t="shared" si="71"/>
        <v>0</v>
      </c>
      <c r="R93" s="99">
        <f t="shared" si="72"/>
        <v>0</v>
      </c>
      <c r="S93" s="99">
        <f t="shared" si="73"/>
        <v>0</v>
      </c>
      <c r="T93" s="102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ht="30.0" customHeight="1">
      <c r="A94" s="154" t="s">
        <v>152</v>
      </c>
      <c r="B94" s="173"/>
      <c r="C94" s="140"/>
      <c r="D94" s="141"/>
      <c r="E94" s="142"/>
      <c r="F94" s="143"/>
      <c r="G94" s="144">
        <f>SUM(G91:G93)</f>
        <v>0</v>
      </c>
      <c r="H94" s="142"/>
      <c r="I94" s="143"/>
      <c r="J94" s="144">
        <f>SUM(J91:J93)</f>
        <v>0</v>
      </c>
      <c r="K94" s="165"/>
      <c r="L94" s="163"/>
      <c r="M94" s="144">
        <f>SUM(M91:M93)</f>
        <v>1552.2</v>
      </c>
      <c r="N94" s="142"/>
      <c r="O94" s="143"/>
      <c r="P94" s="144">
        <f t="shared" ref="P94:S94" si="74">SUM(P91:P93)</f>
        <v>150</v>
      </c>
      <c r="Q94" s="144">
        <f t="shared" si="74"/>
        <v>1552.2</v>
      </c>
      <c r="R94" s="144">
        <f t="shared" si="74"/>
        <v>150</v>
      </c>
      <c r="S94" s="144">
        <f t="shared" si="74"/>
        <v>1402.2</v>
      </c>
      <c r="T94" s="14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ht="30.0" customHeight="1">
      <c r="A95" s="86" t="s">
        <v>29</v>
      </c>
      <c r="B95" s="174" t="s">
        <v>153</v>
      </c>
      <c r="C95" s="175" t="s">
        <v>154</v>
      </c>
      <c r="D95" s="88"/>
      <c r="E95" s="89"/>
      <c r="F95" s="90"/>
      <c r="G95" s="146"/>
      <c r="H95" s="89"/>
      <c r="I95" s="90"/>
      <c r="J95" s="146"/>
      <c r="K95" s="89"/>
      <c r="L95" s="90"/>
      <c r="M95" s="146"/>
      <c r="N95" s="89"/>
      <c r="O95" s="90"/>
      <c r="P95" s="146"/>
      <c r="Q95" s="146"/>
      <c r="R95" s="146"/>
      <c r="S95" s="146"/>
      <c r="T95" s="92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</row>
    <row r="96" ht="30.0" customHeight="1">
      <c r="A96" s="93" t="s">
        <v>40</v>
      </c>
      <c r="B96" s="176" t="s">
        <v>155</v>
      </c>
      <c r="C96" s="121" t="s">
        <v>156</v>
      </c>
      <c r="D96" s="122" t="s">
        <v>43</v>
      </c>
      <c r="E96" s="177" t="s">
        <v>157</v>
      </c>
      <c r="F96" s="178"/>
      <c r="G96" s="179"/>
      <c r="H96" s="180">
        <v>3.0</v>
      </c>
      <c r="I96" s="181"/>
      <c r="J96" s="182"/>
      <c r="K96" s="180">
        <v>3.0</v>
      </c>
      <c r="L96" s="183">
        <v>1350.0</v>
      </c>
      <c r="M96" s="99">
        <f t="shared" ref="M96:M107" si="75">K96*L96</f>
        <v>4050</v>
      </c>
      <c r="N96" s="180">
        <v>3.0</v>
      </c>
      <c r="O96" s="184">
        <v>1817.4</v>
      </c>
      <c r="P96" s="99">
        <f t="shared" ref="P96:P107" si="76">N96*O96</f>
        <v>5452.2</v>
      </c>
      <c r="Q96" s="99">
        <f t="shared" ref="Q96:Q107" si="77">G96+M96</f>
        <v>4050</v>
      </c>
      <c r="R96" s="99">
        <f t="shared" ref="R96:R107" si="78">J96+P96</f>
        <v>5452.2</v>
      </c>
      <c r="S96" s="99">
        <f t="shared" ref="S96:S107" si="79">Q96-R96</f>
        <v>-1402.2</v>
      </c>
      <c r="T96" s="102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30.0" customHeight="1">
      <c r="A97" s="103" t="s">
        <v>40</v>
      </c>
      <c r="B97" s="185" t="s">
        <v>158</v>
      </c>
      <c r="C97" s="121" t="s">
        <v>159</v>
      </c>
      <c r="D97" s="122" t="s">
        <v>43</v>
      </c>
      <c r="E97" s="186"/>
      <c r="G97" s="187"/>
      <c r="H97" s="180">
        <v>3.0</v>
      </c>
      <c r="I97" s="188"/>
      <c r="J97" s="189"/>
      <c r="K97" s="180">
        <v>3.0</v>
      </c>
      <c r="L97" s="183">
        <v>4050.0</v>
      </c>
      <c r="M97" s="99">
        <f t="shared" si="75"/>
        <v>12150</v>
      </c>
      <c r="N97" s="180">
        <v>3.0</v>
      </c>
      <c r="O97" s="184">
        <v>4050.0</v>
      </c>
      <c r="P97" s="99">
        <f t="shared" si="76"/>
        <v>12150</v>
      </c>
      <c r="Q97" s="99">
        <f t="shared" si="77"/>
        <v>12150</v>
      </c>
      <c r="R97" s="99">
        <f t="shared" si="78"/>
        <v>12150</v>
      </c>
      <c r="S97" s="99">
        <f t="shared" si="79"/>
        <v>0</v>
      </c>
      <c r="T97" s="102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30.0" customHeight="1">
      <c r="A98" s="103" t="s">
        <v>40</v>
      </c>
      <c r="B98" s="185" t="s">
        <v>160</v>
      </c>
      <c r="C98" s="121" t="s">
        <v>161</v>
      </c>
      <c r="D98" s="122" t="s">
        <v>162</v>
      </c>
      <c r="E98" s="186"/>
      <c r="G98" s="187"/>
      <c r="H98" s="180">
        <v>14.0</v>
      </c>
      <c r="K98" s="180">
        <v>14.0</v>
      </c>
      <c r="L98" s="183">
        <v>600.0</v>
      </c>
      <c r="M98" s="99">
        <f t="shared" si="75"/>
        <v>8400</v>
      </c>
      <c r="N98" s="180">
        <v>14.0</v>
      </c>
      <c r="O98" s="184">
        <v>600.0</v>
      </c>
      <c r="P98" s="99">
        <f t="shared" si="76"/>
        <v>8400</v>
      </c>
      <c r="Q98" s="99">
        <f t="shared" si="77"/>
        <v>8400</v>
      </c>
      <c r="R98" s="99">
        <f t="shared" si="78"/>
        <v>8400</v>
      </c>
      <c r="S98" s="99">
        <f t="shared" si="79"/>
        <v>0</v>
      </c>
      <c r="T98" s="102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ht="30.0" customHeight="1">
      <c r="A99" s="103" t="s">
        <v>40</v>
      </c>
      <c r="B99" s="185" t="s">
        <v>163</v>
      </c>
      <c r="C99" s="121" t="s">
        <v>164</v>
      </c>
      <c r="D99" s="122" t="s">
        <v>162</v>
      </c>
      <c r="E99" s="186"/>
      <c r="G99" s="187"/>
      <c r="H99" s="180">
        <v>14.0</v>
      </c>
      <c r="K99" s="180">
        <v>14.0</v>
      </c>
      <c r="L99" s="183">
        <v>600.0</v>
      </c>
      <c r="M99" s="99">
        <f t="shared" si="75"/>
        <v>8400</v>
      </c>
      <c r="N99" s="180">
        <v>14.0</v>
      </c>
      <c r="O99" s="184">
        <v>600.0</v>
      </c>
      <c r="P99" s="99">
        <f t="shared" si="76"/>
        <v>8400</v>
      </c>
      <c r="Q99" s="99">
        <f t="shared" si="77"/>
        <v>8400</v>
      </c>
      <c r="R99" s="99">
        <f t="shared" si="78"/>
        <v>8400</v>
      </c>
      <c r="S99" s="99">
        <f t="shared" si="79"/>
        <v>0</v>
      </c>
      <c r="T99" s="102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ht="30.0" customHeight="1">
      <c r="A100" s="103" t="s">
        <v>40</v>
      </c>
      <c r="B100" s="185" t="s">
        <v>165</v>
      </c>
      <c r="C100" s="121" t="s">
        <v>166</v>
      </c>
      <c r="D100" s="122" t="s">
        <v>162</v>
      </c>
      <c r="E100" s="186"/>
      <c r="G100" s="187"/>
      <c r="H100" s="180">
        <v>6.0</v>
      </c>
      <c r="K100" s="180">
        <v>6.0</v>
      </c>
      <c r="L100" s="183">
        <v>2000.0</v>
      </c>
      <c r="M100" s="99">
        <f t="shared" si="75"/>
        <v>12000</v>
      </c>
      <c r="N100" s="180">
        <v>6.0</v>
      </c>
      <c r="O100" s="184">
        <v>2000.0</v>
      </c>
      <c r="P100" s="99">
        <f t="shared" si="76"/>
        <v>12000</v>
      </c>
      <c r="Q100" s="99">
        <f t="shared" si="77"/>
        <v>12000</v>
      </c>
      <c r="R100" s="99">
        <f t="shared" si="78"/>
        <v>12000</v>
      </c>
      <c r="S100" s="99">
        <f t="shared" si="79"/>
        <v>0</v>
      </c>
      <c r="T100" s="102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30.0" customHeight="1">
      <c r="A101" s="103" t="s">
        <v>40</v>
      </c>
      <c r="B101" s="185" t="s">
        <v>167</v>
      </c>
      <c r="C101" s="121" t="s">
        <v>168</v>
      </c>
      <c r="D101" s="122" t="s">
        <v>162</v>
      </c>
      <c r="E101" s="186"/>
      <c r="G101" s="187"/>
      <c r="H101" s="180">
        <v>6.0</v>
      </c>
      <c r="K101" s="180">
        <v>6.0</v>
      </c>
      <c r="L101" s="183">
        <v>2000.0</v>
      </c>
      <c r="M101" s="99">
        <f t="shared" si="75"/>
        <v>12000</v>
      </c>
      <c r="N101" s="180">
        <v>6.0</v>
      </c>
      <c r="O101" s="184">
        <v>2000.0</v>
      </c>
      <c r="P101" s="99">
        <f t="shared" si="76"/>
        <v>12000</v>
      </c>
      <c r="Q101" s="99">
        <f t="shared" si="77"/>
        <v>12000</v>
      </c>
      <c r="R101" s="99">
        <f t="shared" si="78"/>
        <v>12000</v>
      </c>
      <c r="S101" s="99">
        <f t="shared" si="79"/>
        <v>0</v>
      </c>
      <c r="T101" s="10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30.0" customHeight="1">
      <c r="A102" s="103" t="s">
        <v>40</v>
      </c>
      <c r="B102" s="185" t="s">
        <v>169</v>
      </c>
      <c r="C102" s="121" t="s">
        <v>170</v>
      </c>
      <c r="D102" s="122" t="s">
        <v>162</v>
      </c>
      <c r="E102" s="186"/>
      <c r="G102" s="187"/>
      <c r="H102" s="180">
        <v>6.0</v>
      </c>
      <c r="K102" s="180">
        <v>6.0</v>
      </c>
      <c r="L102" s="183">
        <v>1800.0</v>
      </c>
      <c r="M102" s="99">
        <f t="shared" si="75"/>
        <v>10800</v>
      </c>
      <c r="N102" s="180">
        <v>6.0</v>
      </c>
      <c r="O102" s="184">
        <v>1800.0</v>
      </c>
      <c r="P102" s="99">
        <f t="shared" si="76"/>
        <v>10800</v>
      </c>
      <c r="Q102" s="99">
        <f t="shared" si="77"/>
        <v>10800</v>
      </c>
      <c r="R102" s="99">
        <f t="shared" si="78"/>
        <v>10800</v>
      </c>
      <c r="S102" s="99">
        <f t="shared" si="79"/>
        <v>0</v>
      </c>
      <c r="T102" s="10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30.0" customHeight="1">
      <c r="A103" s="103" t="s">
        <v>40</v>
      </c>
      <c r="B103" s="185" t="s">
        <v>171</v>
      </c>
      <c r="C103" s="121" t="s">
        <v>172</v>
      </c>
      <c r="D103" s="122" t="s">
        <v>131</v>
      </c>
      <c r="E103" s="186"/>
      <c r="G103" s="187"/>
      <c r="H103" s="180">
        <v>8.0</v>
      </c>
      <c r="K103" s="180">
        <v>8.0</v>
      </c>
      <c r="L103" s="183">
        <v>450.0</v>
      </c>
      <c r="M103" s="99">
        <f t="shared" si="75"/>
        <v>3600</v>
      </c>
      <c r="N103" s="180">
        <v>8.0</v>
      </c>
      <c r="O103" s="184">
        <v>450.0</v>
      </c>
      <c r="P103" s="99">
        <f t="shared" si="76"/>
        <v>3600</v>
      </c>
      <c r="Q103" s="99">
        <f t="shared" si="77"/>
        <v>3600</v>
      </c>
      <c r="R103" s="99">
        <f t="shared" si="78"/>
        <v>3600</v>
      </c>
      <c r="S103" s="99">
        <f t="shared" si="79"/>
        <v>0</v>
      </c>
      <c r="T103" s="10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ht="30.0" customHeight="1">
      <c r="A104" s="103" t="s">
        <v>40</v>
      </c>
      <c r="B104" s="185" t="s">
        <v>173</v>
      </c>
      <c r="C104" s="121" t="s">
        <v>174</v>
      </c>
      <c r="D104" s="122" t="s">
        <v>131</v>
      </c>
      <c r="E104" s="186"/>
      <c r="G104" s="187"/>
      <c r="H104" s="180">
        <v>6.0</v>
      </c>
      <c r="K104" s="180">
        <v>6.0</v>
      </c>
      <c r="L104" s="183">
        <v>1000.0</v>
      </c>
      <c r="M104" s="99">
        <f t="shared" si="75"/>
        <v>6000</v>
      </c>
      <c r="N104" s="180">
        <v>6.0</v>
      </c>
      <c r="O104" s="184">
        <v>1000.0</v>
      </c>
      <c r="P104" s="99">
        <f t="shared" si="76"/>
        <v>6000</v>
      </c>
      <c r="Q104" s="99">
        <f t="shared" si="77"/>
        <v>6000</v>
      </c>
      <c r="R104" s="99">
        <f t="shared" si="78"/>
        <v>6000</v>
      </c>
      <c r="S104" s="99">
        <f t="shared" si="79"/>
        <v>0</v>
      </c>
      <c r="T104" s="10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ht="30.0" customHeight="1">
      <c r="A105" s="103" t="s">
        <v>40</v>
      </c>
      <c r="B105" s="185" t="s">
        <v>175</v>
      </c>
      <c r="C105" s="121" t="s">
        <v>176</v>
      </c>
      <c r="D105" s="122" t="s">
        <v>131</v>
      </c>
      <c r="E105" s="186"/>
      <c r="G105" s="187"/>
      <c r="H105" s="180">
        <v>8.0</v>
      </c>
      <c r="K105" s="180">
        <v>8.0</v>
      </c>
      <c r="L105" s="183">
        <v>550.0</v>
      </c>
      <c r="M105" s="99">
        <f t="shared" si="75"/>
        <v>4400</v>
      </c>
      <c r="N105" s="180">
        <v>8.0</v>
      </c>
      <c r="O105" s="184">
        <v>550.0</v>
      </c>
      <c r="P105" s="99">
        <f t="shared" si="76"/>
        <v>4400</v>
      </c>
      <c r="Q105" s="99">
        <f t="shared" si="77"/>
        <v>4400</v>
      </c>
      <c r="R105" s="99">
        <f t="shared" si="78"/>
        <v>4400</v>
      </c>
      <c r="S105" s="99">
        <f t="shared" si="79"/>
        <v>0</v>
      </c>
      <c r="T105" s="102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ht="30.0" customHeight="1">
      <c r="A106" s="103" t="s">
        <v>40</v>
      </c>
      <c r="B106" s="185" t="s">
        <v>177</v>
      </c>
      <c r="C106" s="121" t="s">
        <v>178</v>
      </c>
      <c r="D106" s="122" t="s">
        <v>131</v>
      </c>
      <c r="E106" s="186"/>
      <c r="G106" s="187"/>
      <c r="H106" s="180">
        <v>6.0</v>
      </c>
      <c r="K106" s="180">
        <v>6.0</v>
      </c>
      <c r="L106" s="183">
        <v>1250.0</v>
      </c>
      <c r="M106" s="99">
        <f t="shared" si="75"/>
        <v>7500</v>
      </c>
      <c r="N106" s="180">
        <v>6.0</v>
      </c>
      <c r="O106" s="184">
        <v>1250.0</v>
      </c>
      <c r="P106" s="99">
        <f t="shared" si="76"/>
        <v>7500</v>
      </c>
      <c r="Q106" s="99">
        <f t="shared" si="77"/>
        <v>7500</v>
      </c>
      <c r="R106" s="99">
        <f t="shared" si="78"/>
        <v>7500</v>
      </c>
      <c r="S106" s="99">
        <f t="shared" si="79"/>
        <v>0</v>
      </c>
      <c r="T106" s="102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ht="30.0" customHeight="1">
      <c r="A107" s="103" t="s">
        <v>40</v>
      </c>
      <c r="B107" s="185" t="s">
        <v>179</v>
      </c>
      <c r="C107" s="121" t="s">
        <v>180</v>
      </c>
      <c r="D107" s="122" t="s">
        <v>43</v>
      </c>
      <c r="E107" s="190"/>
      <c r="F107" s="191"/>
      <c r="G107" s="192"/>
      <c r="H107" s="180">
        <v>3.0</v>
      </c>
      <c r="K107" s="180">
        <v>3.0</v>
      </c>
      <c r="L107" s="183">
        <v>2000.0</v>
      </c>
      <c r="M107" s="99">
        <f t="shared" si="75"/>
        <v>6000</v>
      </c>
      <c r="N107" s="180">
        <v>3.0</v>
      </c>
      <c r="O107" s="184">
        <v>2000.0</v>
      </c>
      <c r="P107" s="99">
        <f t="shared" si="76"/>
        <v>6000</v>
      </c>
      <c r="Q107" s="99">
        <f t="shared" si="77"/>
        <v>6000</v>
      </c>
      <c r="R107" s="99">
        <f t="shared" si="78"/>
        <v>6000</v>
      </c>
      <c r="S107" s="99">
        <f t="shared" si="79"/>
        <v>0</v>
      </c>
      <c r="T107" s="102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ht="30.0" customHeight="1">
      <c r="A108" s="154" t="s">
        <v>181</v>
      </c>
      <c r="B108" s="193"/>
      <c r="C108" s="194"/>
      <c r="D108" s="141"/>
      <c r="E108" s="142"/>
      <c r="F108" s="143"/>
      <c r="G108" s="144">
        <f>SUM(G96:G97)</f>
        <v>0</v>
      </c>
      <c r="H108" s="142"/>
      <c r="I108" s="143"/>
      <c r="J108" s="144">
        <f>SUM(J96:J97)</f>
        <v>0</v>
      </c>
      <c r="K108" s="142"/>
      <c r="L108" s="163"/>
      <c r="M108" s="144">
        <f>SUM(M96:M107)</f>
        <v>95300</v>
      </c>
      <c r="N108" s="142"/>
      <c r="O108" s="143"/>
      <c r="P108" s="144">
        <f t="shared" ref="P108:S108" si="80">SUM(P96:P107)</f>
        <v>96702.2</v>
      </c>
      <c r="Q108" s="144">
        <f t="shared" si="80"/>
        <v>95300</v>
      </c>
      <c r="R108" s="144">
        <f t="shared" si="80"/>
        <v>96702.2</v>
      </c>
      <c r="S108" s="144">
        <f t="shared" si="80"/>
        <v>-1402.2</v>
      </c>
      <c r="T108" s="14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ht="30.0" customHeight="1">
      <c r="A109" s="86" t="s">
        <v>29</v>
      </c>
      <c r="B109" s="195" t="s">
        <v>182</v>
      </c>
      <c r="C109" s="175" t="s">
        <v>183</v>
      </c>
      <c r="D109" s="88"/>
      <c r="E109" s="89"/>
      <c r="F109" s="90"/>
      <c r="G109" s="146"/>
      <c r="H109" s="89"/>
      <c r="I109" s="90"/>
      <c r="J109" s="146"/>
      <c r="K109" s="89"/>
      <c r="L109" s="90"/>
      <c r="M109" s="146"/>
      <c r="N109" s="89"/>
      <c r="O109" s="90"/>
      <c r="P109" s="146"/>
      <c r="Q109" s="146"/>
      <c r="R109" s="146"/>
      <c r="S109" s="146"/>
      <c r="T109" s="92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</row>
    <row r="110" ht="41.25" customHeight="1">
      <c r="A110" s="103" t="s">
        <v>40</v>
      </c>
      <c r="B110" s="196" t="s">
        <v>184</v>
      </c>
      <c r="C110" s="197" t="s">
        <v>183</v>
      </c>
      <c r="D110" s="198" t="s">
        <v>185</v>
      </c>
      <c r="E110" s="199" t="s">
        <v>50</v>
      </c>
      <c r="F110" s="191"/>
      <c r="G110" s="200"/>
      <c r="H110" s="199" t="s">
        <v>50</v>
      </c>
      <c r="I110" s="191"/>
      <c r="J110" s="200"/>
      <c r="K110" s="169">
        <v>1.0</v>
      </c>
      <c r="L110" s="201">
        <v>10140.0</v>
      </c>
      <c r="M110" s="99">
        <f>K110*L110</f>
        <v>10140</v>
      </c>
      <c r="N110" s="169">
        <v>1.0</v>
      </c>
      <c r="O110" s="201">
        <v>10140.0</v>
      </c>
      <c r="P110" s="99">
        <f>N110*O110</f>
        <v>10140</v>
      </c>
      <c r="Q110" s="99">
        <f>G110+M110</f>
        <v>10140</v>
      </c>
      <c r="R110" s="99">
        <f>J110+P110</f>
        <v>10140</v>
      </c>
      <c r="S110" s="99">
        <f>Q110-R110</f>
        <v>0</v>
      </c>
      <c r="T110" s="102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ht="30.0" customHeight="1">
      <c r="A111" s="154" t="s">
        <v>186</v>
      </c>
      <c r="B111" s="202"/>
      <c r="C111" s="194"/>
      <c r="D111" s="141"/>
      <c r="E111" s="142"/>
      <c r="F111" s="143"/>
      <c r="G111" s="144">
        <f>SUM(G110)</f>
        <v>0</v>
      </c>
      <c r="H111" s="142"/>
      <c r="I111" s="143"/>
      <c r="J111" s="144">
        <f>SUM(J110)</f>
        <v>0</v>
      </c>
      <c r="K111" s="142"/>
      <c r="L111" s="143"/>
      <c r="M111" s="144">
        <f>SUM(M110)</f>
        <v>10140</v>
      </c>
      <c r="N111" s="142"/>
      <c r="O111" s="143"/>
      <c r="P111" s="144">
        <f t="shared" ref="P111:S111" si="81">SUM(P110)</f>
        <v>10140</v>
      </c>
      <c r="Q111" s="144">
        <f t="shared" si="81"/>
        <v>10140</v>
      </c>
      <c r="R111" s="144">
        <f t="shared" si="81"/>
        <v>10140</v>
      </c>
      <c r="S111" s="144">
        <f t="shared" si="81"/>
        <v>0</v>
      </c>
      <c r="T111" s="14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ht="19.5" customHeight="1">
      <c r="A112" s="203" t="s">
        <v>187</v>
      </c>
      <c r="B112" s="204"/>
      <c r="C112" s="205"/>
      <c r="D112" s="206"/>
      <c r="E112" s="207"/>
      <c r="F112" s="208"/>
      <c r="G112" s="209">
        <f>G39+G43+G48+G54+G79+G84+G89+G94+G108+G111</f>
        <v>0</v>
      </c>
      <c r="H112" s="207"/>
      <c r="I112" s="208"/>
      <c r="J112" s="209">
        <f>J39+J43+J48+J54+J79+J84+J89+J94+J108+J111</f>
        <v>0</v>
      </c>
      <c r="K112" s="207"/>
      <c r="L112" s="208"/>
      <c r="M112" s="209">
        <f>M39+M43+M48+M54+M79+M84+M89+M94+M108+M111</f>
        <v>388952.2</v>
      </c>
      <c r="N112" s="207"/>
      <c r="O112" s="208"/>
      <c r="P112" s="209">
        <f t="shared" ref="P112:S112" si="82">P39+P43+P48+P54+P79+P84+P89+P94+P108+P111</f>
        <v>388952.2</v>
      </c>
      <c r="Q112" s="209">
        <f t="shared" si="82"/>
        <v>388952.2</v>
      </c>
      <c r="R112" s="209">
        <f t="shared" si="82"/>
        <v>388952.2</v>
      </c>
      <c r="S112" s="209">
        <f t="shared" si="82"/>
        <v>0</v>
      </c>
      <c r="T112" s="210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</row>
    <row r="113" ht="15.75" customHeight="1">
      <c r="A113" s="212"/>
      <c r="B113" s="213"/>
      <c r="C113" s="213"/>
      <c r="D113" s="214"/>
      <c r="E113" s="215"/>
      <c r="F113" s="216"/>
      <c r="G113" s="217"/>
      <c r="H113" s="215"/>
      <c r="I113" s="216"/>
      <c r="J113" s="217"/>
      <c r="K113" s="215"/>
      <c r="L113" s="216"/>
      <c r="M113" s="217"/>
      <c r="N113" s="215"/>
      <c r="O113" s="216"/>
      <c r="P113" s="217"/>
      <c r="Q113" s="217"/>
      <c r="R113" s="217"/>
      <c r="S113" s="217"/>
      <c r="T113" s="218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9.5" customHeight="1">
      <c r="A114" s="219" t="s">
        <v>188</v>
      </c>
      <c r="B114" s="213"/>
      <c r="C114" s="213"/>
      <c r="D114" s="220"/>
      <c r="E114" s="221"/>
      <c r="F114" s="222"/>
      <c r="G114" s="223">
        <f>G22-G112</f>
        <v>0</v>
      </c>
      <c r="H114" s="221"/>
      <c r="I114" s="222"/>
      <c r="J114" s="223">
        <f>J22-J112</f>
        <v>0</v>
      </c>
      <c r="K114" s="224"/>
      <c r="L114" s="222"/>
      <c r="M114" s="225">
        <f>M22-M112</f>
        <v>0</v>
      </c>
      <c r="N114" s="224"/>
      <c r="O114" s="222"/>
      <c r="P114" s="225">
        <f t="shared" ref="P114:S114" si="83">P22-P112</f>
        <v>0</v>
      </c>
      <c r="Q114" s="226">
        <f t="shared" si="83"/>
        <v>0</v>
      </c>
      <c r="R114" s="226">
        <f t="shared" si="83"/>
        <v>0</v>
      </c>
      <c r="S114" s="226">
        <f t="shared" si="83"/>
        <v>0</v>
      </c>
      <c r="T114" s="22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228"/>
      <c r="B115" s="229"/>
      <c r="C115" s="228"/>
      <c r="D115" s="228"/>
      <c r="E115" s="66"/>
      <c r="F115" s="228"/>
      <c r="G115" s="228"/>
      <c r="H115" s="66"/>
      <c r="I115" s="228"/>
      <c r="J115" s="228"/>
      <c r="K115" s="66"/>
      <c r="L115" s="228"/>
      <c r="M115" s="228"/>
      <c r="N115" s="66"/>
      <c r="O115" s="228"/>
      <c r="P115" s="228"/>
      <c r="Q115" s="228"/>
      <c r="R115" s="228"/>
      <c r="S115" s="228"/>
      <c r="T115" s="228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228"/>
      <c r="B116" s="229"/>
      <c r="C116" s="228"/>
      <c r="D116" s="228"/>
      <c r="E116" s="66"/>
      <c r="F116" s="228"/>
      <c r="G116" s="228"/>
      <c r="H116" s="66"/>
      <c r="I116" s="228"/>
      <c r="J116" s="228"/>
      <c r="K116" s="66"/>
      <c r="L116" s="228"/>
      <c r="M116" s="228"/>
      <c r="N116" s="66"/>
      <c r="O116" s="228"/>
      <c r="P116" s="228"/>
      <c r="Q116" s="228"/>
      <c r="R116" s="228"/>
      <c r="S116" s="228"/>
      <c r="T116" s="228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228" t="s">
        <v>189</v>
      </c>
      <c r="B117" s="229"/>
      <c r="C117" s="230"/>
      <c r="D117" s="228"/>
      <c r="E117" s="231"/>
      <c r="F117" s="230"/>
      <c r="G117" s="228"/>
      <c r="H117" s="231"/>
      <c r="I117" s="230"/>
      <c r="J117" s="230"/>
      <c r="K117" s="231"/>
      <c r="L117" s="228"/>
      <c r="M117" s="228"/>
      <c r="N117" s="66"/>
      <c r="O117" s="228"/>
      <c r="P117" s="228"/>
      <c r="Q117" s="228"/>
      <c r="R117" s="228"/>
      <c r="S117" s="228"/>
      <c r="T117" s="228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1"/>
      <c r="C118" s="232" t="s">
        <v>190</v>
      </c>
      <c r="D118" s="228"/>
      <c r="E118" s="233" t="s">
        <v>191</v>
      </c>
      <c r="F118" s="178"/>
      <c r="G118" s="228"/>
      <c r="H118" s="66"/>
      <c r="I118" s="234" t="s">
        <v>192</v>
      </c>
      <c r="J118" s="228"/>
      <c r="K118" s="66"/>
      <c r="L118" s="234"/>
      <c r="M118" s="228"/>
      <c r="N118" s="66"/>
      <c r="O118" s="234"/>
      <c r="P118" s="228"/>
      <c r="Q118" s="228"/>
      <c r="R118" s="228"/>
      <c r="S118" s="228"/>
      <c r="T118" s="228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1"/>
      <c r="C119" s="235"/>
      <c r="D119" s="236"/>
      <c r="E119" s="237"/>
      <c r="F119" s="238"/>
      <c r="G119" s="239"/>
      <c r="H119" s="237"/>
      <c r="I119" s="238"/>
      <c r="J119" s="239"/>
      <c r="K119" s="240"/>
      <c r="L119" s="238"/>
      <c r="M119" s="239"/>
      <c r="N119" s="240"/>
      <c r="O119" s="238"/>
      <c r="P119" s="239"/>
      <c r="Q119" s="239"/>
      <c r="R119" s="239"/>
      <c r="S119" s="239"/>
      <c r="T119" s="228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228"/>
      <c r="B120" s="229"/>
      <c r="C120" s="228"/>
      <c r="D120" s="228"/>
      <c r="E120" s="66"/>
      <c r="F120" s="228"/>
      <c r="G120" s="228"/>
      <c r="H120" s="66"/>
      <c r="I120" s="228"/>
      <c r="J120" s="228"/>
      <c r="K120" s="66"/>
      <c r="L120" s="228"/>
      <c r="M120" s="228"/>
      <c r="N120" s="66"/>
      <c r="O120" s="228"/>
      <c r="P120" s="228"/>
      <c r="Q120" s="228"/>
      <c r="R120" s="228"/>
      <c r="S120" s="228"/>
      <c r="T120" s="228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228"/>
      <c r="B121" s="229"/>
      <c r="C121" s="228"/>
      <c r="D121" s="228"/>
      <c r="E121" s="66"/>
      <c r="F121" s="228"/>
      <c r="G121" s="228"/>
      <c r="H121" s="66"/>
      <c r="I121" s="228"/>
      <c r="J121" s="228"/>
      <c r="K121" s="66"/>
      <c r="L121" s="228"/>
      <c r="M121" s="228"/>
      <c r="N121" s="66"/>
      <c r="O121" s="228"/>
      <c r="P121" s="228"/>
      <c r="Q121" s="228"/>
      <c r="R121" s="228"/>
      <c r="S121" s="228"/>
      <c r="T121" s="228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228"/>
      <c r="B122" s="229"/>
      <c r="C122" s="228"/>
      <c r="D122" s="228"/>
      <c r="E122" s="66"/>
      <c r="F122" s="228"/>
      <c r="G122" s="228"/>
      <c r="H122" s="66"/>
      <c r="I122" s="228"/>
      <c r="J122" s="228"/>
      <c r="K122" s="66"/>
      <c r="L122" s="228"/>
      <c r="M122" s="228"/>
      <c r="N122" s="66"/>
      <c r="O122" s="228"/>
      <c r="P122" s="228"/>
      <c r="Q122" s="228"/>
      <c r="R122" s="228"/>
      <c r="S122" s="228"/>
      <c r="T122" s="228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228"/>
      <c r="B123" s="229"/>
      <c r="C123" s="228"/>
      <c r="D123" s="228"/>
      <c r="E123" s="66"/>
      <c r="F123" s="228"/>
      <c r="G123" s="228"/>
      <c r="H123" s="66"/>
      <c r="I123" s="228"/>
      <c r="J123" s="228"/>
      <c r="K123" s="66"/>
      <c r="L123" s="228"/>
      <c r="M123" s="228"/>
      <c r="N123" s="66"/>
      <c r="O123" s="228"/>
      <c r="P123" s="228"/>
      <c r="Q123" s="228"/>
      <c r="R123" s="228"/>
      <c r="S123" s="228"/>
      <c r="T123" s="228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228"/>
      <c r="B124" s="229"/>
      <c r="C124" s="228"/>
      <c r="D124" s="228"/>
      <c r="E124" s="66"/>
      <c r="F124" s="228"/>
      <c r="G124" s="228"/>
      <c r="H124" s="66"/>
      <c r="I124" s="228"/>
      <c r="J124" s="228"/>
      <c r="K124" s="66"/>
      <c r="L124" s="228"/>
      <c r="M124" s="228"/>
      <c r="N124" s="66"/>
      <c r="O124" s="228"/>
      <c r="P124" s="228"/>
      <c r="Q124" s="228"/>
      <c r="R124" s="228"/>
      <c r="S124" s="228"/>
      <c r="T124" s="228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autoFilter ref="$A$19:$T$19"/>
  <mergeCells count="24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96:G107"/>
    <mergeCell ref="E110:G110"/>
    <mergeCell ref="H110:J110"/>
    <mergeCell ref="A113:C113"/>
    <mergeCell ref="A114:C114"/>
    <mergeCell ref="E118:F118"/>
    <mergeCell ref="E17:G17"/>
    <mergeCell ref="H17:J17"/>
    <mergeCell ref="A23:C23"/>
    <mergeCell ref="E31:G33"/>
    <mergeCell ref="H31:J33"/>
    <mergeCell ref="E36:G38"/>
    <mergeCell ref="H36:J38"/>
  </mergeCells>
  <printOptions horizontalCentered="1"/>
  <pageMargins bottom="0.7874015748031495" footer="0.0" header="0.0" left="0.39370078740157477" right="0.39370078740157477" top="0.39370078740157477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2.63" defaultRowHeight="15.0" outlineLevelRow="1"/>
  <cols>
    <col customWidth="1" hidden="1" min="1" max="1" width="12.88"/>
    <col customWidth="1" min="2" max="2" width="12.13"/>
    <col customWidth="1" min="3" max="3" width="33.5"/>
    <col customWidth="1" min="4" max="4" width="15.63"/>
    <col customWidth="1" min="5" max="5" width="42.13"/>
    <col customWidth="1" min="6" max="6" width="15.63"/>
    <col customWidth="1" min="7" max="7" width="25.88"/>
    <col customWidth="1" min="8" max="8" width="56.75"/>
    <col customWidth="1" min="9" max="9" width="15.63"/>
    <col customWidth="1" min="10" max="10" width="23.13"/>
    <col customWidth="1" min="11" max="27" width="6.75"/>
  </cols>
  <sheetData>
    <row r="1" ht="15.0" customHeight="1">
      <c r="A1" s="241"/>
      <c r="B1" s="241"/>
      <c r="C1" s="241"/>
      <c r="D1" s="242"/>
      <c r="E1" s="241"/>
      <c r="F1" s="242"/>
      <c r="G1" s="241"/>
      <c r="H1" s="241"/>
      <c r="I1" s="243"/>
      <c r="J1" s="244" t="s">
        <v>193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ht="15.0" customHeight="1">
      <c r="A2" s="241"/>
      <c r="B2" s="241"/>
      <c r="C2" s="241"/>
      <c r="D2" s="242"/>
      <c r="E2" s="241"/>
      <c r="F2" s="242"/>
      <c r="G2" s="241"/>
      <c r="H2" s="245" t="s">
        <v>194</v>
      </c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ht="15.0" customHeight="1">
      <c r="A3" s="241"/>
      <c r="B3" s="241"/>
      <c r="C3" s="241"/>
      <c r="D3" s="242"/>
      <c r="E3" s="241"/>
      <c r="F3" s="242"/>
      <c r="G3" s="241"/>
      <c r="H3" s="245" t="s">
        <v>195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ht="14.25" customHeight="1">
      <c r="A4" s="241"/>
      <c r="B4" s="241"/>
      <c r="C4" s="241"/>
      <c r="D4" s="242"/>
      <c r="E4" s="241"/>
      <c r="F4" s="242"/>
      <c r="G4" s="241"/>
      <c r="H4" s="241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ht="21.0" customHeight="1">
      <c r="A5" s="241"/>
      <c r="B5" s="246" t="s">
        <v>196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</row>
    <row r="6" ht="21.0" customHeight="1">
      <c r="A6" s="241"/>
      <c r="B6" s="247" t="s">
        <v>197</v>
      </c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</row>
    <row r="7" ht="21.0" customHeight="1">
      <c r="A7" s="241"/>
      <c r="B7" s="248" t="s">
        <v>198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</row>
    <row r="8" ht="21.0" customHeight="1">
      <c r="A8" s="241"/>
      <c r="B8" s="247" t="s">
        <v>199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</row>
    <row r="9" ht="14.25" customHeight="1">
      <c r="A9" s="241"/>
      <c r="B9" s="241"/>
      <c r="C9" s="241"/>
      <c r="D9" s="242"/>
      <c r="E9" s="241"/>
      <c r="F9" s="242"/>
      <c r="G9" s="241"/>
      <c r="H9" s="241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</row>
    <row r="10" ht="44.25" customHeight="1">
      <c r="A10" s="249"/>
      <c r="B10" s="250" t="s">
        <v>200</v>
      </c>
      <c r="C10" s="251"/>
      <c r="D10" s="252"/>
      <c r="E10" s="253" t="s">
        <v>201</v>
      </c>
      <c r="F10" s="251"/>
      <c r="G10" s="251"/>
      <c r="H10" s="251"/>
      <c r="I10" s="251"/>
      <c r="J10" s="252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</row>
    <row r="11" ht="61.5" hidden="1" customHeight="1" outlineLevel="1">
      <c r="A11" s="254" t="s">
        <v>202</v>
      </c>
      <c r="B11" s="254" t="s">
        <v>203</v>
      </c>
      <c r="C11" s="254" t="s">
        <v>8</v>
      </c>
      <c r="D11" s="255" t="s">
        <v>204</v>
      </c>
      <c r="E11" s="254" t="s">
        <v>205</v>
      </c>
      <c r="F11" s="255" t="s">
        <v>204</v>
      </c>
      <c r="G11" s="254" t="s">
        <v>206</v>
      </c>
      <c r="H11" s="254" t="s">
        <v>207</v>
      </c>
      <c r="I11" s="254" t="s">
        <v>208</v>
      </c>
      <c r="J11" s="254" t="s">
        <v>209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</row>
    <row r="12" ht="15.0" hidden="1" customHeight="1" outlineLevel="1">
      <c r="A12" s="256"/>
      <c r="B12" s="256" t="s">
        <v>38</v>
      </c>
      <c r="C12" s="257"/>
      <c r="D12" s="258"/>
      <c r="E12" s="257"/>
      <c r="F12" s="258"/>
      <c r="G12" s="257"/>
      <c r="H12" s="257"/>
      <c r="I12" s="258"/>
      <c r="J12" s="257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</row>
    <row r="13" ht="15.0" hidden="1" customHeight="1" outlineLevel="1">
      <c r="A13" s="256"/>
      <c r="B13" s="256" t="s">
        <v>65</v>
      </c>
      <c r="C13" s="257"/>
      <c r="D13" s="258"/>
      <c r="E13" s="257"/>
      <c r="F13" s="258"/>
      <c r="G13" s="257"/>
      <c r="H13" s="257"/>
      <c r="I13" s="258"/>
      <c r="J13" s="257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</row>
    <row r="14" ht="15.0" hidden="1" customHeight="1" outlineLevel="1">
      <c r="A14" s="256"/>
      <c r="B14" s="256" t="s">
        <v>67</v>
      </c>
      <c r="C14" s="257"/>
      <c r="D14" s="258"/>
      <c r="E14" s="257"/>
      <c r="F14" s="258"/>
      <c r="G14" s="257"/>
      <c r="H14" s="257"/>
      <c r="I14" s="258"/>
      <c r="J14" s="257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</row>
    <row r="15" ht="15.0" hidden="1" customHeight="1" outlineLevel="1">
      <c r="A15" s="256"/>
      <c r="B15" s="256" t="s">
        <v>71</v>
      </c>
      <c r="C15" s="257"/>
      <c r="D15" s="258"/>
      <c r="E15" s="257"/>
      <c r="F15" s="258"/>
      <c r="G15" s="257"/>
      <c r="H15" s="257"/>
      <c r="I15" s="258"/>
      <c r="J15" s="257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</row>
    <row r="16" ht="15.0" hidden="1" customHeight="1" outlineLevel="1">
      <c r="A16" s="256"/>
      <c r="B16" s="256" t="s">
        <v>79</v>
      </c>
      <c r="C16" s="257"/>
      <c r="D16" s="258"/>
      <c r="E16" s="257"/>
      <c r="F16" s="258"/>
      <c r="G16" s="257"/>
      <c r="H16" s="257"/>
      <c r="I16" s="258"/>
      <c r="J16" s="257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</row>
    <row r="17" ht="15.0" hidden="1" customHeight="1" outlineLevel="1">
      <c r="A17" s="256"/>
      <c r="B17" s="256"/>
      <c r="C17" s="257"/>
      <c r="D17" s="258"/>
      <c r="E17" s="257"/>
      <c r="F17" s="258"/>
      <c r="G17" s="257"/>
      <c r="H17" s="257"/>
      <c r="I17" s="258"/>
      <c r="J17" s="257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</row>
    <row r="18" ht="15.0" hidden="1" customHeight="1" outlineLevel="1">
      <c r="A18" s="249"/>
      <c r="B18" s="259" t="s">
        <v>210</v>
      </c>
      <c r="C18" s="251"/>
      <c r="D18" s="255">
        <f>SUM(D12:D17)</f>
        <v>0</v>
      </c>
      <c r="E18" s="254"/>
      <c r="F18" s="255">
        <f>SUM(F12:F17)</f>
        <v>0</v>
      </c>
      <c r="G18" s="254"/>
      <c r="H18" s="254"/>
      <c r="I18" s="255">
        <f>SUM(I12:I17)</f>
        <v>0</v>
      </c>
      <c r="J18" s="254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</row>
    <row r="19" ht="14.25" hidden="1" customHeight="1" outlineLevel="1">
      <c r="A19" s="241"/>
      <c r="B19" s="241"/>
      <c r="C19" s="241"/>
      <c r="D19" s="242"/>
      <c r="E19" s="241"/>
      <c r="F19" s="242"/>
      <c r="G19" s="241"/>
      <c r="H19" s="241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</row>
    <row r="20" ht="14.25" hidden="1" customHeight="1" outlineLevel="1">
      <c r="A20" s="241"/>
      <c r="B20" s="241"/>
      <c r="C20" s="241"/>
      <c r="D20" s="242"/>
      <c r="E20" s="241"/>
      <c r="F20" s="242"/>
      <c r="G20" s="241"/>
      <c r="H20" s="241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</row>
    <row r="21" ht="44.25" customHeight="1" collapsed="1">
      <c r="A21" s="249"/>
      <c r="B21" s="250" t="s">
        <v>211</v>
      </c>
      <c r="C21" s="251"/>
      <c r="D21" s="252"/>
      <c r="E21" s="253" t="s">
        <v>201</v>
      </c>
      <c r="F21" s="251"/>
      <c r="G21" s="251"/>
      <c r="H21" s="251"/>
      <c r="I21" s="251"/>
      <c r="J21" s="252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</row>
    <row r="22" ht="61.5" customHeight="1">
      <c r="A22" s="254" t="s">
        <v>202</v>
      </c>
      <c r="B22" s="254" t="s">
        <v>203</v>
      </c>
      <c r="C22" s="254" t="s">
        <v>8</v>
      </c>
      <c r="D22" s="255" t="s">
        <v>204</v>
      </c>
      <c r="E22" s="254" t="s">
        <v>205</v>
      </c>
      <c r="F22" s="255" t="s">
        <v>204</v>
      </c>
      <c r="G22" s="254" t="s">
        <v>206</v>
      </c>
      <c r="H22" s="254" t="s">
        <v>207</v>
      </c>
      <c r="I22" s="254" t="s">
        <v>208</v>
      </c>
      <c r="J22" s="254" t="s">
        <v>209</v>
      </c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</row>
    <row r="23" ht="129.0" customHeight="1">
      <c r="A23" s="261"/>
      <c r="B23" s="262" t="s">
        <v>46</v>
      </c>
      <c r="C23" s="263" t="s">
        <v>47</v>
      </c>
      <c r="D23" s="264">
        <v>21000.0</v>
      </c>
      <c r="E23" s="262" t="s">
        <v>212</v>
      </c>
      <c r="F23" s="264">
        <v>21000.0</v>
      </c>
      <c r="G23" s="265" t="s">
        <v>213</v>
      </c>
      <c r="H23" s="266" t="s">
        <v>214</v>
      </c>
      <c r="I23" s="264">
        <v>21000.0</v>
      </c>
      <c r="J23" s="266" t="s">
        <v>215</v>
      </c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</row>
    <row r="24" ht="118.5" customHeight="1">
      <c r="A24" s="261"/>
      <c r="B24" s="262" t="s">
        <v>46</v>
      </c>
      <c r="C24" s="263" t="s">
        <v>47</v>
      </c>
      <c r="D24" s="264">
        <v>18000.0</v>
      </c>
      <c r="E24" s="262" t="s">
        <v>216</v>
      </c>
      <c r="F24" s="264">
        <v>18000.0</v>
      </c>
      <c r="G24" s="265" t="s">
        <v>217</v>
      </c>
      <c r="H24" s="266" t="s">
        <v>218</v>
      </c>
      <c r="I24" s="264">
        <v>18000.0</v>
      </c>
      <c r="J24" s="266" t="s">
        <v>219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</row>
    <row r="25" ht="112.5" customHeight="1">
      <c r="A25" s="261"/>
      <c r="B25" s="262" t="s">
        <v>46</v>
      </c>
      <c r="C25" s="263" t="s">
        <v>47</v>
      </c>
      <c r="D25" s="264">
        <v>21000.0</v>
      </c>
      <c r="E25" s="262" t="s">
        <v>220</v>
      </c>
      <c r="F25" s="264">
        <v>21000.0</v>
      </c>
      <c r="G25" s="265" t="s">
        <v>221</v>
      </c>
      <c r="H25" s="266" t="s">
        <v>222</v>
      </c>
      <c r="I25" s="264">
        <v>21000.0</v>
      </c>
      <c r="J25" s="266" t="s">
        <v>223</v>
      </c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</row>
    <row r="26" ht="109.5" customHeight="1">
      <c r="A26" s="261"/>
      <c r="B26" s="262" t="s">
        <v>46</v>
      </c>
      <c r="C26" s="263" t="s">
        <v>47</v>
      </c>
      <c r="D26" s="264">
        <v>18000.0</v>
      </c>
      <c r="E26" s="262" t="s">
        <v>224</v>
      </c>
      <c r="F26" s="264">
        <v>18000.0</v>
      </c>
      <c r="G26" s="266" t="s">
        <v>225</v>
      </c>
      <c r="H26" s="266" t="s">
        <v>226</v>
      </c>
      <c r="I26" s="264">
        <v>18000.0</v>
      </c>
      <c r="J26" s="266" t="s">
        <v>227</v>
      </c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</row>
    <row r="27" ht="39.75" customHeight="1">
      <c r="A27" s="268"/>
      <c r="B27" s="269" t="s">
        <v>63</v>
      </c>
      <c r="C27" s="270" t="s">
        <v>64</v>
      </c>
      <c r="D27" s="271">
        <v>17160.0</v>
      </c>
      <c r="E27" s="272" t="s">
        <v>228</v>
      </c>
      <c r="F27" s="271">
        <v>17160.0</v>
      </c>
      <c r="G27" s="266" t="s">
        <v>229</v>
      </c>
      <c r="H27" s="266" t="s">
        <v>230</v>
      </c>
      <c r="I27" s="271">
        <v>17160.0</v>
      </c>
      <c r="J27" s="266" t="s">
        <v>231</v>
      </c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</row>
    <row r="28" ht="39.75" customHeight="1">
      <c r="A28" s="268"/>
      <c r="B28" s="274" t="s">
        <v>71</v>
      </c>
      <c r="C28" s="275" t="s">
        <v>70</v>
      </c>
      <c r="D28" s="271">
        <v>45000.0</v>
      </c>
      <c r="E28" s="274" t="s">
        <v>232</v>
      </c>
      <c r="F28" s="271">
        <v>45000.0</v>
      </c>
      <c r="G28" s="266" t="s">
        <v>233</v>
      </c>
      <c r="H28" s="266" t="s">
        <v>234</v>
      </c>
      <c r="I28" s="271">
        <v>45000.0</v>
      </c>
      <c r="J28" s="265" t="s">
        <v>235</v>
      </c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</row>
    <row r="29" ht="102.0" customHeight="1">
      <c r="A29" s="268"/>
      <c r="B29" s="274" t="s">
        <v>88</v>
      </c>
      <c r="C29" s="275" t="s">
        <v>89</v>
      </c>
      <c r="D29" s="271">
        <v>141800.0</v>
      </c>
      <c r="E29" s="274" t="s">
        <v>236</v>
      </c>
      <c r="F29" s="271">
        <v>141800.0</v>
      </c>
      <c r="G29" s="265" t="s">
        <v>237</v>
      </c>
      <c r="H29" s="266" t="s">
        <v>238</v>
      </c>
      <c r="I29" s="271">
        <v>141800.0</v>
      </c>
      <c r="J29" s="265" t="s">
        <v>239</v>
      </c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</row>
    <row r="30" ht="63.0" customHeight="1">
      <c r="A30" s="268"/>
      <c r="B30" s="147" t="s">
        <v>146</v>
      </c>
      <c r="C30" s="150" t="s">
        <v>147</v>
      </c>
      <c r="D30" s="170">
        <v>928.2</v>
      </c>
      <c r="E30" s="276" t="s">
        <v>240</v>
      </c>
      <c r="F30" s="264">
        <v>0.0</v>
      </c>
      <c r="G30" s="277"/>
      <c r="H30" s="277"/>
      <c r="I30" s="264">
        <v>0.0</v>
      </c>
      <c r="J30" s="266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</row>
    <row r="31" ht="63.0" customHeight="1">
      <c r="A31" s="268"/>
      <c r="B31" s="94" t="s">
        <v>148</v>
      </c>
      <c r="C31" s="150" t="s">
        <v>149</v>
      </c>
      <c r="D31" s="170">
        <v>624.0</v>
      </c>
      <c r="E31" s="278" t="s">
        <v>240</v>
      </c>
      <c r="F31" s="264">
        <v>150.0</v>
      </c>
      <c r="G31" s="279" t="s">
        <v>241</v>
      </c>
      <c r="H31" s="280" t="s">
        <v>242</v>
      </c>
      <c r="I31" s="264">
        <v>150.0</v>
      </c>
      <c r="J31" s="265" t="s">
        <v>243</v>
      </c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</row>
    <row r="32" ht="63.0" customHeight="1">
      <c r="A32" s="268"/>
      <c r="B32" s="281" t="s">
        <v>155</v>
      </c>
      <c r="C32" s="261" t="s">
        <v>156</v>
      </c>
      <c r="D32" s="264">
        <v>4050.0</v>
      </c>
      <c r="E32" s="274" t="s">
        <v>244</v>
      </c>
      <c r="F32" s="264">
        <v>5452.2</v>
      </c>
      <c r="G32" s="265" t="s">
        <v>245</v>
      </c>
      <c r="H32" s="266" t="s">
        <v>246</v>
      </c>
      <c r="I32" s="264">
        <v>5452.2</v>
      </c>
      <c r="J32" s="265" t="s">
        <v>247</v>
      </c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</row>
    <row r="33" ht="63.0" customHeight="1">
      <c r="A33" s="268"/>
      <c r="B33" s="281" t="s">
        <v>158</v>
      </c>
      <c r="C33" s="261" t="s">
        <v>159</v>
      </c>
      <c r="D33" s="264">
        <v>12150.0</v>
      </c>
      <c r="E33" s="274" t="s">
        <v>248</v>
      </c>
      <c r="F33" s="271">
        <v>12150.0</v>
      </c>
      <c r="G33" s="265" t="s">
        <v>249</v>
      </c>
      <c r="H33" s="266" t="s">
        <v>250</v>
      </c>
      <c r="I33" s="271">
        <v>12150.0</v>
      </c>
      <c r="J33" s="265" t="s">
        <v>251</v>
      </c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</row>
    <row r="34" ht="63.0" customHeight="1">
      <c r="A34" s="268"/>
      <c r="B34" s="281" t="s">
        <v>160</v>
      </c>
      <c r="C34" s="261" t="s">
        <v>161</v>
      </c>
      <c r="D34" s="264">
        <v>8400.0</v>
      </c>
      <c r="E34" s="274" t="s">
        <v>252</v>
      </c>
      <c r="F34" s="264">
        <v>8400.0</v>
      </c>
      <c r="G34" s="264" t="s">
        <v>253</v>
      </c>
      <c r="H34" s="266" t="s">
        <v>254</v>
      </c>
      <c r="I34" s="264">
        <v>8400.0</v>
      </c>
      <c r="J34" s="265" t="s">
        <v>255</v>
      </c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</row>
    <row r="35" ht="63.0" customHeight="1">
      <c r="A35" s="268"/>
      <c r="B35" s="281" t="s">
        <v>163</v>
      </c>
      <c r="C35" s="261" t="s">
        <v>164</v>
      </c>
      <c r="D35" s="264">
        <v>8400.0</v>
      </c>
      <c r="E35" s="274" t="s">
        <v>256</v>
      </c>
      <c r="F35" s="264">
        <v>8400.0</v>
      </c>
      <c r="G35" s="264" t="s">
        <v>257</v>
      </c>
      <c r="H35" s="266" t="s">
        <v>258</v>
      </c>
      <c r="I35" s="264">
        <v>8400.0</v>
      </c>
      <c r="J35" s="265" t="s">
        <v>259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</row>
    <row r="36" ht="63.0" customHeight="1">
      <c r="A36" s="268"/>
      <c r="B36" s="281" t="s">
        <v>165</v>
      </c>
      <c r="C36" s="261" t="s">
        <v>166</v>
      </c>
      <c r="D36" s="264">
        <v>12000.0</v>
      </c>
      <c r="E36" s="274" t="s">
        <v>260</v>
      </c>
      <c r="F36" s="264">
        <v>12000.0</v>
      </c>
      <c r="G36" s="265" t="s">
        <v>261</v>
      </c>
      <c r="H36" s="265" t="s">
        <v>262</v>
      </c>
      <c r="I36" s="264">
        <v>12000.0</v>
      </c>
      <c r="J36" s="265" t="s">
        <v>263</v>
      </c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</row>
    <row r="37" ht="63.0" customHeight="1">
      <c r="A37" s="268"/>
      <c r="B37" s="281" t="s">
        <v>167</v>
      </c>
      <c r="C37" s="261" t="s">
        <v>168</v>
      </c>
      <c r="D37" s="264">
        <v>12000.0</v>
      </c>
      <c r="E37" s="274" t="s">
        <v>264</v>
      </c>
      <c r="F37" s="264">
        <v>12000.0</v>
      </c>
      <c r="G37" s="265" t="s">
        <v>265</v>
      </c>
      <c r="H37" s="266" t="s">
        <v>266</v>
      </c>
      <c r="I37" s="264">
        <v>12000.0</v>
      </c>
      <c r="J37" s="265" t="s">
        <v>267</v>
      </c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</row>
    <row r="38" ht="63.0" customHeight="1">
      <c r="A38" s="268"/>
      <c r="B38" s="281" t="s">
        <v>169</v>
      </c>
      <c r="C38" s="261" t="s">
        <v>170</v>
      </c>
      <c r="D38" s="264">
        <v>10800.0</v>
      </c>
      <c r="E38" s="274" t="s">
        <v>268</v>
      </c>
      <c r="F38" s="264">
        <v>10800.0</v>
      </c>
      <c r="G38" s="265" t="s">
        <v>269</v>
      </c>
      <c r="H38" s="266" t="s">
        <v>270</v>
      </c>
      <c r="I38" s="264">
        <v>10800.0</v>
      </c>
      <c r="J38" s="265" t="s">
        <v>271</v>
      </c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</row>
    <row r="39" ht="63.0" customHeight="1">
      <c r="A39" s="268"/>
      <c r="B39" s="281" t="s">
        <v>171</v>
      </c>
      <c r="C39" s="261" t="s">
        <v>172</v>
      </c>
      <c r="D39" s="264">
        <v>3600.0</v>
      </c>
      <c r="E39" s="274" t="s">
        <v>272</v>
      </c>
      <c r="F39" s="264">
        <v>3600.0</v>
      </c>
      <c r="G39" s="265" t="s">
        <v>273</v>
      </c>
      <c r="H39" s="266" t="s">
        <v>274</v>
      </c>
      <c r="I39" s="264">
        <v>3600.0</v>
      </c>
      <c r="J39" s="265" t="s">
        <v>275</v>
      </c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</row>
    <row r="40" ht="63.0" customHeight="1">
      <c r="A40" s="268"/>
      <c r="B40" s="281" t="s">
        <v>173</v>
      </c>
      <c r="C40" s="261" t="s">
        <v>174</v>
      </c>
      <c r="D40" s="264">
        <v>6000.0</v>
      </c>
      <c r="E40" s="274" t="s">
        <v>272</v>
      </c>
      <c r="F40" s="264">
        <v>6000.0</v>
      </c>
      <c r="G40" s="265" t="s">
        <v>273</v>
      </c>
      <c r="H40" s="266" t="s">
        <v>274</v>
      </c>
      <c r="I40" s="264">
        <v>6000.0</v>
      </c>
      <c r="J40" s="265" t="s">
        <v>275</v>
      </c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</row>
    <row r="41" ht="63.0" customHeight="1">
      <c r="A41" s="268"/>
      <c r="B41" s="281" t="s">
        <v>175</v>
      </c>
      <c r="C41" s="261" t="s">
        <v>176</v>
      </c>
      <c r="D41" s="264">
        <v>4400.0</v>
      </c>
      <c r="E41" s="274" t="s">
        <v>276</v>
      </c>
      <c r="F41" s="264">
        <v>4400.0</v>
      </c>
      <c r="G41" s="265" t="s">
        <v>277</v>
      </c>
      <c r="H41" s="266" t="s">
        <v>278</v>
      </c>
      <c r="I41" s="264">
        <v>4400.0</v>
      </c>
      <c r="J41" s="265" t="s">
        <v>279</v>
      </c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</row>
    <row r="42" ht="63.0" customHeight="1">
      <c r="A42" s="268"/>
      <c r="B42" s="281" t="s">
        <v>177</v>
      </c>
      <c r="C42" s="261" t="s">
        <v>178</v>
      </c>
      <c r="D42" s="264">
        <v>7500.0</v>
      </c>
      <c r="E42" s="274" t="s">
        <v>276</v>
      </c>
      <c r="F42" s="264">
        <v>7500.0</v>
      </c>
      <c r="G42" s="265" t="s">
        <v>277</v>
      </c>
      <c r="H42" s="266" t="s">
        <v>280</v>
      </c>
      <c r="I42" s="264">
        <v>7500.0</v>
      </c>
      <c r="J42" s="265" t="s">
        <v>279</v>
      </c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</row>
    <row r="43" ht="63.0" customHeight="1">
      <c r="A43" s="268"/>
      <c r="B43" s="281" t="s">
        <v>179</v>
      </c>
      <c r="C43" s="261" t="s">
        <v>180</v>
      </c>
      <c r="D43" s="264">
        <v>6000.0</v>
      </c>
      <c r="E43" s="274" t="s">
        <v>281</v>
      </c>
      <c r="F43" s="264">
        <v>6000.0</v>
      </c>
      <c r="G43" s="265" t="s">
        <v>282</v>
      </c>
      <c r="H43" s="266" t="s">
        <v>283</v>
      </c>
      <c r="I43" s="264">
        <v>6000.0</v>
      </c>
      <c r="J43" s="265" t="s">
        <v>284</v>
      </c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</row>
    <row r="44" ht="63.0" customHeight="1">
      <c r="A44" s="268"/>
      <c r="B44" s="281" t="s">
        <v>184</v>
      </c>
      <c r="C44" s="282" t="s">
        <v>183</v>
      </c>
      <c r="D44" s="271">
        <v>10140.0</v>
      </c>
      <c r="E44" s="274" t="s">
        <v>285</v>
      </c>
      <c r="F44" s="271">
        <v>10140.0</v>
      </c>
      <c r="G44" s="265" t="s">
        <v>286</v>
      </c>
      <c r="H44" s="283" t="s">
        <v>287</v>
      </c>
      <c r="I44" s="271">
        <v>10140.0</v>
      </c>
      <c r="J44" s="265" t="s">
        <v>288</v>
      </c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</row>
    <row r="45" ht="15.0" customHeight="1">
      <c r="A45" s="249"/>
      <c r="B45" s="259" t="s">
        <v>210</v>
      </c>
      <c r="C45" s="251"/>
      <c r="D45" s="255">
        <f>SUM(D23:D44)</f>
        <v>388952.2</v>
      </c>
      <c r="E45" s="254"/>
      <c r="F45" s="255">
        <f>SUM(F23:F44)</f>
        <v>388952.2</v>
      </c>
      <c r="G45" s="254"/>
      <c r="H45" s="254"/>
      <c r="I45" s="255">
        <f>SUM(I23:I44)</f>
        <v>388952.2</v>
      </c>
      <c r="J45" s="254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</row>
    <row r="46" ht="14.25" customHeight="1">
      <c r="A46" s="241"/>
      <c r="B46" s="241"/>
      <c r="C46" s="241"/>
      <c r="D46" s="242"/>
      <c r="E46" s="241"/>
      <c r="F46" s="242"/>
      <c r="G46" s="241"/>
      <c r="H46" s="241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</row>
    <row r="47" ht="14.25" customHeight="1">
      <c r="A47" s="284"/>
      <c r="B47" s="284" t="s">
        <v>289</v>
      </c>
      <c r="C47" s="284"/>
      <c r="D47" s="285"/>
      <c r="E47" s="284"/>
      <c r="F47" s="285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</row>
    <row r="48" ht="14.25" customHeight="1">
      <c r="A48" s="241"/>
      <c r="B48" s="241"/>
      <c r="C48" s="241"/>
      <c r="D48" s="242"/>
      <c r="E48" s="241"/>
      <c r="F48" s="242"/>
      <c r="G48" s="241"/>
      <c r="H48" s="241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</row>
    <row r="49" ht="14.25" customHeight="1">
      <c r="A49" s="241"/>
      <c r="B49" s="241"/>
      <c r="C49" s="241"/>
      <c r="D49" s="242"/>
      <c r="E49" s="241"/>
      <c r="F49" s="242"/>
      <c r="G49" s="241"/>
      <c r="H49" s="241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</row>
    <row r="50" ht="14.25" customHeight="1">
      <c r="A50" s="241"/>
      <c r="B50" s="241"/>
      <c r="C50" s="241"/>
      <c r="D50" s="242"/>
      <c r="E50" s="241"/>
      <c r="F50" s="242"/>
      <c r="G50" s="241"/>
      <c r="H50" s="241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</row>
    <row r="51" ht="14.25" customHeight="1">
      <c r="A51" s="241"/>
      <c r="B51" s="241"/>
      <c r="C51" s="241"/>
      <c r="D51" s="242"/>
      <c r="E51" s="241"/>
      <c r="F51" s="242"/>
      <c r="G51" s="241"/>
      <c r="H51" s="241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</row>
    <row r="52" ht="14.25" customHeight="1">
      <c r="A52" s="241"/>
      <c r="B52" s="241"/>
      <c r="C52" s="241"/>
      <c r="D52" s="242"/>
      <c r="E52" s="241"/>
      <c r="F52" s="242"/>
      <c r="G52" s="241"/>
      <c r="H52" s="241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</row>
    <row r="53" ht="14.25" customHeight="1">
      <c r="A53" s="241"/>
      <c r="B53" s="241"/>
      <c r="C53" s="241"/>
      <c r="D53" s="242"/>
      <c r="E53" s="241"/>
      <c r="F53" s="242"/>
      <c r="G53" s="241"/>
      <c r="H53" s="241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</row>
    <row r="54" ht="14.25" customHeight="1">
      <c r="A54" s="241"/>
      <c r="B54" s="241"/>
      <c r="C54" s="241"/>
      <c r="D54" s="242"/>
      <c r="E54" s="241"/>
      <c r="F54" s="242"/>
      <c r="G54" s="241"/>
      <c r="H54" s="241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</row>
    <row r="55" ht="14.25" customHeight="1">
      <c r="A55" s="241"/>
      <c r="B55" s="241"/>
      <c r="C55" s="241"/>
      <c r="D55" s="242"/>
      <c r="E55" s="241"/>
      <c r="F55" s="242"/>
      <c r="G55" s="241"/>
      <c r="H55" s="241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</row>
    <row r="56" ht="14.25" customHeight="1">
      <c r="A56" s="241"/>
      <c r="B56" s="241"/>
      <c r="C56" s="241"/>
      <c r="D56" s="242"/>
      <c r="E56" s="241"/>
      <c r="F56" s="242"/>
      <c r="G56" s="241"/>
      <c r="H56" s="241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</row>
    <row r="57" ht="14.25" customHeight="1">
      <c r="A57" s="241"/>
      <c r="B57" s="241"/>
      <c r="C57" s="241"/>
      <c r="D57" s="242"/>
      <c r="E57" s="241"/>
      <c r="F57" s="242"/>
      <c r="G57" s="241"/>
      <c r="H57" s="241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</row>
    <row r="58" ht="14.25" customHeight="1">
      <c r="A58" s="241"/>
      <c r="B58" s="241"/>
      <c r="C58" s="241"/>
      <c r="D58" s="242"/>
      <c r="E58" s="241"/>
      <c r="F58" s="242"/>
      <c r="G58" s="241"/>
      <c r="H58" s="241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</row>
    <row r="59" ht="14.25" customHeight="1">
      <c r="A59" s="241"/>
      <c r="B59" s="241"/>
      <c r="C59" s="241"/>
      <c r="D59" s="242"/>
      <c r="E59" s="241"/>
      <c r="F59" s="242"/>
      <c r="G59" s="241"/>
      <c r="H59" s="241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</row>
    <row r="60" ht="14.25" customHeight="1">
      <c r="A60" s="241"/>
      <c r="B60" s="241"/>
      <c r="C60" s="241"/>
      <c r="D60" s="242"/>
      <c r="E60" s="241"/>
      <c r="F60" s="242"/>
      <c r="G60" s="241"/>
      <c r="H60" s="241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</row>
    <row r="61" ht="14.25" customHeight="1">
      <c r="A61" s="241"/>
      <c r="B61" s="241"/>
      <c r="C61" s="241"/>
      <c r="D61" s="242"/>
      <c r="E61" s="241"/>
      <c r="F61" s="242"/>
      <c r="G61" s="241"/>
      <c r="H61" s="241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</row>
    <row r="62" ht="14.25" customHeight="1">
      <c r="A62" s="241"/>
      <c r="B62" s="241"/>
      <c r="C62" s="241"/>
      <c r="D62" s="242"/>
      <c r="E62" s="241"/>
      <c r="F62" s="242"/>
      <c r="G62" s="241"/>
      <c r="H62" s="241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</row>
    <row r="63" ht="14.25" customHeight="1">
      <c r="A63" s="241"/>
      <c r="B63" s="241"/>
      <c r="C63" s="241"/>
      <c r="D63" s="242"/>
      <c r="E63" s="241"/>
      <c r="F63" s="242"/>
      <c r="G63" s="241"/>
      <c r="H63" s="241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</row>
    <row r="64" ht="14.25" customHeight="1">
      <c r="A64" s="241"/>
      <c r="B64" s="241"/>
      <c r="C64" s="241"/>
      <c r="D64" s="242"/>
      <c r="E64" s="241"/>
      <c r="F64" s="242"/>
      <c r="G64" s="241"/>
      <c r="H64" s="241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</row>
    <row r="65" ht="14.25" customHeight="1">
      <c r="A65" s="241"/>
      <c r="B65" s="241"/>
      <c r="C65" s="241"/>
      <c r="D65" s="242"/>
      <c r="E65" s="241"/>
      <c r="F65" s="242"/>
      <c r="G65" s="241"/>
      <c r="H65" s="241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</row>
    <row r="66" ht="14.25" customHeight="1">
      <c r="A66" s="241"/>
      <c r="B66" s="241"/>
      <c r="C66" s="241"/>
      <c r="D66" s="242"/>
      <c r="E66" s="241"/>
      <c r="F66" s="242"/>
      <c r="G66" s="241"/>
      <c r="H66" s="241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</row>
    <row r="67" ht="14.25" customHeight="1">
      <c r="A67" s="241"/>
      <c r="B67" s="241"/>
      <c r="C67" s="241"/>
      <c r="D67" s="242"/>
      <c r="E67" s="241"/>
      <c r="F67" s="242"/>
      <c r="G67" s="241"/>
      <c r="H67" s="241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</row>
    <row r="68" ht="14.25" customHeight="1">
      <c r="A68" s="241"/>
      <c r="B68" s="241"/>
      <c r="C68" s="241"/>
      <c r="D68" s="242"/>
      <c r="E68" s="241"/>
      <c r="F68" s="242"/>
      <c r="G68" s="241"/>
      <c r="H68" s="241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</row>
    <row r="69" ht="14.25" customHeight="1">
      <c r="A69" s="241"/>
      <c r="B69" s="241"/>
      <c r="C69" s="241"/>
      <c r="D69" s="242"/>
      <c r="E69" s="241"/>
      <c r="F69" s="242"/>
      <c r="G69" s="241"/>
      <c r="H69" s="241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</row>
    <row r="70" ht="14.25" customHeight="1">
      <c r="A70" s="241"/>
      <c r="B70" s="241"/>
      <c r="C70" s="241"/>
      <c r="D70" s="242"/>
      <c r="E70" s="241"/>
      <c r="F70" s="242"/>
      <c r="G70" s="241"/>
      <c r="H70" s="241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</row>
    <row r="71" ht="14.25" customHeight="1">
      <c r="A71" s="241"/>
      <c r="B71" s="241"/>
      <c r="C71" s="241"/>
      <c r="D71" s="242"/>
      <c r="E71" s="241"/>
      <c r="F71" s="242"/>
      <c r="G71" s="241"/>
      <c r="H71" s="241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</row>
    <row r="72" ht="14.25" customHeight="1">
      <c r="A72" s="241"/>
      <c r="B72" s="241"/>
      <c r="C72" s="241"/>
      <c r="D72" s="242"/>
      <c r="E72" s="241"/>
      <c r="F72" s="242"/>
      <c r="G72" s="241"/>
      <c r="H72" s="241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</row>
    <row r="73" ht="14.25" customHeight="1">
      <c r="A73" s="241"/>
      <c r="B73" s="241"/>
      <c r="C73" s="241"/>
      <c r="D73" s="242"/>
      <c r="E73" s="241"/>
      <c r="F73" s="242"/>
      <c r="G73" s="241"/>
      <c r="H73" s="241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</row>
    <row r="74" ht="14.25" customHeight="1">
      <c r="A74" s="241"/>
      <c r="B74" s="241"/>
      <c r="C74" s="241"/>
      <c r="D74" s="242"/>
      <c r="E74" s="241"/>
      <c r="F74" s="242"/>
      <c r="G74" s="241"/>
      <c r="H74" s="241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</row>
    <row r="75" ht="14.25" customHeight="1">
      <c r="A75" s="241"/>
      <c r="B75" s="241"/>
      <c r="C75" s="241"/>
      <c r="D75" s="242"/>
      <c r="E75" s="241"/>
      <c r="F75" s="242"/>
      <c r="G75" s="241"/>
      <c r="H75" s="241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</row>
    <row r="76" ht="14.25" customHeight="1">
      <c r="A76" s="241"/>
      <c r="B76" s="241"/>
      <c r="C76" s="241"/>
      <c r="D76" s="242"/>
      <c r="E76" s="241"/>
      <c r="F76" s="242"/>
      <c r="G76" s="241"/>
      <c r="H76" s="241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</row>
    <row r="77" ht="14.25" customHeight="1">
      <c r="A77" s="241"/>
      <c r="B77" s="241"/>
      <c r="C77" s="241"/>
      <c r="D77" s="242"/>
      <c r="E77" s="241"/>
      <c r="F77" s="242"/>
      <c r="G77" s="241"/>
      <c r="H77" s="241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</row>
    <row r="78" ht="14.25" customHeight="1">
      <c r="A78" s="241"/>
      <c r="B78" s="241"/>
      <c r="C78" s="241"/>
      <c r="D78" s="242"/>
      <c r="E78" s="241"/>
      <c r="F78" s="242"/>
      <c r="G78" s="241"/>
      <c r="H78" s="241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</row>
    <row r="79" ht="14.25" customHeight="1">
      <c r="A79" s="241"/>
      <c r="B79" s="241"/>
      <c r="C79" s="241"/>
      <c r="D79" s="242"/>
      <c r="E79" s="241"/>
      <c r="F79" s="242"/>
      <c r="G79" s="241"/>
      <c r="H79" s="241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</row>
    <row r="80" ht="14.25" customHeight="1">
      <c r="A80" s="241"/>
      <c r="B80" s="241"/>
      <c r="C80" s="241"/>
      <c r="D80" s="242"/>
      <c r="E80" s="241"/>
      <c r="F80" s="242"/>
      <c r="G80" s="241"/>
      <c r="H80" s="241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</row>
    <row r="81" ht="14.25" customHeight="1">
      <c r="A81" s="241"/>
      <c r="B81" s="241"/>
      <c r="C81" s="241"/>
      <c r="D81" s="242"/>
      <c r="E81" s="241"/>
      <c r="F81" s="242"/>
      <c r="G81" s="241"/>
      <c r="H81" s="241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</row>
    <row r="82" ht="14.25" customHeight="1">
      <c r="A82" s="241"/>
      <c r="B82" s="241"/>
      <c r="C82" s="241"/>
      <c r="D82" s="242"/>
      <c r="E82" s="241"/>
      <c r="F82" s="242"/>
      <c r="G82" s="241"/>
      <c r="H82" s="241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</row>
    <row r="83" ht="14.25" customHeight="1">
      <c r="A83" s="241"/>
      <c r="B83" s="241"/>
      <c r="C83" s="241"/>
      <c r="D83" s="242"/>
      <c r="E83" s="241"/>
      <c r="F83" s="242"/>
      <c r="G83" s="241"/>
      <c r="H83" s="241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</row>
    <row r="84" ht="14.25" customHeight="1">
      <c r="A84" s="241"/>
      <c r="B84" s="241"/>
      <c r="C84" s="241"/>
      <c r="D84" s="242"/>
      <c r="E84" s="241"/>
      <c r="F84" s="242"/>
      <c r="G84" s="241"/>
      <c r="H84" s="241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</row>
    <row r="85" ht="14.25" customHeight="1">
      <c r="A85" s="241"/>
      <c r="B85" s="241"/>
      <c r="C85" s="241"/>
      <c r="D85" s="242"/>
      <c r="E85" s="241"/>
      <c r="F85" s="242"/>
      <c r="G85" s="241"/>
      <c r="H85" s="241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</row>
    <row r="86" ht="14.25" customHeight="1">
      <c r="A86" s="241"/>
      <c r="B86" s="241"/>
      <c r="C86" s="241"/>
      <c r="D86" s="242"/>
      <c r="E86" s="241"/>
      <c r="F86" s="242"/>
      <c r="G86" s="241"/>
      <c r="H86" s="241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</row>
    <row r="87" ht="14.25" customHeight="1">
      <c r="A87" s="241"/>
      <c r="B87" s="241"/>
      <c r="C87" s="241"/>
      <c r="D87" s="242"/>
      <c r="E87" s="241"/>
      <c r="F87" s="242"/>
      <c r="G87" s="241"/>
      <c r="H87" s="241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</row>
    <row r="88" ht="14.25" customHeight="1">
      <c r="A88" s="241"/>
      <c r="B88" s="241"/>
      <c r="C88" s="241"/>
      <c r="D88" s="242"/>
      <c r="E88" s="241"/>
      <c r="F88" s="242"/>
      <c r="G88" s="241"/>
      <c r="H88" s="241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</row>
    <row r="89" ht="14.25" customHeight="1">
      <c r="A89" s="241"/>
      <c r="B89" s="241"/>
      <c r="C89" s="241"/>
      <c r="D89" s="242"/>
      <c r="E89" s="241"/>
      <c r="F89" s="242"/>
      <c r="G89" s="241"/>
      <c r="H89" s="241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</row>
    <row r="90" ht="14.25" customHeight="1">
      <c r="A90" s="241"/>
      <c r="B90" s="241"/>
      <c r="C90" s="241"/>
      <c r="D90" s="242"/>
      <c r="E90" s="241"/>
      <c r="F90" s="242"/>
      <c r="G90" s="241"/>
      <c r="H90" s="241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</row>
    <row r="91" ht="14.25" customHeight="1">
      <c r="A91" s="241"/>
      <c r="B91" s="241"/>
      <c r="C91" s="241"/>
      <c r="D91" s="242"/>
      <c r="E91" s="241"/>
      <c r="F91" s="242"/>
      <c r="G91" s="241"/>
      <c r="H91" s="241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ht="14.25" customHeight="1">
      <c r="A92" s="241"/>
      <c r="B92" s="241"/>
      <c r="C92" s="241"/>
      <c r="D92" s="242"/>
      <c r="E92" s="241"/>
      <c r="F92" s="242"/>
      <c r="G92" s="241"/>
      <c r="H92" s="241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</row>
    <row r="93" ht="14.25" customHeight="1">
      <c r="A93" s="241"/>
      <c r="B93" s="241"/>
      <c r="C93" s="241"/>
      <c r="D93" s="242"/>
      <c r="E93" s="241"/>
      <c r="F93" s="242"/>
      <c r="G93" s="241"/>
      <c r="H93" s="241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</row>
    <row r="94" ht="14.25" customHeight="1">
      <c r="A94" s="241"/>
      <c r="B94" s="241"/>
      <c r="C94" s="241"/>
      <c r="D94" s="242"/>
      <c r="E94" s="241"/>
      <c r="F94" s="242"/>
      <c r="G94" s="241"/>
      <c r="H94" s="241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</row>
    <row r="95" ht="14.25" customHeight="1">
      <c r="A95" s="241"/>
      <c r="B95" s="241"/>
      <c r="C95" s="241"/>
      <c r="D95" s="242"/>
      <c r="E95" s="241"/>
      <c r="F95" s="242"/>
      <c r="G95" s="241"/>
      <c r="H95" s="241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</row>
    <row r="96" ht="14.25" customHeight="1">
      <c r="A96" s="241"/>
      <c r="B96" s="241"/>
      <c r="C96" s="241"/>
      <c r="D96" s="242"/>
      <c r="E96" s="241"/>
      <c r="F96" s="242"/>
      <c r="G96" s="241"/>
      <c r="H96" s="241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</row>
    <row r="97" ht="14.25" customHeight="1">
      <c r="A97" s="241"/>
      <c r="B97" s="241"/>
      <c r="C97" s="241"/>
      <c r="D97" s="242"/>
      <c r="E97" s="241"/>
      <c r="F97" s="242"/>
      <c r="G97" s="241"/>
      <c r="H97" s="241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</row>
    <row r="98" ht="14.25" customHeight="1">
      <c r="A98" s="241"/>
      <c r="B98" s="241"/>
      <c r="C98" s="241"/>
      <c r="D98" s="242"/>
      <c r="E98" s="241"/>
      <c r="F98" s="242"/>
      <c r="G98" s="241"/>
      <c r="H98" s="241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</row>
    <row r="99" ht="14.25" customHeight="1">
      <c r="A99" s="241"/>
      <c r="B99" s="241"/>
      <c r="C99" s="241"/>
      <c r="D99" s="242"/>
      <c r="E99" s="241"/>
      <c r="F99" s="242"/>
      <c r="G99" s="241"/>
      <c r="H99" s="241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</row>
    <row r="100" ht="14.25" customHeight="1">
      <c r="A100" s="241"/>
      <c r="B100" s="241"/>
      <c r="C100" s="241"/>
      <c r="D100" s="242"/>
      <c r="E100" s="241"/>
      <c r="F100" s="242"/>
      <c r="G100" s="241"/>
      <c r="H100" s="241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</row>
    <row r="101" ht="14.25" customHeight="1">
      <c r="A101" s="241"/>
      <c r="B101" s="241"/>
      <c r="C101" s="241"/>
      <c r="D101" s="242"/>
      <c r="E101" s="241"/>
      <c r="F101" s="242"/>
      <c r="G101" s="241"/>
      <c r="H101" s="241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</row>
    <row r="102" ht="14.25" customHeight="1">
      <c r="A102" s="241"/>
      <c r="B102" s="241"/>
      <c r="C102" s="241"/>
      <c r="D102" s="242"/>
      <c r="E102" s="241"/>
      <c r="F102" s="242"/>
      <c r="G102" s="241"/>
      <c r="H102" s="241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</row>
    <row r="103" ht="14.25" customHeight="1">
      <c r="A103" s="241"/>
      <c r="B103" s="241"/>
      <c r="C103" s="241"/>
      <c r="D103" s="242"/>
      <c r="E103" s="241"/>
      <c r="F103" s="242"/>
      <c r="G103" s="241"/>
      <c r="H103" s="241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</row>
    <row r="104" ht="14.25" customHeight="1">
      <c r="A104" s="241"/>
      <c r="B104" s="241"/>
      <c r="C104" s="241"/>
      <c r="D104" s="242"/>
      <c r="E104" s="241"/>
      <c r="F104" s="242"/>
      <c r="G104" s="241"/>
      <c r="H104" s="241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</row>
    <row r="105" ht="14.25" customHeight="1">
      <c r="A105" s="241"/>
      <c r="B105" s="241"/>
      <c r="C105" s="241"/>
      <c r="D105" s="242"/>
      <c r="E105" s="241"/>
      <c r="F105" s="242"/>
      <c r="G105" s="241"/>
      <c r="H105" s="241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ht="14.25" customHeight="1">
      <c r="A106" s="241"/>
      <c r="B106" s="241"/>
      <c r="C106" s="241"/>
      <c r="D106" s="242"/>
      <c r="E106" s="241"/>
      <c r="F106" s="242"/>
      <c r="G106" s="241"/>
      <c r="H106" s="241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</row>
    <row r="107" ht="14.25" customHeight="1">
      <c r="A107" s="241"/>
      <c r="B107" s="241"/>
      <c r="C107" s="241"/>
      <c r="D107" s="242"/>
      <c r="E107" s="241"/>
      <c r="F107" s="242"/>
      <c r="G107" s="241"/>
      <c r="H107" s="241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</row>
    <row r="108" ht="14.25" customHeight="1">
      <c r="A108" s="241"/>
      <c r="B108" s="241"/>
      <c r="C108" s="241"/>
      <c r="D108" s="242"/>
      <c r="E108" s="241"/>
      <c r="F108" s="242"/>
      <c r="G108" s="241"/>
      <c r="H108" s="241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</row>
    <row r="109" ht="14.25" customHeight="1">
      <c r="A109" s="241"/>
      <c r="B109" s="241"/>
      <c r="C109" s="241"/>
      <c r="D109" s="242"/>
      <c r="E109" s="241"/>
      <c r="F109" s="242"/>
      <c r="G109" s="241"/>
      <c r="H109" s="241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</row>
    <row r="110" ht="14.25" customHeight="1">
      <c r="A110" s="241"/>
      <c r="B110" s="241"/>
      <c r="C110" s="241"/>
      <c r="D110" s="242"/>
      <c r="E110" s="241"/>
      <c r="F110" s="242"/>
      <c r="G110" s="241"/>
      <c r="H110" s="241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</row>
    <row r="111" ht="14.25" customHeight="1">
      <c r="A111" s="241"/>
      <c r="B111" s="241"/>
      <c r="C111" s="241"/>
      <c r="D111" s="242"/>
      <c r="E111" s="241"/>
      <c r="F111" s="242"/>
      <c r="G111" s="241"/>
      <c r="H111" s="241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</row>
    <row r="112" ht="14.25" customHeight="1">
      <c r="A112" s="241"/>
      <c r="B112" s="241"/>
      <c r="C112" s="241"/>
      <c r="D112" s="242"/>
      <c r="E112" s="241"/>
      <c r="F112" s="242"/>
      <c r="G112" s="241"/>
      <c r="H112" s="241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</row>
    <row r="113" ht="14.25" customHeight="1">
      <c r="A113" s="241"/>
      <c r="B113" s="241"/>
      <c r="C113" s="241"/>
      <c r="D113" s="242"/>
      <c r="E113" s="241"/>
      <c r="F113" s="242"/>
      <c r="G113" s="241"/>
      <c r="H113" s="241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</row>
    <row r="114" ht="14.25" customHeight="1">
      <c r="A114" s="241"/>
      <c r="B114" s="241"/>
      <c r="C114" s="241"/>
      <c r="D114" s="242"/>
      <c r="E114" s="241"/>
      <c r="F114" s="242"/>
      <c r="G114" s="241"/>
      <c r="H114" s="241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</row>
    <row r="115" ht="14.25" customHeight="1">
      <c r="A115" s="241"/>
      <c r="B115" s="241"/>
      <c r="C115" s="241"/>
      <c r="D115" s="242"/>
      <c r="E115" s="241"/>
      <c r="F115" s="242"/>
      <c r="G115" s="241"/>
      <c r="H115" s="241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</row>
    <row r="116" ht="14.25" customHeight="1">
      <c r="A116" s="241"/>
      <c r="B116" s="241"/>
      <c r="C116" s="241"/>
      <c r="D116" s="242"/>
      <c r="E116" s="241"/>
      <c r="F116" s="242"/>
      <c r="G116" s="241"/>
      <c r="H116" s="241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</row>
    <row r="117" ht="14.25" customHeight="1">
      <c r="A117" s="241"/>
      <c r="B117" s="241"/>
      <c r="C117" s="241"/>
      <c r="D117" s="242"/>
      <c r="E117" s="241"/>
      <c r="F117" s="242"/>
      <c r="G117" s="241"/>
      <c r="H117" s="241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</row>
    <row r="118" ht="14.25" customHeight="1">
      <c r="A118" s="241"/>
      <c r="B118" s="241"/>
      <c r="C118" s="241"/>
      <c r="D118" s="242"/>
      <c r="E118" s="241"/>
      <c r="F118" s="242"/>
      <c r="G118" s="241"/>
      <c r="H118" s="241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</row>
    <row r="119" ht="14.25" customHeight="1">
      <c r="A119" s="241"/>
      <c r="B119" s="241"/>
      <c r="C119" s="241"/>
      <c r="D119" s="242"/>
      <c r="E119" s="241"/>
      <c r="F119" s="242"/>
      <c r="G119" s="241"/>
      <c r="H119" s="241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</row>
    <row r="120" ht="14.25" customHeight="1">
      <c r="A120" s="241"/>
      <c r="B120" s="241"/>
      <c r="C120" s="241"/>
      <c r="D120" s="242"/>
      <c r="E120" s="241"/>
      <c r="F120" s="242"/>
      <c r="G120" s="241"/>
      <c r="H120" s="241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</row>
    <row r="121" ht="14.25" customHeight="1">
      <c r="A121" s="241"/>
      <c r="B121" s="241"/>
      <c r="C121" s="241"/>
      <c r="D121" s="242"/>
      <c r="E121" s="241"/>
      <c r="F121" s="242"/>
      <c r="G121" s="241"/>
      <c r="H121" s="241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</row>
    <row r="122" ht="14.25" customHeight="1">
      <c r="A122" s="241"/>
      <c r="B122" s="241"/>
      <c r="C122" s="241"/>
      <c r="D122" s="242"/>
      <c r="E122" s="241"/>
      <c r="F122" s="242"/>
      <c r="G122" s="241"/>
      <c r="H122" s="241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</row>
    <row r="123" ht="14.25" customHeight="1">
      <c r="A123" s="241"/>
      <c r="B123" s="241"/>
      <c r="C123" s="241"/>
      <c r="D123" s="242"/>
      <c r="E123" s="241"/>
      <c r="F123" s="242"/>
      <c r="G123" s="241"/>
      <c r="H123" s="241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</row>
    <row r="124" ht="14.25" customHeight="1">
      <c r="A124" s="241"/>
      <c r="B124" s="241"/>
      <c r="C124" s="241"/>
      <c r="D124" s="242"/>
      <c r="E124" s="241"/>
      <c r="F124" s="242"/>
      <c r="G124" s="241"/>
      <c r="H124" s="241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</row>
    <row r="125" ht="14.25" customHeight="1">
      <c r="A125" s="241"/>
      <c r="B125" s="241"/>
      <c r="C125" s="241"/>
      <c r="D125" s="242"/>
      <c r="E125" s="241"/>
      <c r="F125" s="242"/>
      <c r="G125" s="241"/>
      <c r="H125" s="241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</row>
    <row r="126" ht="14.25" customHeight="1">
      <c r="A126" s="241"/>
      <c r="B126" s="241"/>
      <c r="C126" s="241"/>
      <c r="D126" s="242"/>
      <c r="E126" s="241"/>
      <c r="F126" s="242"/>
      <c r="G126" s="241"/>
      <c r="H126" s="241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</row>
    <row r="127" ht="14.25" customHeight="1">
      <c r="A127" s="241"/>
      <c r="B127" s="241"/>
      <c r="C127" s="241"/>
      <c r="D127" s="242"/>
      <c r="E127" s="241"/>
      <c r="F127" s="242"/>
      <c r="G127" s="241"/>
      <c r="H127" s="241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</row>
    <row r="128" ht="14.25" customHeight="1">
      <c r="A128" s="241"/>
      <c r="B128" s="241"/>
      <c r="C128" s="241"/>
      <c r="D128" s="242"/>
      <c r="E128" s="241"/>
      <c r="F128" s="242"/>
      <c r="G128" s="241"/>
      <c r="H128" s="241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</row>
    <row r="129" ht="14.25" customHeight="1">
      <c r="A129" s="241"/>
      <c r="B129" s="241"/>
      <c r="C129" s="241"/>
      <c r="D129" s="242"/>
      <c r="E129" s="241"/>
      <c r="F129" s="242"/>
      <c r="G129" s="241"/>
      <c r="H129" s="241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</row>
    <row r="130" ht="14.25" customHeight="1">
      <c r="A130" s="241"/>
      <c r="B130" s="241"/>
      <c r="C130" s="241"/>
      <c r="D130" s="242"/>
      <c r="E130" s="241"/>
      <c r="F130" s="242"/>
      <c r="G130" s="241"/>
      <c r="H130" s="241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</row>
    <row r="131" ht="14.25" customHeight="1">
      <c r="A131" s="241"/>
      <c r="B131" s="241"/>
      <c r="C131" s="241"/>
      <c r="D131" s="242"/>
      <c r="E131" s="241"/>
      <c r="F131" s="242"/>
      <c r="G131" s="241"/>
      <c r="H131" s="241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</row>
    <row r="132" ht="14.25" customHeight="1">
      <c r="A132" s="241"/>
      <c r="B132" s="241"/>
      <c r="C132" s="241"/>
      <c r="D132" s="242"/>
      <c r="E132" s="241"/>
      <c r="F132" s="242"/>
      <c r="G132" s="241"/>
      <c r="H132" s="241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</row>
    <row r="133" ht="14.25" customHeight="1">
      <c r="A133" s="241"/>
      <c r="B133" s="241"/>
      <c r="C133" s="241"/>
      <c r="D133" s="242"/>
      <c r="E133" s="241"/>
      <c r="F133" s="242"/>
      <c r="G133" s="241"/>
      <c r="H133" s="241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</row>
    <row r="134" ht="14.25" customHeight="1">
      <c r="A134" s="241"/>
      <c r="B134" s="241"/>
      <c r="C134" s="241"/>
      <c r="D134" s="242"/>
      <c r="E134" s="241"/>
      <c r="F134" s="242"/>
      <c r="G134" s="241"/>
      <c r="H134" s="241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</row>
    <row r="135" ht="14.25" customHeight="1">
      <c r="A135" s="241"/>
      <c r="B135" s="241"/>
      <c r="C135" s="241"/>
      <c r="D135" s="242"/>
      <c r="E135" s="241"/>
      <c r="F135" s="242"/>
      <c r="G135" s="241"/>
      <c r="H135" s="241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</row>
    <row r="136" ht="14.25" customHeight="1">
      <c r="A136" s="241"/>
      <c r="B136" s="241"/>
      <c r="C136" s="241"/>
      <c r="D136" s="242"/>
      <c r="E136" s="241"/>
      <c r="F136" s="242"/>
      <c r="G136" s="241"/>
      <c r="H136" s="241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</row>
    <row r="137" ht="14.25" customHeight="1">
      <c r="A137" s="241"/>
      <c r="B137" s="241"/>
      <c r="C137" s="241"/>
      <c r="D137" s="242"/>
      <c r="E137" s="241"/>
      <c r="F137" s="242"/>
      <c r="G137" s="241"/>
      <c r="H137" s="241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</row>
    <row r="138" ht="14.25" customHeight="1">
      <c r="A138" s="241"/>
      <c r="B138" s="241"/>
      <c r="C138" s="241"/>
      <c r="D138" s="242"/>
      <c r="E138" s="241"/>
      <c r="F138" s="242"/>
      <c r="G138" s="241"/>
      <c r="H138" s="241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</row>
    <row r="139" ht="14.25" customHeight="1">
      <c r="A139" s="241"/>
      <c r="B139" s="241"/>
      <c r="C139" s="241"/>
      <c r="D139" s="242"/>
      <c r="E139" s="241"/>
      <c r="F139" s="242"/>
      <c r="G139" s="241"/>
      <c r="H139" s="241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</row>
    <row r="140" ht="14.25" customHeight="1">
      <c r="A140" s="241"/>
      <c r="B140" s="241"/>
      <c r="C140" s="241"/>
      <c r="D140" s="242"/>
      <c r="E140" s="241"/>
      <c r="F140" s="242"/>
      <c r="G140" s="241"/>
      <c r="H140" s="241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</row>
    <row r="141" ht="14.25" customHeight="1">
      <c r="A141" s="241"/>
      <c r="B141" s="241"/>
      <c r="C141" s="241"/>
      <c r="D141" s="242"/>
      <c r="E141" s="241"/>
      <c r="F141" s="242"/>
      <c r="G141" s="241"/>
      <c r="H141" s="241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</row>
    <row r="142" ht="14.25" customHeight="1">
      <c r="A142" s="241"/>
      <c r="B142" s="241"/>
      <c r="C142" s="241"/>
      <c r="D142" s="242"/>
      <c r="E142" s="241"/>
      <c r="F142" s="242"/>
      <c r="G142" s="241"/>
      <c r="H142" s="241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</row>
    <row r="143" ht="14.25" customHeight="1">
      <c r="A143" s="241"/>
      <c r="B143" s="241"/>
      <c r="C143" s="241"/>
      <c r="D143" s="242"/>
      <c r="E143" s="241"/>
      <c r="F143" s="242"/>
      <c r="G143" s="241"/>
      <c r="H143" s="241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</row>
    <row r="144" ht="14.25" customHeight="1">
      <c r="A144" s="241"/>
      <c r="B144" s="241"/>
      <c r="C144" s="241"/>
      <c r="D144" s="242"/>
      <c r="E144" s="241"/>
      <c r="F144" s="242"/>
      <c r="G144" s="241"/>
      <c r="H144" s="241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</row>
    <row r="145" ht="14.25" customHeight="1">
      <c r="A145" s="241"/>
      <c r="B145" s="241"/>
      <c r="C145" s="241"/>
      <c r="D145" s="242"/>
      <c r="E145" s="241"/>
      <c r="F145" s="242"/>
      <c r="G145" s="241"/>
      <c r="H145" s="241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</row>
    <row r="146" ht="14.25" customHeight="1">
      <c r="A146" s="241"/>
      <c r="B146" s="241"/>
      <c r="C146" s="241"/>
      <c r="D146" s="242"/>
      <c r="E146" s="241"/>
      <c r="F146" s="242"/>
      <c r="G146" s="241"/>
      <c r="H146" s="241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</row>
    <row r="147" ht="14.25" customHeight="1">
      <c r="A147" s="241"/>
      <c r="B147" s="241"/>
      <c r="C147" s="241"/>
      <c r="D147" s="242"/>
      <c r="E147" s="241"/>
      <c r="F147" s="242"/>
      <c r="G147" s="241"/>
      <c r="H147" s="241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</row>
    <row r="148" ht="14.25" customHeight="1">
      <c r="A148" s="241"/>
      <c r="B148" s="241"/>
      <c r="C148" s="241"/>
      <c r="D148" s="242"/>
      <c r="E148" s="241"/>
      <c r="F148" s="242"/>
      <c r="G148" s="241"/>
      <c r="H148" s="241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</row>
    <row r="149" ht="14.25" customHeight="1">
      <c r="A149" s="241"/>
      <c r="B149" s="241"/>
      <c r="C149" s="241"/>
      <c r="D149" s="242"/>
      <c r="E149" s="241"/>
      <c r="F149" s="242"/>
      <c r="G149" s="241"/>
      <c r="H149" s="241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</row>
    <row r="150" ht="14.25" customHeight="1">
      <c r="A150" s="241"/>
      <c r="B150" s="241"/>
      <c r="C150" s="241"/>
      <c r="D150" s="242"/>
      <c r="E150" s="241"/>
      <c r="F150" s="242"/>
      <c r="G150" s="241"/>
      <c r="H150" s="241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</row>
    <row r="151" ht="14.25" customHeight="1">
      <c r="A151" s="241"/>
      <c r="B151" s="241"/>
      <c r="C151" s="241"/>
      <c r="D151" s="242"/>
      <c r="E151" s="241"/>
      <c r="F151" s="242"/>
      <c r="G151" s="241"/>
      <c r="H151" s="241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</row>
    <row r="152" ht="14.25" customHeight="1">
      <c r="A152" s="241"/>
      <c r="B152" s="241"/>
      <c r="C152" s="241"/>
      <c r="D152" s="242"/>
      <c r="E152" s="241"/>
      <c r="F152" s="242"/>
      <c r="G152" s="241"/>
      <c r="H152" s="241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</row>
    <row r="153" ht="14.25" customHeight="1">
      <c r="A153" s="241"/>
      <c r="B153" s="241"/>
      <c r="C153" s="241"/>
      <c r="D153" s="242"/>
      <c r="E153" s="241"/>
      <c r="F153" s="242"/>
      <c r="G153" s="241"/>
      <c r="H153" s="241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</row>
    <row r="154" ht="14.25" customHeight="1">
      <c r="A154" s="241"/>
      <c r="B154" s="241"/>
      <c r="C154" s="241"/>
      <c r="D154" s="242"/>
      <c r="E154" s="241"/>
      <c r="F154" s="242"/>
      <c r="G154" s="241"/>
      <c r="H154" s="241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</row>
    <row r="155" ht="14.25" customHeight="1">
      <c r="A155" s="241"/>
      <c r="B155" s="241"/>
      <c r="C155" s="241"/>
      <c r="D155" s="242"/>
      <c r="E155" s="241"/>
      <c r="F155" s="242"/>
      <c r="G155" s="241"/>
      <c r="H155" s="241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ht="14.25" customHeight="1">
      <c r="A156" s="241"/>
      <c r="B156" s="241"/>
      <c r="C156" s="241"/>
      <c r="D156" s="242"/>
      <c r="E156" s="241"/>
      <c r="F156" s="242"/>
      <c r="G156" s="241"/>
      <c r="H156" s="241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ht="14.25" customHeight="1">
      <c r="A157" s="241"/>
      <c r="B157" s="241"/>
      <c r="C157" s="241"/>
      <c r="D157" s="242"/>
      <c r="E157" s="241"/>
      <c r="F157" s="242"/>
      <c r="G157" s="241"/>
      <c r="H157" s="241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ht="14.25" customHeight="1">
      <c r="A158" s="241"/>
      <c r="B158" s="241"/>
      <c r="C158" s="241"/>
      <c r="D158" s="242"/>
      <c r="E158" s="241"/>
      <c r="F158" s="242"/>
      <c r="G158" s="241"/>
      <c r="H158" s="241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ht="14.25" customHeight="1">
      <c r="A159" s="241"/>
      <c r="B159" s="241"/>
      <c r="C159" s="241"/>
      <c r="D159" s="242"/>
      <c r="E159" s="241"/>
      <c r="F159" s="242"/>
      <c r="G159" s="241"/>
      <c r="H159" s="241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ht="14.25" customHeight="1">
      <c r="A160" s="241"/>
      <c r="B160" s="241"/>
      <c r="C160" s="241"/>
      <c r="D160" s="242"/>
      <c r="E160" s="241"/>
      <c r="F160" s="242"/>
      <c r="G160" s="241"/>
      <c r="H160" s="241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ht="14.25" customHeight="1">
      <c r="A161" s="241"/>
      <c r="B161" s="241"/>
      <c r="C161" s="241"/>
      <c r="D161" s="242"/>
      <c r="E161" s="241"/>
      <c r="F161" s="242"/>
      <c r="G161" s="241"/>
      <c r="H161" s="241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ht="14.25" customHeight="1">
      <c r="A162" s="241"/>
      <c r="B162" s="241"/>
      <c r="C162" s="241"/>
      <c r="D162" s="242"/>
      <c r="E162" s="241"/>
      <c r="F162" s="242"/>
      <c r="G162" s="241"/>
      <c r="H162" s="241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ht="14.25" customHeight="1">
      <c r="A163" s="241"/>
      <c r="B163" s="241"/>
      <c r="C163" s="241"/>
      <c r="D163" s="242"/>
      <c r="E163" s="241"/>
      <c r="F163" s="242"/>
      <c r="G163" s="241"/>
      <c r="H163" s="241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ht="14.25" customHeight="1">
      <c r="A164" s="241"/>
      <c r="B164" s="241"/>
      <c r="C164" s="241"/>
      <c r="D164" s="242"/>
      <c r="E164" s="241"/>
      <c r="F164" s="242"/>
      <c r="G164" s="241"/>
      <c r="H164" s="241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ht="14.25" customHeight="1">
      <c r="A165" s="241"/>
      <c r="B165" s="241"/>
      <c r="C165" s="241"/>
      <c r="D165" s="242"/>
      <c r="E165" s="241"/>
      <c r="F165" s="242"/>
      <c r="G165" s="241"/>
      <c r="H165" s="241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ht="14.25" customHeight="1">
      <c r="A166" s="241"/>
      <c r="B166" s="241"/>
      <c r="C166" s="241"/>
      <c r="D166" s="242"/>
      <c r="E166" s="241"/>
      <c r="F166" s="242"/>
      <c r="G166" s="241"/>
      <c r="H166" s="241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ht="14.25" customHeight="1">
      <c r="A167" s="241"/>
      <c r="B167" s="241"/>
      <c r="C167" s="241"/>
      <c r="D167" s="242"/>
      <c r="E167" s="241"/>
      <c r="F167" s="242"/>
      <c r="G167" s="241"/>
      <c r="H167" s="241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</row>
    <row r="168" ht="14.25" customHeight="1">
      <c r="A168" s="241"/>
      <c r="B168" s="241"/>
      <c r="C168" s="241"/>
      <c r="D168" s="242"/>
      <c r="E168" s="241"/>
      <c r="F168" s="242"/>
      <c r="G168" s="241"/>
      <c r="H168" s="241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</row>
    <row r="169" ht="14.25" customHeight="1">
      <c r="A169" s="241"/>
      <c r="B169" s="241"/>
      <c r="C169" s="241"/>
      <c r="D169" s="242"/>
      <c r="E169" s="241"/>
      <c r="F169" s="242"/>
      <c r="G169" s="241"/>
      <c r="H169" s="241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</row>
    <row r="170" ht="14.25" customHeight="1">
      <c r="A170" s="241"/>
      <c r="B170" s="241"/>
      <c r="C170" s="241"/>
      <c r="D170" s="242"/>
      <c r="E170" s="241"/>
      <c r="F170" s="242"/>
      <c r="G170" s="241"/>
      <c r="H170" s="241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</row>
    <row r="171" ht="14.25" customHeight="1">
      <c r="A171" s="241"/>
      <c r="B171" s="241"/>
      <c r="C171" s="241"/>
      <c r="D171" s="242"/>
      <c r="E171" s="241"/>
      <c r="F171" s="242"/>
      <c r="G171" s="241"/>
      <c r="H171" s="241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</row>
    <row r="172" ht="14.25" customHeight="1">
      <c r="A172" s="241"/>
      <c r="B172" s="241"/>
      <c r="C172" s="241"/>
      <c r="D172" s="242"/>
      <c r="E172" s="241"/>
      <c r="F172" s="242"/>
      <c r="G172" s="241"/>
      <c r="H172" s="241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</row>
    <row r="173" ht="14.25" customHeight="1">
      <c r="A173" s="241"/>
      <c r="B173" s="241"/>
      <c r="C173" s="241"/>
      <c r="D173" s="242"/>
      <c r="E173" s="241"/>
      <c r="F173" s="242"/>
      <c r="G173" s="241"/>
      <c r="H173" s="241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</row>
    <row r="174" ht="14.25" customHeight="1">
      <c r="A174" s="241"/>
      <c r="B174" s="241"/>
      <c r="C174" s="241"/>
      <c r="D174" s="242"/>
      <c r="E174" s="241"/>
      <c r="F174" s="242"/>
      <c r="G174" s="241"/>
      <c r="H174" s="241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</row>
    <row r="175" ht="14.25" customHeight="1">
      <c r="A175" s="241"/>
      <c r="B175" s="241"/>
      <c r="C175" s="241"/>
      <c r="D175" s="242"/>
      <c r="E175" s="241"/>
      <c r="F175" s="242"/>
      <c r="G175" s="241"/>
      <c r="H175" s="241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</row>
    <row r="176" ht="14.25" customHeight="1">
      <c r="A176" s="241"/>
      <c r="B176" s="241"/>
      <c r="C176" s="241"/>
      <c r="D176" s="242"/>
      <c r="E176" s="241"/>
      <c r="F176" s="242"/>
      <c r="G176" s="241"/>
      <c r="H176" s="241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</row>
    <row r="177" ht="14.25" customHeight="1">
      <c r="A177" s="241"/>
      <c r="B177" s="241"/>
      <c r="C177" s="241"/>
      <c r="D177" s="242"/>
      <c r="E177" s="241"/>
      <c r="F177" s="242"/>
      <c r="G177" s="241"/>
      <c r="H177" s="241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</row>
    <row r="178" ht="14.25" customHeight="1">
      <c r="A178" s="241"/>
      <c r="B178" s="241"/>
      <c r="C178" s="241"/>
      <c r="D178" s="242"/>
      <c r="E178" s="241"/>
      <c r="F178" s="242"/>
      <c r="G178" s="241"/>
      <c r="H178" s="241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</row>
    <row r="179" ht="14.25" customHeight="1">
      <c r="A179" s="241"/>
      <c r="B179" s="241"/>
      <c r="C179" s="241"/>
      <c r="D179" s="242"/>
      <c r="E179" s="241"/>
      <c r="F179" s="242"/>
      <c r="G179" s="241"/>
      <c r="H179" s="241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</row>
    <row r="180" ht="14.25" customHeight="1">
      <c r="A180" s="241"/>
      <c r="B180" s="241"/>
      <c r="C180" s="241"/>
      <c r="D180" s="242"/>
      <c r="E180" s="241"/>
      <c r="F180" s="242"/>
      <c r="G180" s="241"/>
      <c r="H180" s="241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</row>
    <row r="181" ht="14.25" customHeight="1">
      <c r="A181" s="241"/>
      <c r="B181" s="241"/>
      <c r="C181" s="241"/>
      <c r="D181" s="242"/>
      <c r="E181" s="241"/>
      <c r="F181" s="242"/>
      <c r="G181" s="241"/>
      <c r="H181" s="241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</row>
    <row r="182" ht="14.25" customHeight="1">
      <c r="A182" s="241"/>
      <c r="B182" s="241"/>
      <c r="C182" s="241"/>
      <c r="D182" s="242"/>
      <c r="E182" s="241"/>
      <c r="F182" s="242"/>
      <c r="G182" s="241"/>
      <c r="H182" s="241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</row>
    <row r="183" ht="14.25" customHeight="1">
      <c r="A183" s="241"/>
      <c r="B183" s="241"/>
      <c r="C183" s="241"/>
      <c r="D183" s="242"/>
      <c r="E183" s="241"/>
      <c r="F183" s="242"/>
      <c r="G183" s="241"/>
      <c r="H183" s="241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</row>
    <row r="184" ht="14.25" customHeight="1">
      <c r="A184" s="241"/>
      <c r="B184" s="241"/>
      <c r="C184" s="241"/>
      <c r="D184" s="242"/>
      <c r="E184" s="241"/>
      <c r="F184" s="242"/>
      <c r="G184" s="241"/>
      <c r="H184" s="241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</row>
    <row r="185" ht="14.25" customHeight="1">
      <c r="A185" s="241"/>
      <c r="B185" s="241"/>
      <c r="C185" s="241"/>
      <c r="D185" s="242"/>
      <c r="E185" s="241"/>
      <c r="F185" s="242"/>
      <c r="G185" s="241"/>
      <c r="H185" s="241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</row>
    <row r="186" ht="14.25" customHeight="1">
      <c r="A186" s="241"/>
      <c r="B186" s="241"/>
      <c r="C186" s="241"/>
      <c r="D186" s="242"/>
      <c r="E186" s="241"/>
      <c r="F186" s="242"/>
      <c r="G186" s="241"/>
      <c r="H186" s="241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</row>
    <row r="187" ht="14.25" customHeight="1">
      <c r="A187" s="241"/>
      <c r="B187" s="241"/>
      <c r="C187" s="241"/>
      <c r="D187" s="242"/>
      <c r="E187" s="241"/>
      <c r="F187" s="242"/>
      <c r="G187" s="241"/>
      <c r="H187" s="241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</row>
    <row r="188" ht="14.25" customHeight="1">
      <c r="A188" s="241"/>
      <c r="B188" s="241"/>
      <c r="C188" s="241"/>
      <c r="D188" s="242"/>
      <c r="E188" s="241"/>
      <c r="F188" s="242"/>
      <c r="G188" s="241"/>
      <c r="H188" s="241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</row>
    <row r="189" ht="14.25" customHeight="1">
      <c r="A189" s="241"/>
      <c r="B189" s="241"/>
      <c r="C189" s="241"/>
      <c r="D189" s="242"/>
      <c r="E189" s="241"/>
      <c r="F189" s="242"/>
      <c r="G189" s="241"/>
      <c r="H189" s="241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</row>
    <row r="190" ht="14.25" customHeight="1">
      <c r="A190" s="241"/>
      <c r="B190" s="241"/>
      <c r="C190" s="241"/>
      <c r="D190" s="242"/>
      <c r="E190" s="241"/>
      <c r="F190" s="242"/>
      <c r="G190" s="241"/>
      <c r="H190" s="241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</row>
    <row r="191" ht="14.25" customHeight="1">
      <c r="A191" s="241"/>
      <c r="B191" s="241"/>
      <c r="C191" s="241"/>
      <c r="D191" s="242"/>
      <c r="E191" s="241"/>
      <c r="F191" s="242"/>
      <c r="G191" s="241"/>
      <c r="H191" s="241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</row>
    <row r="192" ht="14.25" customHeight="1">
      <c r="A192" s="241"/>
      <c r="B192" s="241"/>
      <c r="C192" s="241"/>
      <c r="D192" s="242"/>
      <c r="E192" s="241"/>
      <c r="F192" s="242"/>
      <c r="G192" s="241"/>
      <c r="H192" s="241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</row>
    <row r="193" ht="14.25" customHeight="1">
      <c r="A193" s="241"/>
      <c r="B193" s="241"/>
      <c r="C193" s="241"/>
      <c r="D193" s="242"/>
      <c r="E193" s="241"/>
      <c r="F193" s="242"/>
      <c r="G193" s="241"/>
      <c r="H193" s="241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</row>
    <row r="194" ht="14.25" customHeight="1">
      <c r="A194" s="241"/>
      <c r="B194" s="241"/>
      <c r="C194" s="241"/>
      <c r="D194" s="242"/>
      <c r="E194" s="241"/>
      <c r="F194" s="242"/>
      <c r="G194" s="241"/>
      <c r="H194" s="241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</row>
    <row r="195" ht="14.25" customHeight="1">
      <c r="A195" s="241"/>
      <c r="B195" s="241"/>
      <c r="C195" s="241"/>
      <c r="D195" s="242"/>
      <c r="E195" s="241"/>
      <c r="F195" s="242"/>
      <c r="G195" s="241"/>
      <c r="H195" s="241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</row>
    <row r="196" ht="14.25" customHeight="1">
      <c r="A196" s="241"/>
      <c r="B196" s="241"/>
      <c r="C196" s="241"/>
      <c r="D196" s="242"/>
      <c r="E196" s="241"/>
      <c r="F196" s="242"/>
      <c r="G196" s="241"/>
      <c r="H196" s="241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</row>
    <row r="197" ht="14.25" customHeight="1">
      <c r="A197" s="241"/>
      <c r="B197" s="241"/>
      <c r="C197" s="241"/>
      <c r="D197" s="242"/>
      <c r="E197" s="241"/>
      <c r="F197" s="242"/>
      <c r="G197" s="241"/>
      <c r="H197" s="241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</row>
    <row r="198" ht="14.25" customHeight="1">
      <c r="A198" s="241"/>
      <c r="B198" s="241"/>
      <c r="C198" s="241"/>
      <c r="D198" s="242"/>
      <c r="E198" s="241"/>
      <c r="F198" s="242"/>
      <c r="G198" s="241"/>
      <c r="H198" s="241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</row>
    <row r="199" ht="14.25" customHeight="1">
      <c r="A199" s="241"/>
      <c r="B199" s="241"/>
      <c r="C199" s="241"/>
      <c r="D199" s="242"/>
      <c r="E199" s="241"/>
      <c r="F199" s="242"/>
      <c r="G199" s="241"/>
      <c r="H199" s="241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</row>
    <row r="200" ht="14.25" customHeight="1">
      <c r="A200" s="241"/>
      <c r="B200" s="241"/>
      <c r="C200" s="241"/>
      <c r="D200" s="242"/>
      <c r="E200" s="241"/>
      <c r="F200" s="242"/>
      <c r="G200" s="241"/>
      <c r="H200" s="241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</row>
    <row r="201" ht="14.25" customHeight="1">
      <c r="A201" s="241"/>
      <c r="B201" s="241"/>
      <c r="C201" s="241"/>
      <c r="D201" s="242"/>
      <c r="E201" s="241"/>
      <c r="F201" s="242"/>
      <c r="G201" s="241"/>
      <c r="H201" s="241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</row>
    <row r="202" ht="14.25" customHeight="1">
      <c r="A202" s="241"/>
      <c r="B202" s="241"/>
      <c r="C202" s="241"/>
      <c r="D202" s="242"/>
      <c r="E202" s="241"/>
      <c r="F202" s="242"/>
      <c r="G202" s="241"/>
      <c r="H202" s="241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</row>
    <row r="203" ht="14.25" customHeight="1">
      <c r="A203" s="241"/>
      <c r="B203" s="241"/>
      <c r="C203" s="241"/>
      <c r="D203" s="242"/>
      <c r="E203" s="241"/>
      <c r="F203" s="242"/>
      <c r="G203" s="241"/>
      <c r="H203" s="241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</row>
    <row r="204" ht="14.25" customHeight="1">
      <c r="A204" s="241"/>
      <c r="B204" s="241"/>
      <c r="C204" s="241"/>
      <c r="D204" s="242"/>
      <c r="E204" s="241"/>
      <c r="F204" s="242"/>
      <c r="G204" s="241"/>
      <c r="H204" s="241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</row>
    <row r="205" ht="14.25" customHeight="1">
      <c r="A205" s="241"/>
      <c r="B205" s="241"/>
      <c r="C205" s="241"/>
      <c r="D205" s="242"/>
      <c r="E205" s="241"/>
      <c r="F205" s="242"/>
      <c r="G205" s="241"/>
      <c r="H205" s="241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</row>
    <row r="206" ht="14.25" customHeight="1">
      <c r="A206" s="241"/>
      <c r="B206" s="241"/>
      <c r="C206" s="241"/>
      <c r="D206" s="242"/>
      <c r="E206" s="241"/>
      <c r="F206" s="242"/>
      <c r="G206" s="241"/>
      <c r="H206" s="241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</row>
    <row r="207" ht="14.25" customHeight="1">
      <c r="A207" s="241"/>
      <c r="B207" s="241"/>
      <c r="C207" s="241"/>
      <c r="D207" s="242"/>
      <c r="E207" s="241"/>
      <c r="F207" s="242"/>
      <c r="G207" s="241"/>
      <c r="H207" s="241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</row>
    <row r="208" ht="14.25" customHeight="1">
      <c r="A208" s="241"/>
      <c r="B208" s="241"/>
      <c r="C208" s="241"/>
      <c r="D208" s="242"/>
      <c r="E208" s="241"/>
      <c r="F208" s="242"/>
      <c r="G208" s="241"/>
      <c r="H208" s="241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</row>
    <row r="209" ht="14.25" customHeight="1">
      <c r="A209" s="241"/>
      <c r="B209" s="241"/>
      <c r="C209" s="241"/>
      <c r="D209" s="242"/>
      <c r="E209" s="241"/>
      <c r="F209" s="242"/>
      <c r="G209" s="241"/>
      <c r="H209" s="241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</row>
    <row r="210" ht="14.25" customHeight="1">
      <c r="A210" s="241"/>
      <c r="B210" s="241"/>
      <c r="C210" s="241"/>
      <c r="D210" s="242"/>
      <c r="E210" s="241"/>
      <c r="F210" s="242"/>
      <c r="G210" s="241"/>
      <c r="H210" s="241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</row>
    <row r="211" ht="14.25" customHeight="1">
      <c r="A211" s="241"/>
      <c r="B211" s="241"/>
      <c r="C211" s="241"/>
      <c r="D211" s="242"/>
      <c r="E211" s="241"/>
      <c r="F211" s="242"/>
      <c r="G211" s="241"/>
      <c r="H211" s="241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</row>
    <row r="212" ht="14.25" customHeight="1">
      <c r="A212" s="241"/>
      <c r="B212" s="241"/>
      <c r="C212" s="241"/>
      <c r="D212" s="242"/>
      <c r="E212" s="241"/>
      <c r="F212" s="242"/>
      <c r="G212" s="241"/>
      <c r="H212" s="241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</row>
    <row r="213" ht="14.25" customHeight="1">
      <c r="A213" s="241"/>
      <c r="B213" s="241"/>
      <c r="C213" s="241"/>
      <c r="D213" s="242"/>
      <c r="E213" s="241"/>
      <c r="F213" s="242"/>
      <c r="G213" s="241"/>
      <c r="H213" s="241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</row>
    <row r="214" ht="14.25" customHeight="1">
      <c r="A214" s="241"/>
      <c r="B214" s="241"/>
      <c r="C214" s="241"/>
      <c r="D214" s="242"/>
      <c r="E214" s="241"/>
      <c r="F214" s="242"/>
      <c r="G214" s="241"/>
      <c r="H214" s="241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</row>
    <row r="215" ht="14.25" customHeight="1">
      <c r="A215" s="241"/>
      <c r="B215" s="241"/>
      <c r="C215" s="241"/>
      <c r="D215" s="242"/>
      <c r="E215" s="241"/>
      <c r="F215" s="242"/>
      <c r="G215" s="241"/>
      <c r="H215" s="241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</row>
    <row r="216" ht="14.25" customHeight="1">
      <c r="A216" s="241"/>
      <c r="B216" s="241"/>
      <c r="C216" s="241"/>
      <c r="D216" s="242"/>
      <c r="E216" s="241"/>
      <c r="F216" s="242"/>
      <c r="G216" s="241"/>
      <c r="H216" s="241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</row>
    <row r="217" ht="14.25" customHeight="1">
      <c r="A217" s="241"/>
      <c r="B217" s="241"/>
      <c r="C217" s="241"/>
      <c r="D217" s="242"/>
      <c r="E217" s="241"/>
      <c r="F217" s="242"/>
      <c r="G217" s="241"/>
      <c r="H217" s="241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</row>
    <row r="218" ht="14.25" customHeight="1">
      <c r="A218" s="241"/>
      <c r="B218" s="241"/>
      <c r="C218" s="241"/>
      <c r="D218" s="242"/>
      <c r="E218" s="241"/>
      <c r="F218" s="242"/>
      <c r="G218" s="241"/>
      <c r="H218" s="241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</row>
    <row r="219" ht="14.25" customHeight="1">
      <c r="A219" s="241"/>
      <c r="B219" s="241"/>
      <c r="C219" s="241"/>
      <c r="D219" s="242"/>
      <c r="E219" s="241"/>
      <c r="F219" s="242"/>
      <c r="G219" s="241"/>
      <c r="H219" s="241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</row>
    <row r="220" ht="14.25" customHeight="1">
      <c r="A220" s="241"/>
      <c r="B220" s="241"/>
      <c r="C220" s="241"/>
      <c r="D220" s="242"/>
      <c r="E220" s="241"/>
      <c r="F220" s="242"/>
      <c r="G220" s="241"/>
      <c r="H220" s="241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</row>
    <row r="221" ht="14.25" customHeight="1">
      <c r="A221" s="241"/>
      <c r="B221" s="241"/>
      <c r="C221" s="241"/>
      <c r="D221" s="242"/>
      <c r="E221" s="241"/>
      <c r="F221" s="242"/>
      <c r="G221" s="241"/>
      <c r="H221" s="241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</row>
    <row r="222" ht="14.25" customHeight="1">
      <c r="A222" s="241"/>
      <c r="B222" s="241"/>
      <c r="C222" s="241"/>
      <c r="D222" s="242"/>
      <c r="E222" s="241"/>
      <c r="F222" s="242"/>
      <c r="G222" s="241"/>
      <c r="H222" s="241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</row>
    <row r="223" ht="14.25" customHeight="1">
      <c r="A223" s="241"/>
      <c r="B223" s="241"/>
      <c r="C223" s="241"/>
      <c r="D223" s="242"/>
      <c r="E223" s="241"/>
      <c r="F223" s="242"/>
      <c r="G223" s="241"/>
      <c r="H223" s="241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</row>
    <row r="224" ht="14.25" customHeight="1">
      <c r="A224" s="241"/>
      <c r="B224" s="241"/>
      <c r="C224" s="241"/>
      <c r="D224" s="242"/>
      <c r="E224" s="241"/>
      <c r="F224" s="242"/>
      <c r="G224" s="241"/>
      <c r="H224" s="241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</row>
    <row r="225" ht="14.25" customHeight="1">
      <c r="A225" s="241"/>
      <c r="B225" s="241"/>
      <c r="C225" s="241"/>
      <c r="D225" s="242"/>
      <c r="E225" s="241"/>
      <c r="F225" s="242"/>
      <c r="G225" s="241"/>
      <c r="H225" s="241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</row>
    <row r="226" ht="14.25" customHeight="1">
      <c r="A226" s="241"/>
      <c r="B226" s="241"/>
      <c r="C226" s="241"/>
      <c r="D226" s="242"/>
      <c r="E226" s="241"/>
      <c r="F226" s="242"/>
      <c r="G226" s="241"/>
      <c r="H226" s="241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</row>
    <row r="227" ht="14.25" customHeight="1">
      <c r="A227" s="241"/>
      <c r="B227" s="241"/>
      <c r="C227" s="241"/>
      <c r="D227" s="242"/>
      <c r="E227" s="241"/>
      <c r="F227" s="242"/>
      <c r="G227" s="241"/>
      <c r="H227" s="241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</row>
    <row r="228" ht="14.25" customHeight="1">
      <c r="A228" s="241"/>
      <c r="B228" s="241"/>
      <c r="C228" s="241"/>
      <c r="D228" s="242"/>
      <c r="E228" s="241"/>
      <c r="F228" s="242"/>
      <c r="G228" s="241"/>
      <c r="H228" s="241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</row>
    <row r="229" ht="14.25" customHeight="1">
      <c r="A229" s="241"/>
      <c r="B229" s="241"/>
      <c r="C229" s="241"/>
      <c r="D229" s="242"/>
      <c r="E229" s="241"/>
      <c r="F229" s="242"/>
      <c r="G229" s="241"/>
      <c r="H229" s="241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</row>
    <row r="230" ht="14.25" customHeight="1">
      <c r="A230" s="241"/>
      <c r="B230" s="241"/>
      <c r="C230" s="241"/>
      <c r="D230" s="242"/>
      <c r="E230" s="241"/>
      <c r="F230" s="242"/>
      <c r="G230" s="241"/>
      <c r="H230" s="241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</row>
    <row r="231" ht="14.25" customHeight="1">
      <c r="A231" s="241"/>
      <c r="B231" s="241"/>
      <c r="C231" s="241"/>
      <c r="D231" s="242"/>
      <c r="E231" s="241"/>
      <c r="F231" s="242"/>
      <c r="G231" s="241"/>
      <c r="H231" s="241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</row>
    <row r="232" ht="14.25" customHeight="1">
      <c r="A232" s="241"/>
      <c r="B232" s="241"/>
      <c r="C232" s="241"/>
      <c r="D232" s="242"/>
      <c r="E232" s="241"/>
      <c r="F232" s="242"/>
      <c r="G232" s="241"/>
      <c r="H232" s="241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</row>
    <row r="233" ht="14.25" customHeight="1">
      <c r="A233" s="241"/>
      <c r="B233" s="241"/>
      <c r="C233" s="241"/>
      <c r="D233" s="242"/>
      <c r="E233" s="241"/>
      <c r="F233" s="242"/>
      <c r="G233" s="241"/>
      <c r="H233" s="241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</row>
    <row r="234" ht="14.25" customHeight="1">
      <c r="A234" s="241"/>
      <c r="B234" s="241"/>
      <c r="C234" s="241"/>
      <c r="D234" s="242"/>
      <c r="E234" s="241"/>
      <c r="F234" s="242"/>
      <c r="G234" s="241"/>
      <c r="H234" s="241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</row>
    <row r="235" ht="14.25" customHeight="1">
      <c r="A235" s="241"/>
      <c r="B235" s="241"/>
      <c r="C235" s="241"/>
      <c r="D235" s="242"/>
      <c r="E235" s="241"/>
      <c r="F235" s="242"/>
      <c r="G235" s="241"/>
      <c r="H235" s="241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</row>
    <row r="236" ht="14.25" customHeight="1">
      <c r="A236" s="241"/>
      <c r="B236" s="241"/>
      <c r="C236" s="241"/>
      <c r="D236" s="242"/>
      <c r="E236" s="241"/>
      <c r="F236" s="242"/>
      <c r="G236" s="241"/>
      <c r="H236" s="241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</row>
    <row r="237" ht="14.25" customHeight="1">
      <c r="A237" s="241"/>
      <c r="B237" s="241"/>
      <c r="C237" s="241"/>
      <c r="D237" s="242"/>
      <c r="E237" s="241"/>
      <c r="F237" s="242"/>
      <c r="G237" s="241"/>
      <c r="H237" s="241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</row>
    <row r="238" ht="14.25" customHeight="1">
      <c r="A238" s="241"/>
      <c r="B238" s="241"/>
      <c r="C238" s="241"/>
      <c r="D238" s="242"/>
      <c r="E238" s="241"/>
      <c r="F238" s="242"/>
      <c r="G238" s="241"/>
      <c r="H238" s="241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</row>
    <row r="239" ht="14.25" customHeight="1">
      <c r="A239" s="241"/>
      <c r="B239" s="241"/>
      <c r="C239" s="241"/>
      <c r="D239" s="242"/>
      <c r="E239" s="241"/>
      <c r="F239" s="242"/>
      <c r="G239" s="241"/>
      <c r="H239" s="241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</row>
    <row r="240" ht="14.25" customHeight="1">
      <c r="A240" s="241"/>
      <c r="B240" s="241"/>
      <c r="C240" s="241"/>
      <c r="D240" s="242"/>
      <c r="E240" s="241"/>
      <c r="F240" s="242"/>
      <c r="G240" s="241"/>
      <c r="H240" s="241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</row>
    <row r="241" ht="14.25" customHeight="1">
      <c r="A241" s="241"/>
      <c r="B241" s="241"/>
      <c r="C241" s="241"/>
      <c r="D241" s="242"/>
      <c r="E241" s="241"/>
      <c r="F241" s="242"/>
      <c r="G241" s="241"/>
      <c r="H241" s="241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</row>
    <row r="242" ht="14.25" customHeight="1">
      <c r="A242" s="241"/>
      <c r="B242" s="241"/>
      <c r="C242" s="241"/>
      <c r="D242" s="242"/>
      <c r="E242" s="241"/>
      <c r="F242" s="242"/>
      <c r="G242" s="241"/>
      <c r="H242" s="241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</row>
    <row r="243" ht="14.25" customHeight="1">
      <c r="A243" s="241"/>
      <c r="B243" s="241"/>
      <c r="C243" s="241"/>
      <c r="D243" s="242"/>
      <c r="E243" s="241"/>
      <c r="F243" s="242"/>
      <c r="G243" s="241"/>
      <c r="H243" s="241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</row>
    <row r="244" ht="14.25" customHeight="1">
      <c r="A244" s="241"/>
      <c r="B244" s="241"/>
      <c r="C244" s="241"/>
      <c r="D244" s="242"/>
      <c r="E244" s="241"/>
      <c r="F244" s="242"/>
      <c r="G244" s="241"/>
      <c r="H244" s="241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</row>
    <row r="245" ht="14.25" customHeight="1">
      <c r="A245" s="241"/>
      <c r="B245" s="241"/>
      <c r="C245" s="241"/>
      <c r="D245" s="242"/>
      <c r="E245" s="241"/>
      <c r="F245" s="242"/>
      <c r="G245" s="241"/>
      <c r="H245" s="241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</row>
    <row r="246" ht="14.25" customHeight="1">
      <c r="A246" s="241"/>
      <c r="B246" s="241"/>
      <c r="C246" s="241"/>
      <c r="D246" s="242"/>
      <c r="E246" s="241"/>
      <c r="F246" s="242"/>
      <c r="G246" s="241"/>
      <c r="H246" s="241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</row>
    <row r="247" ht="14.25" customHeight="1">
      <c r="A247" s="241"/>
      <c r="B247" s="241"/>
      <c r="C247" s="241"/>
      <c r="D247" s="242"/>
      <c r="E247" s="241"/>
      <c r="F247" s="242"/>
      <c r="G247" s="241"/>
      <c r="H247" s="241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</row>
    <row r="248" ht="15.75" customHeight="1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</row>
    <row r="249" ht="15.75" customHeight="1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</row>
    <row r="250" ht="15.75" customHeight="1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</row>
    <row r="251" ht="15.75" customHeight="1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</row>
    <row r="252" ht="15.75" customHeight="1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</row>
    <row r="253" ht="15.75" customHeight="1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</row>
    <row r="254" ht="15.75" customHeight="1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</row>
    <row r="255" ht="15.75" customHeight="1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</row>
    <row r="256" ht="15.75" customHeight="1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</row>
    <row r="257" ht="15.75" customHeight="1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</row>
    <row r="258" ht="15.75" customHeight="1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</row>
    <row r="259" ht="15.75" customHeight="1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</row>
    <row r="260" ht="15.75" customHeight="1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</row>
    <row r="261" ht="15.75" customHeight="1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</row>
    <row r="262" ht="15.75" customHeight="1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</row>
    <row r="263" ht="15.75" customHeight="1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</row>
    <row r="264" ht="15.75" customHeight="1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</row>
    <row r="265" ht="15.75" customHeight="1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</row>
    <row r="266" ht="15.75" customHeight="1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</row>
    <row r="267" ht="15.75" customHeight="1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</row>
    <row r="268" ht="15.75" customHeight="1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</row>
    <row r="269" ht="15.75" customHeight="1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</row>
    <row r="270" ht="15.75" customHeight="1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</row>
    <row r="271" ht="15.75" customHeight="1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</row>
    <row r="272" ht="15.75" customHeight="1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</row>
    <row r="273" ht="15.75" customHeight="1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</row>
    <row r="274" ht="15.75" customHeight="1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</row>
    <row r="275" ht="15.75" customHeight="1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</row>
    <row r="276" ht="15.75" customHeight="1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</row>
    <row r="277" ht="15.75" customHeight="1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</row>
    <row r="278" ht="15.75" customHeight="1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</row>
    <row r="279" ht="15.75" customHeight="1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</row>
    <row r="280" ht="15.75" customHeight="1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</row>
    <row r="281" ht="15.75" customHeight="1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</row>
    <row r="282" ht="15.75" customHeight="1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</row>
    <row r="283" ht="15.75" customHeight="1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</row>
    <row r="284" ht="15.75" customHeight="1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</row>
    <row r="285" ht="15.75" customHeight="1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</row>
    <row r="286" ht="15.75" customHeight="1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</row>
    <row r="287" ht="15.75" customHeight="1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</row>
    <row r="288" ht="15.75" customHeight="1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</row>
    <row r="289" ht="15.75" customHeight="1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</row>
    <row r="290" ht="15.75" customHeight="1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</row>
    <row r="291" ht="15.75" customHeight="1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</row>
    <row r="292" ht="15.75" customHeight="1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</row>
    <row r="293" ht="15.75" customHeight="1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</row>
    <row r="294" ht="15.75" customHeight="1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</row>
    <row r="295" ht="15.75" customHeight="1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</row>
    <row r="296" ht="15.75" customHeight="1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</row>
    <row r="297" ht="15.75" customHeight="1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</row>
    <row r="298" ht="15.75" customHeight="1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</row>
    <row r="299" ht="15.75" customHeight="1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</row>
    <row r="300" ht="15.75" customHeight="1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</row>
    <row r="301" ht="15.75" customHeight="1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</row>
    <row r="302" ht="15.75" customHeight="1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</row>
    <row r="303" ht="15.75" customHeight="1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</row>
    <row r="304" ht="15.75" customHeight="1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</row>
    <row r="305" ht="15.75" customHeight="1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</row>
    <row r="306" ht="15.75" customHeight="1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</row>
    <row r="307" ht="15.75" customHeight="1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</row>
    <row r="308" ht="15.75" customHeight="1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</row>
    <row r="309" ht="15.75" customHeight="1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</row>
    <row r="310" ht="15.75" customHeight="1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</row>
    <row r="311" ht="15.75" customHeight="1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</row>
    <row r="312" ht="15.75" customHeight="1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</row>
    <row r="313" ht="15.75" customHeight="1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</row>
    <row r="314" ht="15.75" customHeight="1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</row>
    <row r="315" ht="15.75" customHeight="1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</row>
    <row r="316" ht="15.75" customHeight="1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</row>
    <row r="317" ht="15.75" customHeight="1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</row>
    <row r="318" ht="15.75" customHeight="1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</row>
    <row r="319" ht="15.75" customHeight="1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</row>
    <row r="320" ht="15.75" customHeight="1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</row>
    <row r="321" ht="15.75" customHeight="1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</row>
    <row r="322" ht="15.75" customHeight="1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</row>
    <row r="323" ht="15.75" customHeight="1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</row>
    <row r="324" ht="15.75" customHeight="1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</row>
    <row r="325" ht="15.75" customHeight="1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</row>
    <row r="326" ht="15.75" customHeight="1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</row>
    <row r="327" ht="15.75" customHeight="1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</row>
    <row r="328" ht="15.75" customHeight="1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</row>
    <row r="329" ht="15.75" customHeight="1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</row>
    <row r="330" ht="15.75" customHeight="1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</row>
    <row r="331" ht="15.75" customHeight="1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</row>
    <row r="332" ht="15.75" customHeight="1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</row>
    <row r="333" ht="15.75" customHeight="1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</row>
    <row r="334" ht="15.75" customHeight="1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</row>
    <row r="335" ht="15.75" customHeight="1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</row>
    <row r="336" ht="15.75" customHeight="1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</row>
    <row r="337" ht="15.75" customHeight="1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</row>
    <row r="338" ht="15.75" customHeight="1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</row>
    <row r="339" ht="15.75" customHeight="1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</row>
    <row r="340" ht="15.75" customHeight="1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</row>
    <row r="341" ht="15.75" customHeight="1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</row>
    <row r="342" ht="15.75" customHeight="1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</row>
    <row r="343" ht="15.75" customHeight="1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</row>
    <row r="344" ht="15.75" customHeight="1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</row>
    <row r="345" ht="15.75" customHeight="1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</row>
    <row r="346" ht="15.75" customHeight="1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</row>
    <row r="347" ht="15.75" customHeight="1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</row>
    <row r="348" ht="15.75" customHeight="1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</row>
    <row r="349" ht="15.75" customHeight="1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</row>
    <row r="350" ht="15.75" customHeight="1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</row>
    <row r="351" ht="15.75" customHeight="1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</row>
    <row r="352" ht="15.75" customHeight="1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</row>
    <row r="353" ht="15.75" customHeight="1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</row>
    <row r="354" ht="15.75" customHeight="1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</row>
    <row r="355" ht="15.75" customHeight="1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</row>
    <row r="356" ht="15.75" customHeight="1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</row>
    <row r="357" ht="15.75" customHeight="1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</row>
    <row r="358" ht="15.75" customHeight="1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</row>
    <row r="359" ht="15.75" customHeight="1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</row>
    <row r="360" ht="15.75" customHeight="1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</row>
    <row r="361" ht="15.75" customHeight="1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</row>
    <row r="362" ht="15.75" customHeight="1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</row>
    <row r="363" ht="15.75" customHeight="1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</row>
    <row r="364" ht="15.75" customHeight="1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</row>
    <row r="365" ht="15.75" customHeight="1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</row>
    <row r="366" ht="15.75" customHeight="1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</row>
    <row r="367" ht="15.75" customHeight="1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</row>
    <row r="368" ht="15.75" customHeight="1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</row>
    <row r="369" ht="15.75" customHeight="1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</row>
    <row r="370" ht="15.75" customHeight="1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</row>
    <row r="371" ht="15.75" customHeight="1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</row>
    <row r="372" ht="15.75" customHeight="1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</row>
    <row r="373" ht="15.75" customHeight="1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</row>
    <row r="374" ht="15.75" customHeight="1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</row>
    <row r="375" ht="15.75" customHeight="1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</row>
    <row r="376" ht="15.75" customHeight="1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</row>
    <row r="377" ht="15.75" customHeight="1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</row>
    <row r="378" ht="15.75" customHeight="1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</row>
    <row r="379" ht="15.75" customHeight="1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</row>
    <row r="380" ht="15.75" customHeight="1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</row>
    <row r="381" ht="15.75" customHeight="1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</row>
    <row r="382" ht="15.75" customHeight="1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</row>
    <row r="383" ht="15.75" customHeight="1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</row>
    <row r="384" ht="15.75" customHeight="1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</row>
    <row r="385" ht="15.75" customHeight="1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</row>
    <row r="386" ht="15.75" customHeight="1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</row>
    <row r="387" ht="15.75" customHeight="1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</row>
    <row r="388" ht="15.75" customHeight="1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</row>
    <row r="389" ht="15.75" customHeight="1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</row>
    <row r="390" ht="15.75" customHeight="1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</row>
    <row r="391" ht="15.75" customHeight="1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</row>
    <row r="392" ht="15.75" customHeight="1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</row>
    <row r="393" ht="15.75" customHeight="1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</row>
    <row r="394" ht="15.75" customHeight="1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</row>
    <row r="395" ht="15.75" customHeight="1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</row>
    <row r="396" ht="15.75" customHeight="1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</row>
    <row r="397" ht="15.75" customHeight="1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</row>
    <row r="398" ht="15.75" customHeight="1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</row>
    <row r="399" ht="15.75" customHeight="1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</row>
    <row r="400" ht="15.75" customHeight="1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</row>
    <row r="401" ht="15.75" customHeight="1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</row>
    <row r="402" ht="15.75" customHeight="1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</row>
    <row r="403" ht="15.75" customHeight="1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</row>
    <row r="404" ht="15.75" customHeight="1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</row>
    <row r="405" ht="15.75" customHeight="1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</row>
    <row r="406" ht="15.75" customHeight="1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</row>
    <row r="407" ht="15.75" customHeight="1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</row>
    <row r="408" ht="15.75" customHeight="1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</row>
    <row r="409" ht="15.75" customHeight="1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</row>
    <row r="410" ht="15.75" customHeight="1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</row>
    <row r="411" ht="15.75" customHeight="1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</row>
    <row r="412" ht="15.75" customHeight="1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</row>
    <row r="413" ht="15.75" customHeight="1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</row>
    <row r="414" ht="15.75" customHeight="1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</row>
    <row r="415" ht="15.75" customHeight="1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</row>
    <row r="416" ht="15.75" customHeight="1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</row>
    <row r="417" ht="15.75" customHeight="1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</row>
    <row r="418" ht="15.75" customHeight="1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</row>
    <row r="419" ht="15.75" customHeight="1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</row>
    <row r="420" ht="15.75" customHeight="1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</row>
    <row r="421" ht="15.75" customHeight="1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</row>
    <row r="422" ht="15.75" customHeight="1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</row>
    <row r="423" ht="15.75" customHeight="1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</row>
    <row r="424" ht="15.75" customHeight="1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</row>
    <row r="425" ht="15.75" customHeight="1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</row>
    <row r="426" ht="15.75" customHeight="1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</row>
    <row r="427" ht="15.75" customHeight="1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</row>
    <row r="428" ht="15.75" customHeight="1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</row>
    <row r="429" ht="15.75" customHeight="1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</row>
    <row r="430" ht="15.75" customHeight="1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</row>
    <row r="431" ht="15.75" customHeight="1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</row>
    <row r="432" ht="15.75" customHeight="1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</row>
    <row r="433" ht="15.75" customHeight="1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</row>
    <row r="434" ht="15.75" customHeight="1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</row>
    <row r="435" ht="15.75" customHeight="1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</row>
    <row r="436" ht="15.75" customHeight="1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</row>
    <row r="437" ht="15.75" customHeight="1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</row>
    <row r="438" ht="15.75" customHeight="1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</row>
    <row r="439" ht="15.75" customHeight="1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</row>
    <row r="440" ht="15.75" customHeight="1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</row>
    <row r="441" ht="15.75" customHeight="1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</row>
    <row r="442" ht="15.75" customHeight="1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</row>
    <row r="443" ht="15.75" customHeight="1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</row>
    <row r="444" ht="15.75" customHeight="1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</row>
    <row r="445" ht="15.75" customHeight="1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</row>
    <row r="446" ht="15.75" customHeight="1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</row>
    <row r="447" ht="15.75" customHeight="1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</row>
    <row r="448" ht="15.75" customHeight="1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</row>
    <row r="449" ht="15.75" customHeight="1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</row>
    <row r="450" ht="15.75" customHeight="1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</row>
    <row r="451" ht="15.75" customHeight="1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</row>
    <row r="452" ht="15.75" customHeight="1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</row>
    <row r="453" ht="15.75" customHeight="1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</row>
    <row r="454" ht="15.75" customHeight="1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</row>
    <row r="455" ht="15.75" customHeight="1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</row>
    <row r="456" ht="15.75" customHeight="1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</row>
    <row r="457" ht="15.75" customHeight="1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</row>
    <row r="458" ht="15.75" customHeight="1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</row>
    <row r="459" ht="15.75" customHeight="1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</row>
    <row r="460" ht="15.75" customHeight="1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</row>
    <row r="461" ht="15.75" customHeight="1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</row>
    <row r="462" ht="15.75" customHeight="1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</row>
    <row r="463" ht="15.75" customHeight="1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</row>
    <row r="464" ht="15.75" customHeight="1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</row>
    <row r="465" ht="15.75" customHeight="1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</row>
    <row r="466" ht="15.75" customHeight="1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</row>
    <row r="467" ht="15.75" customHeight="1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</row>
    <row r="468" ht="15.75" customHeight="1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</row>
    <row r="469" ht="15.75" customHeight="1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</row>
    <row r="470" ht="15.75" customHeight="1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</row>
    <row r="471" ht="15.75" customHeight="1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</row>
    <row r="472" ht="15.75" customHeight="1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</row>
    <row r="473" ht="15.75" customHeight="1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</row>
    <row r="474" ht="15.75" customHeight="1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</row>
    <row r="475" ht="15.75" customHeight="1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</row>
    <row r="476" ht="15.75" customHeight="1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</row>
    <row r="477" ht="15.75" customHeight="1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</row>
    <row r="478" ht="15.75" customHeight="1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</row>
    <row r="479" ht="15.75" customHeight="1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</row>
    <row r="480" ht="15.75" customHeight="1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</row>
    <row r="481" ht="15.75" customHeight="1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</row>
    <row r="482" ht="15.75" customHeight="1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</row>
    <row r="483" ht="15.75" customHeight="1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</row>
    <row r="484" ht="15.75" customHeight="1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</row>
    <row r="485" ht="15.75" customHeight="1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</row>
    <row r="486" ht="15.75" customHeight="1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</row>
    <row r="487" ht="15.75" customHeight="1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</row>
    <row r="488" ht="15.75" customHeight="1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</row>
    <row r="489" ht="15.75" customHeight="1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</row>
    <row r="490" ht="15.75" customHeight="1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</row>
    <row r="491" ht="15.75" customHeight="1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</row>
    <row r="492" ht="15.75" customHeight="1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</row>
    <row r="493" ht="15.75" customHeight="1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</row>
    <row r="494" ht="15.75" customHeight="1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</row>
    <row r="495" ht="15.75" customHeight="1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</row>
    <row r="496" ht="15.75" customHeight="1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</row>
    <row r="497" ht="15.75" customHeight="1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</row>
    <row r="498" ht="15.75" customHeight="1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</row>
    <row r="499" ht="15.75" customHeight="1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</row>
    <row r="500" ht="15.75" customHeight="1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</row>
    <row r="501" ht="15.75" customHeight="1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</row>
    <row r="502" ht="15.75" customHeight="1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</row>
    <row r="503" ht="15.75" customHeight="1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</row>
    <row r="504" ht="15.75" customHeight="1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</row>
    <row r="505" ht="15.75" customHeight="1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</row>
    <row r="506" ht="15.75" customHeight="1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</row>
    <row r="507" ht="15.75" customHeight="1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</row>
    <row r="508" ht="15.75" customHeight="1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</row>
    <row r="509" ht="15.75" customHeight="1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</row>
    <row r="510" ht="15.75" customHeight="1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</row>
    <row r="511" ht="15.75" customHeight="1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</row>
    <row r="512" ht="15.75" customHeight="1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</row>
    <row r="513" ht="15.75" customHeight="1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</row>
    <row r="514" ht="15.75" customHeight="1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</row>
    <row r="515" ht="15.75" customHeight="1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</row>
    <row r="516" ht="15.75" customHeight="1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</row>
    <row r="517" ht="15.75" customHeight="1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</row>
    <row r="518" ht="15.75" customHeight="1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</row>
    <row r="519" ht="15.75" customHeight="1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</row>
    <row r="520" ht="15.75" customHeight="1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</row>
    <row r="521" ht="15.75" customHeight="1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</row>
    <row r="522" ht="15.75" customHeight="1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</row>
    <row r="523" ht="15.75" customHeight="1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</row>
    <row r="524" ht="15.75" customHeight="1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</row>
    <row r="525" ht="15.75" customHeight="1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</row>
    <row r="526" ht="15.75" customHeight="1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</row>
    <row r="527" ht="15.75" customHeight="1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</row>
    <row r="528" ht="15.75" customHeight="1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</row>
    <row r="529" ht="15.75" customHeight="1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</row>
    <row r="530" ht="15.75" customHeight="1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</row>
    <row r="531" ht="15.75" customHeight="1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</row>
    <row r="532" ht="15.75" customHeight="1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</row>
    <row r="533" ht="15.75" customHeight="1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</row>
    <row r="534" ht="15.75" customHeight="1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</row>
    <row r="535" ht="15.75" customHeight="1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</row>
    <row r="536" ht="15.75" customHeight="1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</row>
    <row r="537" ht="15.75" customHeight="1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</row>
    <row r="538" ht="15.75" customHeight="1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</row>
    <row r="539" ht="15.75" customHeight="1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</row>
    <row r="540" ht="15.75" customHeight="1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</row>
    <row r="541" ht="15.75" customHeight="1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</row>
    <row r="542" ht="15.75" customHeight="1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</row>
    <row r="543" ht="15.75" customHeight="1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</row>
    <row r="544" ht="15.75" customHeight="1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</row>
    <row r="545" ht="15.75" customHeight="1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</row>
    <row r="546" ht="15.75" customHeight="1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</row>
    <row r="547" ht="15.75" customHeight="1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</row>
    <row r="548" ht="15.75" customHeight="1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</row>
    <row r="549" ht="15.75" customHeight="1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</row>
    <row r="550" ht="15.75" customHeight="1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</row>
    <row r="551" ht="15.75" customHeight="1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</row>
    <row r="552" ht="15.75" customHeight="1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</row>
    <row r="553" ht="15.75" customHeight="1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</row>
    <row r="554" ht="15.75" customHeight="1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</row>
    <row r="555" ht="15.75" customHeight="1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</row>
    <row r="556" ht="15.75" customHeight="1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</row>
    <row r="557" ht="15.75" customHeight="1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</row>
    <row r="558" ht="15.75" customHeight="1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</row>
    <row r="559" ht="15.75" customHeight="1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</row>
    <row r="560" ht="15.75" customHeight="1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</row>
    <row r="561" ht="15.75" customHeight="1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</row>
    <row r="562" ht="15.75" customHeight="1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</row>
    <row r="563" ht="15.75" customHeight="1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</row>
    <row r="564" ht="15.75" customHeight="1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</row>
    <row r="565" ht="15.75" customHeight="1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</row>
    <row r="566" ht="15.75" customHeight="1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</row>
    <row r="567" ht="15.75" customHeight="1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</row>
    <row r="568" ht="15.75" customHeight="1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</row>
    <row r="569" ht="15.75" customHeight="1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</row>
    <row r="570" ht="15.75" customHeight="1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</row>
    <row r="571" ht="15.75" customHeight="1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</row>
    <row r="572" ht="15.75" customHeight="1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</row>
    <row r="573" ht="15.75" customHeight="1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</row>
    <row r="574" ht="15.75" customHeight="1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</row>
    <row r="575" ht="15.75" customHeight="1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</row>
    <row r="576" ht="15.75" customHeight="1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</row>
    <row r="577" ht="15.75" customHeight="1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</row>
    <row r="578" ht="15.75" customHeight="1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</row>
    <row r="579" ht="15.75" customHeight="1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</row>
    <row r="580" ht="15.75" customHeight="1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</row>
    <row r="581" ht="15.75" customHeight="1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</row>
    <row r="582" ht="15.75" customHeight="1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</row>
    <row r="583" ht="15.75" customHeight="1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</row>
    <row r="584" ht="15.75" customHeight="1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</row>
    <row r="585" ht="15.75" customHeight="1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</row>
    <row r="586" ht="15.75" customHeight="1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</row>
    <row r="587" ht="15.75" customHeight="1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</row>
    <row r="588" ht="15.75" customHeight="1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</row>
    <row r="589" ht="15.75" customHeight="1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</row>
    <row r="590" ht="15.75" customHeight="1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</row>
    <row r="591" ht="15.75" customHeight="1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</row>
    <row r="592" ht="15.75" customHeight="1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</row>
    <row r="593" ht="15.75" customHeight="1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</row>
    <row r="594" ht="15.75" customHeight="1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</row>
    <row r="595" ht="15.75" customHeight="1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</row>
    <row r="596" ht="15.75" customHeight="1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</row>
    <row r="597" ht="15.75" customHeight="1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</row>
    <row r="598" ht="15.75" customHeight="1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</row>
    <row r="599" ht="15.75" customHeight="1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</row>
    <row r="600" ht="15.75" customHeight="1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</row>
    <row r="601" ht="15.75" customHeight="1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</row>
    <row r="602" ht="15.75" customHeight="1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</row>
    <row r="603" ht="15.75" customHeight="1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</row>
    <row r="604" ht="15.75" customHeight="1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</row>
    <row r="605" ht="15.75" customHeight="1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</row>
    <row r="606" ht="15.75" customHeight="1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</row>
    <row r="607" ht="15.75" customHeight="1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</row>
    <row r="608" ht="15.75" customHeight="1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</row>
    <row r="609" ht="15.75" customHeight="1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</row>
    <row r="610" ht="15.75" customHeight="1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</row>
    <row r="611" ht="15.75" customHeight="1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</row>
    <row r="612" ht="15.75" customHeight="1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</row>
    <row r="613" ht="15.75" customHeight="1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</row>
    <row r="614" ht="15.75" customHeight="1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</row>
    <row r="615" ht="15.75" customHeight="1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</row>
    <row r="616" ht="15.75" customHeight="1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</row>
    <row r="617" ht="15.75" customHeight="1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  <c r="AA617" s="286"/>
    </row>
    <row r="618" ht="15.75" customHeight="1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  <c r="AA618" s="286"/>
    </row>
    <row r="619" ht="15.75" customHeight="1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  <c r="AA619" s="286"/>
    </row>
    <row r="620" ht="15.75" customHeight="1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  <c r="AA620" s="286"/>
    </row>
    <row r="621" ht="15.75" customHeight="1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  <c r="AA621" s="286"/>
    </row>
    <row r="622" ht="15.75" customHeight="1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  <c r="AA622" s="286"/>
    </row>
    <row r="623" ht="15.75" customHeight="1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  <c r="AA623" s="286"/>
    </row>
    <row r="624" ht="15.75" customHeight="1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</row>
    <row r="625" ht="15.75" customHeight="1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  <c r="AA625" s="286"/>
    </row>
    <row r="626" ht="15.75" customHeight="1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</row>
    <row r="627" ht="15.75" customHeight="1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</row>
    <row r="628" ht="15.75" customHeight="1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</row>
    <row r="629" ht="15.75" customHeight="1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</row>
    <row r="630" ht="15.75" customHeight="1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</row>
    <row r="631" ht="15.75" customHeight="1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</row>
    <row r="632" ht="15.75" customHeight="1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</row>
    <row r="633" ht="15.75" customHeight="1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</row>
    <row r="634" ht="15.75" customHeight="1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</row>
    <row r="635" ht="15.75" customHeight="1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</row>
    <row r="636" ht="15.75" customHeight="1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</row>
    <row r="637" ht="15.75" customHeight="1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</row>
    <row r="638" ht="15.75" customHeight="1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</row>
    <row r="639" ht="15.75" customHeight="1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</row>
    <row r="640" ht="15.75" customHeight="1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</row>
    <row r="641" ht="15.75" customHeight="1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</row>
    <row r="642" ht="15.75" customHeight="1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</row>
    <row r="643" ht="15.75" customHeight="1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</row>
    <row r="644" ht="15.75" customHeight="1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</row>
    <row r="645" ht="15.75" customHeight="1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</row>
    <row r="646" ht="15.75" customHeight="1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</row>
    <row r="647" ht="15.75" customHeight="1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</row>
    <row r="648" ht="15.75" customHeight="1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</row>
    <row r="649" ht="15.75" customHeight="1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</row>
    <row r="650" ht="15.75" customHeight="1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</row>
    <row r="651" ht="15.75" customHeight="1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</row>
    <row r="652" ht="15.75" customHeight="1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</row>
    <row r="653" ht="15.75" customHeight="1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</row>
    <row r="654" ht="15.75" customHeight="1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</row>
    <row r="655" ht="15.75" customHeight="1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</row>
    <row r="656" ht="15.75" customHeight="1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</row>
    <row r="657" ht="15.75" customHeight="1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</row>
    <row r="658" ht="15.75" customHeight="1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</row>
    <row r="659" ht="15.75" customHeight="1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</row>
    <row r="660" ht="15.75" customHeight="1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</row>
    <row r="661" ht="15.75" customHeight="1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</row>
    <row r="662" ht="15.75" customHeight="1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</row>
    <row r="663" ht="15.75" customHeight="1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</row>
    <row r="664" ht="15.75" customHeight="1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</row>
    <row r="665" ht="15.75" customHeight="1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  <c r="AA665" s="286"/>
    </row>
    <row r="666" ht="15.75" customHeight="1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  <c r="AA666" s="286"/>
    </row>
    <row r="667" ht="15.75" customHeight="1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  <c r="AA667" s="286"/>
    </row>
    <row r="668" ht="15.75" customHeight="1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  <c r="AA668" s="286"/>
    </row>
    <row r="669" ht="15.75" customHeight="1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  <c r="AA669" s="286"/>
    </row>
    <row r="670" ht="15.75" customHeight="1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  <c r="AA670" s="286"/>
    </row>
    <row r="671" ht="15.75" customHeight="1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  <c r="AA671" s="286"/>
    </row>
    <row r="672" ht="15.75" customHeight="1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</row>
    <row r="673" ht="15.75" customHeight="1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</row>
    <row r="674" ht="15.75" customHeight="1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</row>
    <row r="675" ht="15.75" customHeight="1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  <c r="AA675" s="286"/>
    </row>
    <row r="676" ht="15.75" customHeight="1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  <c r="AA676" s="286"/>
    </row>
    <row r="677" ht="15.75" customHeight="1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  <c r="AA677" s="286"/>
    </row>
    <row r="678" ht="15.75" customHeight="1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  <c r="AA678" s="286"/>
    </row>
    <row r="679" ht="15.75" customHeight="1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  <c r="AA679" s="286"/>
    </row>
    <row r="680" ht="15.75" customHeight="1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  <c r="AA680" s="286"/>
    </row>
    <row r="681" ht="15.75" customHeight="1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  <c r="AA681" s="286"/>
    </row>
    <row r="682" ht="15.75" customHeight="1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  <c r="AA682" s="286"/>
    </row>
    <row r="683" ht="15.75" customHeight="1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  <c r="AA683" s="286"/>
    </row>
    <row r="684" ht="15.75" customHeight="1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  <c r="AA684" s="286"/>
    </row>
    <row r="685" ht="15.75" customHeight="1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  <c r="AA685" s="286"/>
    </row>
    <row r="686" ht="15.75" customHeight="1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  <c r="AA686" s="286"/>
    </row>
    <row r="687" ht="15.75" customHeight="1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  <c r="AA687" s="286"/>
    </row>
    <row r="688" ht="15.75" customHeight="1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  <c r="AA688" s="286"/>
    </row>
    <row r="689" ht="15.75" customHeight="1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  <c r="AA689" s="286"/>
    </row>
    <row r="690" ht="15.75" customHeight="1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  <c r="AA690" s="286"/>
    </row>
    <row r="691" ht="15.75" customHeight="1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  <c r="AA691" s="286"/>
    </row>
    <row r="692" ht="15.75" customHeight="1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  <c r="AA692" s="286"/>
    </row>
    <row r="693" ht="15.75" customHeight="1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  <c r="AA693" s="286"/>
    </row>
    <row r="694" ht="15.75" customHeight="1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  <c r="AA694" s="286"/>
    </row>
    <row r="695" ht="15.75" customHeight="1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  <c r="AA695" s="286"/>
    </row>
    <row r="696" ht="15.75" customHeight="1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  <c r="AA696" s="286"/>
    </row>
    <row r="697" ht="15.75" customHeight="1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  <c r="AA697" s="286"/>
    </row>
    <row r="698" ht="15.75" customHeight="1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  <c r="AA698" s="286"/>
    </row>
    <row r="699" ht="15.75" customHeight="1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  <c r="AA699" s="286"/>
    </row>
    <row r="700" ht="15.75" customHeight="1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  <c r="AA700" s="286"/>
    </row>
    <row r="701" ht="15.75" customHeight="1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</row>
    <row r="702" ht="15.75" customHeight="1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  <c r="AA702" s="286"/>
    </row>
    <row r="703" ht="15.75" customHeight="1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  <c r="AA703" s="286"/>
    </row>
    <row r="704" ht="15.75" customHeight="1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  <c r="AA704" s="286"/>
    </row>
    <row r="705" ht="15.75" customHeight="1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</row>
    <row r="706" ht="15.75" customHeight="1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  <c r="AA706" s="286"/>
    </row>
    <row r="707" ht="15.75" customHeight="1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  <c r="AA707" s="286"/>
    </row>
    <row r="708" ht="15.75" customHeight="1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  <c r="AA708" s="286"/>
    </row>
    <row r="709" ht="15.75" customHeight="1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  <c r="AA709" s="286"/>
    </row>
    <row r="710" ht="15.75" customHeight="1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  <c r="AA710" s="286"/>
    </row>
    <row r="711" ht="15.75" customHeight="1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  <c r="AA711" s="286"/>
    </row>
    <row r="712" ht="15.75" customHeight="1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  <c r="AA712" s="286"/>
    </row>
    <row r="713" ht="15.75" customHeight="1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  <c r="AA713" s="286"/>
    </row>
    <row r="714" ht="15.75" customHeight="1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  <c r="AA714" s="286"/>
    </row>
    <row r="715" ht="15.75" customHeight="1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  <c r="AA715" s="286"/>
    </row>
    <row r="716" ht="15.75" customHeight="1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  <c r="AA716" s="286"/>
    </row>
    <row r="717" ht="15.75" customHeight="1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  <c r="AA717" s="286"/>
    </row>
    <row r="718" ht="15.75" customHeight="1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  <c r="AA718" s="286"/>
    </row>
    <row r="719" ht="15.75" customHeight="1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</row>
    <row r="720" ht="15.75" customHeight="1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</row>
    <row r="721" ht="15.75" customHeight="1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  <c r="AA721" s="286"/>
    </row>
    <row r="722" ht="15.75" customHeight="1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  <c r="AA722" s="286"/>
    </row>
    <row r="723" ht="15.75" customHeight="1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</row>
    <row r="724" ht="15.75" customHeight="1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</row>
    <row r="725" ht="15.75" customHeight="1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  <c r="AA725" s="286"/>
    </row>
    <row r="726" ht="15.75" customHeight="1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  <c r="AA726" s="286"/>
    </row>
    <row r="727" ht="15.75" customHeight="1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</row>
    <row r="728" ht="15.75" customHeight="1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</row>
    <row r="729" ht="15.75" customHeight="1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  <c r="AA729" s="286"/>
    </row>
    <row r="730" ht="15.75" customHeight="1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  <c r="AA730" s="286"/>
    </row>
    <row r="731" ht="15.75" customHeight="1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</row>
    <row r="732" ht="15.75" customHeight="1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</row>
    <row r="733" ht="15.75" customHeight="1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</row>
    <row r="734" ht="15.75" customHeight="1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  <c r="AA734" s="286"/>
    </row>
    <row r="735" ht="15.75" customHeight="1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  <c r="AA735" s="286"/>
    </row>
    <row r="736" ht="15.75" customHeight="1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  <c r="AA736" s="286"/>
    </row>
    <row r="737" ht="15.75" customHeight="1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  <c r="AA737" s="286"/>
    </row>
    <row r="738" ht="15.75" customHeight="1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  <c r="AA738" s="286"/>
    </row>
    <row r="739" ht="15.75" customHeight="1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  <c r="AA739" s="286"/>
    </row>
    <row r="740" ht="15.75" customHeight="1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  <c r="AA740" s="286"/>
    </row>
    <row r="741" ht="15.75" customHeight="1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  <c r="AA741" s="286"/>
    </row>
    <row r="742" ht="15.75" customHeight="1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</row>
    <row r="743" ht="15.75" customHeight="1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  <c r="AA743" s="286"/>
    </row>
    <row r="744" ht="15.75" customHeight="1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  <c r="AA744" s="286"/>
    </row>
    <row r="745" ht="15.75" customHeight="1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  <c r="AA745" s="286"/>
    </row>
    <row r="746" ht="15.75" customHeight="1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  <c r="AA746" s="286"/>
    </row>
    <row r="747" ht="15.75" customHeight="1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  <c r="AA747" s="286"/>
    </row>
    <row r="748" ht="15.75" customHeight="1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  <c r="AA748" s="286"/>
    </row>
    <row r="749" ht="15.75" customHeight="1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  <c r="AA749" s="286"/>
    </row>
    <row r="750" ht="15.75" customHeight="1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  <c r="AA750" s="286"/>
    </row>
    <row r="751" ht="15.75" customHeight="1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  <c r="AA751" s="286"/>
    </row>
    <row r="752" ht="15.75" customHeight="1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  <c r="AA752" s="286"/>
    </row>
    <row r="753" ht="15.75" customHeight="1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  <c r="AA753" s="286"/>
    </row>
    <row r="754" ht="15.75" customHeight="1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  <c r="AA754" s="286"/>
    </row>
    <row r="755" ht="15.75" customHeight="1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</row>
    <row r="756" ht="15.75" customHeight="1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</row>
    <row r="757" ht="15.75" customHeight="1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  <c r="AA757" s="286"/>
    </row>
    <row r="758" ht="15.75" customHeight="1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  <c r="AA758" s="286"/>
    </row>
    <row r="759" ht="15.75" customHeight="1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  <c r="AA759" s="286"/>
    </row>
    <row r="760" ht="15.75" customHeight="1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  <c r="AA760" s="286"/>
    </row>
    <row r="761" ht="15.75" customHeight="1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  <c r="AA761" s="286"/>
    </row>
    <row r="762" ht="15.75" customHeight="1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  <c r="AA762" s="286"/>
    </row>
    <row r="763" ht="15.75" customHeight="1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  <c r="AA763" s="286"/>
    </row>
    <row r="764" ht="15.75" customHeight="1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  <c r="AA764" s="286"/>
    </row>
    <row r="765" ht="15.75" customHeight="1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  <c r="AA765" s="286"/>
    </row>
    <row r="766" ht="15.75" customHeight="1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  <c r="AA766" s="286"/>
    </row>
    <row r="767" ht="15.75" customHeight="1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</row>
    <row r="768" ht="15.75" customHeight="1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  <c r="AA768" s="286"/>
    </row>
    <row r="769" ht="15.75" customHeight="1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  <c r="AA769" s="286"/>
    </row>
    <row r="770" ht="15.75" customHeight="1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  <c r="AA770" s="286"/>
    </row>
    <row r="771" ht="15.75" customHeight="1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  <c r="AA771" s="286"/>
    </row>
    <row r="772" ht="15.75" customHeight="1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  <c r="AA772" s="286"/>
    </row>
    <row r="773" ht="15.75" customHeight="1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  <c r="AA773" s="286"/>
    </row>
    <row r="774" ht="15.75" customHeight="1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  <c r="AA774" s="286"/>
    </row>
    <row r="775" ht="15.75" customHeight="1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  <c r="AA775" s="286"/>
    </row>
    <row r="776" ht="15.75" customHeight="1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  <c r="AA776" s="286"/>
    </row>
    <row r="777" ht="15.75" customHeight="1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  <c r="AA777" s="286"/>
    </row>
    <row r="778" ht="15.75" customHeight="1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  <c r="AA778" s="286"/>
    </row>
    <row r="779" ht="15.75" customHeight="1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  <c r="AA779" s="286"/>
    </row>
    <row r="780" ht="15.75" customHeight="1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  <c r="AA780" s="286"/>
    </row>
    <row r="781" ht="15.75" customHeight="1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  <c r="AA781" s="286"/>
    </row>
    <row r="782" ht="15.75" customHeight="1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  <c r="AA782" s="286"/>
    </row>
    <row r="783" ht="15.75" customHeight="1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  <c r="AA783" s="286"/>
    </row>
    <row r="784" ht="15.75" customHeight="1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  <c r="AA784" s="286"/>
    </row>
    <row r="785" ht="15.75" customHeight="1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  <c r="AA785" s="286"/>
    </row>
    <row r="786" ht="15.75" customHeight="1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  <c r="AA786" s="286"/>
    </row>
    <row r="787" ht="15.75" customHeight="1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  <c r="AA787" s="286"/>
    </row>
    <row r="788" ht="15.75" customHeight="1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  <c r="AA788" s="286"/>
    </row>
    <row r="789" ht="15.75" customHeight="1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  <c r="AA789" s="286"/>
    </row>
    <row r="790" ht="15.75" customHeight="1">
      <c r="A790" s="286"/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</row>
    <row r="791" ht="15.75" customHeight="1">
      <c r="A791" s="286"/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</row>
    <row r="792" ht="15.75" customHeight="1">
      <c r="A792" s="286"/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</row>
    <row r="793" ht="15.75" customHeight="1">
      <c r="A793" s="286"/>
      <c r="B793" s="286"/>
      <c r="C793" s="286"/>
      <c r="D793" s="286"/>
      <c r="E793" s="286"/>
      <c r="F793" s="286"/>
      <c r="G793" s="286"/>
      <c r="H793" s="286"/>
      <c r="I793" s="286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  <c r="Z793" s="286"/>
      <c r="AA793" s="286"/>
    </row>
    <row r="794" ht="15.75" customHeight="1">
      <c r="A794" s="286"/>
      <c r="B794" s="286"/>
      <c r="C794" s="286"/>
      <c r="D794" s="286"/>
      <c r="E794" s="286"/>
      <c r="F794" s="286"/>
      <c r="G794" s="286"/>
      <c r="H794" s="286"/>
      <c r="I794" s="286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  <c r="Z794" s="286"/>
      <c r="AA794" s="286"/>
    </row>
    <row r="795" ht="15.75" customHeight="1">
      <c r="A795" s="286"/>
      <c r="B795" s="286"/>
      <c r="C795" s="286"/>
      <c r="D795" s="286"/>
      <c r="E795" s="286"/>
      <c r="F795" s="286"/>
      <c r="G795" s="286"/>
      <c r="H795" s="286"/>
      <c r="I795" s="286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  <c r="Z795" s="286"/>
      <c r="AA795" s="286"/>
    </row>
    <row r="796" ht="15.75" customHeight="1">
      <c r="A796" s="286"/>
      <c r="B796" s="286"/>
      <c r="C796" s="286"/>
      <c r="D796" s="286"/>
      <c r="E796" s="286"/>
      <c r="F796" s="286"/>
      <c r="G796" s="286"/>
      <c r="H796" s="286"/>
      <c r="I796" s="286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  <c r="Z796" s="286"/>
      <c r="AA796" s="286"/>
    </row>
    <row r="797" ht="15.75" customHeight="1">
      <c r="A797" s="286"/>
      <c r="B797" s="286"/>
      <c r="C797" s="286"/>
      <c r="D797" s="286"/>
      <c r="E797" s="286"/>
      <c r="F797" s="286"/>
      <c r="G797" s="286"/>
      <c r="H797" s="286"/>
      <c r="I797" s="286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  <c r="Z797" s="286"/>
      <c r="AA797" s="286"/>
    </row>
    <row r="798" ht="15.75" customHeight="1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  <c r="Z798" s="286"/>
      <c r="AA798" s="286"/>
    </row>
    <row r="799" ht="15.75" customHeight="1">
      <c r="A799" s="286"/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  <c r="Z799" s="286"/>
      <c r="AA799" s="286"/>
    </row>
    <row r="800" ht="15.75" customHeight="1">
      <c r="A800" s="286"/>
      <c r="B800" s="286"/>
      <c r="C800" s="286"/>
      <c r="D800" s="286"/>
      <c r="E800" s="286"/>
      <c r="F800" s="286"/>
      <c r="G800" s="286"/>
      <c r="H800" s="286"/>
      <c r="I800" s="286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  <c r="Z800" s="286"/>
      <c r="AA800" s="286"/>
    </row>
    <row r="801" ht="15.75" customHeight="1">
      <c r="A801" s="286"/>
      <c r="B801" s="286"/>
      <c r="C801" s="286"/>
      <c r="D801" s="286"/>
      <c r="E801" s="286"/>
      <c r="F801" s="286"/>
      <c r="G801" s="286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  <c r="Z801" s="286"/>
      <c r="AA801" s="286"/>
    </row>
    <row r="802" ht="15.75" customHeight="1">
      <c r="A802" s="286"/>
      <c r="B802" s="286"/>
      <c r="C802" s="286"/>
      <c r="D802" s="286"/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  <c r="Z802" s="286"/>
      <c r="AA802" s="286"/>
    </row>
    <row r="803" ht="15.75" customHeight="1">
      <c r="A803" s="286"/>
      <c r="B803" s="286"/>
      <c r="C803" s="286"/>
      <c r="D803" s="286"/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  <c r="Z803" s="286"/>
      <c r="AA803" s="286"/>
    </row>
    <row r="804" ht="15.75" customHeight="1">
      <c r="A804" s="286"/>
      <c r="B804" s="286"/>
      <c r="C804" s="286"/>
      <c r="D804" s="286"/>
      <c r="E804" s="286"/>
      <c r="F804" s="286"/>
      <c r="G804" s="286"/>
      <c r="H804" s="286"/>
      <c r="I804" s="286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  <c r="Z804" s="286"/>
      <c r="AA804" s="286"/>
    </row>
    <row r="805" ht="15.75" customHeight="1">
      <c r="A805" s="286"/>
      <c r="B805" s="286"/>
      <c r="C805" s="286"/>
      <c r="D805" s="286"/>
      <c r="E805" s="286"/>
      <c r="F805" s="286"/>
      <c r="G805" s="286"/>
      <c r="H805" s="286"/>
      <c r="I805" s="286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  <c r="Z805" s="286"/>
      <c r="AA805" s="286"/>
    </row>
    <row r="806" ht="15.75" customHeight="1">
      <c r="A806" s="286"/>
      <c r="B806" s="286"/>
      <c r="C806" s="286"/>
      <c r="D806" s="286"/>
      <c r="E806" s="286"/>
      <c r="F806" s="286"/>
      <c r="G806" s="286"/>
      <c r="H806" s="286"/>
      <c r="I806" s="286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  <c r="Z806" s="286"/>
      <c r="AA806" s="286"/>
    </row>
    <row r="807" ht="15.75" customHeight="1">
      <c r="A807" s="286"/>
      <c r="B807" s="286"/>
      <c r="C807" s="286"/>
      <c r="D807" s="286"/>
      <c r="E807" s="286"/>
      <c r="F807" s="286"/>
      <c r="G807" s="286"/>
      <c r="H807" s="286"/>
      <c r="I807" s="286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  <c r="Z807" s="286"/>
      <c r="AA807" s="286"/>
    </row>
    <row r="808" ht="15.75" customHeight="1">
      <c r="A808" s="286"/>
      <c r="B808" s="286"/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  <c r="Z808" s="286"/>
      <c r="AA808" s="286"/>
    </row>
    <row r="809" ht="15.75" customHeight="1">
      <c r="A809" s="286"/>
      <c r="B809" s="286"/>
      <c r="C809" s="286"/>
      <c r="D809" s="286"/>
      <c r="E809" s="286"/>
      <c r="F809" s="286"/>
      <c r="G809" s="286"/>
      <c r="H809" s="286"/>
      <c r="I809" s="286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  <c r="Z809" s="286"/>
      <c r="AA809" s="286"/>
    </row>
    <row r="810" ht="15.75" customHeight="1">
      <c r="A810" s="286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  <c r="Z810" s="286"/>
      <c r="AA810" s="286"/>
    </row>
    <row r="811" ht="15.75" customHeight="1">
      <c r="A811" s="286"/>
      <c r="B811" s="286"/>
      <c r="C811" s="286"/>
      <c r="D811" s="286"/>
      <c r="E811" s="286"/>
      <c r="F811" s="286"/>
      <c r="G811" s="286"/>
      <c r="H811" s="286"/>
      <c r="I811" s="286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  <c r="Z811" s="286"/>
      <c r="AA811" s="286"/>
    </row>
    <row r="812" ht="15.75" customHeight="1">
      <c r="A812" s="286"/>
      <c r="B812" s="286"/>
      <c r="C812" s="286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  <c r="Z812" s="286"/>
      <c r="AA812" s="286"/>
    </row>
    <row r="813" ht="15.75" customHeight="1">
      <c r="A813" s="286"/>
      <c r="B813" s="286"/>
      <c r="C813" s="286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  <c r="Z813" s="286"/>
      <c r="AA813" s="286"/>
    </row>
    <row r="814" ht="15.75" customHeight="1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  <c r="Z814" s="286"/>
      <c r="AA814" s="286"/>
    </row>
    <row r="815" ht="15.75" customHeight="1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  <c r="Z815" s="286"/>
      <c r="AA815" s="286"/>
    </row>
    <row r="816" ht="15.75" customHeight="1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  <c r="Z816" s="286"/>
      <c r="AA816" s="286"/>
    </row>
    <row r="817" ht="15.75" customHeight="1">
      <c r="A817" s="286"/>
      <c r="B817" s="286"/>
      <c r="C817" s="286"/>
      <c r="D817" s="286"/>
      <c r="E817" s="286"/>
      <c r="F817" s="286"/>
      <c r="G817" s="286"/>
      <c r="H817" s="286"/>
      <c r="I817" s="286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  <c r="Z817" s="286"/>
      <c r="AA817" s="286"/>
    </row>
    <row r="818" ht="15.75" customHeight="1">
      <c r="A818" s="286"/>
      <c r="B818" s="286"/>
      <c r="C818" s="286"/>
      <c r="D818" s="286"/>
      <c r="E818" s="286"/>
      <c r="F818" s="286"/>
      <c r="G818" s="286"/>
      <c r="H818" s="286"/>
      <c r="I818" s="286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  <c r="Z818" s="286"/>
      <c r="AA818" s="286"/>
    </row>
    <row r="819" ht="15.75" customHeight="1">
      <c r="A819" s="286"/>
      <c r="B819" s="286"/>
      <c r="C819" s="286"/>
      <c r="D819" s="286"/>
      <c r="E819" s="286"/>
      <c r="F819" s="286"/>
      <c r="G819" s="286"/>
      <c r="H819" s="286"/>
      <c r="I819" s="286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  <c r="Z819" s="286"/>
      <c r="AA819" s="286"/>
    </row>
    <row r="820" ht="15.75" customHeight="1">
      <c r="A820" s="286"/>
      <c r="B820" s="286"/>
      <c r="C820" s="286"/>
      <c r="D820" s="286"/>
      <c r="E820" s="286"/>
      <c r="F820" s="286"/>
      <c r="G820" s="286"/>
      <c r="H820" s="286"/>
      <c r="I820" s="286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  <c r="Z820" s="286"/>
      <c r="AA820" s="286"/>
    </row>
    <row r="821" ht="15.75" customHeight="1">
      <c r="A821" s="286"/>
      <c r="B821" s="286"/>
      <c r="C821" s="286"/>
      <c r="D821" s="286"/>
      <c r="E821" s="286"/>
      <c r="F821" s="286"/>
      <c r="G821" s="286"/>
      <c r="H821" s="286"/>
      <c r="I821" s="286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  <c r="Z821" s="286"/>
      <c r="AA821" s="286"/>
    </row>
    <row r="822" ht="15.75" customHeight="1">
      <c r="A822" s="286"/>
      <c r="B822" s="286"/>
      <c r="C822" s="286"/>
      <c r="D822" s="286"/>
      <c r="E822" s="286"/>
      <c r="F822" s="286"/>
      <c r="G822" s="286"/>
      <c r="H822" s="286"/>
      <c r="I822" s="286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  <c r="Z822" s="286"/>
      <c r="AA822" s="286"/>
    </row>
    <row r="823" ht="15.75" customHeight="1">
      <c r="A823" s="286"/>
      <c r="B823" s="286"/>
      <c r="C823" s="286"/>
      <c r="D823" s="286"/>
      <c r="E823" s="286"/>
      <c r="F823" s="286"/>
      <c r="G823" s="286"/>
      <c r="H823" s="286"/>
      <c r="I823" s="286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  <c r="Z823" s="286"/>
      <c r="AA823" s="286"/>
    </row>
    <row r="824" ht="15.75" customHeight="1">
      <c r="A824" s="286"/>
      <c r="B824" s="286"/>
      <c r="C824" s="286"/>
      <c r="D824" s="286"/>
      <c r="E824" s="286"/>
      <c r="F824" s="286"/>
      <c r="G824" s="286"/>
      <c r="H824" s="286"/>
      <c r="I824" s="286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  <c r="Z824" s="286"/>
      <c r="AA824" s="286"/>
    </row>
    <row r="825" ht="15.75" customHeight="1">
      <c r="A825" s="286"/>
      <c r="B825" s="286"/>
      <c r="C825" s="286"/>
      <c r="D825" s="286"/>
      <c r="E825" s="286"/>
      <c r="F825" s="286"/>
      <c r="G825" s="286"/>
      <c r="H825" s="286"/>
      <c r="I825" s="286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  <c r="Z825" s="286"/>
      <c r="AA825" s="286"/>
    </row>
    <row r="826" ht="15.75" customHeight="1">
      <c r="A826" s="286"/>
      <c r="B826" s="286"/>
      <c r="C826" s="286"/>
      <c r="D826" s="286"/>
      <c r="E826" s="286"/>
      <c r="F826" s="286"/>
      <c r="G826" s="286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  <c r="Z826" s="286"/>
      <c r="AA826" s="286"/>
    </row>
    <row r="827" ht="15.75" customHeight="1">
      <c r="A827" s="286"/>
      <c r="B827" s="286"/>
      <c r="C827" s="286"/>
      <c r="D827" s="286"/>
      <c r="E827" s="286"/>
      <c r="F827" s="286"/>
      <c r="G827" s="286"/>
      <c r="H827" s="286"/>
      <c r="I827" s="286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  <c r="Z827" s="286"/>
      <c r="AA827" s="286"/>
    </row>
    <row r="828" ht="15.75" customHeight="1">
      <c r="A828" s="286"/>
      <c r="B828" s="286"/>
      <c r="C828" s="286"/>
      <c r="D828" s="286"/>
      <c r="E828" s="286"/>
      <c r="F828" s="286"/>
      <c r="G828" s="286"/>
      <c r="H828" s="286"/>
      <c r="I828" s="286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  <c r="Z828" s="286"/>
      <c r="AA828" s="286"/>
    </row>
    <row r="829" ht="15.75" customHeight="1">
      <c r="A829" s="286"/>
      <c r="B829" s="286"/>
      <c r="C829" s="286"/>
      <c r="D829" s="286"/>
      <c r="E829" s="286"/>
      <c r="F829" s="286"/>
      <c r="G829" s="286"/>
      <c r="H829" s="286"/>
      <c r="I829" s="286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  <c r="Z829" s="286"/>
      <c r="AA829" s="286"/>
    </row>
    <row r="830" ht="15.75" customHeight="1">
      <c r="A830" s="286"/>
      <c r="B830" s="286"/>
      <c r="C830" s="286"/>
      <c r="D830" s="286"/>
      <c r="E830" s="286"/>
      <c r="F830" s="286"/>
      <c r="G830" s="286"/>
      <c r="H830" s="286"/>
      <c r="I830" s="286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  <c r="Z830" s="286"/>
      <c r="AA830" s="286"/>
    </row>
    <row r="831" ht="15.75" customHeight="1">
      <c r="A831" s="286"/>
      <c r="B831" s="286"/>
      <c r="C831" s="286"/>
      <c r="D831" s="286"/>
      <c r="E831" s="286"/>
      <c r="F831" s="286"/>
      <c r="G831" s="286"/>
      <c r="H831" s="286"/>
      <c r="I831" s="286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  <c r="Z831" s="286"/>
      <c r="AA831" s="286"/>
    </row>
    <row r="832" ht="15.75" customHeight="1">
      <c r="A832" s="286"/>
      <c r="B832" s="286"/>
      <c r="C832" s="286"/>
      <c r="D832" s="286"/>
      <c r="E832" s="286"/>
      <c r="F832" s="286"/>
      <c r="G832" s="286"/>
      <c r="H832" s="286"/>
      <c r="I832" s="286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  <c r="Z832" s="286"/>
      <c r="AA832" s="286"/>
    </row>
    <row r="833" ht="15.75" customHeight="1">
      <c r="A833" s="286"/>
      <c r="B833" s="286"/>
      <c r="C833" s="286"/>
      <c r="D833" s="286"/>
      <c r="E833" s="286"/>
      <c r="F833" s="286"/>
      <c r="G833" s="286"/>
      <c r="H833" s="286"/>
      <c r="I833" s="286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  <c r="AA833" s="286"/>
    </row>
    <row r="834" ht="15.75" customHeight="1">
      <c r="A834" s="286"/>
      <c r="B834" s="286"/>
      <c r="C834" s="286"/>
      <c r="D834" s="286"/>
      <c r="E834" s="286"/>
      <c r="F834" s="286"/>
      <c r="G834" s="286"/>
      <c r="H834" s="286"/>
      <c r="I834" s="286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  <c r="AA834" s="286"/>
    </row>
    <row r="835" ht="15.75" customHeight="1">
      <c r="A835" s="286"/>
      <c r="B835" s="286"/>
      <c r="C835" s="286"/>
      <c r="D835" s="286"/>
      <c r="E835" s="286"/>
      <c r="F835" s="286"/>
      <c r="G835" s="286"/>
      <c r="H835" s="286"/>
      <c r="I835" s="286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  <c r="AA835" s="286"/>
    </row>
    <row r="836" ht="15.75" customHeight="1">
      <c r="A836" s="286"/>
      <c r="B836" s="286"/>
      <c r="C836" s="286"/>
      <c r="D836" s="286"/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  <c r="AA836" s="286"/>
    </row>
    <row r="837" ht="15.75" customHeight="1">
      <c r="A837" s="286"/>
      <c r="B837" s="286"/>
      <c r="C837" s="286"/>
      <c r="D837" s="286"/>
      <c r="E837" s="286"/>
      <c r="F837" s="286"/>
      <c r="G837" s="286"/>
      <c r="H837" s="286"/>
      <c r="I837" s="286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  <c r="AA837" s="286"/>
    </row>
    <row r="838" ht="15.75" customHeight="1">
      <c r="A838" s="286"/>
      <c r="B838" s="286"/>
      <c r="C838" s="286"/>
      <c r="D838" s="286"/>
      <c r="E838" s="286"/>
      <c r="F838" s="286"/>
      <c r="G838" s="286"/>
      <c r="H838" s="286"/>
      <c r="I838" s="286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  <c r="AA838" s="286"/>
    </row>
    <row r="839" ht="15.75" customHeight="1">
      <c r="A839" s="286"/>
      <c r="B839" s="286"/>
      <c r="C839" s="286"/>
      <c r="D839" s="286"/>
      <c r="E839" s="286"/>
      <c r="F839" s="286"/>
      <c r="G839" s="286"/>
      <c r="H839" s="286"/>
      <c r="I839" s="286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  <c r="AA839" s="286"/>
    </row>
    <row r="840" ht="15.75" customHeight="1">
      <c r="A840" s="286"/>
      <c r="B840" s="286"/>
      <c r="C840" s="286"/>
      <c r="D840" s="286"/>
      <c r="E840" s="286"/>
      <c r="F840" s="286"/>
      <c r="G840" s="286"/>
      <c r="H840" s="286"/>
      <c r="I840" s="286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  <c r="AA840" s="286"/>
    </row>
    <row r="841" ht="15.75" customHeight="1">
      <c r="A841" s="286"/>
      <c r="B841" s="286"/>
      <c r="C841" s="286"/>
      <c r="D841" s="286"/>
      <c r="E841" s="286"/>
      <c r="F841" s="286"/>
      <c r="G841" s="286"/>
      <c r="H841" s="286"/>
      <c r="I841" s="286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  <c r="AA841" s="286"/>
    </row>
    <row r="842" ht="15.75" customHeight="1">
      <c r="A842" s="286"/>
      <c r="B842" s="286"/>
      <c r="C842" s="286"/>
      <c r="D842" s="286"/>
      <c r="E842" s="286"/>
      <c r="F842" s="286"/>
      <c r="G842" s="286"/>
      <c r="H842" s="286"/>
      <c r="I842" s="286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  <c r="AA842" s="286"/>
    </row>
    <row r="843" ht="15.75" customHeight="1">
      <c r="A843" s="286"/>
      <c r="B843" s="286"/>
      <c r="C843" s="286"/>
      <c r="D843" s="286"/>
      <c r="E843" s="286"/>
      <c r="F843" s="286"/>
      <c r="G843" s="286"/>
      <c r="H843" s="286"/>
      <c r="I843" s="286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  <c r="AA843" s="286"/>
    </row>
    <row r="844" ht="15.75" customHeight="1">
      <c r="A844" s="286"/>
      <c r="B844" s="286"/>
      <c r="C844" s="286"/>
      <c r="D844" s="286"/>
      <c r="E844" s="286"/>
      <c r="F844" s="286"/>
      <c r="G844" s="286"/>
      <c r="H844" s="286"/>
      <c r="I844" s="286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  <c r="AA844" s="286"/>
    </row>
    <row r="845" ht="15.75" customHeight="1">
      <c r="A845" s="286"/>
      <c r="B845" s="286"/>
      <c r="C845" s="286"/>
      <c r="D845" s="286"/>
      <c r="E845" s="286"/>
      <c r="F845" s="286"/>
      <c r="G845" s="286"/>
      <c r="H845" s="286"/>
      <c r="I845" s="286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  <c r="AA845" s="286"/>
    </row>
    <row r="846" ht="15.75" customHeight="1">
      <c r="A846" s="286"/>
      <c r="B846" s="286"/>
      <c r="C846" s="286"/>
      <c r="D846" s="286"/>
      <c r="E846" s="286"/>
      <c r="F846" s="286"/>
      <c r="G846" s="286"/>
      <c r="H846" s="286"/>
      <c r="I846" s="286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  <c r="AA846" s="286"/>
    </row>
    <row r="847" ht="15.75" customHeight="1">
      <c r="A847" s="286"/>
      <c r="B847" s="286"/>
      <c r="C847" s="286"/>
      <c r="D847" s="286"/>
      <c r="E847" s="286"/>
      <c r="F847" s="286"/>
      <c r="G847" s="286"/>
      <c r="H847" s="286"/>
      <c r="I847" s="286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  <c r="AA847" s="286"/>
    </row>
    <row r="848" ht="15.75" customHeight="1">
      <c r="A848" s="286"/>
      <c r="B848" s="286"/>
      <c r="C848" s="286"/>
      <c r="D848" s="286"/>
      <c r="E848" s="286"/>
      <c r="F848" s="286"/>
      <c r="G848" s="286"/>
      <c r="H848" s="286"/>
      <c r="I848" s="286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  <c r="AA848" s="286"/>
    </row>
    <row r="849" ht="15.75" customHeight="1">
      <c r="A849" s="286"/>
      <c r="B849" s="286"/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  <c r="AA849" s="286"/>
    </row>
    <row r="850" ht="15.75" customHeight="1">
      <c r="A850" s="286"/>
      <c r="B850" s="286"/>
      <c r="C850" s="286"/>
      <c r="D850" s="286"/>
      <c r="E850" s="286"/>
      <c r="F850" s="286"/>
      <c r="G850" s="286"/>
      <c r="H850" s="286"/>
      <c r="I850" s="286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  <c r="AA850" s="286"/>
    </row>
    <row r="851" ht="15.75" customHeight="1">
      <c r="A851" s="286"/>
      <c r="B851" s="286"/>
      <c r="C851" s="286"/>
      <c r="D851" s="286"/>
      <c r="E851" s="286"/>
      <c r="F851" s="286"/>
      <c r="G851" s="286"/>
      <c r="H851" s="286"/>
      <c r="I851" s="286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  <c r="AA851" s="286"/>
    </row>
    <row r="852" ht="15.75" customHeight="1">
      <c r="A852" s="286"/>
      <c r="B852" s="286"/>
      <c r="C852" s="286"/>
      <c r="D852" s="286"/>
      <c r="E852" s="286"/>
      <c r="F852" s="286"/>
      <c r="G852" s="286"/>
      <c r="H852" s="286"/>
      <c r="I852" s="286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  <c r="AA852" s="286"/>
    </row>
    <row r="853" ht="15.75" customHeight="1">
      <c r="A853" s="286"/>
      <c r="B853" s="286"/>
      <c r="C853" s="286"/>
      <c r="D853" s="286"/>
      <c r="E853" s="286"/>
      <c r="F853" s="286"/>
      <c r="G853" s="286"/>
      <c r="H853" s="286"/>
      <c r="I853" s="286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  <c r="Z853" s="286"/>
      <c r="AA853" s="286"/>
    </row>
    <row r="854" ht="15.75" customHeight="1">
      <c r="A854" s="286"/>
      <c r="B854" s="286"/>
      <c r="C854" s="286"/>
      <c r="D854" s="286"/>
      <c r="E854" s="286"/>
      <c r="F854" s="286"/>
      <c r="G854" s="286"/>
      <c r="H854" s="286"/>
      <c r="I854" s="286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  <c r="Z854" s="286"/>
      <c r="AA854" s="286"/>
    </row>
    <row r="855" ht="15.75" customHeight="1">
      <c r="A855" s="286"/>
      <c r="B855" s="286"/>
      <c r="C855" s="286"/>
      <c r="D855" s="286"/>
      <c r="E855" s="286"/>
      <c r="F855" s="286"/>
      <c r="G855" s="286"/>
      <c r="H855" s="286"/>
      <c r="I855" s="286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  <c r="Z855" s="286"/>
      <c r="AA855" s="286"/>
    </row>
    <row r="856" ht="15.75" customHeight="1">
      <c r="A856" s="286"/>
      <c r="B856" s="286"/>
      <c r="C856" s="286"/>
      <c r="D856" s="286"/>
      <c r="E856" s="286"/>
      <c r="F856" s="286"/>
      <c r="G856" s="286"/>
      <c r="H856" s="286"/>
      <c r="I856" s="286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  <c r="Z856" s="286"/>
      <c r="AA856" s="286"/>
    </row>
    <row r="857" ht="15.75" customHeight="1">
      <c r="A857" s="286"/>
      <c r="B857" s="286"/>
      <c r="C857" s="286"/>
      <c r="D857" s="286"/>
      <c r="E857" s="286"/>
      <c r="F857" s="286"/>
      <c r="G857" s="286"/>
      <c r="H857" s="286"/>
      <c r="I857" s="286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  <c r="Z857" s="286"/>
      <c r="AA857" s="286"/>
    </row>
    <row r="858" ht="15.75" customHeight="1">
      <c r="A858" s="286"/>
      <c r="B858" s="286"/>
      <c r="C858" s="286"/>
      <c r="D858" s="286"/>
      <c r="E858" s="286"/>
      <c r="F858" s="286"/>
      <c r="G858" s="286"/>
      <c r="H858" s="286"/>
      <c r="I858" s="286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  <c r="Z858" s="286"/>
      <c r="AA858" s="286"/>
    </row>
    <row r="859" ht="15.75" customHeight="1">
      <c r="A859" s="286"/>
      <c r="B859" s="286"/>
      <c r="C859" s="286"/>
      <c r="D859" s="286"/>
      <c r="E859" s="286"/>
      <c r="F859" s="286"/>
      <c r="G859" s="286"/>
      <c r="H859" s="286"/>
      <c r="I859" s="286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  <c r="Z859" s="286"/>
      <c r="AA859" s="286"/>
    </row>
    <row r="860" ht="15.75" customHeight="1">
      <c r="A860" s="286"/>
      <c r="B860" s="286"/>
      <c r="C860" s="286"/>
      <c r="D860" s="286"/>
      <c r="E860" s="286"/>
      <c r="F860" s="286"/>
      <c r="G860" s="286"/>
      <c r="H860" s="286"/>
      <c r="I860" s="286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  <c r="Z860" s="286"/>
      <c r="AA860" s="286"/>
    </row>
    <row r="861" ht="15.75" customHeight="1">
      <c r="A861" s="286"/>
      <c r="B861" s="286"/>
      <c r="C861" s="286"/>
      <c r="D861" s="286"/>
      <c r="E861" s="286"/>
      <c r="F861" s="286"/>
      <c r="G861" s="286"/>
      <c r="H861" s="286"/>
      <c r="I861" s="286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  <c r="Z861" s="286"/>
      <c r="AA861" s="286"/>
    </row>
    <row r="862" ht="15.75" customHeight="1">
      <c r="A862" s="286"/>
      <c r="B862" s="286"/>
      <c r="C862" s="286"/>
      <c r="D862" s="286"/>
      <c r="E862" s="286"/>
      <c r="F862" s="286"/>
      <c r="G862" s="286"/>
      <c r="H862" s="286"/>
      <c r="I862" s="286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  <c r="Z862" s="286"/>
      <c r="AA862" s="286"/>
    </row>
    <row r="863" ht="15.75" customHeight="1">
      <c r="A863" s="286"/>
      <c r="B863" s="286"/>
      <c r="C863" s="286"/>
      <c r="D863" s="286"/>
      <c r="E863" s="286"/>
      <c r="F863" s="286"/>
      <c r="G863" s="286"/>
      <c r="H863" s="286"/>
      <c r="I863" s="286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  <c r="AA863" s="286"/>
    </row>
    <row r="864" ht="15.75" customHeight="1">
      <c r="A864" s="286"/>
      <c r="B864" s="286"/>
      <c r="C864" s="286"/>
      <c r="D864" s="286"/>
      <c r="E864" s="286"/>
      <c r="F864" s="286"/>
      <c r="G864" s="286"/>
      <c r="H864" s="286"/>
      <c r="I864" s="286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  <c r="Z864" s="286"/>
      <c r="AA864" s="286"/>
    </row>
    <row r="865" ht="15.75" customHeight="1">
      <c r="A865" s="286"/>
      <c r="B865" s="286"/>
      <c r="C865" s="286"/>
      <c r="D865" s="286"/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  <c r="Z865" s="286"/>
      <c r="AA865" s="286"/>
    </row>
    <row r="866" ht="15.75" customHeight="1">
      <c r="A866" s="286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  <c r="Z866" s="286"/>
      <c r="AA866" s="286"/>
    </row>
    <row r="867" ht="15.75" customHeight="1">
      <c r="A867" s="286"/>
      <c r="B867" s="28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  <c r="Z867" s="286"/>
      <c r="AA867" s="286"/>
    </row>
    <row r="868" ht="15.75" customHeight="1">
      <c r="A868" s="286"/>
      <c r="B868" s="28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  <c r="Z868" s="286"/>
      <c r="AA868" s="286"/>
    </row>
    <row r="869" ht="15.75" customHeight="1">
      <c r="A869" s="286"/>
      <c r="B869" s="286"/>
      <c r="C869" s="286"/>
      <c r="D869" s="286"/>
      <c r="E869" s="286"/>
      <c r="F869" s="286"/>
      <c r="G869" s="286"/>
      <c r="H869" s="286"/>
      <c r="I869" s="286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  <c r="Z869" s="286"/>
      <c r="AA869" s="286"/>
    </row>
    <row r="870" ht="15.75" customHeight="1">
      <c r="A870" s="286"/>
      <c r="B870" s="286"/>
      <c r="C870" s="286"/>
      <c r="D870" s="286"/>
      <c r="E870" s="286"/>
      <c r="F870" s="286"/>
      <c r="G870" s="286"/>
      <c r="H870" s="286"/>
      <c r="I870" s="286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  <c r="Z870" s="286"/>
      <c r="AA870" s="286"/>
    </row>
    <row r="871" ht="15.75" customHeight="1">
      <c r="A871" s="286"/>
      <c r="B871" s="286"/>
      <c r="C871" s="286"/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  <c r="Z871" s="286"/>
      <c r="AA871" s="286"/>
    </row>
    <row r="872" ht="15.75" customHeight="1">
      <c r="A872" s="286"/>
      <c r="B872" s="286"/>
      <c r="C872" s="286"/>
      <c r="D872" s="286"/>
      <c r="E872" s="286"/>
      <c r="F872" s="286"/>
      <c r="G872" s="286"/>
      <c r="H872" s="286"/>
      <c r="I872" s="286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  <c r="Z872" s="286"/>
      <c r="AA872" s="286"/>
    </row>
    <row r="873" ht="15.75" customHeight="1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  <c r="Z873" s="286"/>
      <c r="AA873" s="286"/>
    </row>
    <row r="874" ht="15.75" customHeight="1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  <c r="Z874" s="286"/>
      <c r="AA874" s="286"/>
    </row>
    <row r="875" ht="15.75" customHeight="1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  <c r="Z875" s="286"/>
      <c r="AA875" s="286"/>
    </row>
    <row r="876" ht="15.75" customHeight="1">
      <c r="A876" s="286"/>
      <c r="B876" s="286"/>
      <c r="C876" s="286"/>
      <c r="D876" s="286"/>
      <c r="E876" s="286"/>
      <c r="F876" s="286"/>
      <c r="G876" s="286"/>
      <c r="H876" s="286"/>
      <c r="I876" s="286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  <c r="Z876" s="286"/>
      <c r="AA876" s="286"/>
    </row>
    <row r="877" ht="15.75" customHeight="1">
      <c r="A877" s="286"/>
      <c r="B877" s="286"/>
      <c r="C877" s="286"/>
      <c r="D877" s="286"/>
      <c r="E877" s="286"/>
      <c r="F877" s="286"/>
      <c r="G877" s="286"/>
      <c r="H877" s="286"/>
      <c r="I877" s="286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  <c r="Z877" s="286"/>
      <c r="AA877" s="286"/>
    </row>
    <row r="878" ht="15.75" customHeight="1">
      <c r="A878" s="286"/>
      <c r="B878" s="286"/>
      <c r="C878" s="286"/>
      <c r="D878" s="286"/>
      <c r="E878" s="286"/>
      <c r="F878" s="286"/>
      <c r="G878" s="286"/>
      <c r="H878" s="286"/>
      <c r="I878" s="286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  <c r="Z878" s="286"/>
      <c r="AA878" s="286"/>
    </row>
    <row r="879" ht="15.75" customHeight="1">
      <c r="A879" s="286"/>
      <c r="B879" s="286"/>
      <c r="C879" s="286"/>
      <c r="D879" s="286"/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  <c r="Z879" s="286"/>
      <c r="AA879" s="286"/>
    </row>
    <row r="880" ht="15.75" customHeight="1">
      <c r="A880" s="286"/>
      <c r="B880" s="286"/>
      <c r="C880" s="286"/>
      <c r="D880" s="286"/>
      <c r="E880" s="286"/>
      <c r="F880" s="286"/>
      <c r="G880" s="286"/>
      <c r="H880" s="286"/>
      <c r="I880" s="286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  <c r="Z880" s="286"/>
      <c r="AA880" s="286"/>
    </row>
    <row r="881" ht="15.75" customHeight="1">
      <c r="A881" s="286"/>
      <c r="B881" s="286"/>
      <c r="C881" s="286"/>
      <c r="D881" s="286"/>
      <c r="E881" s="286"/>
      <c r="F881" s="286"/>
      <c r="G881" s="286"/>
      <c r="H881" s="286"/>
      <c r="I881" s="286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  <c r="Z881" s="286"/>
      <c r="AA881" s="286"/>
    </row>
    <row r="882" ht="15.75" customHeight="1">
      <c r="A882" s="286"/>
      <c r="B882" s="286"/>
      <c r="C882" s="286"/>
      <c r="D882" s="286"/>
      <c r="E882" s="286"/>
      <c r="F882" s="286"/>
      <c r="G882" s="286"/>
      <c r="H882" s="286"/>
      <c r="I882" s="286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  <c r="Z882" s="286"/>
      <c r="AA882" s="286"/>
    </row>
    <row r="883" ht="15.75" customHeight="1">
      <c r="A883" s="286"/>
      <c r="B883" s="286"/>
      <c r="C883" s="286"/>
      <c r="D883" s="286"/>
      <c r="E883" s="286"/>
      <c r="F883" s="286"/>
      <c r="G883" s="286"/>
      <c r="H883" s="286"/>
      <c r="I883" s="286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  <c r="Z883" s="286"/>
      <c r="AA883" s="286"/>
    </row>
    <row r="884" ht="15.75" customHeight="1">
      <c r="A884" s="286"/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  <c r="Z884" s="286"/>
      <c r="AA884" s="286"/>
    </row>
    <row r="885" ht="15.75" customHeight="1">
      <c r="A885" s="286"/>
      <c r="B885" s="286"/>
      <c r="C885" s="286"/>
      <c r="D885" s="286"/>
      <c r="E885" s="286"/>
      <c r="F885" s="286"/>
      <c r="G885" s="286"/>
      <c r="H885" s="286"/>
      <c r="I885" s="286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  <c r="Z885" s="286"/>
      <c r="AA885" s="286"/>
    </row>
    <row r="886" ht="15.75" customHeight="1">
      <c r="A886" s="286"/>
      <c r="B886" s="286"/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  <c r="Z886" s="286"/>
      <c r="AA886" s="286"/>
    </row>
    <row r="887" ht="15.75" customHeight="1">
      <c r="A887" s="286"/>
      <c r="B887" s="286"/>
      <c r="C887" s="286"/>
      <c r="D887" s="286"/>
      <c r="E887" s="286"/>
      <c r="F887" s="286"/>
      <c r="G887" s="286"/>
      <c r="H887" s="286"/>
      <c r="I887" s="286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  <c r="Z887" s="286"/>
      <c r="AA887" s="286"/>
    </row>
    <row r="888" ht="15.75" customHeight="1">
      <c r="A888" s="286"/>
      <c r="B888" s="286"/>
      <c r="C888" s="286"/>
      <c r="D888" s="286"/>
      <c r="E888" s="286"/>
      <c r="F888" s="286"/>
      <c r="G888" s="286"/>
      <c r="H888" s="286"/>
      <c r="I888" s="286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  <c r="Z888" s="286"/>
      <c r="AA888" s="286"/>
    </row>
    <row r="889" ht="15.75" customHeight="1">
      <c r="A889" s="286"/>
      <c r="B889" s="286"/>
      <c r="C889" s="286"/>
      <c r="D889" s="286"/>
      <c r="E889" s="286"/>
      <c r="F889" s="286"/>
      <c r="G889" s="286"/>
      <c r="H889" s="286"/>
      <c r="I889" s="286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  <c r="Z889" s="286"/>
      <c r="AA889" s="286"/>
    </row>
    <row r="890" ht="15.75" customHeight="1">
      <c r="A890" s="286"/>
      <c r="B890" s="286"/>
      <c r="C890" s="286"/>
      <c r="D890" s="286"/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  <c r="Z890" s="286"/>
      <c r="AA890" s="286"/>
    </row>
    <row r="891" ht="15.75" customHeight="1">
      <c r="A891" s="286"/>
      <c r="B891" s="286"/>
      <c r="C891" s="286"/>
      <c r="D891" s="286"/>
      <c r="E891" s="286"/>
      <c r="F891" s="286"/>
      <c r="G891" s="286"/>
      <c r="H891" s="286"/>
      <c r="I891" s="286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  <c r="Z891" s="286"/>
      <c r="AA891" s="286"/>
    </row>
    <row r="892" ht="15.75" customHeight="1">
      <c r="A892" s="286"/>
      <c r="B892" s="286"/>
      <c r="C892" s="286"/>
      <c r="D892" s="286"/>
      <c r="E892" s="286"/>
      <c r="F892" s="286"/>
      <c r="G892" s="286"/>
      <c r="H892" s="286"/>
      <c r="I892" s="286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  <c r="Z892" s="286"/>
      <c r="AA892" s="286"/>
    </row>
    <row r="893" ht="15.75" customHeight="1">
      <c r="A893" s="286"/>
      <c r="B893" s="286"/>
      <c r="C893" s="286"/>
      <c r="D893" s="286"/>
      <c r="E893" s="286"/>
      <c r="F893" s="286"/>
      <c r="G893" s="286"/>
      <c r="H893" s="286"/>
      <c r="I893" s="286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  <c r="Z893" s="286"/>
      <c r="AA893" s="286"/>
    </row>
    <row r="894" ht="15.75" customHeight="1">
      <c r="A894" s="286"/>
      <c r="B894" s="286"/>
      <c r="C894" s="286"/>
      <c r="D894" s="286"/>
      <c r="E894" s="286"/>
      <c r="F894" s="286"/>
      <c r="G894" s="286"/>
      <c r="H894" s="286"/>
      <c r="I894" s="286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  <c r="Z894" s="286"/>
      <c r="AA894" s="286"/>
    </row>
    <row r="895" ht="15.75" customHeight="1">
      <c r="A895" s="286"/>
      <c r="B895" s="286"/>
      <c r="C895" s="286"/>
      <c r="D895" s="286"/>
      <c r="E895" s="286"/>
      <c r="F895" s="286"/>
      <c r="G895" s="286"/>
      <c r="H895" s="286"/>
      <c r="I895" s="286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  <c r="Z895" s="286"/>
      <c r="AA895" s="286"/>
    </row>
    <row r="896" ht="15.75" customHeight="1">
      <c r="A896" s="286"/>
      <c r="B896" s="286"/>
      <c r="C896" s="286"/>
      <c r="D896" s="286"/>
      <c r="E896" s="286"/>
      <c r="F896" s="286"/>
      <c r="G896" s="286"/>
      <c r="H896" s="286"/>
      <c r="I896" s="286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  <c r="Z896" s="286"/>
      <c r="AA896" s="286"/>
    </row>
    <row r="897" ht="15.75" customHeight="1">
      <c r="A897" s="286"/>
      <c r="B897" s="286"/>
      <c r="C897" s="286"/>
      <c r="D897" s="286"/>
      <c r="E897" s="286"/>
      <c r="F897" s="286"/>
      <c r="G897" s="286"/>
      <c r="H897" s="286"/>
      <c r="I897" s="286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  <c r="Z897" s="286"/>
      <c r="AA897" s="286"/>
    </row>
    <row r="898" ht="15.75" customHeight="1">
      <c r="A898" s="286"/>
      <c r="B898" s="286"/>
      <c r="C898" s="286"/>
      <c r="D898" s="286"/>
      <c r="E898" s="286"/>
      <c r="F898" s="286"/>
      <c r="G898" s="286"/>
      <c r="H898" s="286"/>
      <c r="I898" s="286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  <c r="Z898" s="286"/>
      <c r="AA898" s="286"/>
    </row>
    <row r="899" ht="15.75" customHeight="1">
      <c r="A899" s="286"/>
      <c r="B899" s="286"/>
      <c r="C899" s="286"/>
      <c r="D899" s="286"/>
      <c r="E899" s="286"/>
      <c r="F899" s="286"/>
      <c r="G899" s="286"/>
      <c r="H899" s="286"/>
      <c r="I899" s="286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  <c r="Z899" s="286"/>
      <c r="AA899" s="286"/>
    </row>
    <row r="900" ht="15.75" customHeight="1">
      <c r="A900" s="286"/>
      <c r="B900" s="286"/>
      <c r="C900" s="286"/>
      <c r="D900" s="286"/>
      <c r="E900" s="286"/>
      <c r="F900" s="286"/>
      <c r="G900" s="286"/>
      <c r="H900" s="286"/>
      <c r="I900" s="286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  <c r="Z900" s="286"/>
      <c r="AA900" s="286"/>
    </row>
    <row r="901" ht="15.75" customHeight="1">
      <c r="A901" s="286"/>
      <c r="B901" s="286"/>
      <c r="C901" s="286"/>
      <c r="D901" s="286"/>
      <c r="E901" s="286"/>
      <c r="F901" s="286"/>
      <c r="G901" s="286"/>
      <c r="H901" s="286"/>
      <c r="I901" s="286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  <c r="Z901" s="286"/>
      <c r="AA901" s="286"/>
    </row>
    <row r="902" ht="15.75" customHeight="1">
      <c r="A902" s="286"/>
      <c r="B902" s="286"/>
      <c r="C902" s="286"/>
      <c r="D902" s="286"/>
      <c r="E902" s="286"/>
      <c r="F902" s="286"/>
      <c r="G902" s="286"/>
      <c r="H902" s="286"/>
      <c r="I902" s="286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  <c r="Z902" s="286"/>
      <c r="AA902" s="286"/>
    </row>
    <row r="903" ht="15.75" customHeight="1">
      <c r="A903" s="286"/>
      <c r="B903" s="286"/>
      <c r="C903" s="286"/>
      <c r="D903" s="286"/>
      <c r="E903" s="286"/>
      <c r="F903" s="286"/>
      <c r="G903" s="286"/>
      <c r="H903" s="286"/>
      <c r="I903" s="286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  <c r="Z903" s="286"/>
      <c r="AA903" s="286"/>
    </row>
    <row r="904" ht="15.75" customHeight="1">
      <c r="A904" s="286"/>
      <c r="B904" s="286"/>
      <c r="C904" s="286"/>
      <c r="D904" s="286"/>
      <c r="E904" s="286"/>
      <c r="F904" s="286"/>
      <c r="G904" s="286"/>
      <c r="H904" s="286"/>
      <c r="I904" s="286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  <c r="Z904" s="286"/>
      <c r="AA904" s="286"/>
    </row>
    <row r="905" ht="15.75" customHeight="1">
      <c r="A905" s="286"/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  <c r="AA905" s="286"/>
    </row>
    <row r="906" ht="15.75" customHeight="1">
      <c r="A906" s="286"/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  <c r="AA906" s="286"/>
    </row>
    <row r="907" ht="15.75" customHeight="1">
      <c r="A907" s="286"/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  <c r="AA907" s="286"/>
    </row>
    <row r="908" ht="15.75" customHeight="1">
      <c r="A908" s="286"/>
      <c r="B908" s="286"/>
      <c r="C908" s="286"/>
      <c r="D908" s="286"/>
      <c r="E908" s="286"/>
      <c r="F908" s="286"/>
      <c r="G908" s="286"/>
      <c r="H908" s="286"/>
      <c r="I908" s="286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  <c r="Z908" s="286"/>
      <c r="AA908" s="286"/>
    </row>
    <row r="909" ht="15.75" customHeight="1">
      <c r="A909" s="286"/>
      <c r="B909" s="286"/>
      <c r="C909" s="286"/>
      <c r="D909" s="286"/>
      <c r="E909" s="286"/>
      <c r="F909" s="286"/>
      <c r="G909" s="286"/>
      <c r="H909" s="286"/>
      <c r="I909" s="286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  <c r="Z909" s="286"/>
      <c r="AA909" s="286"/>
    </row>
    <row r="910" ht="15.75" customHeight="1">
      <c r="A910" s="286"/>
      <c r="B910" s="286"/>
      <c r="C910" s="286"/>
      <c r="D910" s="286"/>
      <c r="E910" s="286"/>
      <c r="F910" s="286"/>
      <c r="G910" s="286"/>
      <c r="H910" s="286"/>
      <c r="I910" s="286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  <c r="Z910" s="286"/>
      <c r="AA910" s="286"/>
    </row>
    <row r="911" ht="15.75" customHeight="1">
      <c r="A911" s="286"/>
      <c r="B911" s="286"/>
      <c r="C911" s="286"/>
      <c r="D911" s="286"/>
      <c r="E911" s="286"/>
      <c r="F911" s="286"/>
      <c r="G911" s="286"/>
      <c r="H911" s="286"/>
      <c r="I911" s="286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  <c r="Z911" s="286"/>
      <c r="AA911" s="286"/>
    </row>
    <row r="912" ht="15.75" customHeight="1">
      <c r="A912" s="286"/>
      <c r="B912" s="286"/>
      <c r="C912" s="286"/>
      <c r="D912" s="286"/>
      <c r="E912" s="286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  <c r="AA912" s="286"/>
    </row>
    <row r="913" ht="15.75" customHeight="1">
      <c r="A913" s="286"/>
      <c r="B913" s="286"/>
      <c r="C913" s="286"/>
      <c r="D913" s="286"/>
      <c r="E913" s="286"/>
      <c r="F913" s="286"/>
      <c r="G913" s="286"/>
      <c r="H913" s="286"/>
      <c r="I913" s="286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</row>
    <row r="914" ht="15.75" customHeight="1">
      <c r="A914" s="286"/>
      <c r="B914" s="286"/>
      <c r="C914" s="286"/>
      <c r="D914" s="286"/>
      <c r="E914" s="286"/>
      <c r="F914" s="286"/>
      <c r="G914" s="286"/>
      <c r="H914" s="286"/>
      <c r="I914" s="286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  <c r="Z914" s="286"/>
      <c r="AA914" s="286"/>
    </row>
    <row r="915" ht="15.75" customHeight="1">
      <c r="A915" s="286"/>
      <c r="B915" s="286"/>
      <c r="C915" s="286"/>
      <c r="D915" s="286"/>
      <c r="E915" s="286"/>
      <c r="F915" s="286"/>
      <c r="G915" s="286"/>
      <c r="H915" s="286"/>
      <c r="I915" s="286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  <c r="Z915" s="286"/>
      <c r="AA915" s="286"/>
    </row>
    <row r="916" ht="15.75" customHeight="1">
      <c r="A916" s="286"/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  <c r="Z916" s="286"/>
      <c r="AA916" s="286"/>
    </row>
    <row r="917" ht="15.75" customHeight="1">
      <c r="A917" s="286"/>
      <c r="B917" s="286"/>
      <c r="C917" s="286"/>
      <c r="D917" s="286"/>
      <c r="E917" s="286"/>
      <c r="F917" s="286"/>
      <c r="G917" s="286"/>
      <c r="H917" s="286"/>
      <c r="I917" s="286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  <c r="Z917" s="286"/>
      <c r="AA917" s="286"/>
    </row>
    <row r="918" ht="15.75" customHeight="1">
      <c r="A918" s="286"/>
      <c r="B918" s="286"/>
      <c r="C918" s="286"/>
      <c r="D918" s="286"/>
      <c r="E918" s="286"/>
      <c r="F918" s="286"/>
      <c r="G918" s="286"/>
      <c r="H918" s="286"/>
      <c r="I918" s="286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  <c r="Z918" s="286"/>
      <c r="AA918" s="286"/>
    </row>
    <row r="919" ht="15.75" customHeight="1">
      <c r="A919" s="286"/>
      <c r="B919" s="286"/>
      <c r="C919" s="286"/>
      <c r="D919" s="286"/>
      <c r="E919" s="286"/>
      <c r="F919" s="286"/>
      <c r="G919" s="286"/>
      <c r="H919" s="286"/>
      <c r="I919" s="286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  <c r="Z919" s="286"/>
      <c r="AA919" s="286"/>
    </row>
    <row r="920" ht="15.75" customHeight="1">
      <c r="A920" s="286"/>
      <c r="B920" s="286"/>
      <c r="C920" s="286"/>
      <c r="D920" s="286"/>
      <c r="E920" s="286"/>
      <c r="F920" s="286"/>
      <c r="G920" s="286"/>
      <c r="H920" s="286"/>
      <c r="I920" s="286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  <c r="Z920" s="286"/>
      <c r="AA920" s="286"/>
    </row>
    <row r="921" ht="15.75" customHeight="1">
      <c r="A921" s="286"/>
      <c r="B921" s="286"/>
      <c r="C921" s="286"/>
      <c r="D921" s="286"/>
      <c r="E921" s="286"/>
      <c r="F921" s="286"/>
      <c r="G921" s="286"/>
      <c r="H921" s="286"/>
      <c r="I921" s="286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  <c r="Z921" s="286"/>
      <c r="AA921" s="286"/>
    </row>
    <row r="922" ht="15.75" customHeight="1">
      <c r="A922" s="286"/>
      <c r="B922" s="286"/>
      <c r="C922" s="286"/>
      <c r="D922" s="286"/>
      <c r="E922" s="286"/>
      <c r="F922" s="286"/>
      <c r="G922" s="286"/>
      <c r="H922" s="286"/>
      <c r="I922" s="286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  <c r="Z922" s="286"/>
      <c r="AA922" s="286"/>
    </row>
    <row r="923" ht="15.75" customHeight="1">
      <c r="A923" s="286"/>
      <c r="B923" s="286"/>
      <c r="C923" s="286"/>
      <c r="D923" s="286"/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  <c r="Z923" s="286"/>
      <c r="AA923" s="286"/>
    </row>
    <row r="924" ht="15.75" customHeight="1">
      <c r="A924" s="286"/>
      <c r="B924" s="286"/>
      <c r="C924" s="286"/>
      <c r="D924" s="286"/>
      <c r="E924" s="286"/>
      <c r="F924" s="286"/>
      <c r="G924" s="286"/>
      <c r="H924" s="286"/>
      <c r="I924" s="286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  <c r="Z924" s="286"/>
      <c r="AA924" s="286"/>
    </row>
    <row r="925" ht="15.75" customHeight="1">
      <c r="A925" s="286"/>
      <c r="B925" s="286"/>
      <c r="C925" s="286"/>
      <c r="D925" s="286"/>
      <c r="E925" s="286"/>
      <c r="F925" s="286"/>
      <c r="G925" s="286"/>
      <c r="H925" s="286"/>
      <c r="I925" s="286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  <c r="Z925" s="286"/>
      <c r="AA925" s="286"/>
    </row>
    <row r="926" ht="15.75" customHeight="1">
      <c r="A926" s="286"/>
      <c r="B926" s="286"/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  <c r="Z926" s="286"/>
      <c r="AA926" s="286"/>
    </row>
    <row r="927" ht="15.75" customHeight="1">
      <c r="A927" s="286"/>
      <c r="B927" s="286"/>
      <c r="C927" s="286"/>
      <c r="D927" s="286"/>
      <c r="E927" s="286"/>
      <c r="F927" s="286"/>
      <c r="G927" s="286"/>
      <c r="H927" s="286"/>
      <c r="I927" s="286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  <c r="Z927" s="286"/>
      <c r="AA927" s="286"/>
    </row>
    <row r="928" ht="15.75" customHeight="1">
      <c r="A928" s="286"/>
      <c r="B928" s="286"/>
      <c r="C928" s="286"/>
      <c r="D928" s="286"/>
      <c r="E928" s="286"/>
      <c r="F928" s="286"/>
      <c r="G928" s="286"/>
      <c r="H928" s="286"/>
      <c r="I928" s="286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  <c r="Z928" s="286"/>
      <c r="AA928" s="286"/>
    </row>
    <row r="929" ht="15.75" customHeight="1">
      <c r="A929" s="286"/>
      <c r="B929" s="286"/>
      <c r="C929" s="286"/>
      <c r="D929" s="286"/>
      <c r="E929" s="286"/>
      <c r="F929" s="286"/>
      <c r="G929" s="286"/>
      <c r="H929" s="286"/>
      <c r="I929" s="286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  <c r="Z929" s="286"/>
      <c r="AA929" s="286"/>
    </row>
    <row r="930" ht="15.75" customHeight="1">
      <c r="A930" s="286"/>
      <c r="B930" s="286"/>
      <c r="C930" s="286"/>
      <c r="D930" s="286"/>
      <c r="E930" s="286"/>
      <c r="F930" s="286"/>
      <c r="G930" s="286"/>
      <c r="H930" s="286"/>
      <c r="I930" s="286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  <c r="Z930" s="286"/>
      <c r="AA930" s="286"/>
    </row>
    <row r="931" ht="15.75" customHeight="1">
      <c r="A931" s="286"/>
      <c r="B931" s="286"/>
      <c r="C931" s="286"/>
      <c r="D931" s="286"/>
      <c r="E931" s="286"/>
      <c r="F931" s="286"/>
      <c r="G931" s="286"/>
      <c r="H931" s="286"/>
      <c r="I931" s="286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  <c r="Z931" s="286"/>
      <c r="AA931" s="286"/>
    </row>
    <row r="932" ht="15.75" customHeight="1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  <c r="Z932" s="286"/>
      <c r="AA932" s="286"/>
    </row>
    <row r="933" ht="15.75" customHeight="1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  <c r="Z933" s="286"/>
      <c r="AA933" s="286"/>
    </row>
    <row r="934" ht="15.75" customHeight="1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  <c r="Z934" s="286"/>
      <c r="AA934" s="286"/>
    </row>
    <row r="935" ht="15.75" customHeight="1">
      <c r="A935" s="286"/>
      <c r="B935" s="286"/>
      <c r="C935" s="286"/>
      <c r="D935" s="286"/>
      <c r="E935" s="286"/>
      <c r="F935" s="286"/>
      <c r="G935" s="286"/>
      <c r="H935" s="286"/>
      <c r="I935" s="286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  <c r="Z935" s="286"/>
      <c r="AA935" s="286"/>
    </row>
    <row r="936" ht="15.75" customHeight="1">
      <c r="A936" s="286"/>
      <c r="B936" s="286"/>
      <c r="C936" s="286"/>
      <c r="D936" s="286"/>
      <c r="E936" s="286"/>
      <c r="F936" s="286"/>
      <c r="G936" s="286"/>
      <c r="H936" s="286"/>
      <c r="I936" s="286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  <c r="Z936" s="286"/>
      <c r="AA936" s="286"/>
    </row>
    <row r="937" ht="15.75" customHeight="1">
      <c r="A937" s="286"/>
      <c r="B937" s="286"/>
      <c r="C937" s="286"/>
      <c r="D937" s="286"/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  <c r="Z937" s="286"/>
      <c r="AA937" s="286"/>
    </row>
    <row r="938" ht="15.75" customHeight="1">
      <c r="A938" s="286"/>
      <c r="B938" s="286"/>
      <c r="C938" s="286"/>
      <c r="D938" s="286"/>
      <c r="E938" s="286"/>
      <c r="F938" s="286"/>
      <c r="G938" s="286"/>
      <c r="H938" s="286"/>
      <c r="I938" s="286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  <c r="Z938" s="286"/>
      <c r="AA938" s="286"/>
    </row>
    <row r="939" ht="15.75" customHeight="1">
      <c r="A939" s="286"/>
      <c r="B939" s="286"/>
      <c r="C939" s="286"/>
      <c r="D939" s="286"/>
      <c r="E939" s="286"/>
      <c r="F939" s="286"/>
      <c r="G939" s="286"/>
      <c r="H939" s="286"/>
      <c r="I939" s="286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  <c r="Z939" s="286"/>
      <c r="AA939" s="286"/>
    </row>
    <row r="940" ht="15.75" customHeight="1">
      <c r="A940" s="286"/>
      <c r="B940" s="286"/>
      <c r="C940" s="286"/>
      <c r="D940" s="286"/>
      <c r="E940" s="286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</row>
    <row r="941" ht="15.75" customHeight="1">
      <c r="A941" s="286"/>
      <c r="B941" s="286"/>
      <c r="C941" s="286"/>
      <c r="D941" s="286"/>
      <c r="E941" s="286"/>
      <c r="F941" s="286"/>
      <c r="G941" s="286"/>
      <c r="H941" s="286"/>
      <c r="I941" s="286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</row>
    <row r="942" ht="15.75" customHeight="1">
      <c r="A942" s="286"/>
      <c r="B942" s="286"/>
      <c r="C942" s="286"/>
      <c r="D942" s="286"/>
      <c r="E942" s="286"/>
      <c r="F942" s="286"/>
      <c r="G942" s="286"/>
      <c r="H942" s="286"/>
      <c r="I942" s="286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  <c r="Z942" s="286"/>
      <c r="AA942" s="286"/>
    </row>
    <row r="943" ht="15.75" customHeight="1">
      <c r="A943" s="286"/>
      <c r="B943" s="286"/>
      <c r="C943" s="286"/>
      <c r="D943" s="286"/>
      <c r="E943" s="286"/>
      <c r="F943" s="286"/>
      <c r="G943" s="286"/>
      <c r="H943" s="286"/>
      <c r="I943" s="286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  <c r="Z943" s="286"/>
      <c r="AA943" s="286"/>
    </row>
    <row r="944" ht="15.75" customHeight="1">
      <c r="A944" s="286"/>
      <c r="B944" s="286"/>
      <c r="C944" s="286"/>
      <c r="D944" s="286"/>
      <c r="E944" s="286"/>
      <c r="F944" s="286"/>
      <c r="G944" s="286"/>
      <c r="H944" s="286"/>
      <c r="I944" s="286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  <c r="Z944" s="286"/>
      <c r="AA944" s="286"/>
    </row>
    <row r="945" ht="15.75" customHeight="1">
      <c r="A945" s="286"/>
      <c r="B945" s="286"/>
      <c r="C945" s="286"/>
      <c r="D945" s="286"/>
      <c r="E945" s="286"/>
      <c r="F945" s="286"/>
      <c r="G945" s="286"/>
      <c r="H945" s="286"/>
      <c r="I945" s="286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  <c r="Z945" s="286"/>
      <c r="AA945" s="286"/>
    </row>
    <row r="946" ht="15.75" customHeight="1">
      <c r="A946" s="286"/>
      <c r="B946" s="286"/>
      <c r="C946" s="286"/>
      <c r="D946" s="286"/>
      <c r="E946" s="286"/>
      <c r="F946" s="286"/>
      <c r="G946" s="286"/>
      <c r="H946" s="286"/>
      <c r="I946" s="286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  <c r="Z946" s="286"/>
      <c r="AA946" s="286"/>
    </row>
    <row r="947" ht="15.75" customHeight="1">
      <c r="A947" s="286"/>
      <c r="B947" s="286"/>
      <c r="C947" s="286"/>
      <c r="D947" s="286"/>
      <c r="E947" s="286"/>
      <c r="F947" s="286"/>
      <c r="G947" s="286"/>
      <c r="H947" s="286"/>
      <c r="I947" s="286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  <c r="Z947" s="286"/>
      <c r="AA947" s="286"/>
    </row>
    <row r="948" ht="15.75" customHeight="1">
      <c r="A948" s="286"/>
      <c r="B948" s="286"/>
      <c r="C948" s="286"/>
      <c r="D948" s="286"/>
      <c r="E948" s="286"/>
      <c r="F948" s="286"/>
      <c r="G948" s="286"/>
      <c r="H948" s="286"/>
      <c r="I948" s="286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  <c r="Z948" s="286"/>
      <c r="AA948" s="286"/>
    </row>
    <row r="949" ht="15.75" customHeight="1">
      <c r="A949" s="286"/>
      <c r="B949" s="286"/>
      <c r="C949" s="286"/>
      <c r="D949" s="286"/>
      <c r="E949" s="286"/>
      <c r="F949" s="286"/>
      <c r="G949" s="286"/>
      <c r="H949" s="286"/>
      <c r="I949" s="286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  <c r="Z949" s="286"/>
      <c r="AA949" s="286"/>
    </row>
    <row r="950" ht="15.75" customHeight="1">
      <c r="A950" s="286"/>
      <c r="B950" s="286"/>
      <c r="C950" s="286"/>
      <c r="D950" s="286"/>
      <c r="E950" s="286"/>
      <c r="F950" s="286"/>
      <c r="G950" s="286"/>
      <c r="H950" s="286"/>
      <c r="I950" s="286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  <c r="Z950" s="286"/>
      <c r="AA950" s="286"/>
    </row>
    <row r="951" ht="15.75" customHeight="1">
      <c r="A951" s="286"/>
      <c r="B951" s="286"/>
      <c r="C951" s="286"/>
      <c r="D951" s="286"/>
      <c r="E951" s="286"/>
      <c r="F951" s="286"/>
      <c r="G951" s="286"/>
      <c r="H951" s="286"/>
      <c r="I951" s="286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  <c r="Z951" s="286"/>
      <c r="AA951" s="286"/>
    </row>
    <row r="952" ht="15.75" customHeight="1">
      <c r="A952" s="286"/>
      <c r="B952" s="286"/>
      <c r="C952" s="286"/>
      <c r="D952" s="286"/>
      <c r="E952" s="286"/>
      <c r="F952" s="286"/>
      <c r="G952" s="286"/>
      <c r="H952" s="286"/>
      <c r="I952" s="286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  <c r="Z952" s="286"/>
      <c r="AA952" s="286"/>
    </row>
    <row r="953" ht="15.75" customHeight="1">
      <c r="A953" s="286"/>
      <c r="B953" s="286"/>
      <c r="C953" s="286"/>
      <c r="D953" s="286"/>
      <c r="E953" s="286"/>
      <c r="F953" s="286"/>
      <c r="G953" s="286"/>
      <c r="H953" s="286"/>
      <c r="I953" s="286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  <c r="Z953" s="286"/>
      <c r="AA953" s="286"/>
    </row>
    <row r="954" ht="15.75" customHeight="1">
      <c r="A954" s="286"/>
      <c r="B954" s="286"/>
      <c r="C954" s="286"/>
      <c r="D954" s="286"/>
      <c r="E954" s="286"/>
      <c r="F954" s="286"/>
      <c r="G954" s="286"/>
      <c r="H954" s="286"/>
      <c r="I954" s="286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  <c r="Z954" s="286"/>
      <c r="AA954" s="286"/>
    </row>
    <row r="955" ht="15.75" customHeight="1">
      <c r="A955" s="286"/>
      <c r="B955" s="286"/>
      <c r="C955" s="286"/>
      <c r="D955" s="286"/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  <c r="Z955" s="286"/>
      <c r="AA955" s="286"/>
    </row>
    <row r="956" ht="15.75" customHeight="1">
      <c r="A956" s="286"/>
      <c r="B956" s="286"/>
      <c r="C956" s="286"/>
      <c r="D956" s="286"/>
      <c r="E956" s="286"/>
      <c r="F956" s="286"/>
      <c r="G956" s="286"/>
      <c r="H956" s="286"/>
      <c r="I956" s="286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  <c r="Z956" s="286"/>
      <c r="AA956" s="286"/>
    </row>
    <row r="957" ht="15.75" customHeight="1">
      <c r="A957" s="286"/>
      <c r="B957" s="286"/>
      <c r="C957" s="286"/>
      <c r="D957" s="286"/>
      <c r="E957" s="286"/>
      <c r="F957" s="286"/>
      <c r="G957" s="286"/>
      <c r="H957" s="286"/>
      <c r="I957" s="286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  <c r="Z957" s="286"/>
      <c r="AA957" s="286"/>
    </row>
    <row r="958" ht="15.75" customHeight="1">
      <c r="A958" s="286"/>
      <c r="B958" s="286"/>
      <c r="C958" s="286"/>
      <c r="D958" s="286"/>
      <c r="E958" s="286"/>
      <c r="F958" s="286"/>
      <c r="G958" s="286"/>
      <c r="H958" s="286"/>
      <c r="I958" s="286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  <c r="Z958" s="286"/>
      <c r="AA958" s="286"/>
    </row>
    <row r="959" ht="15.75" customHeight="1">
      <c r="A959" s="286"/>
      <c r="B959" s="286"/>
      <c r="C959" s="286"/>
      <c r="D959" s="286"/>
      <c r="E959" s="286"/>
      <c r="F959" s="286"/>
      <c r="G959" s="286"/>
      <c r="H959" s="286"/>
      <c r="I959" s="286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  <c r="Z959" s="286"/>
      <c r="AA959" s="286"/>
    </row>
    <row r="960" ht="15.75" customHeight="1">
      <c r="A960" s="286"/>
      <c r="B960" s="286"/>
      <c r="C960" s="286"/>
      <c r="D960" s="286"/>
      <c r="E960" s="286"/>
      <c r="F960" s="286"/>
      <c r="G960" s="286"/>
      <c r="H960" s="286"/>
      <c r="I960" s="286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  <c r="Z960" s="286"/>
      <c r="AA960" s="286"/>
    </row>
    <row r="961" ht="15.75" customHeight="1">
      <c r="A961" s="286"/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  <c r="AA961" s="286"/>
    </row>
    <row r="962" ht="15.75" customHeight="1">
      <c r="A962" s="286"/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  <c r="AA962" s="286"/>
    </row>
    <row r="963" ht="15.75" customHeight="1">
      <c r="A963" s="286"/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  <c r="AA963" s="286"/>
    </row>
    <row r="964" ht="15.75" customHeight="1">
      <c r="A964" s="286"/>
      <c r="B964" s="286"/>
      <c r="C964" s="286"/>
      <c r="D964" s="286"/>
      <c r="E964" s="286"/>
      <c r="F964" s="286"/>
      <c r="G964" s="286"/>
      <c r="H964" s="286"/>
      <c r="I964" s="286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  <c r="Z964" s="286"/>
      <c r="AA964" s="286"/>
    </row>
    <row r="965" ht="15.75" customHeight="1">
      <c r="A965" s="286"/>
      <c r="B965" s="286"/>
      <c r="C965" s="286"/>
      <c r="D965" s="286"/>
      <c r="E965" s="286"/>
      <c r="F965" s="286"/>
      <c r="G965" s="286"/>
      <c r="H965" s="286"/>
      <c r="I965" s="286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  <c r="Z965" s="286"/>
      <c r="AA965" s="286"/>
    </row>
    <row r="966" ht="15.75" customHeight="1">
      <c r="A966" s="286"/>
      <c r="B966" s="286"/>
      <c r="C966" s="286"/>
      <c r="D966" s="286"/>
      <c r="E966" s="286"/>
      <c r="F966" s="286"/>
      <c r="G966" s="286"/>
      <c r="H966" s="286"/>
      <c r="I966" s="286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  <c r="Z966" s="286"/>
      <c r="AA966" s="286"/>
    </row>
    <row r="967" ht="15.75" customHeight="1">
      <c r="A967" s="286"/>
      <c r="B967" s="286"/>
      <c r="C967" s="286"/>
      <c r="D967" s="286"/>
      <c r="E967" s="286"/>
      <c r="F967" s="286"/>
      <c r="G967" s="286"/>
      <c r="H967" s="286"/>
      <c r="I967" s="286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  <c r="Z967" s="286"/>
      <c r="AA967" s="286"/>
    </row>
    <row r="968" ht="15.75" customHeight="1">
      <c r="A968" s="286"/>
      <c r="B968" s="286"/>
      <c r="C968" s="286"/>
      <c r="D968" s="286"/>
      <c r="E968" s="286"/>
      <c r="F968" s="286"/>
      <c r="G968" s="286"/>
      <c r="H968" s="286"/>
      <c r="I968" s="286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  <c r="Z968" s="286"/>
      <c r="AA968" s="286"/>
    </row>
    <row r="969" ht="15.75" customHeight="1">
      <c r="A969" s="286"/>
      <c r="B969" s="286"/>
      <c r="C969" s="286"/>
      <c r="D969" s="286"/>
      <c r="E969" s="286"/>
      <c r="F969" s="286"/>
      <c r="G969" s="286"/>
      <c r="H969" s="286"/>
      <c r="I969" s="286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  <c r="Z969" s="286"/>
      <c r="AA969" s="286"/>
    </row>
    <row r="970" ht="15.75" customHeight="1">
      <c r="A970" s="286"/>
      <c r="B970" s="286"/>
      <c r="C970" s="286"/>
      <c r="D970" s="286"/>
      <c r="E970" s="286"/>
      <c r="F970" s="286"/>
      <c r="G970" s="286"/>
      <c r="H970" s="286"/>
      <c r="I970" s="286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  <c r="Z970" s="286"/>
      <c r="AA970" s="286"/>
    </row>
    <row r="971" ht="15.75" customHeight="1">
      <c r="A971" s="286"/>
      <c r="B971" s="286"/>
      <c r="C971" s="286"/>
      <c r="D971" s="286"/>
      <c r="E971" s="286"/>
      <c r="F971" s="286"/>
      <c r="G971" s="286"/>
      <c r="H971" s="286"/>
      <c r="I971" s="286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  <c r="Z971" s="286"/>
      <c r="AA971" s="286"/>
    </row>
    <row r="972" ht="15.75" customHeight="1">
      <c r="A972" s="286"/>
      <c r="B972" s="286"/>
      <c r="C972" s="286"/>
      <c r="D972" s="286"/>
      <c r="E972" s="286"/>
      <c r="F972" s="286"/>
      <c r="G972" s="286"/>
      <c r="H972" s="286"/>
      <c r="I972" s="286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  <c r="Z972" s="286"/>
      <c r="AA972" s="286"/>
    </row>
    <row r="973" ht="15.75" customHeight="1">
      <c r="A973" s="286"/>
      <c r="B973" s="286"/>
      <c r="C973" s="286"/>
      <c r="D973" s="286"/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  <c r="Z973" s="286"/>
      <c r="AA973" s="286"/>
    </row>
    <row r="974" ht="15.75" customHeight="1">
      <c r="A974" s="286"/>
      <c r="B974" s="286"/>
      <c r="C974" s="286"/>
      <c r="D974" s="286"/>
      <c r="E974" s="286"/>
      <c r="F974" s="286"/>
      <c r="G974" s="286"/>
      <c r="H974" s="286"/>
      <c r="I974" s="286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  <c r="Z974" s="286"/>
      <c r="AA974" s="286"/>
    </row>
    <row r="975" ht="15.75" customHeight="1">
      <c r="A975" s="286"/>
      <c r="B975" s="286"/>
      <c r="C975" s="286"/>
      <c r="D975" s="286"/>
      <c r="E975" s="286"/>
      <c r="F975" s="286"/>
      <c r="G975" s="286"/>
      <c r="H975" s="286"/>
      <c r="I975" s="286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  <c r="Z975" s="286"/>
      <c r="AA975" s="286"/>
    </row>
    <row r="976" ht="15.75" customHeight="1">
      <c r="A976" s="286"/>
      <c r="B976" s="286"/>
      <c r="C976" s="286"/>
      <c r="D976" s="286"/>
      <c r="E976" s="286"/>
      <c r="F976" s="286"/>
      <c r="G976" s="286"/>
      <c r="H976" s="286"/>
      <c r="I976" s="286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  <c r="Z976" s="286"/>
      <c r="AA976" s="286"/>
    </row>
    <row r="977" ht="15.75" customHeight="1">
      <c r="A977" s="286"/>
      <c r="B977" s="286"/>
      <c r="C977" s="286"/>
      <c r="D977" s="286"/>
      <c r="E977" s="286"/>
      <c r="F977" s="286"/>
      <c r="G977" s="286"/>
      <c r="H977" s="286"/>
      <c r="I977" s="286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  <c r="Z977" s="286"/>
      <c r="AA977" s="286"/>
    </row>
    <row r="978" ht="15.75" customHeight="1">
      <c r="A978" s="286"/>
      <c r="B978" s="286"/>
      <c r="C978" s="286"/>
      <c r="D978" s="286"/>
      <c r="E978" s="286"/>
      <c r="F978" s="286"/>
      <c r="G978" s="286"/>
      <c r="H978" s="286"/>
      <c r="I978" s="286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  <c r="Z978" s="286"/>
      <c r="AA978" s="286"/>
    </row>
    <row r="979" ht="15.75" customHeight="1">
      <c r="A979" s="286"/>
      <c r="B979" s="286"/>
      <c r="C979" s="286"/>
      <c r="D979" s="286"/>
      <c r="E979" s="286"/>
      <c r="F979" s="286"/>
      <c r="G979" s="286"/>
      <c r="H979" s="286"/>
      <c r="I979" s="286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  <c r="Z979" s="286"/>
      <c r="AA979" s="286"/>
    </row>
    <row r="980" ht="15.75" customHeight="1">
      <c r="A980" s="286"/>
      <c r="B980" s="286"/>
      <c r="C980" s="286"/>
      <c r="D980" s="286"/>
      <c r="E980" s="286"/>
      <c r="F980" s="286"/>
      <c r="G980" s="286"/>
      <c r="H980" s="286"/>
      <c r="I980" s="286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  <c r="Z980" s="286"/>
      <c r="AA980" s="286"/>
    </row>
    <row r="981" ht="15.75" customHeight="1">
      <c r="A981" s="286"/>
      <c r="B981" s="286"/>
      <c r="C981" s="286"/>
      <c r="D981" s="286"/>
      <c r="E981" s="286"/>
      <c r="F981" s="286"/>
      <c r="G981" s="286"/>
      <c r="H981" s="286"/>
      <c r="I981" s="286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  <c r="Z981" s="286"/>
      <c r="AA981" s="286"/>
    </row>
    <row r="982" ht="15.75" customHeight="1">
      <c r="A982" s="286"/>
      <c r="B982" s="286"/>
      <c r="C982" s="286"/>
      <c r="D982" s="286"/>
      <c r="E982" s="286"/>
      <c r="F982" s="286"/>
      <c r="G982" s="286"/>
      <c r="H982" s="286"/>
      <c r="I982" s="286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  <c r="Z982" s="286"/>
      <c r="AA982" s="286"/>
    </row>
    <row r="983" ht="15.75" customHeight="1">
      <c r="A983" s="286"/>
      <c r="B983" s="286"/>
      <c r="C983" s="286"/>
      <c r="D983" s="286"/>
      <c r="E983" s="286"/>
      <c r="F983" s="286"/>
      <c r="G983" s="286"/>
      <c r="H983" s="286"/>
      <c r="I983" s="286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  <c r="Z983" s="286"/>
      <c r="AA983" s="286"/>
    </row>
    <row r="984" ht="15.75" customHeight="1">
      <c r="A984" s="286"/>
      <c r="B984" s="286"/>
      <c r="C984" s="286"/>
      <c r="D984" s="286"/>
      <c r="E984" s="286"/>
      <c r="F984" s="286"/>
      <c r="G984" s="286"/>
      <c r="H984" s="286"/>
      <c r="I984" s="286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  <c r="Z984" s="286"/>
      <c r="AA984" s="286"/>
    </row>
    <row r="985" ht="15.75" customHeight="1">
      <c r="A985" s="286"/>
      <c r="B985" s="286"/>
      <c r="C985" s="286"/>
      <c r="D985" s="286"/>
      <c r="E985" s="286"/>
      <c r="F985" s="286"/>
      <c r="G985" s="286"/>
      <c r="H985" s="286"/>
      <c r="I985" s="286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  <c r="Z985" s="286"/>
      <c r="AA985" s="286"/>
    </row>
    <row r="986" ht="15.75" customHeight="1">
      <c r="A986" s="286"/>
      <c r="B986" s="286"/>
      <c r="C986" s="286"/>
      <c r="D986" s="286"/>
      <c r="E986" s="286"/>
      <c r="F986" s="286"/>
      <c r="G986" s="286"/>
      <c r="H986" s="286"/>
      <c r="I986" s="286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  <c r="Z986" s="286"/>
      <c r="AA986" s="286"/>
    </row>
    <row r="987" ht="15.75" customHeight="1">
      <c r="A987" s="286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  <c r="Z987" s="286"/>
      <c r="AA987" s="286"/>
    </row>
    <row r="988" ht="15.75" customHeight="1">
      <c r="A988" s="286"/>
      <c r="B988" s="286"/>
      <c r="C988" s="286"/>
      <c r="D988" s="286"/>
      <c r="E988" s="286"/>
      <c r="F988" s="286"/>
      <c r="G988" s="286"/>
      <c r="H988" s="286"/>
      <c r="I988" s="286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6"/>
      <c r="U988" s="286"/>
      <c r="V988" s="286"/>
      <c r="W988" s="286"/>
      <c r="X988" s="286"/>
      <c r="Y988" s="286"/>
      <c r="Z988" s="286"/>
      <c r="AA988" s="286"/>
    </row>
    <row r="989" ht="15.75" customHeight="1">
      <c r="A989" s="286"/>
      <c r="B989" s="286"/>
      <c r="C989" s="286"/>
      <c r="D989" s="286"/>
      <c r="E989" s="286"/>
      <c r="F989" s="286"/>
      <c r="G989" s="286"/>
      <c r="H989" s="286"/>
      <c r="I989" s="286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6"/>
      <c r="U989" s="286"/>
      <c r="V989" s="286"/>
      <c r="W989" s="286"/>
      <c r="X989" s="286"/>
      <c r="Y989" s="286"/>
      <c r="Z989" s="286"/>
      <c r="AA989" s="286"/>
    </row>
    <row r="990" ht="15.75" customHeight="1">
      <c r="A990" s="286"/>
      <c r="B990" s="286"/>
      <c r="C990" s="286"/>
      <c r="D990" s="286"/>
      <c r="E990" s="286"/>
      <c r="F990" s="286"/>
      <c r="G990" s="286"/>
      <c r="H990" s="286"/>
      <c r="I990" s="286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6"/>
      <c r="U990" s="286"/>
      <c r="V990" s="286"/>
      <c r="W990" s="286"/>
      <c r="X990" s="286"/>
      <c r="Y990" s="286"/>
      <c r="Z990" s="286"/>
      <c r="AA990" s="286"/>
    </row>
    <row r="991" ht="15.75" customHeight="1">
      <c r="A991" s="286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6"/>
      <c r="U991" s="286"/>
      <c r="V991" s="286"/>
      <c r="W991" s="286"/>
      <c r="X991" s="286"/>
      <c r="Y991" s="286"/>
      <c r="Z991" s="286"/>
      <c r="AA991" s="286"/>
    </row>
    <row r="992" ht="15.75" customHeight="1">
      <c r="A992" s="286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6"/>
      <c r="U992" s="286"/>
      <c r="V992" s="286"/>
      <c r="W992" s="286"/>
      <c r="X992" s="286"/>
      <c r="Y992" s="286"/>
      <c r="Z992" s="286"/>
      <c r="AA992" s="286"/>
    </row>
    <row r="993" ht="15.75" customHeight="1">
      <c r="A993" s="286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6"/>
      <c r="U993" s="286"/>
      <c r="V993" s="286"/>
      <c r="W993" s="286"/>
      <c r="X993" s="286"/>
      <c r="Y993" s="286"/>
      <c r="Z993" s="286"/>
      <c r="AA993" s="286"/>
    </row>
    <row r="994" ht="15.75" customHeight="1">
      <c r="A994" s="286"/>
      <c r="B994" s="286"/>
      <c r="C994" s="286"/>
      <c r="D994" s="286"/>
      <c r="E994" s="286"/>
      <c r="F994" s="286"/>
      <c r="G994" s="286"/>
      <c r="H994" s="286"/>
      <c r="I994" s="286"/>
      <c r="J994" s="286"/>
      <c r="K994" s="286"/>
      <c r="L994" s="286"/>
      <c r="M994" s="286"/>
      <c r="N994" s="286"/>
      <c r="O994" s="286"/>
      <c r="P994" s="286"/>
      <c r="Q994" s="286"/>
      <c r="R994" s="286"/>
      <c r="S994" s="286"/>
      <c r="T994" s="286"/>
      <c r="U994" s="286"/>
      <c r="V994" s="286"/>
      <c r="W994" s="286"/>
      <c r="X994" s="286"/>
      <c r="Y994" s="286"/>
      <c r="Z994" s="286"/>
      <c r="AA994" s="286"/>
    </row>
    <row r="995" ht="15.75" customHeight="1">
      <c r="A995" s="286"/>
      <c r="B995" s="286"/>
      <c r="C995" s="286"/>
      <c r="D995" s="286"/>
      <c r="E995" s="286"/>
      <c r="F995" s="286"/>
      <c r="G995" s="286"/>
      <c r="H995" s="286"/>
      <c r="I995" s="286"/>
      <c r="J995" s="286"/>
      <c r="K995" s="286"/>
      <c r="L995" s="286"/>
      <c r="M995" s="286"/>
      <c r="N995" s="286"/>
      <c r="O995" s="286"/>
      <c r="P995" s="286"/>
      <c r="Q995" s="286"/>
      <c r="R995" s="286"/>
      <c r="S995" s="286"/>
      <c r="T995" s="286"/>
      <c r="U995" s="286"/>
      <c r="V995" s="286"/>
      <c r="W995" s="286"/>
      <c r="X995" s="286"/>
      <c r="Y995" s="286"/>
      <c r="Z995" s="286"/>
      <c r="AA995" s="286"/>
    </row>
    <row r="996" ht="15.75" customHeight="1">
      <c r="A996" s="286"/>
      <c r="B996" s="286"/>
      <c r="C996" s="286"/>
      <c r="D996" s="286"/>
      <c r="E996" s="286"/>
      <c r="F996" s="286"/>
      <c r="G996" s="286"/>
      <c r="H996" s="286"/>
      <c r="I996" s="286"/>
      <c r="J996" s="286"/>
      <c r="K996" s="286"/>
      <c r="L996" s="286"/>
      <c r="M996" s="286"/>
      <c r="N996" s="286"/>
      <c r="O996" s="286"/>
      <c r="P996" s="286"/>
      <c r="Q996" s="286"/>
      <c r="R996" s="286"/>
      <c r="S996" s="286"/>
      <c r="T996" s="286"/>
      <c r="U996" s="286"/>
      <c r="V996" s="286"/>
      <c r="W996" s="286"/>
      <c r="X996" s="286"/>
      <c r="Y996" s="286"/>
      <c r="Z996" s="286"/>
      <c r="AA996" s="286"/>
    </row>
    <row r="997" ht="15.75" customHeight="1">
      <c r="A997" s="286"/>
      <c r="B997" s="286"/>
      <c r="C997" s="286"/>
      <c r="D997" s="286"/>
      <c r="E997" s="286"/>
      <c r="F997" s="286"/>
      <c r="G997" s="286"/>
      <c r="H997" s="286"/>
      <c r="I997" s="286"/>
      <c r="J997" s="286"/>
      <c r="K997" s="286"/>
      <c r="L997" s="286"/>
      <c r="M997" s="286"/>
      <c r="N997" s="286"/>
      <c r="O997" s="286"/>
      <c r="P997" s="286"/>
      <c r="Q997" s="286"/>
      <c r="R997" s="286"/>
      <c r="S997" s="286"/>
      <c r="T997" s="286"/>
      <c r="U997" s="286"/>
      <c r="V997" s="286"/>
      <c r="W997" s="286"/>
      <c r="X997" s="286"/>
      <c r="Y997" s="286"/>
      <c r="Z997" s="286"/>
      <c r="AA997" s="286"/>
    </row>
    <row r="998" ht="15.75" customHeight="1">
      <c r="A998" s="286"/>
      <c r="B998" s="286"/>
      <c r="C998" s="286"/>
      <c r="D998" s="286"/>
      <c r="E998" s="286"/>
      <c r="F998" s="286"/>
      <c r="G998" s="286"/>
      <c r="H998" s="286"/>
      <c r="I998" s="286"/>
      <c r="J998" s="286"/>
      <c r="K998" s="286"/>
      <c r="L998" s="286"/>
      <c r="M998" s="286"/>
      <c r="N998" s="286"/>
      <c r="O998" s="286"/>
      <c r="P998" s="286"/>
      <c r="Q998" s="286"/>
      <c r="R998" s="286"/>
      <c r="S998" s="286"/>
      <c r="T998" s="286"/>
      <c r="U998" s="286"/>
      <c r="V998" s="286"/>
      <c r="W998" s="286"/>
      <c r="X998" s="286"/>
      <c r="Y998" s="286"/>
      <c r="Z998" s="286"/>
      <c r="AA998" s="286"/>
    </row>
    <row r="999" ht="15.75" customHeight="1">
      <c r="A999" s="286"/>
      <c r="B999" s="286"/>
      <c r="C999" s="286"/>
      <c r="D999" s="286"/>
      <c r="E999" s="286"/>
      <c r="F999" s="286"/>
      <c r="G999" s="286"/>
      <c r="H999" s="286"/>
      <c r="I999" s="286"/>
      <c r="J999" s="286"/>
      <c r="K999" s="286"/>
      <c r="L999" s="286"/>
      <c r="M999" s="286"/>
      <c r="N999" s="286"/>
      <c r="O999" s="286"/>
      <c r="P999" s="286"/>
      <c r="Q999" s="286"/>
      <c r="R999" s="286"/>
      <c r="S999" s="286"/>
      <c r="T999" s="286"/>
      <c r="U999" s="286"/>
      <c r="V999" s="286"/>
      <c r="W999" s="286"/>
      <c r="X999" s="286"/>
      <c r="Y999" s="286"/>
      <c r="Z999" s="286"/>
      <c r="AA999" s="286"/>
    </row>
    <row r="1000" ht="15.75" customHeight="1">
      <c r="A1000" s="286"/>
      <c r="B1000" s="286"/>
      <c r="C1000" s="286"/>
      <c r="D1000" s="286"/>
      <c r="E1000" s="286"/>
      <c r="F1000" s="286"/>
      <c r="G1000" s="286"/>
      <c r="H1000" s="286"/>
      <c r="I1000" s="286"/>
      <c r="J1000" s="286"/>
      <c r="K1000" s="286"/>
      <c r="L1000" s="286"/>
      <c r="M1000" s="286"/>
      <c r="N1000" s="286"/>
      <c r="O1000" s="286"/>
      <c r="P1000" s="286"/>
      <c r="Q1000" s="286"/>
      <c r="R1000" s="286"/>
      <c r="S1000" s="286"/>
      <c r="T1000" s="286"/>
      <c r="U1000" s="286"/>
      <c r="V1000" s="286"/>
      <c r="W1000" s="286"/>
      <c r="X1000" s="286"/>
      <c r="Y1000" s="286"/>
      <c r="Z1000" s="286"/>
      <c r="AA1000" s="286"/>
    </row>
    <row r="1001" ht="15.75" customHeight="1">
      <c r="A1001" s="286"/>
      <c r="B1001" s="286"/>
      <c r="C1001" s="286"/>
      <c r="D1001" s="286"/>
      <c r="E1001" s="286"/>
      <c r="F1001" s="286"/>
      <c r="G1001" s="286"/>
      <c r="H1001" s="286"/>
      <c r="I1001" s="286"/>
      <c r="J1001" s="286"/>
      <c r="K1001" s="286"/>
      <c r="L1001" s="286"/>
      <c r="M1001" s="286"/>
      <c r="N1001" s="286"/>
      <c r="O1001" s="286"/>
      <c r="P1001" s="286"/>
      <c r="Q1001" s="286"/>
      <c r="R1001" s="286"/>
      <c r="S1001" s="286"/>
      <c r="T1001" s="286"/>
      <c r="U1001" s="286"/>
      <c r="V1001" s="286"/>
      <c r="W1001" s="286"/>
      <c r="X1001" s="286"/>
      <c r="Y1001" s="286"/>
      <c r="Z1001" s="286"/>
      <c r="AA1001" s="286"/>
    </row>
    <row r="1002" ht="15.75" customHeight="1">
      <c r="A1002" s="286"/>
      <c r="B1002" s="286"/>
      <c r="C1002" s="286"/>
      <c r="D1002" s="286"/>
      <c r="E1002" s="286"/>
      <c r="F1002" s="286"/>
      <c r="G1002" s="286"/>
      <c r="H1002" s="286"/>
      <c r="I1002" s="286"/>
      <c r="J1002" s="286"/>
      <c r="K1002" s="286"/>
      <c r="L1002" s="286"/>
      <c r="M1002" s="286"/>
      <c r="N1002" s="286"/>
      <c r="O1002" s="286"/>
      <c r="P1002" s="286"/>
      <c r="Q1002" s="286"/>
      <c r="R1002" s="286"/>
      <c r="S1002" s="286"/>
      <c r="T1002" s="286"/>
      <c r="U1002" s="286"/>
      <c r="V1002" s="286"/>
      <c r="W1002" s="286"/>
      <c r="X1002" s="286"/>
      <c r="Y1002" s="286"/>
      <c r="Z1002" s="286"/>
      <c r="AA1002" s="286"/>
    </row>
    <row r="1003" ht="15.75" customHeight="1">
      <c r="A1003" s="286"/>
      <c r="B1003" s="286"/>
      <c r="C1003" s="286"/>
      <c r="D1003" s="286"/>
      <c r="E1003" s="286"/>
      <c r="F1003" s="286"/>
      <c r="G1003" s="286"/>
      <c r="H1003" s="286"/>
      <c r="I1003" s="286"/>
      <c r="J1003" s="286"/>
      <c r="K1003" s="286"/>
      <c r="L1003" s="286"/>
      <c r="M1003" s="286"/>
      <c r="N1003" s="286"/>
      <c r="O1003" s="286"/>
      <c r="P1003" s="286"/>
      <c r="Q1003" s="286"/>
      <c r="R1003" s="286"/>
      <c r="S1003" s="286"/>
      <c r="T1003" s="286"/>
      <c r="U1003" s="286"/>
      <c r="V1003" s="286"/>
      <c r="W1003" s="286"/>
      <c r="X1003" s="286"/>
      <c r="Y1003" s="286"/>
      <c r="Z1003" s="286"/>
      <c r="AA1003" s="286"/>
    </row>
    <row r="1004" ht="15.75" customHeight="1">
      <c r="A1004" s="286"/>
      <c r="B1004" s="286"/>
      <c r="C1004" s="286"/>
      <c r="D1004" s="286"/>
      <c r="E1004" s="286"/>
      <c r="F1004" s="286"/>
      <c r="G1004" s="286"/>
      <c r="H1004" s="286"/>
      <c r="I1004" s="286"/>
      <c r="J1004" s="286"/>
      <c r="K1004" s="286"/>
      <c r="L1004" s="286"/>
      <c r="M1004" s="286"/>
      <c r="N1004" s="286"/>
      <c r="O1004" s="286"/>
      <c r="P1004" s="286"/>
      <c r="Q1004" s="286"/>
      <c r="R1004" s="286"/>
      <c r="S1004" s="286"/>
      <c r="T1004" s="286"/>
      <c r="U1004" s="286"/>
      <c r="V1004" s="286"/>
      <c r="W1004" s="286"/>
      <c r="X1004" s="286"/>
      <c r="Y1004" s="286"/>
      <c r="Z1004" s="286"/>
      <c r="AA1004" s="286"/>
    </row>
    <row r="1005" ht="15.75" customHeight="1">
      <c r="A1005" s="286"/>
      <c r="B1005" s="286"/>
      <c r="C1005" s="286"/>
      <c r="D1005" s="286"/>
      <c r="E1005" s="286"/>
      <c r="F1005" s="286"/>
      <c r="G1005" s="286"/>
      <c r="H1005" s="286"/>
      <c r="I1005" s="286"/>
      <c r="J1005" s="286"/>
      <c r="K1005" s="286"/>
      <c r="L1005" s="286"/>
      <c r="M1005" s="286"/>
      <c r="N1005" s="286"/>
      <c r="O1005" s="286"/>
      <c r="P1005" s="286"/>
      <c r="Q1005" s="286"/>
      <c r="R1005" s="286"/>
      <c r="S1005" s="286"/>
      <c r="T1005" s="286"/>
      <c r="U1005" s="286"/>
      <c r="V1005" s="286"/>
      <c r="W1005" s="286"/>
      <c r="X1005" s="286"/>
      <c r="Y1005" s="286"/>
      <c r="Z1005" s="286"/>
      <c r="AA1005" s="286"/>
    </row>
    <row r="1006" ht="15.75" customHeight="1">
      <c r="A1006" s="286"/>
      <c r="B1006" s="286"/>
      <c r="C1006" s="286"/>
      <c r="D1006" s="286"/>
      <c r="E1006" s="286"/>
      <c r="F1006" s="286"/>
      <c r="G1006" s="286"/>
      <c r="H1006" s="286"/>
      <c r="I1006" s="286"/>
      <c r="J1006" s="286"/>
      <c r="K1006" s="286"/>
      <c r="L1006" s="286"/>
      <c r="M1006" s="286"/>
      <c r="N1006" s="286"/>
      <c r="O1006" s="286"/>
      <c r="P1006" s="286"/>
      <c r="Q1006" s="286"/>
      <c r="R1006" s="286"/>
      <c r="S1006" s="286"/>
      <c r="T1006" s="286"/>
      <c r="U1006" s="286"/>
      <c r="V1006" s="286"/>
      <c r="W1006" s="286"/>
      <c r="X1006" s="286"/>
      <c r="Y1006" s="286"/>
      <c r="Z1006" s="286"/>
      <c r="AA1006" s="286"/>
    </row>
    <row r="1007" ht="15.75" customHeight="1">
      <c r="A1007" s="286"/>
      <c r="B1007" s="286"/>
      <c r="C1007" s="286"/>
      <c r="D1007" s="286"/>
      <c r="E1007" s="286"/>
      <c r="F1007" s="286"/>
      <c r="G1007" s="286"/>
      <c r="H1007" s="286"/>
      <c r="I1007" s="286"/>
      <c r="J1007" s="286"/>
      <c r="K1007" s="286"/>
      <c r="L1007" s="286"/>
      <c r="M1007" s="286"/>
      <c r="N1007" s="286"/>
      <c r="O1007" s="286"/>
      <c r="P1007" s="286"/>
      <c r="Q1007" s="286"/>
      <c r="R1007" s="286"/>
      <c r="S1007" s="286"/>
      <c r="T1007" s="286"/>
      <c r="U1007" s="286"/>
      <c r="V1007" s="286"/>
      <c r="W1007" s="286"/>
      <c r="X1007" s="286"/>
      <c r="Y1007" s="286"/>
      <c r="Z1007" s="286"/>
      <c r="AA1007" s="286"/>
    </row>
    <row r="1008" ht="15.75" customHeight="1">
      <c r="A1008" s="286"/>
      <c r="B1008" s="286"/>
      <c r="C1008" s="286"/>
      <c r="D1008" s="286"/>
      <c r="E1008" s="286"/>
      <c r="F1008" s="286"/>
      <c r="G1008" s="286"/>
      <c r="H1008" s="286"/>
      <c r="I1008" s="286"/>
      <c r="J1008" s="286"/>
      <c r="K1008" s="286"/>
      <c r="L1008" s="286"/>
      <c r="M1008" s="286"/>
      <c r="N1008" s="286"/>
      <c r="O1008" s="286"/>
      <c r="P1008" s="286"/>
      <c r="Q1008" s="286"/>
      <c r="R1008" s="286"/>
      <c r="S1008" s="286"/>
      <c r="T1008" s="286"/>
      <c r="U1008" s="286"/>
      <c r="V1008" s="286"/>
      <c r="W1008" s="286"/>
      <c r="X1008" s="286"/>
      <c r="Y1008" s="286"/>
      <c r="Z1008" s="286"/>
      <c r="AA1008" s="286"/>
    </row>
    <row r="1009" ht="15.75" customHeight="1">
      <c r="A1009" s="286"/>
      <c r="B1009" s="286"/>
      <c r="C1009" s="286"/>
      <c r="D1009" s="286"/>
      <c r="E1009" s="286"/>
      <c r="F1009" s="286"/>
      <c r="G1009" s="286"/>
      <c r="H1009" s="286"/>
      <c r="I1009" s="286"/>
      <c r="J1009" s="286"/>
      <c r="K1009" s="286"/>
      <c r="L1009" s="286"/>
      <c r="M1009" s="286"/>
      <c r="N1009" s="286"/>
      <c r="O1009" s="286"/>
      <c r="P1009" s="286"/>
      <c r="Q1009" s="286"/>
      <c r="R1009" s="286"/>
      <c r="S1009" s="286"/>
      <c r="T1009" s="286"/>
      <c r="U1009" s="286"/>
      <c r="V1009" s="286"/>
      <c r="W1009" s="286"/>
      <c r="X1009" s="286"/>
      <c r="Y1009" s="286"/>
      <c r="Z1009" s="286"/>
      <c r="AA1009" s="286"/>
    </row>
    <row r="1010" ht="15.75" customHeight="1">
      <c r="A1010" s="286"/>
      <c r="B1010" s="286"/>
      <c r="C1010" s="286"/>
      <c r="D1010" s="286"/>
      <c r="E1010" s="286"/>
      <c r="F1010" s="286"/>
      <c r="G1010" s="286"/>
      <c r="H1010" s="286"/>
      <c r="I1010" s="286"/>
      <c r="J1010" s="286"/>
      <c r="K1010" s="286"/>
      <c r="L1010" s="286"/>
      <c r="M1010" s="286"/>
      <c r="N1010" s="286"/>
      <c r="O1010" s="286"/>
      <c r="P1010" s="286"/>
      <c r="Q1010" s="286"/>
      <c r="R1010" s="286"/>
      <c r="S1010" s="286"/>
      <c r="T1010" s="286"/>
      <c r="U1010" s="286"/>
      <c r="V1010" s="286"/>
      <c r="W1010" s="286"/>
      <c r="X1010" s="286"/>
      <c r="Y1010" s="286"/>
      <c r="Z1010" s="286"/>
      <c r="AA1010" s="286"/>
    </row>
    <row r="1011" ht="15.75" customHeight="1">
      <c r="A1011" s="286"/>
      <c r="B1011" s="286"/>
      <c r="C1011" s="286"/>
      <c r="D1011" s="286"/>
      <c r="E1011" s="286"/>
      <c r="F1011" s="286"/>
      <c r="G1011" s="286"/>
      <c r="H1011" s="286"/>
      <c r="I1011" s="286"/>
      <c r="J1011" s="286"/>
      <c r="K1011" s="286"/>
      <c r="L1011" s="286"/>
      <c r="M1011" s="286"/>
      <c r="N1011" s="286"/>
      <c r="O1011" s="286"/>
      <c r="P1011" s="286"/>
      <c r="Q1011" s="286"/>
      <c r="R1011" s="286"/>
      <c r="S1011" s="286"/>
      <c r="T1011" s="286"/>
      <c r="U1011" s="286"/>
      <c r="V1011" s="286"/>
      <c r="W1011" s="286"/>
      <c r="X1011" s="286"/>
      <c r="Y1011" s="286"/>
      <c r="Z1011" s="286"/>
      <c r="AA1011" s="286"/>
    </row>
    <row r="1012" ht="15.75" customHeight="1">
      <c r="A1012" s="286"/>
      <c r="B1012" s="286"/>
      <c r="C1012" s="286"/>
      <c r="D1012" s="286"/>
      <c r="E1012" s="286"/>
      <c r="F1012" s="286"/>
      <c r="G1012" s="286"/>
      <c r="H1012" s="286"/>
      <c r="I1012" s="286"/>
      <c r="J1012" s="286"/>
      <c r="K1012" s="286"/>
      <c r="L1012" s="286"/>
      <c r="M1012" s="286"/>
      <c r="N1012" s="286"/>
      <c r="O1012" s="286"/>
      <c r="P1012" s="286"/>
      <c r="Q1012" s="286"/>
      <c r="R1012" s="286"/>
      <c r="S1012" s="286"/>
      <c r="T1012" s="286"/>
      <c r="U1012" s="286"/>
      <c r="V1012" s="286"/>
      <c r="W1012" s="286"/>
      <c r="X1012" s="286"/>
      <c r="Y1012" s="286"/>
      <c r="Z1012" s="286"/>
      <c r="AA1012" s="286"/>
    </row>
    <row r="1013" ht="15.75" customHeight="1">
      <c r="A1013" s="286"/>
      <c r="B1013" s="286"/>
      <c r="C1013" s="286"/>
      <c r="D1013" s="286"/>
      <c r="E1013" s="286"/>
      <c r="F1013" s="286"/>
      <c r="G1013" s="286"/>
      <c r="H1013" s="286"/>
      <c r="I1013" s="286"/>
      <c r="J1013" s="286"/>
      <c r="K1013" s="286"/>
      <c r="L1013" s="286"/>
      <c r="M1013" s="286"/>
      <c r="N1013" s="286"/>
      <c r="O1013" s="286"/>
      <c r="P1013" s="286"/>
      <c r="Q1013" s="286"/>
      <c r="R1013" s="286"/>
      <c r="S1013" s="286"/>
      <c r="T1013" s="286"/>
      <c r="U1013" s="286"/>
      <c r="V1013" s="286"/>
      <c r="W1013" s="286"/>
      <c r="X1013" s="286"/>
      <c r="Y1013" s="286"/>
      <c r="Z1013" s="286"/>
      <c r="AA1013" s="286"/>
    </row>
    <row r="1014" ht="15.75" customHeight="1">
      <c r="A1014" s="286"/>
      <c r="B1014" s="286"/>
      <c r="C1014" s="286"/>
      <c r="D1014" s="286"/>
      <c r="E1014" s="286"/>
      <c r="F1014" s="286"/>
      <c r="G1014" s="286"/>
      <c r="H1014" s="286"/>
      <c r="I1014" s="286"/>
      <c r="J1014" s="286"/>
      <c r="K1014" s="286"/>
      <c r="L1014" s="286"/>
      <c r="M1014" s="286"/>
      <c r="N1014" s="286"/>
      <c r="O1014" s="286"/>
      <c r="P1014" s="286"/>
      <c r="Q1014" s="286"/>
      <c r="R1014" s="286"/>
      <c r="S1014" s="286"/>
      <c r="T1014" s="286"/>
      <c r="U1014" s="286"/>
      <c r="V1014" s="286"/>
      <c r="W1014" s="286"/>
      <c r="X1014" s="286"/>
      <c r="Y1014" s="286"/>
      <c r="Z1014" s="286"/>
      <c r="AA1014" s="286"/>
    </row>
    <row r="1015" ht="15.75" customHeight="1">
      <c r="A1015" s="286"/>
      <c r="B1015" s="286"/>
      <c r="C1015" s="286"/>
      <c r="D1015" s="286"/>
      <c r="E1015" s="286"/>
      <c r="F1015" s="286"/>
      <c r="G1015" s="286"/>
      <c r="H1015" s="286"/>
      <c r="I1015" s="286"/>
      <c r="J1015" s="286"/>
      <c r="K1015" s="286"/>
      <c r="L1015" s="286"/>
      <c r="M1015" s="286"/>
      <c r="N1015" s="286"/>
      <c r="O1015" s="286"/>
      <c r="P1015" s="286"/>
      <c r="Q1015" s="286"/>
      <c r="R1015" s="286"/>
      <c r="S1015" s="286"/>
      <c r="T1015" s="286"/>
      <c r="U1015" s="286"/>
      <c r="V1015" s="286"/>
      <c r="W1015" s="286"/>
      <c r="X1015" s="286"/>
      <c r="Y1015" s="286"/>
      <c r="Z1015" s="286"/>
      <c r="AA1015" s="286"/>
    </row>
    <row r="1016" ht="15.75" customHeight="1">
      <c r="A1016" s="286"/>
      <c r="B1016" s="286"/>
      <c r="C1016" s="286"/>
      <c r="D1016" s="286"/>
      <c r="E1016" s="286"/>
      <c r="F1016" s="286"/>
      <c r="G1016" s="286"/>
      <c r="H1016" s="286"/>
      <c r="I1016" s="286"/>
      <c r="J1016" s="286"/>
      <c r="K1016" s="286"/>
      <c r="L1016" s="286"/>
      <c r="M1016" s="286"/>
      <c r="N1016" s="286"/>
      <c r="O1016" s="286"/>
      <c r="P1016" s="286"/>
      <c r="Q1016" s="286"/>
      <c r="R1016" s="286"/>
      <c r="S1016" s="286"/>
      <c r="T1016" s="286"/>
      <c r="U1016" s="286"/>
      <c r="V1016" s="286"/>
      <c r="W1016" s="286"/>
      <c r="X1016" s="286"/>
      <c r="Y1016" s="286"/>
      <c r="Z1016" s="286"/>
      <c r="AA1016" s="286"/>
    </row>
  </sheetData>
  <mergeCells count="12">
    <mergeCell ref="B10:D10"/>
    <mergeCell ref="B18:C18"/>
    <mergeCell ref="B21:D21"/>
    <mergeCell ref="E21:J21"/>
    <mergeCell ref="B45:C45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