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6" windowHeight="11316" tabRatio="972" activeTab="2"/>
  </bookViews>
  <sheets>
    <sheet name="Фінансування" sheetId="1" r:id="rId1"/>
    <sheet name="Витрати" sheetId="2" r:id="rId2"/>
    <sheet name="Розділ 1-2" sheetId="3" r:id="rId3"/>
    <sheet name="Розділ 3" sheetId="4" r:id="rId4"/>
    <sheet name="Розділ 4" sheetId="5" r:id="rId5"/>
    <sheet name="Розділ 5" sheetId="6" r:id="rId6"/>
    <sheet name="Розділ 6" sheetId="7" r:id="rId7"/>
    <sheet name="Розділ 7" sheetId="8" r:id="rId8"/>
    <sheet name="Розділ 8" sheetId="9" r:id="rId9"/>
    <sheet name="Розділ 9" sheetId="10" r:id="rId10"/>
    <sheet name="Розділ 10" sheetId="11" r:id="rId11"/>
    <sheet name="Розділ 11" sheetId="12" r:id="rId12"/>
    <sheet name="Розділ 12" sheetId="13" r:id="rId13"/>
    <sheet name="Розділ 13" sheetId="14" r:id="rId14"/>
    <sheet name="Розділ 14" sheetId="15" r:id="rId15"/>
    <sheet name="Інструкція із заповнення" sheetId="16" r:id="rId16"/>
  </sheets>
  <definedNames>
    <definedName name="_xlnm._FilterDatabase" localSheetId="1" hidden="1">Витрати!$A$9:$V$9</definedName>
    <definedName name="Z_3CE3A87D_471F_4C37_B517_8DFF6B87ED07_.wvu.Cols" localSheetId="1" hidden="1">Витрати!$V:$V</definedName>
    <definedName name="Z_3CE3A87D_471F_4C37_B517_8DFF6B87ED07_.wvu.FilterData" localSheetId="1" hidden="1">Витрати!$A$9:$V$9</definedName>
    <definedName name="Z_3CE3A87D_471F_4C37_B517_8DFF6B87ED07_.wvu.Rows" localSheetId="1" hidden="1">Витрати!$34:$36,Витрати!$38:$40,Витрати!$42:$44,Витрати!$48:$50,Витрати!$58:$60,Витрати!$62:$65,Витрати!$67:$69,Витрати!$71:$73,Витрати!$80:$82,Витрати!$86:$88,Витрати!$90:$92,Витрати!$96:$97,Витрати!$161:$163,Витрати!$165:$167,Витрати!$169:$169</definedName>
    <definedName name="Z_5FA0C7DA_F724_4E93_8D09_74C26EF9E974_.wvu.Cols" localSheetId="1" hidden="1">Витрати!$V:$V</definedName>
    <definedName name="Z_5FA0C7DA_F724_4E93_8D09_74C26EF9E974_.wvu.FilterData" localSheetId="1" hidden="1">Витрати!$A$9:$V$9</definedName>
    <definedName name="Z_5FA0C7DA_F724_4E93_8D09_74C26EF9E974_.wvu.Rows" localSheetId="1" hidden="1">Витрати!$34:$36,Витрати!$38:$40,Витрати!$42:$44,Витрати!$48:$50,Витрати!$58:$60,Витрати!$62:$65,Витрати!$67:$69,Витрати!$71:$73,Витрати!$80:$82,Витрати!$86:$88,Витрати!$90:$92,Витрати!$96:$97,Витрати!$161:$163,Витрати!$165:$167,Витрати!$169:$169</definedName>
  </definedNames>
  <calcPr calcId="145621"/>
  <customWorkbookViews>
    <customWorkbookView name="Alex - Личное представление" guid="{5FA0C7DA-F724-4E93-8D09-74C26EF9E974}" mergeInterval="0" personalView="1" maximized="1" windowWidth="1600" windowHeight="680" tabRatio="972" activeSheetId="10"/>
    <customWorkbookView name="Ира - Личное представление" guid="{3CE3A87D-471F-4C37-B517-8DFF6B87ED07}" mergeInterval="0" personalView="1" maximized="1" yWindow="-4" windowWidth="1280" windowHeight="768" tabRatio="972"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3" l="1"/>
  <c r="H23" i="3" l="1"/>
  <c r="E23" i="3"/>
  <c r="H29" i="3"/>
  <c r="AD165" i="2" l="1"/>
  <c r="AC165" i="2"/>
  <c r="J165" i="2"/>
  <c r="G165" i="2"/>
  <c r="AF13" i="2" l="1"/>
  <c r="H20" i="15"/>
  <c r="H23" i="15"/>
  <c r="M14" i="2" l="1"/>
  <c r="P14" i="2"/>
  <c r="M15" i="2"/>
  <c r="P15" i="2"/>
  <c r="M16" i="2"/>
  <c r="P16" i="2"/>
  <c r="M18" i="2"/>
  <c r="M19" i="2"/>
  <c r="M20" i="2"/>
  <c r="M22" i="2"/>
  <c r="P22" i="2"/>
  <c r="M23" i="2"/>
  <c r="P23" i="2"/>
  <c r="M24" i="2"/>
  <c r="P24" i="2"/>
  <c r="M25" i="2"/>
  <c r="P25" i="2"/>
  <c r="M26" i="2"/>
  <c r="P26" i="2"/>
  <c r="M27" i="2"/>
  <c r="P27" i="2"/>
  <c r="M28" i="2"/>
  <c r="P28" i="2"/>
  <c r="M29" i="2"/>
  <c r="P29" i="2"/>
  <c r="M37" i="2"/>
  <c r="P37" i="2"/>
  <c r="M38" i="2"/>
  <c r="P38" i="2"/>
  <c r="M39" i="2"/>
  <c r="P39" i="2"/>
  <c r="K40" i="2"/>
  <c r="L40" i="2"/>
  <c r="N40" i="2"/>
  <c r="O40" i="2"/>
  <c r="M41" i="2"/>
  <c r="P41" i="2"/>
  <c r="M42" i="2"/>
  <c r="P42" i="2"/>
  <c r="M43" i="2"/>
  <c r="P43" i="2"/>
  <c r="K44" i="2"/>
  <c r="L44" i="2"/>
  <c r="N44" i="2"/>
  <c r="O44" i="2"/>
  <c r="M45" i="2"/>
  <c r="P45" i="2"/>
  <c r="M46" i="2"/>
  <c r="P46" i="2"/>
  <c r="M47" i="2"/>
  <c r="P47" i="2"/>
  <c r="K50" i="2"/>
  <c r="L50" i="2"/>
  <c r="N50" i="2"/>
  <c r="O50" i="2"/>
  <c r="M51" i="2"/>
  <c r="P51" i="2"/>
  <c r="M52" i="2"/>
  <c r="P52" i="2"/>
  <c r="M53" i="2"/>
  <c r="P53" i="2"/>
  <c r="K54" i="2"/>
  <c r="L54" i="2"/>
  <c r="L58" i="2" s="1"/>
  <c r="N54" i="2"/>
  <c r="N58" i="2" s="1"/>
  <c r="O54" i="2"/>
  <c r="M55" i="2"/>
  <c r="P55" i="2"/>
  <c r="M56" i="2"/>
  <c r="P56" i="2"/>
  <c r="M57" i="2"/>
  <c r="P57" i="2"/>
  <c r="K58" i="2"/>
  <c r="O58" i="2"/>
  <c r="K60" i="2"/>
  <c r="L60" i="2"/>
  <c r="N60" i="2"/>
  <c r="O60" i="2"/>
  <c r="M61" i="2"/>
  <c r="P61" i="2"/>
  <c r="M62" i="2"/>
  <c r="P62" i="2"/>
  <c r="M63" i="2"/>
  <c r="P63" i="2"/>
  <c r="K64" i="2"/>
  <c r="L64" i="2"/>
  <c r="N64" i="2"/>
  <c r="O64" i="2"/>
  <c r="M65" i="2"/>
  <c r="P65" i="2"/>
  <c r="M66" i="2"/>
  <c r="P66" i="2"/>
  <c r="M67" i="2"/>
  <c r="P67" i="2"/>
  <c r="K68" i="2"/>
  <c r="L68" i="2"/>
  <c r="N68" i="2"/>
  <c r="O68" i="2"/>
  <c r="M69" i="2"/>
  <c r="P69" i="2"/>
  <c r="M70" i="2"/>
  <c r="P70" i="2"/>
  <c r="M71" i="2"/>
  <c r="P71" i="2"/>
  <c r="K72" i="2"/>
  <c r="L72" i="2"/>
  <c r="N72" i="2"/>
  <c r="O72" i="2"/>
  <c r="M73" i="2"/>
  <c r="P73" i="2"/>
  <c r="M74" i="2"/>
  <c r="P74" i="2"/>
  <c r="M75" i="2"/>
  <c r="P75" i="2"/>
  <c r="K76" i="2"/>
  <c r="L76" i="2"/>
  <c r="N76" i="2"/>
  <c r="N80" i="2" s="1"/>
  <c r="O76" i="2"/>
  <c r="O80" i="2" s="1"/>
  <c r="M77" i="2"/>
  <c r="P77" i="2"/>
  <c r="M78" i="2"/>
  <c r="P78" i="2"/>
  <c r="M79" i="2"/>
  <c r="P79" i="2"/>
  <c r="L80" i="2"/>
  <c r="K82" i="2"/>
  <c r="L82" i="2"/>
  <c r="L86" i="2" s="1"/>
  <c r="N82" i="2"/>
  <c r="N86" i="2" s="1"/>
  <c r="O82" i="2"/>
  <c r="M83" i="2"/>
  <c r="P83" i="2"/>
  <c r="M84" i="2"/>
  <c r="P84" i="2"/>
  <c r="M85" i="2"/>
  <c r="P85" i="2"/>
  <c r="K86" i="2"/>
  <c r="O86" i="2"/>
  <c r="K88" i="2"/>
  <c r="L88" i="2"/>
  <c r="N88" i="2"/>
  <c r="O88" i="2"/>
  <c r="M89" i="2"/>
  <c r="P89" i="2"/>
  <c r="M90" i="2"/>
  <c r="P90" i="2"/>
  <c r="M91" i="2"/>
  <c r="P91" i="2"/>
  <c r="K92" i="2"/>
  <c r="L92" i="2"/>
  <c r="N92" i="2"/>
  <c r="O92" i="2"/>
  <c r="M93" i="2"/>
  <c r="P93" i="2"/>
  <c r="M94" i="2"/>
  <c r="P94" i="2"/>
  <c r="M95" i="2"/>
  <c r="P95" i="2"/>
  <c r="K96" i="2"/>
  <c r="L96" i="2"/>
  <c r="N96" i="2"/>
  <c r="N100" i="2" s="1"/>
  <c r="O96" i="2"/>
  <c r="O100" i="2" s="1"/>
  <c r="M97" i="2"/>
  <c r="P97" i="2"/>
  <c r="M98" i="2"/>
  <c r="P98" i="2"/>
  <c r="M99" i="2"/>
  <c r="P99" i="2"/>
  <c r="L100" i="2"/>
  <c r="K102" i="2"/>
  <c r="L102" i="2"/>
  <c r="N102" i="2"/>
  <c r="O102" i="2"/>
  <c r="M103" i="2"/>
  <c r="P103" i="2"/>
  <c r="M104" i="2"/>
  <c r="P104" i="2"/>
  <c r="M105" i="2"/>
  <c r="P105" i="2"/>
  <c r="M106" i="2"/>
  <c r="P106" i="2"/>
  <c r="M107" i="2"/>
  <c r="P107" i="2"/>
  <c r="M108" i="2"/>
  <c r="P108" i="2"/>
  <c r="M109" i="2"/>
  <c r="P109" i="2"/>
  <c r="M110" i="2"/>
  <c r="P110" i="2"/>
  <c r="M111" i="2"/>
  <c r="P111" i="2"/>
  <c r="M112" i="2"/>
  <c r="P112" i="2"/>
  <c r="K113" i="2"/>
  <c r="L113" i="2"/>
  <c r="N113" i="2"/>
  <c r="O113" i="2"/>
  <c r="M115" i="2"/>
  <c r="P115" i="2"/>
  <c r="M116" i="2"/>
  <c r="P116" i="2"/>
  <c r="P119" i="2" s="1"/>
  <c r="M117" i="2"/>
  <c r="P117" i="2"/>
  <c r="M118" i="2"/>
  <c r="P118" i="2"/>
  <c r="K119" i="2"/>
  <c r="L119" i="2"/>
  <c r="M119" i="2"/>
  <c r="N119" i="2"/>
  <c r="O119" i="2"/>
  <c r="M121" i="2"/>
  <c r="M123" i="2" s="1"/>
  <c r="P121" i="2"/>
  <c r="M122" i="2"/>
  <c r="P122" i="2"/>
  <c r="K123" i="2"/>
  <c r="L123" i="2"/>
  <c r="N123" i="2"/>
  <c r="O123" i="2"/>
  <c r="M125" i="2"/>
  <c r="M127" i="2" s="1"/>
  <c r="P125" i="2"/>
  <c r="M126" i="2"/>
  <c r="P126" i="2"/>
  <c r="K127" i="2"/>
  <c r="L127" i="2"/>
  <c r="N127" i="2"/>
  <c r="O127" i="2"/>
  <c r="P127" i="2"/>
  <c r="M129" i="2"/>
  <c r="P129" i="2"/>
  <c r="M130" i="2"/>
  <c r="M132" i="2" s="1"/>
  <c r="P130" i="2"/>
  <c r="M131" i="2"/>
  <c r="P131" i="2"/>
  <c r="K132" i="2"/>
  <c r="L132" i="2"/>
  <c r="N132" i="2"/>
  <c r="O132" i="2"/>
  <c r="P132" i="2"/>
  <c r="M134" i="2"/>
  <c r="P134" i="2"/>
  <c r="M135" i="2"/>
  <c r="P135" i="2"/>
  <c r="M136" i="2"/>
  <c r="P136" i="2"/>
  <c r="M137" i="2"/>
  <c r="P137" i="2"/>
  <c r="K138" i="2"/>
  <c r="L138" i="2"/>
  <c r="N138" i="2"/>
  <c r="O138" i="2"/>
  <c r="K140" i="2"/>
  <c r="L140" i="2"/>
  <c r="N140" i="2"/>
  <c r="O140" i="2"/>
  <c r="M141" i="2"/>
  <c r="P141" i="2"/>
  <c r="M142" i="2"/>
  <c r="P142" i="2"/>
  <c r="M143" i="2"/>
  <c r="P143" i="2"/>
  <c r="K144" i="2"/>
  <c r="L144" i="2"/>
  <c r="N144" i="2"/>
  <c r="O144" i="2"/>
  <c r="M145" i="2"/>
  <c r="P145" i="2"/>
  <c r="M146" i="2"/>
  <c r="P146" i="2"/>
  <c r="M147" i="2"/>
  <c r="P147" i="2"/>
  <c r="K148" i="2"/>
  <c r="L148" i="2"/>
  <c r="N148" i="2"/>
  <c r="N162" i="2" s="1"/>
  <c r="O148" i="2"/>
  <c r="M149" i="2"/>
  <c r="P149" i="2"/>
  <c r="M150" i="2"/>
  <c r="P150" i="2"/>
  <c r="M151" i="2"/>
  <c r="P151" i="2"/>
  <c r="M152" i="2"/>
  <c r="P152" i="2"/>
  <c r="M153" i="2"/>
  <c r="P153" i="2"/>
  <c r="K154" i="2"/>
  <c r="K162" i="2" s="1"/>
  <c r="L154" i="2"/>
  <c r="L162" i="2" s="1"/>
  <c r="N154" i="2"/>
  <c r="O154" i="2"/>
  <c r="M155" i="2"/>
  <c r="P155" i="2"/>
  <c r="M156" i="2"/>
  <c r="P156" i="2"/>
  <c r="M157" i="2"/>
  <c r="P157" i="2"/>
  <c r="M158" i="2"/>
  <c r="P158" i="2"/>
  <c r="M159" i="2"/>
  <c r="P159" i="2"/>
  <c r="M160" i="2"/>
  <c r="P160" i="2"/>
  <c r="M161" i="2"/>
  <c r="P161" i="2"/>
  <c r="Y14" i="2"/>
  <c r="AB14" i="2"/>
  <c r="Y15" i="2"/>
  <c r="AB15" i="2"/>
  <c r="Y16" i="2"/>
  <c r="AB16" i="2"/>
  <c r="Y18" i="2"/>
  <c r="Y19" i="2"/>
  <c r="Y20" i="2"/>
  <c r="Y22" i="2"/>
  <c r="AB22" i="2"/>
  <c r="Y23" i="2"/>
  <c r="AB23" i="2"/>
  <c r="Y24" i="2"/>
  <c r="AB24" i="2"/>
  <c r="Y25" i="2"/>
  <c r="AB25" i="2"/>
  <c r="Y26" i="2"/>
  <c r="AB26" i="2"/>
  <c r="Y27" i="2"/>
  <c r="AB27" i="2"/>
  <c r="Y28" i="2"/>
  <c r="AB28" i="2"/>
  <c r="Y29" i="2"/>
  <c r="AB29" i="2"/>
  <c r="Y37" i="2"/>
  <c r="AB37" i="2"/>
  <c r="Y38" i="2"/>
  <c r="AB38" i="2"/>
  <c r="Y39" i="2"/>
  <c r="AB39" i="2"/>
  <c r="W40" i="2"/>
  <c r="X40" i="2"/>
  <c r="Z40" i="2"/>
  <c r="AA40" i="2"/>
  <c r="Y41" i="2"/>
  <c r="AB41" i="2"/>
  <c r="Y42" i="2"/>
  <c r="AB42" i="2"/>
  <c r="Y43" i="2"/>
  <c r="AB43" i="2"/>
  <c r="W44" i="2"/>
  <c r="X44" i="2"/>
  <c r="Z44" i="2"/>
  <c r="AA44" i="2"/>
  <c r="Y45" i="2"/>
  <c r="AB45" i="2"/>
  <c r="Y46" i="2"/>
  <c r="AB46" i="2"/>
  <c r="Y47" i="2"/>
  <c r="AB47" i="2"/>
  <c r="W50" i="2"/>
  <c r="X50" i="2"/>
  <c r="Z50" i="2"/>
  <c r="Z58" i="2" s="1"/>
  <c r="AA50" i="2"/>
  <c r="Y51" i="2"/>
  <c r="AB51" i="2"/>
  <c r="Y52" i="2"/>
  <c r="AB52" i="2"/>
  <c r="Y53" i="2"/>
  <c r="AB53" i="2"/>
  <c r="W54" i="2"/>
  <c r="W58" i="2" s="1"/>
  <c r="X54" i="2"/>
  <c r="Z54" i="2"/>
  <c r="AA54" i="2"/>
  <c r="Y55" i="2"/>
  <c r="AB55" i="2"/>
  <c r="Y56" i="2"/>
  <c r="AB56" i="2"/>
  <c r="Y57" i="2"/>
  <c r="AB57" i="2"/>
  <c r="W60" i="2"/>
  <c r="X60" i="2"/>
  <c r="Z60" i="2"/>
  <c r="AA60" i="2"/>
  <c r="Y61" i="2"/>
  <c r="AB61" i="2"/>
  <c r="Y62" i="2"/>
  <c r="AB62" i="2"/>
  <c r="Y63" i="2"/>
  <c r="AB63" i="2"/>
  <c r="W64" i="2"/>
  <c r="X64" i="2"/>
  <c r="Z64" i="2"/>
  <c r="AA64" i="2"/>
  <c r="Y65" i="2"/>
  <c r="AB65" i="2"/>
  <c r="Y66" i="2"/>
  <c r="AB66" i="2"/>
  <c r="Y67" i="2"/>
  <c r="AB67" i="2"/>
  <c r="W68" i="2"/>
  <c r="X68" i="2"/>
  <c r="Z68" i="2"/>
  <c r="AA68" i="2"/>
  <c r="Y69" i="2"/>
  <c r="AB69" i="2"/>
  <c r="Y70" i="2"/>
  <c r="AB70" i="2"/>
  <c r="Y71" i="2"/>
  <c r="AB71" i="2"/>
  <c r="W72" i="2"/>
  <c r="X72" i="2"/>
  <c r="Z72" i="2"/>
  <c r="AA72" i="2"/>
  <c r="AA80" i="2" s="1"/>
  <c r="Y73" i="2"/>
  <c r="AB73" i="2"/>
  <c r="Y74" i="2"/>
  <c r="AB74" i="2"/>
  <c r="Y75" i="2"/>
  <c r="AB75" i="2"/>
  <c r="W76" i="2"/>
  <c r="X76" i="2"/>
  <c r="Z76" i="2"/>
  <c r="AA76" i="2"/>
  <c r="Y77" i="2"/>
  <c r="AB77" i="2"/>
  <c r="Y78" i="2"/>
  <c r="AB78" i="2"/>
  <c r="Y79" i="2"/>
  <c r="AB79" i="2"/>
  <c r="W82" i="2"/>
  <c r="W86" i="2" s="1"/>
  <c r="X82" i="2"/>
  <c r="Z82" i="2"/>
  <c r="Z86" i="2" s="1"/>
  <c r="AA82" i="2"/>
  <c r="AA86" i="2" s="1"/>
  <c r="Y83" i="2"/>
  <c r="AB83" i="2"/>
  <c r="Y84" i="2"/>
  <c r="AB84" i="2"/>
  <c r="AB82" i="2" s="1"/>
  <c r="AB86" i="2" s="1"/>
  <c r="Y85" i="2"/>
  <c r="AB85" i="2"/>
  <c r="X86" i="2"/>
  <c r="W88" i="2"/>
  <c r="X88" i="2"/>
  <c r="Z88" i="2"/>
  <c r="AA88" i="2"/>
  <c r="Y89" i="2"/>
  <c r="AB89" i="2"/>
  <c r="Y90" i="2"/>
  <c r="AB90" i="2"/>
  <c r="Y91" i="2"/>
  <c r="AB91" i="2"/>
  <c r="W92" i="2"/>
  <c r="X92" i="2"/>
  <c r="Z92" i="2"/>
  <c r="AA92" i="2"/>
  <c r="Y93" i="2"/>
  <c r="AB93" i="2"/>
  <c r="Y94" i="2"/>
  <c r="AB94" i="2"/>
  <c r="Y95" i="2"/>
  <c r="AB95" i="2"/>
  <c r="W96" i="2"/>
  <c r="X96" i="2"/>
  <c r="Z96" i="2"/>
  <c r="AA96" i="2"/>
  <c r="Y97" i="2"/>
  <c r="AB97" i="2"/>
  <c r="Y98" i="2"/>
  <c r="AB98" i="2"/>
  <c r="Y99" i="2"/>
  <c r="AB99" i="2"/>
  <c r="AA100" i="2"/>
  <c r="W102" i="2"/>
  <c r="W113" i="2" s="1"/>
  <c r="X102" i="2"/>
  <c r="X113" i="2" s="1"/>
  <c r="Z102" i="2"/>
  <c r="AA102" i="2"/>
  <c r="AA113" i="2" s="1"/>
  <c r="Y103" i="2"/>
  <c r="AB103" i="2"/>
  <c r="Y104" i="2"/>
  <c r="AB104" i="2"/>
  <c r="Y105" i="2"/>
  <c r="AB105" i="2"/>
  <c r="Y106" i="2"/>
  <c r="AB106" i="2"/>
  <c r="Y107" i="2"/>
  <c r="AB107" i="2"/>
  <c r="Y108" i="2"/>
  <c r="AB108" i="2"/>
  <c r="Y109" i="2"/>
  <c r="AB109" i="2"/>
  <c r="Y110" i="2"/>
  <c r="AB110" i="2"/>
  <c r="Y111" i="2"/>
  <c r="AB111" i="2"/>
  <c r="Y112" i="2"/>
  <c r="AB112" i="2"/>
  <c r="Z113" i="2"/>
  <c r="Y115" i="2"/>
  <c r="AB115" i="2"/>
  <c r="Y116" i="2"/>
  <c r="AB116" i="2"/>
  <c r="Y117" i="2"/>
  <c r="AB117" i="2"/>
  <c r="Y118" i="2"/>
  <c r="AB118" i="2"/>
  <c r="W119" i="2"/>
  <c r="X119" i="2"/>
  <c r="Z119" i="2"/>
  <c r="AA119" i="2"/>
  <c r="Y121" i="2"/>
  <c r="AB121" i="2"/>
  <c r="Y122" i="2"/>
  <c r="AB122" i="2"/>
  <c r="W123" i="2"/>
  <c r="X123" i="2"/>
  <c r="Y123" i="2"/>
  <c r="Z123" i="2"/>
  <c r="AA123" i="2"/>
  <c r="Y125" i="2"/>
  <c r="AB125" i="2"/>
  <c r="AB127" i="2" s="1"/>
  <c r="Y126" i="2"/>
  <c r="AB126" i="2"/>
  <c r="W127" i="2"/>
  <c r="X127" i="2"/>
  <c r="Z127" i="2"/>
  <c r="AA127" i="2"/>
  <c r="Y129" i="2"/>
  <c r="AB129" i="2"/>
  <c r="Y130" i="2"/>
  <c r="AB130" i="2"/>
  <c r="Y131" i="2"/>
  <c r="AB131" i="2"/>
  <c r="W132" i="2"/>
  <c r="X132" i="2"/>
  <c r="Z132" i="2"/>
  <c r="AA132" i="2"/>
  <c r="Y134" i="2"/>
  <c r="AB134" i="2"/>
  <c r="Y135" i="2"/>
  <c r="AB135" i="2"/>
  <c r="Y136" i="2"/>
  <c r="AB136" i="2"/>
  <c r="Y137" i="2"/>
  <c r="AB137" i="2"/>
  <c r="W138" i="2"/>
  <c r="X138" i="2"/>
  <c r="Z138" i="2"/>
  <c r="AA138" i="2"/>
  <c r="W140" i="2"/>
  <c r="X140" i="2"/>
  <c r="Z140" i="2"/>
  <c r="AA140" i="2"/>
  <c r="Y141" i="2"/>
  <c r="AB141" i="2"/>
  <c r="Y142" i="2"/>
  <c r="AB142" i="2"/>
  <c r="AB140" i="2" s="1"/>
  <c r="Y143" i="2"/>
  <c r="AB143" i="2"/>
  <c r="W144" i="2"/>
  <c r="X144" i="2"/>
  <c r="Z144" i="2"/>
  <c r="AA144" i="2"/>
  <c r="Y145" i="2"/>
  <c r="AB145" i="2"/>
  <c r="Y146" i="2"/>
  <c r="AB146" i="2"/>
  <c r="Y147" i="2"/>
  <c r="AB147" i="2"/>
  <c r="W148" i="2"/>
  <c r="X148" i="2"/>
  <c r="Z148" i="2"/>
  <c r="AA148" i="2"/>
  <c r="AA162" i="2" s="1"/>
  <c r="Y149" i="2"/>
  <c r="AB149" i="2"/>
  <c r="Y150" i="2"/>
  <c r="AB150" i="2"/>
  <c r="Y151" i="2"/>
  <c r="AB151" i="2"/>
  <c r="Y152" i="2"/>
  <c r="AB152" i="2"/>
  <c r="AB148" i="2" s="1"/>
  <c r="Y153" i="2"/>
  <c r="AB153" i="2"/>
  <c r="W154" i="2"/>
  <c r="X154" i="2"/>
  <c r="X162" i="2" s="1"/>
  <c r="Z154" i="2"/>
  <c r="AA154" i="2"/>
  <c r="Y155" i="2"/>
  <c r="AB155" i="2"/>
  <c r="Y156" i="2"/>
  <c r="AB156" i="2"/>
  <c r="Y157" i="2"/>
  <c r="AB157" i="2"/>
  <c r="Y158" i="2"/>
  <c r="AB158" i="2"/>
  <c r="Y159" i="2"/>
  <c r="AB159" i="2"/>
  <c r="Y160" i="2"/>
  <c r="AB160" i="2"/>
  <c r="Y161" i="2"/>
  <c r="AB161" i="2"/>
  <c r="W80" i="2" l="1"/>
  <c r="O162" i="2"/>
  <c r="P123" i="2"/>
  <c r="W100" i="2"/>
  <c r="X58" i="2"/>
  <c r="AA58" i="2"/>
  <c r="M138" i="2"/>
  <c r="K100" i="2"/>
  <c r="K80" i="2"/>
  <c r="P138" i="2"/>
  <c r="AB119" i="2"/>
  <c r="M154" i="2"/>
  <c r="M144" i="2"/>
  <c r="M96" i="2"/>
  <c r="M88" i="2"/>
  <c r="M76" i="2"/>
  <c r="M68" i="2"/>
  <c r="M60" i="2"/>
  <c r="M50" i="2"/>
  <c r="M40" i="2"/>
  <c r="P154" i="2"/>
  <c r="P148" i="2"/>
  <c r="P140" i="2"/>
  <c r="P102" i="2"/>
  <c r="P113" i="2" s="1"/>
  <c r="P92" i="2"/>
  <c r="P82" i="2"/>
  <c r="P86" i="2" s="1"/>
  <c r="P72" i="2"/>
  <c r="P64" i="2"/>
  <c r="P54" i="2"/>
  <c r="P44" i="2"/>
  <c r="P36" i="2"/>
  <c r="P21" i="2"/>
  <c r="M17" i="2"/>
  <c r="AB132" i="2"/>
  <c r="Y127" i="2"/>
  <c r="Z100" i="2"/>
  <c r="Z80" i="2"/>
  <c r="AB54" i="2"/>
  <c r="M148" i="2"/>
  <c r="M140" i="2"/>
  <c r="M102" i="2"/>
  <c r="M113" i="2" s="1"/>
  <c r="M92" i="2"/>
  <c r="M82" i="2"/>
  <c r="M86" i="2" s="1"/>
  <c r="M72" i="2"/>
  <c r="M64" i="2"/>
  <c r="M54" i="2"/>
  <c r="M58" i="2" s="1"/>
  <c r="M44" i="2"/>
  <c r="M36" i="2"/>
  <c r="M21" i="2"/>
  <c r="P13" i="2"/>
  <c r="Z162" i="2"/>
  <c r="Y138" i="2"/>
  <c r="X100" i="2"/>
  <c r="X80" i="2"/>
  <c r="P144" i="2"/>
  <c r="P96" i="2"/>
  <c r="P88" i="2"/>
  <c r="P76" i="2"/>
  <c r="P68" i="2"/>
  <c r="P60" i="2"/>
  <c r="P80" i="2" s="1"/>
  <c r="P50" i="2"/>
  <c r="P40" i="2"/>
  <c r="M13" i="2"/>
  <c r="M162" i="2"/>
  <c r="M80" i="2"/>
  <c r="P100" i="2"/>
  <c r="Y154" i="2"/>
  <c r="W162" i="2"/>
  <c r="Y144" i="2"/>
  <c r="AB138" i="2"/>
  <c r="Y132" i="2"/>
  <c r="Y96" i="2"/>
  <c r="Y88" i="2"/>
  <c r="Y76" i="2"/>
  <c r="Y68" i="2"/>
  <c r="Y60" i="2"/>
  <c r="Y50" i="2"/>
  <c r="Y40" i="2"/>
  <c r="Y21" i="2"/>
  <c r="AB13" i="2"/>
  <c r="AB154" i="2"/>
  <c r="AB144" i="2"/>
  <c r="AB123" i="2"/>
  <c r="Y119" i="2"/>
  <c r="AB92" i="2"/>
  <c r="AB72" i="2"/>
  <c r="AB64" i="2"/>
  <c r="AB50" i="2"/>
  <c r="AB44" i="2"/>
  <c r="AB36" i="2"/>
  <c r="Y17" i="2"/>
  <c r="Y13" i="2"/>
  <c r="Y148" i="2"/>
  <c r="Y162" i="2" s="1"/>
  <c r="Y140" i="2"/>
  <c r="Y102" i="2"/>
  <c r="Y113" i="2" s="1"/>
  <c r="Y92" i="2"/>
  <c r="Y82" i="2"/>
  <c r="Y86" i="2" s="1"/>
  <c r="Y72" i="2"/>
  <c r="Y64" i="2"/>
  <c r="Y54" i="2"/>
  <c r="Y44" i="2"/>
  <c r="Y36" i="2"/>
  <c r="AB102" i="2"/>
  <c r="AB113" i="2" s="1"/>
  <c r="AB96" i="2"/>
  <c r="AB88" i="2"/>
  <c r="AB76" i="2"/>
  <c r="AB68" i="2"/>
  <c r="AB60" i="2"/>
  <c r="AB40" i="2"/>
  <c r="AB21" i="2"/>
  <c r="AB30" i="2" s="1"/>
  <c r="AB33" i="2" s="1"/>
  <c r="AB32" i="2" s="1"/>
  <c r="AB34" i="2" s="1"/>
  <c r="AB162" i="2"/>
  <c r="V161" i="2"/>
  <c r="S161" i="2"/>
  <c r="G161" i="2"/>
  <c r="V160" i="2"/>
  <c r="S160" i="2"/>
  <c r="J160" i="2"/>
  <c r="G160" i="2"/>
  <c r="V159" i="2"/>
  <c r="S159" i="2"/>
  <c r="J159" i="2"/>
  <c r="G159" i="2"/>
  <c r="V158" i="2"/>
  <c r="S158" i="2"/>
  <c r="J158" i="2"/>
  <c r="G158" i="2"/>
  <c r="V157" i="2"/>
  <c r="S157" i="2"/>
  <c r="J157" i="2"/>
  <c r="G157" i="2"/>
  <c r="V156" i="2"/>
  <c r="S156" i="2"/>
  <c r="J156" i="2"/>
  <c r="G156" i="2"/>
  <c r="V155" i="2"/>
  <c r="S155" i="2"/>
  <c r="J155" i="2"/>
  <c r="G155" i="2"/>
  <c r="V154" i="2"/>
  <c r="U154" i="2"/>
  <c r="T154" i="2"/>
  <c r="R154" i="2"/>
  <c r="Q154" i="2"/>
  <c r="I154" i="2"/>
  <c r="H154" i="2"/>
  <c r="G154" i="2"/>
  <c r="F154" i="2"/>
  <c r="E154" i="2"/>
  <c r="V153" i="2"/>
  <c r="S153" i="2"/>
  <c r="J153" i="2"/>
  <c r="G153" i="2"/>
  <c r="V152" i="2"/>
  <c r="S152" i="2"/>
  <c r="J152" i="2"/>
  <c r="G152" i="2"/>
  <c r="V151" i="2"/>
  <c r="S151" i="2"/>
  <c r="J151" i="2"/>
  <c r="G151" i="2"/>
  <c r="V150" i="2"/>
  <c r="S150" i="2"/>
  <c r="J150" i="2"/>
  <c r="G150" i="2"/>
  <c r="V149" i="2"/>
  <c r="V148" i="2" s="1"/>
  <c r="S149" i="2"/>
  <c r="J149" i="2"/>
  <c r="G149" i="2"/>
  <c r="U148" i="2"/>
  <c r="T148" i="2"/>
  <c r="R148" i="2"/>
  <c r="Q148" i="2"/>
  <c r="I148" i="2"/>
  <c r="H148" i="2"/>
  <c r="G148" i="2"/>
  <c r="F148" i="2"/>
  <c r="E148" i="2"/>
  <c r="V147" i="2"/>
  <c r="S147" i="2"/>
  <c r="J147" i="2"/>
  <c r="G147" i="2"/>
  <c r="V146" i="2"/>
  <c r="S146" i="2"/>
  <c r="J146" i="2"/>
  <c r="G146" i="2"/>
  <c r="V145" i="2"/>
  <c r="S145" i="2"/>
  <c r="J145" i="2"/>
  <c r="G145" i="2"/>
  <c r="V144" i="2"/>
  <c r="U144" i="2"/>
  <c r="T144" i="2"/>
  <c r="R144" i="2"/>
  <c r="Q144" i="2"/>
  <c r="I144" i="2"/>
  <c r="H144" i="2"/>
  <c r="G144" i="2"/>
  <c r="F144" i="2"/>
  <c r="E144" i="2"/>
  <c r="V143" i="2"/>
  <c r="S143" i="2"/>
  <c r="J143" i="2"/>
  <c r="G143" i="2"/>
  <c r="V142" i="2"/>
  <c r="S142" i="2"/>
  <c r="J142" i="2"/>
  <c r="G142" i="2"/>
  <c r="V141" i="2"/>
  <c r="S141" i="2"/>
  <c r="S140" i="2" s="1"/>
  <c r="J141" i="2"/>
  <c r="J140" i="2" s="1"/>
  <c r="G141" i="2"/>
  <c r="G140" i="2" s="1"/>
  <c r="U140" i="2"/>
  <c r="T140" i="2"/>
  <c r="R140" i="2"/>
  <c r="Q140" i="2"/>
  <c r="I140" i="2"/>
  <c r="H140" i="2"/>
  <c r="F140" i="2"/>
  <c r="E140" i="2"/>
  <c r="U138" i="2"/>
  <c r="T138" i="2"/>
  <c r="R138" i="2"/>
  <c r="Q138" i="2"/>
  <c r="H138" i="2"/>
  <c r="F138" i="2"/>
  <c r="E138" i="2"/>
  <c r="V137" i="2"/>
  <c r="S137" i="2"/>
  <c r="J137" i="2"/>
  <c r="G137" i="2"/>
  <c r="V136" i="2"/>
  <c r="S136" i="2"/>
  <c r="G136" i="2"/>
  <c r="V135" i="2"/>
  <c r="S135" i="2"/>
  <c r="J135" i="2"/>
  <c r="G135" i="2"/>
  <c r="V134" i="2"/>
  <c r="S134" i="2"/>
  <c r="J134" i="2"/>
  <c r="J138" i="2" s="1"/>
  <c r="G134" i="2"/>
  <c r="U132" i="2"/>
  <c r="T132" i="2"/>
  <c r="R132" i="2"/>
  <c r="Q132" i="2"/>
  <c r="I132" i="2"/>
  <c r="H132" i="2"/>
  <c r="F132" i="2"/>
  <c r="E132" i="2"/>
  <c r="V131" i="2"/>
  <c r="S131" i="2"/>
  <c r="J131" i="2"/>
  <c r="G131" i="2"/>
  <c r="AC131" i="2" s="1"/>
  <c r="V130" i="2"/>
  <c r="S130" i="2"/>
  <c r="J130" i="2"/>
  <c r="G130" i="2"/>
  <c r="V129" i="2"/>
  <c r="V132" i="2" s="1"/>
  <c r="S129" i="2"/>
  <c r="J129" i="2"/>
  <c r="G129" i="2"/>
  <c r="G132" i="2" s="1"/>
  <c r="U127" i="2"/>
  <c r="T127" i="2"/>
  <c r="R127" i="2"/>
  <c r="Q127" i="2"/>
  <c r="I127" i="2"/>
  <c r="H127" i="2"/>
  <c r="F127" i="2"/>
  <c r="E127" i="2"/>
  <c r="V126" i="2"/>
  <c r="S126" i="2"/>
  <c r="J126" i="2"/>
  <c r="G126" i="2"/>
  <c r="V125" i="2"/>
  <c r="V127" i="2" s="1"/>
  <c r="S125" i="2"/>
  <c r="J125" i="2"/>
  <c r="G125" i="2"/>
  <c r="G127" i="2" s="1"/>
  <c r="U123" i="2"/>
  <c r="T123" i="2"/>
  <c r="R123" i="2"/>
  <c r="Q123" i="2"/>
  <c r="I123" i="2"/>
  <c r="H123" i="2"/>
  <c r="F123" i="2"/>
  <c r="E123" i="2"/>
  <c r="V122" i="2"/>
  <c r="S122" i="2"/>
  <c r="J122" i="2"/>
  <c r="G122" i="2"/>
  <c r="V121" i="2"/>
  <c r="V123" i="2" s="1"/>
  <c r="S121" i="2"/>
  <c r="J121" i="2"/>
  <c r="G121" i="2"/>
  <c r="G123" i="2" s="1"/>
  <c r="U119" i="2"/>
  <c r="T119" i="2"/>
  <c r="R119" i="2"/>
  <c r="Q119" i="2"/>
  <c r="I119" i="2"/>
  <c r="H119" i="2"/>
  <c r="F119" i="2"/>
  <c r="E119" i="2"/>
  <c r="V118" i="2"/>
  <c r="S118" i="2"/>
  <c r="J118" i="2"/>
  <c r="G118" i="2"/>
  <c r="V117" i="2"/>
  <c r="S117" i="2"/>
  <c r="J117" i="2"/>
  <c r="G117" i="2"/>
  <c r="AC117" i="2" s="1"/>
  <c r="V116" i="2"/>
  <c r="S116" i="2"/>
  <c r="J116" i="2"/>
  <c r="G116" i="2"/>
  <c r="V115" i="2"/>
  <c r="V119" i="2" s="1"/>
  <c r="S115" i="2"/>
  <c r="J115" i="2"/>
  <c r="G115" i="2"/>
  <c r="G119" i="2" s="1"/>
  <c r="V112" i="2"/>
  <c r="S112" i="2"/>
  <c r="J112" i="2"/>
  <c r="G112" i="2"/>
  <c r="V111" i="2"/>
  <c r="S111" i="2"/>
  <c r="J111" i="2"/>
  <c r="G111" i="2"/>
  <c r="AC111" i="2" s="1"/>
  <c r="V110" i="2"/>
  <c r="S110" i="2"/>
  <c r="J110" i="2"/>
  <c r="G110" i="2"/>
  <c r="V109" i="2"/>
  <c r="S109" i="2"/>
  <c r="J109" i="2"/>
  <c r="G109" i="2"/>
  <c r="AC109" i="2" s="1"/>
  <c r="V108" i="2"/>
  <c r="S108" i="2"/>
  <c r="J108" i="2"/>
  <c r="G108" i="2"/>
  <c r="V107" i="2"/>
  <c r="S107" i="2"/>
  <c r="J107" i="2"/>
  <c r="G107" i="2"/>
  <c r="AC107" i="2" s="1"/>
  <c r="V106" i="2"/>
  <c r="S106" i="2"/>
  <c r="J106" i="2"/>
  <c r="G106" i="2"/>
  <c r="V105" i="2"/>
  <c r="S105" i="2"/>
  <c r="J105" i="2"/>
  <c r="G105" i="2"/>
  <c r="V104" i="2"/>
  <c r="S104" i="2"/>
  <c r="J104" i="2"/>
  <c r="G104" i="2"/>
  <c r="V103" i="2"/>
  <c r="V102" i="2" s="1"/>
  <c r="V113" i="2" s="1"/>
  <c r="S103" i="2"/>
  <c r="J103" i="2"/>
  <c r="G103" i="2"/>
  <c r="AC103" i="2" s="1"/>
  <c r="U102" i="2"/>
  <c r="U113" i="2" s="1"/>
  <c r="T102" i="2"/>
  <c r="T113" i="2" s="1"/>
  <c r="R102" i="2"/>
  <c r="R113" i="2" s="1"/>
  <c r="Q102" i="2"/>
  <c r="Q113" i="2" s="1"/>
  <c r="I102" i="2"/>
  <c r="I113" i="2" s="1"/>
  <c r="H102" i="2"/>
  <c r="H113" i="2" s="1"/>
  <c r="F102" i="2"/>
  <c r="F113" i="2" s="1"/>
  <c r="E102" i="2"/>
  <c r="E113" i="2" s="1"/>
  <c r="V99" i="2"/>
  <c r="S99" i="2"/>
  <c r="J99" i="2"/>
  <c r="G99" i="2"/>
  <c r="AC99" i="2" s="1"/>
  <c r="V98" i="2"/>
  <c r="S98" i="2"/>
  <c r="J98" i="2"/>
  <c r="G98" i="2"/>
  <c r="V97" i="2"/>
  <c r="V96" i="2" s="1"/>
  <c r="S97" i="2"/>
  <c r="J97" i="2"/>
  <c r="J96" i="2" s="1"/>
  <c r="G97" i="2"/>
  <c r="G96" i="2" s="1"/>
  <c r="U96" i="2"/>
  <c r="T96" i="2"/>
  <c r="R96" i="2"/>
  <c r="Q96" i="2"/>
  <c r="I96" i="2"/>
  <c r="H96" i="2"/>
  <c r="F96" i="2"/>
  <c r="E96" i="2"/>
  <c r="V95" i="2"/>
  <c r="S95" i="2"/>
  <c r="J95" i="2"/>
  <c r="G95" i="2"/>
  <c r="V94" i="2"/>
  <c r="S94" i="2"/>
  <c r="J94" i="2"/>
  <c r="G94" i="2"/>
  <c r="V93" i="2"/>
  <c r="S93" i="2"/>
  <c r="S92" i="2" s="1"/>
  <c r="J93" i="2"/>
  <c r="G93" i="2"/>
  <c r="V92" i="2"/>
  <c r="U92" i="2"/>
  <c r="T92" i="2"/>
  <c r="R92" i="2"/>
  <c r="Q92" i="2"/>
  <c r="I92" i="2"/>
  <c r="H92" i="2"/>
  <c r="F92" i="2"/>
  <c r="E92" i="2"/>
  <c r="V91" i="2"/>
  <c r="S91" i="2"/>
  <c r="J91" i="2"/>
  <c r="G91" i="2"/>
  <c r="V90" i="2"/>
  <c r="S90" i="2"/>
  <c r="J90" i="2"/>
  <c r="G90" i="2"/>
  <c r="V89" i="2"/>
  <c r="V88" i="2" s="1"/>
  <c r="S89" i="2"/>
  <c r="J89" i="2"/>
  <c r="J88" i="2" s="1"/>
  <c r="G89" i="2"/>
  <c r="G88" i="2" s="1"/>
  <c r="U88" i="2"/>
  <c r="T88" i="2"/>
  <c r="R88" i="2"/>
  <c r="Q88" i="2"/>
  <c r="I88" i="2"/>
  <c r="H88" i="2"/>
  <c r="F88" i="2"/>
  <c r="E88" i="2"/>
  <c r="V85" i="2"/>
  <c r="S85" i="2"/>
  <c r="J85" i="2"/>
  <c r="AD85" i="2" s="1"/>
  <c r="G85" i="2"/>
  <c r="V84" i="2"/>
  <c r="S84" i="2"/>
  <c r="J84" i="2"/>
  <c r="G84" i="2"/>
  <c r="V83" i="2"/>
  <c r="S83" i="2"/>
  <c r="S82" i="2" s="1"/>
  <c r="S86" i="2" s="1"/>
  <c r="J83" i="2"/>
  <c r="AD83" i="2" s="1"/>
  <c r="G83" i="2"/>
  <c r="V82" i="2"/>
  <c r="V86" i="2" s="1"/>
  <c r="U82" i="2"/>
  <c r="U86" i="2" s="1"/>
  <c r="T82" i="2"/>
  <c r="T86" i="2" s="1"/>
  <c r="R82" i="2"/>
  <c r="R86" i="2" s="1"/>
  <c r="Q82" i="2"/>
  <c r="Q86" i="2" s="1"/>
  <c r="I82" i="2"/>
  <c r="I86" i="2" s="1"/>
  <c r="H82" i="2"/>
  <c r="H86" i="2" s="1"/>
  <c r="F82" i="2"/>
  <c r="F86" i="2" s="1"/>
  <c r="E82" i="2"/>
  <c r="E86" i="2" s="1"/>
  <c r="AE81" i="2"/>
  <c r="AF81" i="2" s="1"/>
  <c r="V79" i="2"/>
  <c r="S79" i="2"/>
  <c r="J79" i="2"/>
  <c r="G79" i="2"/>
  <c r="V78" i="2"/>
  <c r="S78" i="2"/>
  <c r="J78" i="2"/>
  <c r="G78" i="2"/>
  <c r="V77" i="2"/>
  <c r="S77" i="2"/>
  <c r="S76" i="2" s="1"/>
  <c r="J77" i="2"/>
  <c r="G77" i="2"/>
  <c r="G76" i="2" s="1"/>
  <c r="V76" i="2"/>
  <c r="U76" i="2"/>
  <c r="T76" i="2"/>
  <c r="R76" i="2"/>
  <c r="Q76" i="2"/>
  <c r="I76" i="2"/>
  <c r="H76" i="2"/>
  <c r="F76" i="2"/>
  <c r="E76" i="2"/>
  <c r="V75" i="2"/>
  <c r="S75" i="2"/>
  <c r="J75" i="2"/>
  <c r="G75" i="2"/>
  <c r="V74" i="2"/>
  <c r="S74" i="2"/>
  <c r="J74" i="2"/>
  <c r="G74" i="2"/>
  <c r="V73" i="2"/>
  <c r="S73" i="2"/>
  <c r="J73" i="2"/>
  <c r="AD73" i="2" s="1"/>
  <c r="G73" i="2"/>
  <c r="U72" i="2"/>
  <c r="T72" i="2"/>
  <c r="R72" i="2"/>
  <c r="Q72" i="2"/>
  <c r="I72" i="2"/>
  <c r="H72" i="2"/>
  <c r="G72" i="2"/>
  <c r="F72" i="2"/>
  <c r="E72" i="2"/>
  <c r="V71" i="2"/>
  <c r="S71" i="2"/>
  <c r="J71" i="2"/>
  <c r="G71" i="2"/>
  <c r="V70" i="2"/>
  <c r="S70" i="2"/>
  <c r="J70" i="2"/>
  <c r="G70" i="2"/>
  <c r="V69" i="2"/>
  <c r="V68" i="2" s="1"/>
  <c r="S69" i="2"/>
  <c r="S68" i="2" s="1"/>
  <c r="J69" i="2"/>
  <c r="G69" i="2"/>
  <c r="G68" i="2" s="1"/>
  <c r="U68" i="2"/>
  <c r="T68" i="2"/>
  <c r="R68" i="2"/>
  <c r="Q68" i="2"/>
  <c r="J68" i="2"/>
  <c r="AD68" i="2" s="1"/>
  <c r="I68" i="2"/>
  <c r="H68" i="2"/>
  <c r="F68" i="2"/>
  <c r="E68" i="2"/>
  <c r="V67" i="2"/>
  <c r="S67" i="2"/>
  <c r="J67" i="2"/>
  <c r="G67" i="2"/>
  <c r="V66" i="2"/>
  <c r="S66" i="2"/>
  <c r="J66" i="2"/>
  <c r="G66" i="2"/>
  <c r="V65" i="2"/>
  <c r="V64" i="2" s="1"/>
  <c r="S65" i="2"/>
  <c r="S64" i="2" s="1"/>
  <c r="J65" i="2"/>
  <c r="G65" i="2"/>
  <c r="U64" i="2"/>
  <c r="T64" i="2"/>
  <c r="R64" i="2"/>
  <c r="Q64" i="2"/>
  <c r="I64" i="2"/>
  <c r="H64" i="2"/>
  <c r="F64" i="2"/>
  <c r="E64" i="2"/>
  <c r="V63" i="2"/>
  <c r="S63" i="2"/>
  <c r="J63" i="2"/>
  <c r="G63" i="2"/>
  <c r="V62" i="2"/>
  <c r="S62" i="2"/>
  <c r="J62" i="2"/>
  <c r="G62" i="2"/>
  <c r="V61" i="2"/>
  <c r="V60" i="2" s="1"/>
  <c r="S61" i="2"/>
  <c r="S60" i="2" s="1"/>
  <c r="J61" i="2"/>
  <c r="G61" i="2"/>
  <c r="U60" i="2"/>
  <c r="T60" i="2"/>
  <c r="R60" i="2"/>
  <c r="Q60" i="2"/>
  <c r="I60" i="2"/>
  <c r="H60" i="2"/>
  <c r="F60" i="2"/>
  <c r="E60" i="2"/>
  <c r="V57" i="2"/>
  <c r="S57" i="2"/>
  <c r="J57" i="2"/>
  <c r="G57" i="2"/>
  <c r="V56" i="2"/>
  <c r="S56" i="2"/>
  <c r="J56" i="2"/>
  <c r="G56" i="2"/>
  <c r="V55" i="2"/>
  <c r="S55" i="2"/>
  <c r="S54" i="2" s="1"/>
  <c r="J55" i="2"/>
  <c r="G55" i="2"/>
  <c r="U54" i="2"/>
  <c r="T54" i="2"/>
  <c r="R54" i="2"/>
  <c r="Q54" i="2"/>
  <c r="I54" i="2"/>
  <c r="H54" i="2"/>
  <c r="F54" i="2"/>
  <c r="E54" i="2"/>
  <c r="V53" i="2"/>
  <c r="S53" i="2"/>
  <c r="J53" i="2"/>
  <c r="G53" i="2"/>
  <c r="V52" i="2"/>
  <c r="S52" i="2"/>
  <c r="J52" i="2"/>
  <c r="G52" i="2"/>
  <c r="V51" i="2"/>
  <c r="S51" i="2"/>
  <c r="J51" i="2"/>
  <c r="G51" i="2"/>
  <c r="G50" i="2" s="1"/>
  <c r="U50" i="2"/>
  <c r="T50" i="2"/>
  <c r="R50" i="2"/>
  <c r="Q50" i="2"/>
  <c r="I50" i="2"/>
  <c r="H50" i="2"/>
  <c r="F50" i="2"/>
  <c r="E50" i="2"/>
  <c r="V47" i="2"/>
  <c r="S47" i="2"/>
  <c r="J47" i="2"/>
  <c r="G47" i="2"/>
  <c r="V46" i="2"/>
  <c r="S46" i="2"/>
  <c r="J46" i="2"/>
  <c r="G46" i="2"/>
  <c r="V45" i="2"/>
  <c r="V44" i="2" s="1"/>
  <c r="S45" i="2"/>
  <c r="J45" i="2"/>
  <c r="G45" i="2"/>
  <c r="U44" i="2"/>
  <c r="T44" i="2"/>
  <c r="R44" i="2"/>
  <c r="Q44" i="2"/>
  <c r="I44" i="2"/>
  <c r="H44" i="2"/>
  <c r="F44" i="2"/>
  <c r="E44" i="2"/>
  <c r="V43" i="2"/>
  <c r="S43" i="2"/>
  <c r="J43" i="2"/>
  <c r="G43" i="2"/>
  <c r="AC43" i="2" s="1"/>
  <c r="V42" i="2"/>
  <c r="S42" i="2"/>
  <c r="J42" i="2"/>
  <c r="G42" i="2"/>
  <c r="V41" i="2"/>
  <c r="S41" i="2"/>
  <c r="J41" i="2"/>
  <c r="G41" i="2"/>
  <c r="AC41" i="2" s="1"/>
  <c r="U40" i="2"/>
  <c r="T40" i="2"/>
  <c r="R40" i="2"/>
  <c r="Q40" i="2"/>
  <c r="I40" i="2"/>
  <c r="H40" i="2"/>
  <c r="F40" i="2"/>
  <c r="E40" i="2"/>
  <c r="V39" i="2"/>
  <c r="S39" i="2"/>
  <c r="J39" i="2"/>
  <c r="G39" i="2"/>
  <c r="V38" i="2"/>
  <c r="S38" i="2"/>
  <c r="J38" i="2"/>
  <c r="G38" i="2"/>
  <c r="V37" i="2"/>
  <c r="S37" i="2"/>
  <c r="J37" i="2"/>
  <c r="G37" i="2"/>
  <c r="J34" i="2"/>
  <c r="V29" i="2"/>
  <c r="S29" i="2"/>
  <c r="J29" i="2"/>
  <c r="G29" i="2"/>
  <c r="V28" i="2"/>
  <c r="S28" i="2"/>
  <c r="J28" i="2"/>
  <c r="G28" i="2"/>
  <c r="V27" i="2"/>
  <c r="S27" i="2"/>
  <c r="J27" i="2"/>
  <c r="G27" i="2"/>
  <c r="V26" i="2"/>
  <c r="S26" i="2"/>
  <c r="J26" i="2"/>
  <c r="G26" i="2"/>
  <c r="V25" i="2"/>
  <c r="S25" i="2"/>
  <c r="AC25" i="2" s="1"/>
  <c r="J25" i="2"/>
  <c r="AD25" i="2" s="1"/>
  <c r="V24" i="2"/>
  <c r="S24" i="2"/>
  <c r="J24" i="2"/>
  <c r="G24" i="2"/>
  <c r="V23" i="2"/>
  <c r="S23" i="2"/>
  <c r="J23" i="2"/>
  <c r="G23" i="2"/>
  <c r="AC23" i="2" s="1"/>
  <c r="V22" i="2"/>
  <c r="S22" i="2"/>
  <c r="J22" i="2"/>
  <c r="G22" i="2"/>
  <c r="G21" i="2" s="1"/>
  <c r="S20" i="2"/>
  <c r="J20" i="2"/>
  <c r="AD20" i="2" s="1"/>
  <c r="G20" i="2"/>
  <c r="S19" i="2"/>
  <c r="J19" i="2"/>
  <c r="AD19" i="2" s="1"/>
  <c r="G19" i="2"/>
  <c r="S18" i="2"/>
  <c r="J18" i="2"/>
  <c r="AD18" i="2" s="1"/>
  <c r="G18" i="2"/>
  <c r="V16" i="2"/>
  <c r="S16" i="2"/>
  <c r="J16" i="2"/>
  <c r="G16" i="2"/>
  <c r="V15" i="2"/>
  <c r="S15" i="2"/>
  <c r="J15" i="2"/>
  <c r="AD15" i="2" s="1"/>
  <c r="G15" i="2"/>
  <c r="V14" i="2"/>
  <c r="V13" i="2" s="1"/>
  <c r="S14" i="2"/>
  <c r="S13" i="2" s="1"/>
  <c r="J14" i="2"/>
  <c r="J13" i="2" s="1"/>
  <c r="G14" i="2"/>
  <c r="AC145" i="2" l="1"/>
  <c r="AC147" i="2"/>
  <c r="Y80" i="2"/>
  <c r="Y100" i="2"/>
  <c r="AB58" i="2"/>
  <c r="M100" i="2"/>
  <c r="AC135" i="2"/>
  <c r="AC155" i="2"/>
  <c r="AC157" i="2"/>
  <c r="AC159" i="2"/>
  <c r="M30" i="2"/>
  <c r="M33" i="2" s="1"/>
  <c r="M32" i="2" s="1"/>
  <c r="M34" i="2" s="1"/>
  <c r="G54" i="2"/>
  <c r="AC20" i="2"/>
  <c r="AD23" i="2"/>
  <c r="AD39" i="2"/>
  <c r="AD53" i="2"/>
  <c r="AD57" i="2"/>
  <c r="S138" i="2"/>
  <c r="Y48" i="2"/>
  <c r="AB48" i="2"/>
  <c r="P58" i="2"/>
  <c r="P162" i="2"/>
  <c r="AC91" i="2"/>
  <c r="AC137" i="2"/>
  <c r="P30" i="2"/>
  <c r="P33" i="2" s="1"/>
  <c r="P32" i="2" s="1"/>
  <c r="P34" i="2" s="1"/>
  <c r="P48" i="2"/>
  <c r="AC161" i="2"/>
  <c r="M48" i="2"/>
  <c r="AB100" i="2"/>
  <c r="Y58" i="2"/>
  <c r="AD63" i="2"/>
  <c r="AD149" i="2"/>
  <c r="Y30" i="2"/>
  <c r="Y33" i="2" s="1"/>
  <c r="Y32" i="2" s="1"/>
  <c r="Y34" i="2" s="1"/>
  <c r="AE23" i="2"/>
  <c r="AF23" i="2" s="1"/>
  <c r="AB80" i="2"/>
  <c r="S21" i="2"/>
  <c r="G40" i="2"/>
  <c r="AD43" i="2"/>
  <c r="AE43" i="2" s="1"/>
  <c r="AF43" i="2" s="1"/>
  <c r="AC45" i="2"/>
  <c r="AC47" i="2"/>
  <c r="AD70" i="2"/>
  <c r="J72" i="2"/>
  <c r="AD77" i="2"/>
  <c r="AD79" i="2"/>
  <c r="AD93" i="2"/>
  <c r="AD95" i="2"/>
  <c r="AD98" i="2"/>
  <c r="AD104" i="2"/>
  <c r="AD106" i="2"/>
  <c r="AD108" i="2"/>
  <c r="AD110" i="2"/>
  <c r="AD112" i="2"/>
  <c r="AD116" i="2"/>
  <c r="AD118" i="2"/>
  <c r="AD122" i="2"/>
  <c r="AD126" i="2"/>
  <c r="AD130" i="2"/>
  <c r="AD136" i="2"/>
  <c r="AD145" i="2"/>
  <c r="AD147" i="2"/>
  <c r="AD155" i="2"/>
  <c r="AD157" i="2"/>
  <c r="AE157" i="2" s="1"/>
  <c r="AF157" i="2" s="1"/>
  <c r="AD159" i="2"/>
  <c r="AD161" i="2"/>
  <c r="H58" i="2"/>
  <c r="AC14" i="2"/>
  <c r="AC16" i="2"/>
  <c r="AC18" i="2"/>
  <c r="AC26" i="2"/>
  <c r="AC28" i="2"/>
  <c r="AD47" i="2"/>
  <c r="AC51" i="2"/>
  <c r="AC53" i="2"/>
  <c r="AE53" i="2" s="1"/>
  <c r="AF53" i="2" s="1"/>
  <c r="Q58" i="2"/>
  <c r="AC56" i="2"/>
  <c r="AC73" i="2"/>
  <c r="AE73" i="2" s="1"/>
  <c r="AF73" i="2" s="1"/>
  <c r="AC84" i="2"/>
  <c r="AC141" i="2"/>
  <c r="AC143" i="2"/>
  <c r="AC149" i="2"/>
  <c r="AC151" i="2"/>
  <c r="AC153" i="2"/>
  <c r="AD27" i="2"/>
  <c r="AD29" i="2"/>
  <c r="V40" i="2"/>
  <c r="S44" i="2"/>
  <c r="G17" i="2"/>
  <c r="S50" i="2"/>
  <c r="AC50" i="2" s="1"/>
  <c r="G60" i="2"/>
  <c r="AC60" i="2" s="1"/>
  <c r="V72" i="2"/>
  <c r="V80" i="2" s="1"/>
  <c r="S148" i="2"/>
  <c r="V50" i="2"/>
  <c r="R100" i="2"/>
  <c r="V140" i="2"/>
  <c r="AD140" i="2" s="1"/>
  <c r="S36" i="2"/>
  <c r="V21" i="2"/>
  <c r="V36" i="2"/>
  <c r="S40" i="2"/>
  <c r="V54" i="2"/>
  <c r="AD75" i="2"/>
  <c r="S144" i="2"/>
  <c r="AC144" i="2" s="1"/>
  <c r="S154" i="2"/>
  <c r="AC39" i="2"/>
  <c r="AE39" i="2" s="1"/>
  <c r="AF39" i="2" s="1"/>
  <c r="AC71" i="2"/>
  <c r="S72" i="2"/>
  <c r="S80" i="2" s="1"/>
  <c r="AD90" i="2"/>
  <c r="AC94" i="2"/>
  <c r="AD141" i="2"/>
  <c r="AD143" i="2"/>
  <c r="AD151" i="2"/>
  <c r="AD153" i="2"/>
  <c r="V30" i="2"/>
  <c r="AD13" i="2"/>
  <c r="AD14" i="2"/>
  <c r="AD16" i="2"/>
  <c r="AE16" i="2" s="1"/>
  <c r="AF16" i="2" s="1"/>
  <c r="S17" i="2"/>
  <c r="S30" i="2" s="1"/>
  <c r="S33" i="2" s="1"/>
  <c r="S32" i="2" s="1"/>
  <c r="S34" i="2" s="1"/>
  <c r="AC22" i="2"/>
  <c r="AC24" i="2"/>
  <c r="AD26" i="2"/>
  <c r="AD28" i="2"/>
  <c r="AD41" i="2"/>
  <c r="AE41" i="2" s="1"/>
  <c r="AF41" i="2" s="1"/>
  <c r="J40" i="2"/>
  <c r="G13" i="2"/>
  <c r="AC13" i="2" s="1"/>
  <c r="AC15" i="2"/>
  <c r="AE15" i="2" s="1"/>
  <c r="AF15" i="2" s="1"/>
  <c r="AD22" i="2"/>
  <c r="AD24" i="2"/>
  <c r="AC27" i="2"/>
  <c r="AC29" i="2"/>
  <c r="AE29" i="2" s="1"/>
  <c r="AF29" i="2" s="1"/>
  <c r="AD45" i="2"/>
  <c r="AE45" i="2" s="1"/>
  <c r="AF45" i="2" s="1"/>
  <c r="J44" i="2"/>
  <c r="AD44" i="2" s="1"/>
  <c r="G58" i="2"/>
  <c r="R58" i="2"/>
  <c r="AC66" i="2"/>
  <c r="G64" i="2"/>
  <c r="AC21" i="2"/>
  <c r="AD66" i="2"/>
  <c r="J64" i="2"/>
  <c r="AD64" i="2" s="1"/>
  <c r="AC37" i="2"/>
  <c r="G36" i="2"/>
  <c r="AC36" i="2" s="1"/>
  <c r="AD51" i="2"/>
  <c r="J50" i="2"/>
  <c r="AD55" i="2"/>
  <c r="J54" i="2"/>
  <c r="J21" i="2"/>
  <c r="AD21" i="2" s="1"/>
  <c r="AD37" i="2"/>
  <c r="J36" i="2"/>
  <c r="G44" i="2"/>
  <c r="U58" i="2"/>
  <c r="S58" i="2"/>
  <c r="AD61" i="2"/>
  <c r="J60" i="2"/>
  <c r="AD60" i="2" s="1"/>
  <c r="S162" i="2"/>
  <c r="AC38" i="2"/>
  <c r="AC42" i="2"/>
  <c r="AC46" i="2"/>
  <c r="AC52" i="2"/>
  <c r="E58" i="2"/>
  <c r="I58" i="2"/>
  <c r="AD56" i="2"/>
  <c r="AE56" i="2" s="1"/>
  <c r="AF56" i="2" s="1"/>
  <c r="AD62" i="2"/>
  <c r="AC65" i="2"/>
  <c r="AD69" i="2"/>
  <c r="AD71" i="2"/>
  <c r="AE71" i="2" s="1"/>
  <c r="AF71" i="2" s="1"/>
  <c r="AC74" i="2"/>
  <c r="E80" i="2"/>
  <c r="I80" i="2"/>
  <c r="AD78" i="2"/>
  <c r="AD84" i="2"/>
  <c r="AD89" i="2"/>
  <c r="AD91" i="2"/>
  <c r="AE91" i="2" s="1"/>
  <c r="AF91" i="2" s="1"/>
  <c r="AD94" i="2"/>
  <c r="AE94" i="2" s="1"/>
  <c r="AF94" i="2" s="1"/>
  <c r="F100" i="2"/>
  <c r="Q100" i="2"/>
  <c r="AD97" i="2"/>
  <c r="AD99" i="2"/>
  <c r="AE99" i="2" s="1"/>
  <c r="AF99" i="2" s="1"/>
  <c r="J102" i="2"/>
  <c r="J113" i="2" s="1"/>
  <c r="AD113" i="2" s="1"/>
  <c r="AD103" i="2"/>
  <c r="AE103" i="2" s="1"/>
  <c r="AF103" i="2" s="1"/>
  <c r="AD105" i="2"/>
  <c r="AD107" i="2"/>
  <c r="AE107" i="2" s="1"/>
  <c r="AF107" i="2" s="1"/>
  <c r="AD109" i="2"/>
  <c r="AD111" i="2"/>
  <c r="J119" i="2"/>
  <c r="AD117" i="2"/>
  <c r="AE117" i="2" s="1"/>
  <c r="AF117" i="2" s="1"/>
  <c r="J123" i="2"/>
  <c r="J127" i="2"/>
  <c r="J132" i="2"/>
  <c r="AD131" i="2"/>
  <c r="AE131" i="2" s="1"/>
  <c r="AF131" i="2" s="1"/>
  <c r="V138" i="2"/>
  <c r="AD135" i="2"/>
  <c r="AE135" i="2" s="1"/>
  <c r="AF135" i="2" s="1"/>
  <c r="AD137" i="2"/>
  <c r="AC142" i="2"/>
  <c r="AC146" i="2"/>
  <c r="AC150" i="2"/>
  <c r="AC152" i="2"/>
  <c r="E162" i="2"/>
  <c r="I162" i="2"/>
  <c r="AC156" i="2"/>
  <c r="AC158" i="2"/>
  <c r="AC160" i="2"/>
  <c r="AD38" i="2"/>
  <c r="AD42" i="2"/>
  <c r="AD46" i="2"/>
  <c r="AD52" i="2"/>
  <c r="F58" i="2"/>
  <c r="T58" i="2"/>
  <c r="AC55" i="2"/>
  <c r="AC57" i="2"/>
  <c r="AE57" i="2" s="1"/>
  <c r="AF57" i="2" s="1"/>
  <c r="AC63" i="2"/>
  <c r="AE63" i="2" s="1"/>
  <c r="AF63" i="2" s="1"/>
  <c r="AD65" i="2"/>
  <c r="AD67" i="2"/>
  <c r="AD74" i="2"/>
  <c r="J76" i="2"/>
  <c r="T80" i="2"/>
  <c r="AC79" i="2"/>
  <c r="AE79" i="2" s="1"/>
  <c r="AF79" i="2" s="1"/>
  <c r="J82" i="2"/>
  <c r="J86" i="2" s="1"/>
  <c r="AD86" i="2" s="1"/>
  <c r="G82" i="2"/>
  <c r="AC82" i="2" s="1"/>
  <c r="AC85" i="2"/>
  <c r="AE85" i="2" s="1"/>
  <c r="AF85" i="2" s="1"/>
  <c r="S88" i="2"/>
  <c r="AC88" i="2" s="1"/>
  <c r="AC90" i="2"/>
  <c r="J92" i="2"/>
  <c r="AD92" i="2" s="1"/>
  <c r="G92" i="2"/>
  <c r="AC92" i="2" s="1"/>
  <c r="AC95" i="2"/>
  <c r="H100" i="2"/>
  <c r="S96" i="2"/>
  <c r="AC98" i="2"/>
  <c r="AE98" i="2" s="1"/>
  <c r="AF98" i="2" s="1"/>
  <c r="AC104" i="2"/>
  <c r="AE104" i="2" s="1"/>
  <c r="AF104" i="2" s="1"/>
  <c r="S102" i="2"/>
  <c r="S113" i="2" s="1"/>
  <c r="AC106" i="2"/>
  <c r="AE106" i="2" s="1"/>
  <c r="AF106" i="2" s="1"/>
  <c r="AC108" i="2"/>
  <c r="AC110" i="2"/>
  <c r="AE110" i="2" s="1"/>
  <c r="AF110" i="2" s="1"/>
  <c r="AC112" i="2"/>
  <c r="AE112" i="2" s="1"/>
  <c r="AF112" i="2" s="1"/>
  <c r="S119" i="2"/>
  <c r="AC119" i="2" s="1"/>
  <c r="AC116" i="2"/>
  <c r="AE116" i="2" s="1"/>
  <c r="AF116" i="2" s="1"/>
  <c r="AC118" i="2"/>
  <c r="S123" i="2"/>
  <c r="AC123" i="2" s="1"/>
  <c r="AC122" i="2"/>
  <c r="AE122" i="2" s="1"/>
  <c r="AF122" i="2" s="1"/>
  <c r="S127" i="2"/>
  <c r="AC126" i="2"/>
  <c r="AE126" i="2" s="1"/>
  <c r="AF126" i="2" s="1"/>
  <c r="S132" i="2"/>
  <c r="AC132" i="2" s="1"/>
  <c r="AC130" i="2"/>
  <c r="AE130" i="2" s="1"/>
  <c r="AF130" i="2" s="1"/>
  <c r="G138" i="2"/>
  <c r="AC136" i="2"/>
  <c r="AD142" i="2"/>
  <c r="AE142" i="2" s="1"/>
  <c r="AF142" i="2" s="1"/>
  <c r="J144" i="2"/>
  <c r="AD144" i="2" s="1"/>
  <c r="AD146" i="2"/>
  <c r="J148" i="2"/>
  <c r="AD148" i="2" s="1"/>
  <c r="AD150" i="2"/>
  <c r="AE150" i="2" s="1"/>
  <c r="AF150" i="2" s="1"/>
  <c r="AD152" i="2"/>
  <c r="F162" i="2"/>
  <c r="J154" i="2"/>
  <c r="J162" i="2" s="1"/>
  <c r="T162" i="2"/>
  <c r="AD156" i="2"/>
  <c r="AD158" i="2"/>
  <c r="AD160" i="2"/>
  <c r="AD72" i="2"/>
  <c r="Q80" i="2"/>
  <c r="U80" i="2"/>
  <c r="V100" i="2"/>
  <c r="I100" i="2"/>
  <c r="AC148" i="2"/>
  <c r="G162" i="2"/>
  <c r="Q162" i="2"/>
  <c r="U162" i="2"/>
  <c r="H80" i="2"/>
  <c r="AD88" i="2"/>
  <c r="E100" i="2"/>
  <c r="J100" i="2"/>
  <c r="U100" i="2"/>
  <c r="G102" i="2"/>
  <c r="AC102" i="2" s="1"/>
  <c r="AE109" i="2"/>
  <c r="AF109" i="2" s="1"/>
  <c r="AC127" i="2"/>
  <c r="AE137" i="2"/>
  <c r="AF137" i="2" s="1"/>
  <c r="H162" i="2"/>
  <c r="R162" i="2"/>
  <c r="AE18" i="2"/>
  <c r="AF18" i="2" s="1"/>
  <c r="AE20" i="2"/>
  <c r="AF20" i="2" s="1"/>
  <c r="AE25" i="2"/>
  <c r="AF25" i="2" s="1"/>
  <c r="AE26" i="2"/>
  <c r="AF26" i="2" s="1"/>
  <c r="AE27" i="2"/>
  <c r="AF27" i="2" s="1"/>
  <c r="V33" i="2"/>
  <c r="V32" i="2" s="1"/>
  <c r="V34" i="2" s="1"/>
  <c r="J17" i="2"/>
  <c r="AD17" i="2" s="1"/>
  <c r="AC54" i="2"/>
  <c r="AC62" i="2"/>
  <c r="AE62" i="2" s="1"/>
  <c r="AF62" i="2" s="1"/>
  <c r="AC70" i="2"/>
  <c r="AE70" i="2" s="1"/>
  <c r="AF70" i="2" s="1"/>
  <c r="R80" i="2"/>
  <c r="AC78" i="2"/>
  <c r="G86" i="2"/>
  <c r="AC86" i="2" s="1"/>
  <c r="AE84" i="2"/>
  <c r="AF84" i="2" s="1"/>
  <c r="F80" i="2"/>
  <c r="AC19" i="2"/>
  <c r="AE19" i="2" s="1"/>
  <c r="AF19" i="2" s="1"/>
  <c r="G30" i="2"/>
  <c r="AC68" i="2"/>
  <c r="AE68" i="2" s="1"/>
  <c r="AF68" i="2" s="1"/>
  <c r="AC76" i="2"/>
  <c r="G100" i="2"/>
  <c r="AC96" i="2"/>
  <c r="AC61" i="2"/>
  <c r="AE61" i="2" s="1"/>
  <c r="AF61" i="2" s="1"/>
  <c r="AC67" i="2"/>
  <c r="AE67" i="2" s="1"/>
  <c r="AF67" i="2" s="1"/>
  <c r="AC69" i="2"/>
  <c r="AE69" i="2" s="1"/>
  <c r="AF69" i="2" s="1"/>
  <c r="AC72" i="2"/>
  <c r="AC75" i="2"/>
  <c r="AE75" i="2" s="1"/>
  <c r="AF75" i="2" s="1"/>
  <c r="AC77" i="2"/>
  <c r="AE77" i="2" s="1"/>
  <c r="AF77" i="2" s="1"/>
  <c r="AD100" i="2"/>
  <c r="T100" i="2"/>
  <c r="AE111" i="2"/>
  <c r="AF111" i="2" s="1"/>
  <c r="AE143" i="2"/>
  <c r="AF143" i="2" s="1"/>
  <c r="AE145" i="2"/>
  <c r="AF145" i="2" s="1"/>
  <c r="AE146" i="2"/>
  <c r="AF146" i="2" s="1"/>
  <c r="AE147" i="2"/>
  <c r="AF147" i="2" s="1"/>
  <c r="AE149" i="2"/>
  <c r="AF149" i="2" s="1"/>
  <c r="AE152" i="2"/>
  <c r="AF152" i="2" s="1"/>
  <c r="AE153" i="2"/>
  <c r="AF153" i="2" s="1"/>
  <c r="AE155" i="2"/>
  <c r="AF155" i="2" s="1"/>
  <c r="AE159" i="2"/>
  <c r="AF159" i="2" s="1"/>
  <c r="AE161" i="2"/>
  <c r="AF161" i="2" s="1"/>
  <c r="AC83" i="2"/>
  <c r="AE83" i="2" s="1"/>
  <c r="AF83" i="2" s="1"/>
  <c r="AC89" i="2"/>
  <c r="AE89" i="2" s="1"/>
  <c r="AF89" i="2" s="1"/>
  <c r="AC93" i="2"/>
  <c r="AE93" i="2" s="1"/>
  <c r="AF93" i="2" s="1"/>
  <c r="AC97" i="2"/>
  <c r="AE97" i="2" s="1"/>
  <c r="AF97" i="2" s="1"/>
  <c r="AD102" i="2"/>
  <c r="AC105" i="2"/>
  <c r="AE105" i="2" s="1"/>
  <c r="AF105" i="2" s="1"/>
  <c r="AD96" i="2"/>
  <c r="AD119" i="2"/>
  <c r="AD123" i="2"/>
  <c r="AD127" i="2"/>
  <c r="AD132" i="2"/>
  <c r="AD138" i="2"/>
  <c r="AE148" i="2"/>
  <c r="AF148" i="2" s="1"/>
  <c r="AC140" i="2"/>
  <c r="AC115" i="2"/>
  <c r="AC121" i="2"/>
  <c r="AC125" i="2"/>
  <c r="AC129" i="2"/>
  <c r="AC134" i="2"/>
  <c r="AC154" i="2"/>
  <c r="AD115" i="2"/>
  <c r="AD121" i="2"/>
  <c r="AD125" i="2"/>
  <c r="AD129" i="2"/>
  <c r="AD134" i="2"/>
  <c r="AE156" i="2" l="1"/>
  <c r="AF156" i="2" s="1"/>
  <c r="M163" i="2"/>
  <c r="AE127" i="2"/>
  <c r="AF127" i="2" s="1"/>
  <c r="AD36" i="2"/>
  <c r="AE36" i="2" s="1"/>
  <c r="AF36" i="2" s="1"/>
  <c r="G80" i="2"/>
  <c r="AE151" i="2"/>
  <c r="AF151" i="2" s="1"/>
  <c r="S48" i="2"/>
  <c r="AE141" i="2"/>
  <c r="AF141" i="2" s="1"/>
  <c r="AE28" i="2"/>
  <c r="AF28" i="2" s="1"/>
  <c r="AE14" i="2"/>
  <c r="AF14" i="2" s="1"/>
  <c r="AC162" i="2"/>
  <c r="AE160" i="2"/>
  <c r="AF160" i="2" s="1"/>
  <c r="AE118" i="2"/>
  <c r="AF118" i="2" s="1"/>
  <c r="AE95" i="2"/>
  <c r="AF95" i="2" s="1"/>
  <c r="Y163" i="2"/>
  <c r="P163" i="2"/>
  <c r="AE140" i="2"/>
  <c r="AF140" i="2" s="1"/>
  <c r="AC64" i="2"/>
  <c r="AE64" i="2" s="1"/>
  <c r="AF64" i="2" s="1"/>
  <c r="AC138" i="2"/>
  <c r="AE138" i="2" s="1"/>
  <c r="AF138" i="2" s="1"/>
  <c r="AE108" i="2"/>
  <c r="AF108" i="2" s="1"/>
  <c r="V162" i="2"/>
  <c r="G113" i="2"/>
  <c r="AC113" i="2" s="1"/>
  <c r="AE113" i="2" s="1"/>
  <c r="AF113" i="2" s="1"/>
  <c r="AC44" i="2"/>
  <c r="AE92" i="2"/>
  <c r="AF92" i="2" s="1"/>
  <c r="J80" i="2"/>
  <c r="AB163" i="2"/>
  <c r="AE136" i="2"/>
  <c r="AF136" i="2" s="1"/>
  <c r="AE121" i="2"/>
  <c r="AF121" i="2" s="1"/>
  <c r="J58" i="2"/>
  <c r="AE88" i="2"/>
  <c r="AF88" i="2" s="1"/>
  <c r="AE60" i="2"/>
  <c r="AF60" i="2" s="1"/>
  <c r="AE47" i="2"/>
  <c r="AF47" i="2" s="1"/>
  <c r="AD162" i="2"/>
  <c r="AE162" i="2" s="1"/>
  <c r="AF162" i="2" s="1"/>
  <c r="AD154" i="2"/>
  <c r="AE154" i="2" s="1"/>
  <c r="AF154" i="2" s="1"/>
  <c r="AD54" i="2"/>
  <c r="AD30" i="2"/>
  <c r="AE158" i="2"/>
  <c r="AF158" i="2" s="1"/>
  <c r="AE13" i="2"/>
  <c r="AC17" i="2"/>
  <c r="AC30" i="2" s="1"/>
  <c r="AD82" i="2"/>
  <c r="AE72" i="2"/>
  <c r="AF72" i="2" s="1"/>
  <c r="AE144" i="2"/>
  <c r="AF144" i="2" s="1"/>
  <c r="S100" i="2"/>
  <c r="AC100" i="2" s="1"/>
  <c r="AE100" i="2" s="1"/>
  <c r="AF100" i="2" s="1"/>
  <c r="AE51" i="2"/>
  <c r="AF51" i="2" s="1"/>
  <c r="AD40" i="2"/>
  <c r="AD48" i="2" s="1"/>
  <c r="AC40" i="2"/>
  <c r="AC58" i="2"/>
  <c r="V48" i="2"/>
  <c r="AD76" i="2"/>
  <c r="AD80" i="2" s="1"/>
  <c r="AE78" i="2"/>
  <c r="AF78" i="2" s="1"/>
  <c r="AE132" i="2"/>
  <c r="AF132" i="2" s="1"/>
  <c r="AE90" i="2"/>
  <c r="AF90" i="2" s="1"/>
  <c r="AD50" i="2"/>
  <c r="AE50" i="2" s="1"/>
  <c r="AF50" i="2" s="1"/>
  <c r="AE22" i="2"/>
  <c r="AF22" i="2" s="1"/>
  <c r="S163" i="2"/>
  <c r="V58" i="2"/>
  <c r="V163" i="2" s="1"/>
  <c r="AE119" i="2"/>
  <c r="AF119" i="2" s="1"/>
  <c r="AE17" i="2"/>
  <c r="AF17" i="2" s="1"/>
  <c r="AE65" i="2"/>
  <c r="AF65" i="2" s="1"/>
  <c r="AE42" i="2"/>
  <c r="AF42" i="2" s="1"/>
  <c r="AE37" i="2"/>
  <c r="AF37" i="2" s="1"/>
  <c r="AE24" i="2"/>
  <c r="AF24" i="2" s="1"/>
  <c r="AE74" i="2"/>
  <c r="AF74" i="2" s="1"/>
  <c r="AE38" i="2"/>
  <c r="AF38" i="2" s="1"/>
  <c r="AE66" i="2"/>
  <c r="AF66" i="2" s="1"/>
  <c r="AE134" i="2"/>
  <c r="AF134" i="2" s="1"/>
  <c r="AE115" i="2"/>
  <c r="AF115" i="2" s="1"/>
  <c r="AE123" i="2"/>
  <c r="AF123" i="2" s="1"/>
  <c r="AE55" i="2"/>
  <c r="AF55" i="2" s="1"/>
  <c r="AE52" i="2"/>
  <c r="AF52" i="2" s="1"/>
  <c r="G48" i="2"/>
  <c r="AE46" i="2"/>
  <c r="AF46" i="2" s="1"/>
  <c r="J48" i="2"/>
  <c r="AE44" i="2"/>
  <c r="AF44" i="2" s="1"/>
  <c r="J30" i="2"/>
  <c r="AE82" i="2"/>
  <c r="AF82" i="2" s="1"/>
  <c r="AE21" i="2"/>
  <c r="AF21" i="2" s="1"/>
  <c r="AE129" i="2"/>
  <c r="AF129" i="2" s="1"/>
  <c r="AE86" i="2"/>
  <c r="AF86" i="2" s="1"/>
  <c r="AD33" i="2"/>
  <c r="AE125" i="2"/>
  <c r="AF125" i="2" s="1"/>
  <c r="AE96" i="2"/>
  <c r="AF96" i="2" s="1"/>
  <c r="AE102" i="2"/>
  <c r="AF102" i="2" s="1"/>
  <c r="AE54" i="2"/>
  <c r="AF54" i="2" s="1"/>
  <c r="AC48" i="2"/>
  <c r="AE30" i="2" l="1"/>
  <c r="AF30" i="2" s="1"/>
  <c r="AE76" i="2"/>
  <c r="AF76" i="2" s="1"/>
  <c r="AC80" i="2"/>
  <c r="AE80" i="2" s="1"/>
  <c r="AF80" i="2" s="1"/>
  <c r="AE40" i="2"/>
  <c r="AF40" i="2" s="1"/>
  <c r="AE48" i="2"/>
  <c r="AF48" i="2" s="1"/>
  <c r="AD58" i="2"/>
  <c r="AE58" i="2" s="1"/>
  <c r="AF58" i="2" s="1"/>
  <c r="J163" i="2"/>
  <c r="AC33" i="2"/>
  <c r="AD32" i="2"/>
  <c r="AD163" i="2" l="1"/>
  <c r="AE33" i="2"/>
  <c r="AC163" i="2"/>
  <c r="AC32" i="2"/>
  <c r="AE32" i="2" s="1"/>
  <c r="AF32" i="2" s="1"/>
  <c r="G163" i="2"/>
  <c r="AE163" i="2" l="1"/>
  <c r="AF163" i="2" s="1"/>
  <c r="AF33" i="2"/>
  <c r="AE34" i="2"/>
  <c r="AF34" i="2" s="1"/>
  <c r="H27" i="10" l="1"/>
  <c r="E20" i="15"/>
  <c r="E21" i="15" s="1"/>
  <c r="H21" i="15"/>
  <c r="H16" i="14"/>
  <c r="E18" i="11"/>
  <c r="H18" i="11"/>
  <c r="E27" i="10"/>
  <c r="H18" i="8" l="1"/>
  <c r="E18" i="8"/>
  <c r="C16" i="14" l="1"/>
  <c r="C18" i="11"/>
  <c r="C27" i="10"/>
  <c r="B26" i="3" l="1"/>
</calcChain>
</file>

<file path=xl/comments1.xml><?xml version="1.0" encoding="utf-8"?>
<comments xmlns="http://schemas.openxmlformats.org/spreadsheetml/2006/main">
  <authors>
    <author/>
  </authors>
  <commentList>
    <comment ref="B24" authorId="0">
      <text>
        <r>
          <rPr>
            <sz val="11"/>
            <color theme="1"/>
            <rFont val="Arial"/>
            <family val="2"/>
            <charset val="204"/>
          </rPr>
          <t>======
ID#AAAAGe6yj2Q
Victoria Klymchuk- Dluhach    (2020-05-07 11:02:12)
дкмаю, що лишаємо</t>
        </r>
      </text>
    </comment>
  </commentList>
</comments>
</file>

<file path=xl/sharedStrings.xml><?xml version="1.0" encoding="utf-8"?>
<sst xmlns="http://schemas.openxmlformats.org/spreadsheetml/2006/main" count="1756" uniqueCount="426">
  <si>
    <t>ІНСТРУКЦІЇ</t>
  </si>
  <si>
    <t>Назва заявника:</t>
  </si>
  <si>
    <t>Назва Заявника:</t>
  </si>
  <si>
    <t>Назва проекту:</t>
  </si>
  <si>
    <t>щодо складання кошторису проекту</t>
  </si>
  <si>
    <t>Розділ: Стаття: Пункт:</t>
  </si>
  <si>
    <t>№</t>
  </si>
  <si>
    <t>Найменування витрат</t>
  </si>
  <si>
    <t>Інструкції із заповнення Форми Кошторису</t>
  </si>
  <si>
    <t>Одиниця виміру</t>
  </si>
  <si>
    <t>Витрати за рахунок гранту УКФ</t>
  </si>
  <si>
    <t>Витрати за рахунок  Співфінансування</t>
  </si>
  <si>
    <t xml:space="preserve">Вимогою Фонду є обов'язкове залучення бухгалтера та аудитора (як штатних або позаштатних працівників). Якщо сума товарів, робіт, послуг наданих юридичною особою або фізичною особою-підприємцем перевищую 30 000,00 грн, ця сума має бути підтверджена на момент звітування 3 (трьома) комерційними ціновими пропозиціями від інших постачальників товарів, робіт, послуг до яких звертався грантоотримувач в цілях дослідження цінового ринку пропозицій. 
Ця форма кошторису містить формули для полегшення обрахунку загальної кількості витрат, просимо не змінювати формули! </t>
  </si>
  <si>
    <t>Розділ:</t>
  </si>
  <si>
    <t>І</t>
  </si>
  <si>
    <t>Вартість за одиницю, грн</t>
  </si>
  <si>
    <t>Надходження:</t>
  </si>
  <si>
    <t>Кошти організацій-партнерів</t>
  </si>
  <si>
    <t>Вкладка "Дохідна частина"</t>
  </si>
  <si>
    <t>Загальна сума, грн. (=4*5)</t>
  </si>
  <si>
    <t>Вартість за одиницю, грн.</t>
  </si>
  <si>
    <t>Загальна сума, грн. (=7*8)</t>
  </si>
  <si>
    <t>Стовпці:</t>
  </si>
  <si>
    <t>Пункт:</t>
  </si>
  <si>
    <t>Кошти місцевих бюджетів</t>
  </si>
  <si>
    <t>1.1</t>
  </si>
  <si>
    <t>Грант УКФ</t>
  </si>
  <si>
    <t>Кошти інших інстутиційних донорів</t>
  </si>
  <si>
    <t>Кошти приватних донорів</t>
  </si>
  <si>
    <t>Заплановані надходження коштів  необхідно вказати для кожного окремого виду надходжень, відповідно до запланованих джерел фінансування.</t>
  </si>
  <si>
    <t>Власні кошти організації-заявника</t>
  </si>
  <si>
    <t>Реінвестиції (дохід отриманий від реалізації книг, квитків, програм та інше)</t>
  </si>
  <si>
    <t>ІІ</t>
  </si>
  <si>
    <t>1.2</t>
  </si>
  <si>
    <t>Витрати:</t>
  </si>
  <si>
    <t>Місцевий бюджет</t>
  </si>
  <si>
    <t>1.3</t>
  </si>
  <si>
    <t>Інші інстуційні донори</t>
  </si>
  <si>
    <t>1.4</t>
  </si>
  <si>
    <t>Приватні донори</t>
  </si>
  <si>
    <t>1.5</t>
  </si>
  <si>
    <t>1.6</t>
  </si>
  <si>
    <t>1.7</t>
  </si>
  <si>
    <t>Підрозділ:</t>
  </si>
  <si>
    <t xml:space="preserve">Всього по розділу І "Надходження": </t>
  </si>
  <si>
    <t>Оплата праці</t>
  </si>
  <si>
    <t>Вкладка "Кошторис витрат"</t>
  </si>
  <si>
    <t>Стаття:</t>
  </si>
  <si>
    <r>
      <t xml:space="preserve">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із Постаною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Гранична сума наданих послуг за договором цивільно-правового характеру -  25 000,00 грн для однієї особи за місяць. 
Якщо сума наданих послуг за договором цивільно-правового характеру включає компенсацію за проїзд, проживання та харчування особи, 
то гранична сума може бути збільшена на суму цих витрат. 
</t>
    </r>
    <r>
      <rPr>
        <b/>
        <sz val="11"/>
        <rFont val="Arial"/>
        <family val="2"/>
        <charset val="204"/>
      </rPr>
      <t>Після підписання Грантової Угоди забороняється збільшення оплати праці за рахунок грантових коштів.</t>
    </r>
  </si>
  <si>
    <t>Штатні працівники</t>
  </si>
  <si>
    <t>а</t>
  </si>
  <si>
    <t xml:space="preserve"> Повне ПІБ, посада</t>
  </si>
  <si>
    <t>б</t>
  </si>
  <si>
    <t>в</t>
  </si>
  <si>
    <t>За трудовими договорами</t>
  </si>
  <si>
    <t>За договорами ЦПХ</t>
  </si>
  <si>
    <t xml:space="preserve">Всього по підрозділу 1 "Оплата праці": </t>
  </si>
  <si>
    <t>Соціальні внески</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</si>
  <si>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соціальних внесків по проекту.</t>
  </si>
  <si>
    <t>2.1</t>
  </si>
  <si>
    <t>Соціальні внески з оплати праці</t>
  </si>
  <si>
    <t xml:space="preserve">Всього по підрозділу 2 "Соціальні внески": </t>
  </si>
  <si>
    <t>3</t>
  </si>
  <si>
    <t>Витрати пов'язані з відрядженнями (для штатних працівників)</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</si>
  <si>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</si>
  <si>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3.1</t>
  </si>
  <si>
    <t>Вартість проїзду (для штатних працівників)</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</si>
  <si>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квитків по проекту.               </t>
  </si>
  <si>
    <t>Вартість квитків (з деталізацією маршруту і прізвищем відрядженої особи)</t>
  </si>
  <si>
    <t>3.2</t>
  </si>
  <si>
    <t>Вартість проживання (для штатних працівників)</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</si>
  <si>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Для міжнародних відрядженнь сума рахунку за добу не може перевищувати норми згідно із Постановою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витрат на проживання відрядженої особи по проекту.                          </t>
  </si>
  <si>
    <t>Рахунки з готелів (з вказаним прізвищем відрядженої особи)</t>
  </si>
  <si>
    <t>3.3</t>
  </si>
  <si>
    <t>Добові (для штатних працівників)</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</si>
  <si>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для міжнародних відрядженнь згідно із Постановою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витрат на добові по проекту.        </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</si>
  <si>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</si>
  <si>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</si>
  <si>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</si>
  <si>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</si>
  <si>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</si>
  <si>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за рахунок грантових коштів.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із Інструкціі для заявників віднесено до недопустимих витрат за рахунок грантових коштів.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відповідно до встановлених формул буде відображена загальна сума проекту. </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</si>
  <si>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</si>
  <si>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</si>
  <si>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</si>
  <si>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</si>
  <si>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</si>
  <si>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за рахунок співфінансування. Для відображення нематеріальних активів алгоритм заповнення колонок таблиці такий же як для  "Обладнання, інструменти, інвентар".                                                                                                                                         Ця стаття фінансується тільки за рахунок співфінансування.</t>
  </si>
  <si>
    <t>Програмне забезпечення  (з деталізацією технічних характеристик)</t>
  </si>
  <si>
    <t>Право використання (ліцензія)</t>
  </si>
  <si>
    <t>Інші нематериальні активи</t>
  </si>
  <si>
    <t>Всього по підрозділу 4 "Обладнання і нематеріальні активи":</t>
  </si>
  <si>
    <t>5</t>
  </si>
  <si>
    <t>Витрати пов'язані з орендою</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</si>
  <si>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</si>
  <si>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5.1</t>
  </si>
  <si>
    <t>Оренда приміщення</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</si>
  <si>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приміщення для проекту.  </t>
  </si>
  <si>
    <t>Адреса орендованого приміщення, із зазначенням метражу, годин оренди</t>
  </si>
  <si>
    <t>5.2</t>
  </si>
  <si>
    <t xml:space="preserve">Оренда техніки, обладнання та інструменту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</si>
  <si>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обладнання для проекту.          </t>
  </si>
  <si>
    <t>Найменування техніки (з деталізацією технічних характеристик)</t>
  </si>
  <si>
    <t>5.3</t>
  </si>
  <si>
    <t>Оренда транспорту</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</si>
  <si>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із встановленими формулами буде відображена загальна сума вартості оренди транспортного засобу для проекту. </t>
  </si>
  <si>
    <t>Оренда легкового автомобіля (із зазначенням кілометражу абокількості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</si>
  <si>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</si>
  <si>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</si>
  <si>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</si>
  <si>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</si>
  <si>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сценічно-постановочних засобів.     </t>
  </si>
  <si>
    <t>Найменування (з деталізацією технічних характеристик)</t>
  </si>
  <si>
    <t>5.5</t>
  </si>
  <si>
    <t>Інші об'єкти оренди</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</si>
  <si>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інших об'єктів оренди.     </t>
  </si>
  <si>
    <t>Всього по підрозділу 5 "Витрати пов'язані з орендою":</t>
  </si>
  <si>
    <t>6</t>
  </si>
  <si>
    <t>Витрати на харчування та напої</t>
  </si>
  <si>
    <t>6.1</t>
  </si>
  <si>
    <t>Вид харчування або назва заходу або сніданок/обід/вечеря/кава-брейк тощо</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</si>
  <si>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150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</si>
  <si>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Послуги з харчування (з зазначенням кількості осіб на заході)</t>
  </si>
  <si>
    <t>Всього по пірозділу 6 "Витрати на харчування та напої":</t>
  </si>
  <si>
    <t>7</t>
  </si>
  <si>
    <t>Матеріальні витрати</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</si>
  <si>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матеріалів.                                  
</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</si>
  <si>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</si>
  <si>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</si>
  <si>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</si>
  <si>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</si>
  <si>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</si>
  <si>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</si>
  <si>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</si>
  <si>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</si>
  <si>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8</t>
  </si>
  <si>
    <t>Поліграфічні послуги</t>
  </si>
  <si>
    <t>8.1</t>
  </si>
  <si>
    <t>Послуги із виготовлення:</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</si>
  <si>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поліграфічної  продукції для проекту.                                                          </t>
  </si>
  <si>
    <t>Виготовлення макетів</t>
  </si>
  <si>
    <t>Нанесення логотопів</t>
  </si>
  <si>
    <t>Друк брошур</t>
  </si>
  <si>
    <t>г</t>
  </si>
  <si>
    <t>Друк буклетів</t>
  </si>
  <si>
    <t>д</t>
  </si>
  <si>
    <t>Друк листівок</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</si>
  <si>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</si>
  <si>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</si>
  <si>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</si>
  <si>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</si>
  <si>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</si>
  <si>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</si>
  <si>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</si>
  <si>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</si>
  <si>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</si>
  <si>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</si>
  <si>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</si>
  <si>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Розділ</t>
  </si>
  <si>
    <t>9</t>
  </si>
  <si>
    <t>Послуги з просування</t>
  </si>
  <si>
    <t>фото-, відеофіксація</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</si>
  <si>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із встановленими формулами буде відображена загальна сума вартості послуг з просування.          </t>
  </si>
  <si>
    <t>рекламні витрати</t>
  </si>
  <si>
    <t>SMM, SO (SEO)</t>
  </si>
  <si>
    <t>Інші</t>
  </si>
  <si>
    <t>Всього по підрозділу 9 "Послуги з просування":</t>
  </si>
  <si>
    <t>10</t>
  </si>
  <si>
    <t>Створення web-ресурсу</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</si>
  <si>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послуг зі створення web-ресурсу для проекту.                          </t>
  </si>
  <si>
    <t>шт.</t>
  </si>
  <si>
    <t>Витрати зі створення сайту</t>
  </si>
  <si>
    <t>Витрати з обслуговування сайту</t>
  </si>
  <si>
    <t>Всього по підрозділу 10 "Створення web-ресурсу":</t>
  </si>
  <si>
    <t>11</t>
  </si>
  <si>
    <t>Придбання методичних, навчальних, інформаційних матеріалів, в т.ч. на електронних носіях інформації</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</si>
  <si>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</si>
  <si>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 xml:space="preserve">Найменування методичних, навчальних, інформаційних матеріалів </t>
  </si>
  <si>
    <t>Всього по підрозділу 11 "Придбання методичних, навчальних, інформаційних матеріалів, в т.ч. на електроних носіїв інформації":</t>
  </si>
  <si>
    <t>12</t>
  </si>
  <si>
    <t>Послуги з перекладу</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</si>
  <si>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відповідно до встановлених формул буде відображена загальна сума вартості перекладів для проекту.                   </t>
  </si>
  <si>
    <t>Усний переклад</t>
  </si>
  <si>
    <t>Редагування усного перекладу</t>
  </si>
  <si>
    <t>Письмовий переклад</t>
  </si>
  <si>
    <t>Редагування письмового перекладу</t>
  </si>
  <si>
    <t>Всього по підрозділу 12 "Витрати з перекладу":</t>
  </si>
  <si>
    <t>13</t>
  </si>
  <si>
    <t>Адміністративні витрати</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</si>
  <si>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послуг.</t>
  </si>
  <si>
    <t>Бухгалтерські послуги</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</si>
  <si>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</si>
  <si>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</si>
  <si>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</si>
  <si>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</si>
  <si>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</si>
  <si>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</si>
  <si>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</si>
  <si>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</si>
  <si>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відповідно до встановлених формул буде відображена загальна сума вартості послуг комп'ютерної обробки, монтажу, зведення.</t>
  </si>
  <si>
    <t xml:space="preserve">Найменування послуги </t>
  </si>
  <si>
    <t>4</t>
  </si>
  <si>
    <t>14.2</t>
  </si>
  <si>
    <t>Витрати на послуги страхування</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</si>
  <si>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страхових послуг  для проекту. </t>
  </si>
  <si>
    <t>Вказати предмет страхування</t>
  </si>
  <si>
    <t>14.3</t>
  </si>
  <si>
    <t>Видавничі послуги</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</si>
  <si>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</si>
  <si>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Послуги коректора</t>
  </si>
  <si>
    <t>Послуги верстки</t>
  </si>
  <si>
    <t>Друк книг</t>
  </si>
  <si>
    <t>Друк журналів</t>
  </si>
  <si>
    <t>Інші витрати (вказати надану послугу)</t>
  </si>
  <si>
    <t>14.4</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</si>
  <si>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</si>
  <si>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</si>
  <si>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</si>
  <si>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</si>
  <si>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</si>
  <si>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банківські послуги</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</si>
  <si>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</si>
  <si>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</si>
  <si>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</si>
  <si>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</si>
  <si>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Брендовані олівці</t>
  </si>
  <si>
    <t xml:space="preserve">Стікери </t>
  </si>
  <si>
    <t>і</t>
  </si>
  <si>
    <t>ї</t>
  </si>
  <si>
    <t>й</t>
  </si>
  <si>
    <t>к</t>
  </si>
  <si>
    <t>фотозйомка на заходах</t>
  </si>
  <si>
    <t>створення 16 відео-модулів до онлайн-тренінгів</t>
  </si>
  <si>
    <t>відеозйомка лекцій для чат бота</t>
  </si>
  <si>
    <t>створення відео-інструкцій та монтаж вебінарів</t>
  </si>
  <si>
    <t>зйомка відео-лекцій</t>
  </si>
  <si>
    <t>відео-презентації креативних проєктів</t>
  </si>
  <si>
    <t>SMM та реклама програми у соціальних мережах</t>
  </si>
  <si>
    <t>Просування чат-боту</t>
  </si>
  <si>
    <t>Просування роликів про програму в Youtube</t>
  </si>
  <si>
    <t>Промо-новина на ресурсі platfor.ma</t>
  </si>
  <si>
    <t>Анонс програми на ресурсі NaChasi</t>
  </si>
  <si>
    <t>Нативна публікація на ресурсі nachasi</t>
  </si>
  <si>
    <t>Публікація в TheVillage</t>
  </si>
  <si>
    <t>Прес-конференція про програму в уніан</t>
  </si>
  <si>
    <t>Всього по підрозділу 9"Послуги з просування":</t>
  </si>
  <si>
    <t>Витрати зі створення сайту чат-боту Project Guru, технічне оновлення Project Guru, який реалізований на базі месенджеру Телеграм</t>
  </si>
  <si>
    <t>Витрати з обслуговування сайту програми (контент менеджмент)</t>
  </si>
  <si>
    <t>Оновлення онлайн-каталогу проектів</t>
  </si>
  <si>
    <t>Оновлення онлайн-карти креативних проектів</t>
  </si>
  <si>
    <t>Письмовий переклад (укр-англ)</t>
  </si>
  <si>
    <t>екземпляр</t>
  </si>
  <si>
    <t>Додаток №4</t>
  </si>
  <si>
    <t>Конкурсна програма:</t>
  </si>
  <si>
    <t>ЛОТ:</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</si>
  <si>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</si>
  <si>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</si>
  <si>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</si>
  <si>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</si>
  <si>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</si>
  <si>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</si>
  <si>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Загальна сума</t>
  </si>
  <si>
    <t>%</t>
  </si>
  <si>
    <t>грн.</t>
  </si>
  <si>
    <t>грн. (ст.3+ст.4+ст.5+ ст.6+ст.7)</t>
  </si>
  <si>
    <t>стовпці</t>
  </si>
  <si>
    <t>1</t>
  </si>
  <si>
    <t>2</t>
  </si>
  <si>
    <t>плановий бюджет</t>
  </si>
  <si>
    <t>фактичний бюджет</t>
  </si>
  <si>
    <t>профінансовано</t>
  </si>
  <si>
    <t>залишок до фінансування</t>
  </si>
  <si>
    <t xml:space="preserve"> Звіт про надходження та використання коштів для реалізації проекту  </t>
  </si>
  <si>
    <t>Планові витрати по реалізації Гранту</t>
  </si>
  <si>
    <t>Фактичні витрати по реалізації Гранту</t>
  </si>
  <si>
    <t>Кількість/
Період</t>
  </si>
  <si>
    <t>Загальна сума, грн. (=10*11)</t>
  </si>
  <si>
    <t>Загальна сума, грн. (=13*14)</t>
  </si>
  <si>
    <t>формули</t>
  </si>
  <si>
    <t>F</t>
  </si>
  <si>
    <t>G=E*F</t>
  </si>
  <si>
    <t>H</t>
  </si>
  <si>
    <t>I</t>
  </si>
  <si>
    <t>J=H*I</t>
  </si>
  <si>
    <t>K</t>
  </si>
  <si>
    <t>L</t>
  </si>
  <si>
    <t>M=K*L</t>
  </si>
  <si>
    <t>N</t>
  </si>
  <si>
    <t>O</t>
  </si>
  <si>
    <t>P=N*O</t>
  </si>
  <si>
    <t>Додаток №1</t>
  </si>
  <si>
    <t>до Порядку здійснення контролю за виконанням суб’єктами, які отримують фінансування, згідно Договору про надання гранту,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</si>
  <si>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</si>
  <si>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</si>
  <si>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</si>
  <si>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</si>
  <si>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</si>
  <si>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</si>
  <si>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</si>
  <si>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</si>
  <si>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</si>
  <si>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</si>
  <si>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</si>
  <si>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</si>
  <si>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 xml:space="preserve">Загальна  сума витрат по проекту, грн. </t>
  </si>
  <si>
    <t>різниця</t>
  </si>
  <si>
    <t>-</t>
  </si>
  <si>
    <r>
      <t xml:space="preserve">за проектом </t>
    </r>
    <r>
      <rPr>
        <b/>
        <u/>
        <sz val="14"/>
        <color theme="1"/>
        <rFont val="Calibri"/>
        <family val="2"/>
        <charset val="204"/>
      </rPr>
      <t>“</t>
    </r>
  </si>
  <si>
    <r>
      <t xml:space="preserve">у період     </t>
    </r>
    <r>
      <rPr>
        <b/>
        <u/>
        <sz val="14"/>
        <color theme="1"/>
        <rFont val="Calibri"/>
        <family val="2"/>
        <charset val="204"/>
      </rPr>
      <t xml:space="preserve"> з  2020  року</t>
    </r>
    <r>
      <rPr>
        <b/>
        <sz val="14"/>
        <color theme="1"/>
        <rFont val="Calibri"/>
        <family val="2"/>
        <charset val="204"/>
      </rPr>
      <t xml:space="preserve"> по </t>
    </r>
    <r>
      <rPr>
        <b/>
        <u/>
        <sz val="14"/>
        <color theme="1"/>
        <rFont val="Calibri"/>
        <family val="2"/>
        <charset val="204"/>
      </rPr>
      <t xml:space="preserve"> 2020року</t>
    </r>
  </si>
  <si>
    <t xml:space="preserve">у період    </t>
  </si>
  <si>
    <t>за проектом</t>
  </si>
  <si>
    <r>
      <t xml:space="preserve">у період     </t>
    </r>
    <r>
      <rPr>
        <b/>
        <u/>
        <sz val="14"/>
        <color theme="1"/>
        <rFont val="Calibri"/>
        <family val="2"/>
        <charset val="204"/>
      </rPr>
      <t xml:space="preserve"> </t>
    </r>
  </si>
  <si>
    <t xml:space="preserve">за проектом </t>
  </si>
  <si>
    <t xml:space="preserve">у період   </t>
  </si>
  <si>
    <t>Гершкович Яків Петрович, керівник проекту</t>
  </si>
  <si>
    <t>Синиця Євген Валентинович, координатор професійної мережі</t>
  </si>
  <si>
    <t>Колеснікова Вікторія Анатоліївна, менеджер проекту</t>
  </si>
  <si>
    <t>Оногда Олена Вікторівна, комунікаційний менеджер</t>
  </si>
  <si>
    <t>Кашканова Світлана Володимирівна, бухгалтер</t>
  </si>
  <si>
    <t>Панікарський Антон Валерійович, дизайнер</t>
  </si>
  <si>
    <t>Теліженко Сергій Анатолійович, автор брошури-пам'ятки</t>
  </si>
  <si>
    <t>Макаренко Анастасія Володимирівна, тренер з комунікації</t>
  </si>
  <si>
    <t>№09-2020 від 23.09.2020</t>
  </si>
  <si>
    <t>б/н від 30.10.2020</t>
  </si>
  <si>
    <t>Аудиторська фірма "Баланс" 21451988</t>
  </si>
  <si>
    <t>Послуги з розробки організаційної стратегії</t>
  </si>
  <si>
    <t>Створення курсу відеолекцій "Археологічний лікбез" та промо-роліка</t>
  </si>
  <si>
    <t>ФОП Субоч, 37095826</t>
  </si>
  <si>
    <t>№11/06/2020-1 від 11.06.2020, №06/07/2020-1 від 06.07.2020</t>
  </si>
  <si>
    <t>№1 від 15.06.2020, №1 від 14.08.2020</t>
  </si>
  <si>
    <t>№2 від 07.07.2020, №17 від 28.08.2020</t>
  </si>
  <si>
    <t>№1 від 12.06.2020</t>
  </si>
  <si>
    <t>за період з 10 червня по 30 жовтня  2020 р.</t>
  </si>
  <si>
    <t>від "_10_" ___червня_________ 2020 року</t>
  </si>
  <si>
    <r>
      <t xml:space="preserve">до Договору про надання гранту № </t>
    </r>
    <r>
      <rPr>
        <u/>
        <sz val="11"/>
        <color theme="1"/>
        <rFont val="Calibri"/>
        <family val="2"/>
        <charset val="204"/>
      </rPr>
      <t>3NET21-6961</t>
    </r>
  </si>
  <si>
    <t>Мережі й аудиторії</t>
  </si>
  <si>
    <t>Посилення мереж у сфері культури</t>
  </si>
  <si>
    <t>ВГО  «СПІЛКА АРХЕОЛОГІВ УКРАЇНИ»</t>
  </si>
  <si>
    <t>“Посилення спроможності професійної спільноти задля адвокації археологічної спадщини України”</t>
  </si>
  <si>
    <r>
      <t xml:space="preserve">у період     </t>
    </r>
    <r>
      <rPr>
        <b/>
        <u/>
        <sz val="14"/>
        <color theme="1"/>
        <rFont val="Calibri"/>
        <family val="2"/>
        <charset val="204"/>
      </rPr>
      <t xml:space="preserve"> з 10 червня 2020  року</t>
    </r>
    <r>
      <rPr>
        <b/>
        <sz val="14"/>
        <color theme="1"/>
        <rFont val="Calibri"/>
        <family val="2"/>
        <charset val="204"/>
      </rPr>
      <t xml:space="preserve"> по </t>
    </r>
    <r>
      <rPr>
        <b/>
        <u/>
        <sz val="14"/>
        <color theme="1"/>
        <rFont val="Calibri"/>
        <family val="2"/>
        <charset val="204"/>
      </rPr>
      <t>30 жовтня 2020 року</t>
    </r>
  </si>
  <si>
    <r>
      <t xml:space="preserve">у період     з 10 червня 2020  року по 30 жовтня 2020 року </t>
    </r>
    <r>
      <rPr>
        <b/>
        <u/>
        <sz val="14"/>
        <color theme="1"/>
        <rFont val="Calibri"/>
        <family val="2"/>
        <charset val="204"/>
      </rPr>
      <t xml:space="preserve"> </t>
    </r>
  </si>
  <si>
    <t>ФОП "Бакланова" 37095826</t>
  </si>
  <si>
    <t>Друкарня" Папуга", 38287364</t>
  </si>
  <si>
    <t>№07/1 від 07.10.2020</t>
  </si>
  <si>
    <t xml:space="preserve"> вид.накладна №1510-14 від 15.10.2020</t>
  </si>
  <si>
    <t>№35 від 16.10.2020</t>
  </si>
  <si>
    <r>
      <t xml:space="preserve">у період      з 10 червня 2020  року по 30 жовтня 2020 року  </t>
    </r>
    <r>
      <rPr>
        <b/>
        <u/>
        <sz val="14"/>
        <color theme="1"/>
        <rFont val="Calibri"/>
        <family val="2"/>
        <charset val="204"/>
      </rPr>
      <t xml:space="preserve"> </t>
    </r>
  </si>
  <si>
    <t xml:space="preserve">у період      з 10 червня 2020  року по 30 жовтня 2020 року </t>
  </si>
  <si>
    <t>Конкурсна програма: Мережі й аудиторії</t>
  </si>
  <si>
    <t>Розділ: 
Підрозділ: 
Стаття: 
Пункт:</t>
  </si>
  <si>
    <t>Примітки</t>
  </si>
  <si>
    <t>планова, грн. (=6+12+18+24)</t>
  </si>
  <si>
    <t>фактична, грн. (=9+15+21+27)</t>
  </si>
  <si>
    <t>Загальна сума, грн. (=16*17)</t>
  </si>
  <si>
    <t>Загальна сума, грн. (=19*20)</t>
  </si>
  <si>
    <t>Загальна сума, грн. (=22*23)</t>
  </si>
  <si>
    <t>Загальна сума, грн. (=25*26)</t>
  </si>
  <si>
    <t xml:space="preserve">грн. </t>
  </si>
  <si>
    <t>Е</t>
  </si>
  <si>
    <t>Q</t>
  </si>
  <si>
    <t>R</t>
  </si>
  <si>
    <t>S=Q*R</t>
  </si>
  <si>
    <t>T</t>
  </si>
  <si>
    <t>U</t>
  </si>
  <si>
    <t>V=T*U</t>
  </si>
  <si>
    <t>W</t>
  </si>
  <si>
    <t>X</t>
  </si>
  <si>
    <t>Y=W*X</t>
  </si>
  <si>
    <t>Z</t>
  </si>
  <si>
    <t>AA</t>
  </si>
  <si>
    <t>AB=Z*AA</t>
  </si>
  <si>
    <t>AC=G+M+S+Y</t>
  </si>
  <si>
    <t>AD=J+P+V+AB</t>
  </si>
  <si>
    <t>AE=AC-AD</t>
  </si>
  <si>
    <t>AF=AE/AC</t>
  </si>
  <si>
    <t>місяців</t>
  </si>
  <si>
    <t xml:space="preserve">Всього по підрозділу 3 "Соціальні внески": </t>
  </si>
  <si>
    <t>доба</t>
  </si>
  <si>
    <t>Інші нематеріальні активи</t>
  </si>
  <si>
    <t>кв.м (годин, діб)</t>
  </si>
  <si>
    <t>діб</t>
  </si>
  <si>
    <t>км (годин)</t>
  </si>
  <si>
    <t>чол.</t>
  </si>
  <si>
    <t>Фліпчарт</t>
  </si>
  <si>
    <t>Блокноти для фліпчарта</t>
  </si>
  <si>
    <t>шт</t>
  </si>
  <si>
    <t>година</t>
  </si>
  <si>
    <t>сторінка</t>
  </si>
  <si>
    <t>послуга</t>
  </si>
  <si>
    <t xml:space="preserve"> №11 від 11.06.2020</t>
  </si>
  <si>
    <t>№ 10 від 11.06.020</t>
  </si>
  <si>
    <t xml:space="preserve"> №6 від 11.06.2020</t>
  </si>
  <si>
    <t xml:space="preserve"> №5 від 11.06.2020</t>
  </si>
  <si>
    <t xml:space="preserve"> №3 від 11.06.2020</t>
  </si>
  <si>
    <t xml:space="preserve"> №2 від 11.06.2020</t>
  </si>
  <si>
    <t xml:space="preserve"> №1 від 11.06.2020</t>
  </si>
  <si>
    <t>Колеснікова В.А. 2181907184</t>
  </si>
  <si>
    <t>Оногда О.В. 2995002485</t>
  </si>
  <si>
    <t>Кашканова С.В. 2180407260</t>
  </si>
  <si>
    <t>Панікарський А.В. 2965210370</t>
  </si>
  <si>
    <t>Теліженко С.А. 2608802458</t>
  </si>
  <si>
    <t>Макаренко А.В. 3324110485</t>
  </si>
  <si>
    <t xml:space="preserve"> №4 від 11.06.2020; №8 від 01.09.2020</t>
  </si>
  <si>
    <t xml:space="preserve">Оплата праці по виготовленню макетів у сумі 7500 планово була закладена у підрозділ 8 - поліграфічні послуги  </t>
  </si>
  <si>
    <t>Синиця Є.В. 2721012853</t>
  </si>
  <si>
    <t>Гершкович Я.П. 1959105537</t>
  </si>
  <si>
    <t>Невикористана сума по цій статті була перенесена  у підрозділ 8 - поліграфічні послуги для збільшення суми на друк</t>
  </si>
  <si>
    <t xml:space="preserve">№5,7,8 від 28.07.2020 </t>
  </si>
  <si>
    <t>№9,10,15 від 19.08.2020</t>
  </si>
  <si>
    <t>№9,10, 13 від 19.08.2020; №29,30,31 від 01.10.2020</t>
  </si>
  <si>
    <t>№ 9,10,14 від 19.08.2020, №19,21,22 від 25.09.2020, №29,30 від 01.10.2020</t>
  </si>
  <si>
    <t>№ 19,22, 25 від 25.09.2020, №29,30 від 01.10.2020</t>
  </si>
  <si>
    <t xml:space="preserve">№1 від 15.08.2020, №2 від 12.10.2020, Т3 від 16.10.2020 Пропозиції : ФОП Субоч Б.М. від 07.06.2020, ФОП Климчук А.О. від 07.06.2020, </t>
  </si>
  <si>
    <t>№33 від 16.10.2020, № 16 від 19.08.2020</t>
  </si>
  <si>
    <t>№ 6 від 28.07.2020, №11 від 19.08.2020, №20 від 25.09.2020, №28 від 01.10.2020</t>
  </si>
  <si>
    <t>№ 19,22, 26 від 25.09.2020, №29,30 від 01.10.2020</t>
  </si>
  <si>
    <t>№ 19,22, 24 від 25.09.2020;  №29,30 від 01.10.2020</t>
  </si>
  <si>
    <t>№ 9,10 від 19.08.2020, №12 від 20.08.2020, №18,19,22 від 25.09.2020</t>
  </si>
  <si>
    <t>№34 від 16.10.2020</t>
  </si>
  <si>
    <r>
      <t xml:space="preserve">за проектом </t>
    </r>
    <r>
      <rPr>
        <b/>
        <u/>
        <sz val="11"/>
        <color theme="1"/>
        <rFont val="Arial"/>
        <family val="2"/>
        <charset val="204"/>
      </rPr>
      <t>“</t>
    </r>
  </si>
  <si>
    <t>акт № 1 від 22.07.2020</t>
  </si>
  <si>
    <t>акт № 1 від 17.08.2020</t>
  </si>
  <si>
    <t>акт№1 від 17.08.2020 ; акт № 2 від 23.09.2020; акт №3  від 20.10.2020</t>
  </si>
  <si>
    <t>акт №1 від 23.09.2020; акт № 2  від 20.10.2020</t>
  </si>
  <si>
    <t>акт № 1 від 18.08.2020 ; акт №1 від 22.09.2020</t>
  </si>
  <si>
    <t xml:space="preserve">Відомості нарахування за липень 2020 р., серпень 2020 р., вересень 2020 р., жовтень 2020 р.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</si>
</sst>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_-* #,##0.00\ _₴_-;\-* #,##0.00\ _₴_-;_-* &quot;-&quot;??\ _₴_-;_-@"/>
    <numFmt numFmtId="166" formatCode="#,##0.00_ ;[Red]\-#,##0.00\ "/>
    <numFmt numFmtId="167" formatCode="#,##0_ ;\-#,##0\ "/>
    <numFmt numFmtId="168" formatCode="_(* #,##0_);_(* \(#,##0\);_(* &quot;-&quot;_);_(@_)"/>
    <numFmt numFmtId="169" formatCode="_(&quot;$&quot;* #,##0_);_(&quot;$&quot;* \(#,##0\);_(&quot;$&quot;* &quot;-&quot;??_);_(@_)"/>
  </numFmts>
  <fonts count="53" x14ac:knownFonts="1">
    <font>
      <sz val="11"/>
      <color theme="1"/>
      <name val="Arial"/>
    </font>
    <font>
      <b/>
      <sz val="12"/>
      <color rgb="FF000000"/>
      <name val="Arial"/>
      <family val="2"/>
      <charset val="204"/>
    </font>
    <font>
      <sz val="10"/>
      <color theme="1"/>
      <name val="Arial"/>
      <family val="2"/>
      <charset val="204"/>
    </font>
    <font>
      <b/>
      <sz val="11"/>
      <color theme="1"/>
      <name val="Calibri"/>
      <family val="2"/>
      <charset val="204"/>
    </font>
    <font>
      <sz val="11"/>
      <color theme="1"/>
      <name val="Calibri"/>
      <family val="2"/>
      <charset val="204"/>
    </font>
    <font>
      <b/>
      <sz val="10"/>
      <color theme="1"/>
      <name val="Arial"/>
      <family val="2"/>
      <charset val="204"/>
    </font>
    <font>
      <sz val="12"/>
      <color theme="1"/>
      <name val="Times New Roman"/>
      <family val="1"/>
      <charset val="204"/>
    </font>
    <font>
      <b/>
      <sz val="12"/>
      <color theme="1"/>
      <name val="Arial"/>
      <family val="2"/>
      <charset val="204"/>
    </font>
    <font>
      <sz val="11"/>
      <name val="Arial"/>
      <family val="2"/>
      <charset val="204"/>
    </font>
    <font>
      <b/>
      <i/>
      <sz val="10"/>
      <color theme="1"/>
      <name val="Arial"/>
      <family val="2"/>
      <charset val="204"/>
    </font>
    <font>
      <sz val="12"/>
      <color theme="1"/>
      <name val="Calibri"/>
      <family val="2"/>
      <charset val="204"/>
    </font>
    <font>
      <b/>
      <i/>
      <sz val="12"/>
      <color theme="1"/>
      <name val="Arial"/>
      <family val="2"/>
      <charset val="204"/>
    </font>
    <font>
      <b/>
      <sz val="11"/>
      <name val="Arial"/>
      <family val="2"/>
      <charset val="204"/>
    </font>
    <font>
      <b/>
      <sz val="10"/>
      <name val="Arial"/>
      <family val="2"/>
      <charset val="204"/>
    </font>
    <font>
      <sz val="10"/>
      <color rgb="FF000000"/>
      <name val="Arial"/>
      <family val="2"/>
      <charset val="204"/>
    </font>
    <font>
      <sz val="10"/>
      <name val="Arial"/>
      <family val="2"/>
      <charset val="204"/>
    </font>
    <font>
      <sz val="11"/>
      <color theme="1"/>
      <name val="Calibri"/>
      <family val="2"/>
      <charset val="204"/>
      <scheme val="major"/>
    </font>
    <font>
      <b/>
      <sz val="10"/>
      <color theme="1"/>
      <name val="Arial"/>
      <family val="2"/>
      <charset val="204"/>
    </font>
    <font>
      <sz val="11"/>
      <color theme="1"/>
      <name val="Arial"/>
      <family val="2"/>
      <charset val="204"/>
    </font>
    <font>
      <b/>
      <sz val="12"/>
      <color theme="1"/>
      <name val="Calibri"/>
      <family val="2"/>
      <charset val="204"/>
    </font>
    <font>
      <sz val="11"/>
      <color theme="1"/>
      <name val="Arial"/>
      <family val="2"/>
      <charset val="204"/>
    </font>
    <font>
      <b/>
      <sz val="10"/>
      <color theme="0"/>
      <name val="Arial"/>
      <family val="2"/>
      <charset val="204"/>
    </font>
    <font>
      <sz val="11"/>
      <color theme="1"/>
      <name val="Calibri"/>
      <family val="2"/>
      <charset val="204"/>
    </font>
    <font>
      <sz val="11"/>
      <name val="Arial"/>
      <family val="2"/>
      <charset val="204"/>
    </font>
    <font>
      <sz val="12"/>
      <color theme="1"/>
      <name val="Arial"/>
      <family val="2"/>
      <charset val="204"/>
    </font>
    <font>
      <b/>
      <sz val="12"/>
      <color rgb="FFC00000"/>
      <name val="Arial"/>
      <family val="2"/>
      <charset val="204"/>
    </font>
    <font>
      <b/>
      <sz val="10"/>
      <color rgb="FFC00000"/>
      <name val="Arial"/>
      <family val="2"/>
      <charset val="204"/>
    </font>
    <font>
      <b/>
      <sz val="11"/>
      <color theme="1"/>
      <name val="Calibri"/>
      <family val="2"/>
      <charset val="204"/>
    </font>
    <font>
      <sz val="11"/>
      <color rgb="FFFF0000"/>
      <name val="Arial"/>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sz val="11"/>
      <name val="Calibri"/>
      <family val="2"/>
      <charset val="204"/>
    </font>
    <font>
      <b/>
      <i/>
      <sz val="11"/>
      <color theme="1"/>
      <name val="Calibri"/>
      <family val="2"/>
      <charset val="204"/>
    </font>
    <font>
      <sz val="11"/>
      <color rgb="FF000000"/>
      <name val="Calibri"/>
      <family val="2"/>
      <charset val="204"/>
    </font>
    <font>
      <b/>
      <sz val="11"/>
      <color rgb="FF000000"/>
      <name val="Calibri"/>
      <family val="2"/>
      <charset val="204"/>
    </font>
    <font>
      <b/>
      <sz val="11"/>
      <color theme="1"/>
      <name val="Calibri"/>
      <family val="2"/>
      <charset val="204"/>
      <scheme val="major"/>
    </font>
    <font>
      <b/>
      <i/>
      <sz val="11"/>
      <color theme="1"/>
      <name val="Calibri"/>
      <family val="2"/>
      <charset val="204"/>
      <scheme val="major"/>
    </font>
    <font>
      <b/>
      <i/>
      <sz val="11"/>
      <color rgb="FF000000"/>
      <name val="Calibri"/>
      <family val="2"/>
      <charset val="204"/>
      <scheme val="major"/>
    </font>
    <font>
      <sz val="11"/>
      <color rgb="FF000000"/>
      <name val="Calibri"/>
      <family val="2"/>
      <charset val="204"/>
      <scheme val="major"/>
    </font>
    <font>
      <sz val="11"/>
      <name val="Calibri"/>
      <family val="2"/>
      <charset val="204"/>
      <scheme val="major"/>
    </font>
    <font>
      <b/>
      <u/>
      <sz val="14"/>
      <color theme="1"/>
      <name val="Calibri"/>
      <family val="2"/>
      <charset val="204"/>
    </font>
    <font>
      <u/>
      <sz val="11"/>
      <color theme="1"/>
      <name val="Calibri"/>
      <family val="2"/>
      <charset val="204"/>
    </font>
    <font>
      <b/>
      <vertAlign val="superscript"/>
      <sz val="18"/>
      <color theme="1"/>
      <name val="Times New Roman"/>
      <family val="1"/>
      <charset val="204"/>
    </font>
    <font>
      <sz val="18"/>
      <color theme="1"/>
      <name val="Times New Roman"/>
      <family val="1"/>
      <charset val="204"/>
    </font>
    <font>
      <b/>
      <vertAlign val="superscript"/>
      <sz val="16"/>
      <color theme="1"/>
      <name val="Calibri"/>
      <family val="2"/>
      <charset val="204"/>
    </font>
    <font>
      <b/>
      <sz val="10"/>
      <color rgb="FFFF0000"/>
      <name val="Arial"/>
      <family val="2"/>
      <charset val="204"/>
    </font>
    <font>
      <sz val="12"/>
      <color rgb="FF000000"/>
      <name val="Times New Roman"/>
      <family val="1"/>
      <charset val="204"/>
    </font>
    <font>
      <i/>
      <sz val="11"/>
      <color theme="1"/>
      <name val="Arial"/>
      <family val="2"/>
      <charset val="204"/>
    </font>
    <font>
      <b/>
      <sz val="11"/>
      <color theme="1"/>
      <name val="Arial"/>
      <family val="2"/>
      <charset val="204"/>
    </font>
    <font>
      <b/>
      <u/>
      <sz val="11"/>
      <color theme="1"/>
      <name val="Arial"/>
      <family val="2"/>
      <charset val="204"/>
    </font>
    <font>
      <b/>
      <vertAlign val="superscript"/>
      <sz val="11"/>
      <color theme="1"/>
      <name val="Arial"/>
      <family val="2"/>
      <charset val="204"/>
    </font>
    <font>
      <b/>
      <i/>
      <sz val="11"/>
      <color theme="1"/>
      <name val="Arial"/>
      <family val="2"/>
      <charset val="204"/>
    </font>
  </fonts>
  <fills count="12">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CCFFFF"/>
        <bgColor rgb="FFCCFFFF"/>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theme="0"/>
        <bgColor indexed="64"/>
      </patternFill>
    </fill>
    <fill>
      <patternFill patternType="solid">
        <fgColor theme="2" tint="-0.14999847407452621"/>
        <bgColor indexed="64"/>
      </patternFill>
    </fill>
    <fill>
      <patternFill patternType="solid">
        <fgColor rgb="FFFEF2CB"/>
        <bgColor rgb="FFFEF2CB"/>
      </patternFill>
    </fill>
  </fills>
  <borders count="11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style="thin">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medium">
        <color rgb="FF000000"/>
      </left>
      <right/>
      <top/>
      <bottom/>
      <diagonal/>
    </border>
    <border>
      <left/>
      <right/>
      <top/>
      <bottom/>
      <diagonal/>
    </border>
    <border>
      <left/>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bottom style="thin">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diagonal/>
    </border>
    <border>
      <left/>
      <right/>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rgb="FF000000"/>
      </left>
      <right/>
      <top/>
      <bottom/>
      <diagonal/>
    </border>
    <border>
      <left style="thin">
        <color rgb="FF000000"/>
      </left>
      <right/>
      <top/>
      <bottom/>
      <diagonal/>
    </border>
    <border>
      <left/>
      <right style="medium">
        <color rgb="FF000000"/>
      </right>
      <top style="thin">
        <color rgb="FF000000"/>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s>
  <cellStyleXfs count="12">
    <xf numFmtId="0" fontId="0" fillId="0" borderId="0"/>
    <xf numFmtId="0" fontId="18" fillId="0" borderId="72"/>
    <xf numFmtId="0" fontId="18" fillId="0" borderId="72"/>
    <xf numFmtId="0" fontId="18" fillId="0" borderId="72"/>
    <xf numFmtId="0" fontId="18" fillId="0" borderId="72"/>
    <xf numFmtId="0" fontId="18" fillId="0" borderId="72"/>
    <xf numFmtId="0" fontId="18" fillId="0" borderId="72"/>
    <xf numFmtId="0" fontId="18" fillId="0" borderId="72"/>
    <xf numFmtId="0" fontId="18" fillId="0" borderId="72"/>
    <xf numFmtId="0" fontId="20" fillId="0" borderId="72"/>
    <xf numFmtId="0" fontId="20" fillId="0" borderId="72"/>
    <xf numFmtId="0" fontId="18" fillId="0" borderId="72"/>
  </cellStyleXfs>
  <cellXfs count="758">
    <xf numFmtId="0" fontId="0" fillId="0" borderId="0" xfId="0" applyFont="1" applyAlignment="1"/>
    <xf numFmtId="0" fontId="2" fillId="0" borderId="0" xfId="0" applyFont="1"/>
    <xf numFmtId="0" fontId="3" fillId="0" borderId="0" xfId="0" applyFont="1"/>
    <xf numFmtId="0" fontId="4" fillId="0" borderId="0" xfId="0" applyFont="1"/>
    <xf numFmtId="0" fontId="5" fillId="0" borderId="0" xfId="0" applyFont="1" applyAlignment="1">
      <alignment vertical="center"/>
    </xf>
    <xf numFmtId="0" fontId="5" fillId="0" borderId="0" xfId="0" applyFont="1" applyAlignment="1">
      <alignment horizontal="center" vertical="center"/>
    </xf>
    <xf numFmtId="3" fontId="2" fillId="0" borderId="0" xfId="0" applyNumberFormat="1" applyFont="1"/>
    <xf numFmtId="0" fontId="6" fillId="0" borderId="0" xfId="0" applyFont="1"/>
    <xf numFmtId="0" fontId="7" fillId="0" borderId="0" xfId="0" applyFont="1"/>
    <xf numFmtId="0" fontId="1" fillId="0" borderId="0" xfId="0" applyFont="1"/>
    <xf numFmtId="0" fontId="5" fillId="0" borderId="0" xfId="0" applyFont="1" applyAlignment="1">
      <alignment horizontal="left"/>
    </xf>
    <xf numFmtId="0" fontId="2" fillId="0" borderId="0" xfId="0" applyFont="1" applyAlignment="1">
      <alignment vertical="center"/>
    </xf>
    <xf numFmtId="164" fontId="5" fillId="2" borderId="7" xfId="0" applyNumberFormat="1" applyFont="1" applyFill="1" applyBorder="1" applyAlignment="1">
      <alignment horizontal="center" vertical="center" wrapText="1"/>
    </xf>
    <xf numFmtId="164" fontId="5" fillId="2" borderId="11" xfId="0" applyNumberFormat="1" applyFont="1" applyFill="1" applyBorder="1" applyAlignment="1">
      <alignment horizontal="center" vertical="center" wrapText="1"/>
    </xf>
    <xf numFmtId="164" fontId="5" fillId="2" borderId="18"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164" fontId="5" fillId="4" borderId="11" xfId="0" applyNumberFormat="1" applyFont="1" applyFill="1" applyBorder="1" applyAlignment="1">
      <alignment horizontal="center" vertical="center" wrapText="1"/>
    </xf>
    <xf numFmtId="0" fontId="7" fillId="3" borderId="7" xfId="0" applyFont="1" applyFill="1" applyBorder="1" applyAlignment="1">
      <alignment vertical="top"/>
    </xf>
    <xf numFmtId="0" fontId="7" fillId="3" borderId="22" xfId="0" applyFont="1" applyFill="1" applyBorder="1" applyAlignment="1">
      <alignment horizontal="center" vertical="top"/>
    </xf>
    <xf numFmtId="0" fontId="7" fillId="3" borderId="22" xfId="0" applyFont="1" applyFill="1" applyBorder="1" applyAlignment="1">
      <alignment vertical="top"/>
    </xf>
    <xf numFmtId="164" fontId="5" fillId="3" borderId="7" xfId="0" applyNumberFormat="1" applyFont="1" applyFill="1" applyBorder="1" applyAlignment="1">
      <alignment horizontal="center" vertical="center" wrapText="1"/>
    </xf>
    <xf numFmtId="165" fontId="5" fillId="0" borderId="24" xfId="0" applyNumberFormat="1" applyFont="1" applyBorder="1" applyAlignment="1">
      <alignment vertical="top"/>
    </xf>
    <xf numFmtId="49" fontId="5" fillId="0" borderId="26" xfId="0" applyNumberFormat="1" applyFont="1" applyBorder="1" applyAlignment="1">
      <alignment horizontal="center" vertical="top"/>
    </xf>
    <xf numFmtId="165" fontId="2" fillId="0" borderId="26" xfId="0" applyNumberFormat="1" applyFont="1" applyBorder="1" applyAlignment="1">
      <alignment vertical="top"/>
    </xf>
    <xf numFmtId="165" fontId="5" fillId="0" borderId="23" xfId="0" applyNumberFormat="1" applyFont="1" applyBorder="1" applyAlignment="1">
      <alignment vertical="top"/>
    </xf>
    <xf numFmtId="49" fontId="5" fillId="0" borderId="29" xfId="0" applyNumberFormat="1" applyFont="1" applyBorder="1" applyAlignment="1">
      <alignment horizontal="center" vertical="top"/>
    </xf>
    <xf numFmtId="165" fontId="2" fillId="0" borderId="29" xfId="0" applyNumberFormat="1" applyFont="1" applyBorder="1" applyAlignment="1">
      <alignment vertical="top" wrapText="1"/>
    </xf>
    <xf numFmtId="165" fontId="5" fillId="0" borderId="31" xfId="0" applyNumberFormat="1" applyFont="1" applyBorder="1" applyAlignment="1">
      <alignment vertical="top"/>
    </xf>
    <xf numFmtId="49" fontId="5" fillId="0" borderId="32" xfId="0" applyNumberFormat="1" applyFont="1" applyBorder="1" applyAlignment="1">
      <alignment horizontal="center" vertical="top"/>
    </xf>
    <xf numFmtId="165" fontId="2" fillId="0" borderId="32" xfId="0" applyNumberFormat="1" applyFont="1" applyBorder="1" applyAlignment="1">
      <alignment vertical="top" wrapText="1"/>
    </xf>
    <xf numFmtId="164" fontId="2" fillId="0" borderId="34" xfId="0" applyNumberFormat="1" applyFont="1" applyBorder="1" applyAlignment="1">
      <alignment horizontal="left" vertical="center" wrapText="1"/>
    </xf>
    <xf numFmtId="0" fontId="5" fillId="5" borderId="7" xfId="0" applyFont="1" applyFill="1" applyBorder="1" applyAlignment="1">
      <alignment vertical="top"/>
    </xf>
    <xf numFmtId="0" fontId="5" fillId="5" borderId="22" xfId="0" applyFont="1" applyFill="1" applyBorder="1" applyAlignment="1">
      <alignment horizontal="center" vertical="top"/>
    </xf>
    <xf numFmtId="165" fontId="11" fillId="3" borderId="18" xfId="0" applyNumberFormat="1" applyFont="1" applyFill="1" applyBorder="1" applyAlignment="1">
      <alignment vertical="top"/>
    </xf>
    <xf numFmtId="165" fontId="7" fillId="3" borderId="36" xfId="0" applyNumberFormat="1" applyFont="1" applyFill="1" applyBorder="1" applyAlignment="1">
      <alignment horizontal="center" vertical="top"/>
    </xf>
    <xf numFmtId="165" fontId="7" fillId="3" borderId="37" xfId="0" applyNumberFormat="1" applyFont="1" applyFill="1" applyBorder="1" applyAlignment="1">
      <alignment vertical="top"/>
    </xf>
    <xf numFmtId="164" fontId="5" fillId="3" borderId="18" xfId="0" applyNumberFormat="1" applyFont="1" applyFill="1" applyBorder="1" applyAlignment="1">
      <alignment vertical="center" wrapText="1"/>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0" fontId="7" fillId="3" borderId="1" xfId="0" applyFont="1" applyFill="1" applyBorder="1" applyAlignment="1">
      <alignment vertical="top"/>
    </xf>
    <xf numFmtId="0" fontId="7" fillId="3" borderId="35" xfId="0" applyFont="1" applyFill="1" applyBorder="1" applyAlignment="1">
      <alignment horizontal="center" vertical="top"/>
    </xf>
    <xf numFmtId="0" fontId="4" fillId="0" borderId="0" xfId="0" applyFont="1" applyAlignment="1">
      <alignment vertical="top"/>
    </xf>
    <xf numFmtId="164" fontId="5" fillId="3" borderId="1" xfId="0" applyNumberFormat="1" applyFont="1" applyFill="1" applyBorder="1" applyAlignment="1">
      <alignment horizontal="center" vertical="center" wrapText="1"/>
    </xf>
    <xf numFmtId="165" fontId="5" fillId="6" borderId="24" xfId="0" applyNumberFormat="1" applyFont="1" applyFill="1" applyBorder="1" applyAlignment="1">
      <alignment vertical="top"/>
    </xf>
    <xf numFmtId="0" fontId="5" fillId="5" borderId="35" xfId="0" applyFont="1" applyFill="1" applyBorder="1" applyAlignment="1">
      <alignment vertical="top"/>
    </xf>
    <xf numFmtId="49" fontId="5" fillId="6" borderId="26" xfId="0" applyNumberFormat="1" applyFont="1" applyFill="1" applyBorder="1" applyAlignment="1">
      <alignment horizontal="center" vertical="top"/>
    </xf>
    <xf numFmtId="165" fontId="9" fillId="6" borderId="38" xfId="0" applyNumberFormat="1" applyFont="1" applyFill="1" applyBorder="1" applyAlignment="1">
      <alignment vertical="top" wrapText="1"/>
    </xf>
    <xf numFmtId="165" fontId="9" fillId="6" borderId="39" xfId="0" applyNumberFormat="1" applyFont="1" applyFill="1" applyBorder="1" applyAlignment="1">
      <alignment vertical="top"/>
    </xf>
    <xf numFmtId="0" fontId="3" fillId="0" borderId="0" xfId="0" applyFont="1" applyAlignment="1">
      <alignment vertical="top"/>
    </xf>
    <xf numFmtId="165" fontId="2" fillId="0" borderId="41" xfId="0" applyNumberFormat="1" applyFont="1" applyBorder="1" applyAlignment="1">
      <alignment vertical="top"/>
    </xf>
    <xf numFmtId="165" fontId="5" fillId="0" borderId="43" xfId="0" applyNumberFormat="1" applyFont="1" applyBorder="1" applyAlignment="1">
      <alignment vertical="top"/>
    </xf>
    <xf numFmtId="49" fontId="5" fillId="0" borderId="25" xfId="0" applyNumberFormat="1" applyFont="1" applyBorder="1" applyAlignment="1">
      <alignment horizontal="center" vertical="top"/>
    </xf>
    <xf numFmtId="165" fontId="2" fillId="0" borderId="45" xfId="0" applyNumberFormat="1" applyFont="1" applyBorder="1" applyAlignment="1">
      <alignment vertical="top"/>
    </xf>
    <xf numFmtId="165" fontId="9" fillId="6" borderId="38" xfId="0" applyNumberFormat="1" applyFont="1" applyFill="1" applyBorder="1" applyAlignment="1">
      <alignment vertical="top"/>
    </xf>
    <xf numFmtId="165" fontId="2" fillId="0" borderId="47" xfId="0" applyNumberFormat="1" applyFont="1" applyBorder="1" applyAlignment="1">
      <alignment vertical="top"/>
    </xf>
    <xf numFmtId="165" fontId="9" fillId="7" borderId="7" xfId="0" applyNumberFormat="1" applyFont="1" applyFill="1" applyBorder="1" applyAlignment="1">
      <alignment vertical="top"/>
    </xf>
    <xf numFmtId="165" fontId="5" fillId="7" borderId="49" xfId="0" applyNumberFormat="1" applyFont="1" applyFill="1" applyBorder="1" applyAlignment="1">
      <alignment horizontal="center" vertical="top"/>
    </xf>
    <xf numFmtId="165" fontId="5" fillId="7" borderId="50" xfId="0" applyNumberFormat="1" applyFont="1" applyFill="1" applyBorder="1" applyAlignment="1">
      <alignment vertical="top"/>
    </xf>
    <xf numFmtId="165" fontId="5" fillId="5" borderId="51" xfId="0" applyNumberFormat="1" applyFont="1" applyFill="1" applyBorder="1" applyAlignment="1">
      <alignment vertical="top"/>
    </xf>
    <xf numFmtId="165" fontId="5" fillId="5" borderId="35" xfId="0" applyNumberFormat="1" applyFont="1" applyFill="1" applyBorder="1" applyAlignment="1">
      <alignment horizontal="left" vertical="top"/>
    </xf>
    <xf numFmtId="165" fontId="2" fillId="0" borderId="47" xfId="0" applyNumberFormat="1" applyFont="1" applyBorder="1" applyAlignment="1">
      <alignment vertical="top" wrapText="1"/>
    </xf>
    <xf numFmtId="165" fontId="5" fillId="7" borderId="52" xfId="0" applyNumberFormat="1" applyFont="1" applyFill="1" applyBorder="1" applyAlignment="1">
      <alignment vertical="top"/>
    </xf>
    <xf numFmtId="165" fontId="5" fillId="7" borderId="53" xfId="0" applyNumberFormat="1" applyFont="1" applyFill="1" applyBorder="1" applyAlignment="1">
      <alignment vertical="top"/>
    </xf>
    <xf numFmtId="165" fontId="2" fillId="0" borderId="41" xfId="0" applyNumberFormat="1" applyFont="1" applyBorder="1" applyAlignment="1">
      <alignment vertical="top" wrapText="1"/>
    </xf>
    <xf numFmtId="165" fontId="5" fillId="7" borderId="54" xfId="0" applyNumberFormat="1" applyFont="1" applyFill="1" applyBorder="1" applyAlignment="1">
      <alignment vertical="top"/>
    </xf>
    <xf numFmtId="49" fontId="5" fillId="5" borderId="50" xfId="0" applyNumberFormat="1" applyFont="1" applyFill="1" applyBorder="1" applyAlignment="1">
      <alignment horizontal="center" vertical="top"/>
    </xf>
    <xf numFmtId="165" fontId="5" fillId="5" borderId="35" xfId="0" applyNumberFormat="1" applyFont="1" applyFill="1" applyBorder="1" applyAlignment="1">
      <alignment horizontal="left" vertical="top" wrapText="1"/>
    </xf>
    <xf numFmtId="0" fontId="5" fillId="5" borderId="56" xfId="0" applyFont="1" applyFill="1" applyBorder="1" applyAlignment="1">
      <alignment vertical="top" wrapText="1"/>
    </xf>
    <xf numFmtId="165" fontId="2" fillId="0" borderId="45" xfId="0" applyNumberFormat="1" applyFont="1" applyBorder="1" applyAlignment="1">
      <alignment vertical="top" wrapText="1"/>
    </xf>
    <xf numFmtId="165" fontId="9" fillId="7" borderId="4" xfId="0" applyNumberFormat="1" applyFont="1" applyFill="1" applyBorder="1" applyAlignment="1">
      <alignment vertical="top"/>
    </xf>
    <xf numFmtId="165" fontId="5" fillId="7" borderId="6" xfId="0" applyNumberFormat="1" applyFont="1" applyFill="1" applyBorder="1" applyAlignment="1">
      <alignment horizontal="center" vertical="top"/>
    </xf>
    <xf numFmtId="165" fontId="2" fillId="7" borderId="50" xfId="0" applyNumberFormat="1" applyFont="1" applyFill="1" applyBorder="1" applyAlignment="1">
      <alignment vertical="top"/>
    </xf>
    <xf numFmtId="0" fontId="2" fillId="7" borderId="1" xfId="0" applyFont="1" applyFill="1" applyBorder="1" applyAlignment="1">
      <alignment vertical="top"/>
    </xf>
    <xf numFmtId="165" fontId="5" fillId="5" borderId="11" xfId="0" applyNumberFormat="1" applyFont="1" applyFill="1" applyBorder="1" applyAlignment="1">
      <alignment vertical="top"/>
    </xf>
    <xf numFmtId="0" fontId="5" fillId="5" borderId="20" xfId="0" applyFont="1" applyFill="1" applyBorder="1" applyAlignment="1">
      <alignment horizontal="center" vertical="top"/>
    </xf>
    <xf numFmtId="0" fontId="2" fillId="5" borderId="56" xfId="0" applyFont="1" applyFill="1" applyBorder="1" applyAlignment="1">
      <alignment vertical="top"/>
    </xf>
    <xf numFmtId="165" fontId="9" fillId="6" borderId="39" xfId="0" applyNumberFormat="1" applyFont="1" applyFill="1" applyBorder="1" applyAlignment="1">
      <alignment vertical="top" wrapText="1"/>
    </xf>
    <xf numFmtId="165" fontId="2" fillId="0" borderId="41" xfId="0" applyNumberFormat="1" applyFont="1" applyBorder="1" applyAlignment="1">
      <alignment horizontal="left" vertical="top" wrapText="1"/>
    </xf>
    <xf numFmtId="165" fontId="2" fillId="0" borderId="45" xfId="0" applyNumberFormat="1" applyFont="1" applyBorder="1" applyAlignment="1">
      <alignment horizontal="left" vertical="top" wrapText="1"/>
    </xf>
    <xf numFmtId="49" fontId="5" fillId="5" borderId="50" xfId="0" applyNumberFormat="1" applyFont="1" applyFill="1" applyBorder="1" applyAlignment="1">
      <alignment horizontal="center" vertical="top" wrapText="1"/>
    </xf>
    <xf numFmtId="165" fontId="9" fillId="6" borderId="39" xfId="0" applyNumberFormat="1" applyFont="1" applyFill="1" applyBorder="1" applyAlignment="1">
      <alignment horizontal="left" vertical="top"/>
    </xf>
    <xf numFmtId="165" fontId="9" fillId="6" borderId="38" xfId="0" applyNumberFormat="1" applyFont="1" applyFill="1" applyBorder="1" applyAlignment="1">
      <alignment horizontal="left" vertical="top"/>
    </xf>
    <xf numFmtId="165" fontId="5" fillId="5" borderId="7" xfId="0" applyNumberFormat="1" applyFont="1" applyFill="1" applyBorder="1" applyAlignment="1">
      <alignment vertical="top"/>
    </xf>
    <xf numFmtId="49" fontId="5" fillId="5" borderId="22" xfId="0" applyNumberFormat="1" applyFont="1" applyFill="1" applyBorder="1" applyAlignment="1">
      <alignment horizontal="center" vertical="top"/>
    </xf>
    <xf numFmtId="165" fontId="5" fillId="5" borderId="22" xfId="0" applyNumberFormat="1" applyFont="1" applyFill="1" applyBorder="1" applyAlignment="1">
      <alignment horizontal="left" vertical="top" wrapText="1"/>
    </xf>
    <xf numFmtId="167" fontId="5" fillId="0" borderId="26" xfId="0" applyNumberFormat="1" applyFont="1" applyBorder="1" applyAlignment="1">
      <alignment horizontal="center" vertical="top"/>
    </xf>
    <xf numFmtId="165" fontId="2" fillId="0" borderId="26" xfId="0" applyNumberFormat="1" applyFont="1" applyBorder="1" applyAlignment="1">
      <alignment vertical="top" wrapText="1"/>
    </xf>
    <xf numFmtId="167" fontId="5" fillId="0" borderId="29" xfId="0" applyNumberFormat="1" applyFont="1" applyBorder="1" applyAlignment="1">
      <alignment horizontal="center" vertical="top"/>
    </xf>
    <xf numFmtId="167" fontId="5" fillId="0" borderId="32" xfId="0" applyNumberFormat="1" applyFont="1" applyBorder="1" applyAlignment="1">
      <alignment horizontal="center" vertical="top"/>
    </xf>
    <xf numFmtId="165" fontId="9" fillId="7" borderId="66" xfId="0" applyNumberFormat="1" applyFont="1" applyFill="1" applyBorder="1" applyAlignment="1">
      <alignment vertical="top"/>
    </xf>
    <xf numFmtId="165" fontId="5" fillId="5" borderId="56" xfId="0" applyNumberFormat="1" applyFont="1" applyFill="1" applyBorder="1" applyAlignment="1">
      <alignment vertical="top"/>
    </xf>
    <xf numFmtId="49" fontId="5" fillId="5" borderId="40" xfId="0" applyNumberFormat="1" applyFont="1" applyFill="1" applyBorder="1" applyAlignment="1">
      <alignment horizontal="center" vertical="top"/>
    </xf>
    <xf numFmtId="165" fontId="5" fillId="0" borderId="67" xfId="0" applyNumberFormat="1" applyFont="1" applyBorder="1" applyAlignment="1">
      <alignment vertical="top"/>
    </xf>
    <xf numFmtId="167" fontId="5" fillId="0" borderId="67" xfId="0" applyNumberFormat="1" applyFont="1" applyBorder="1" applyAlignment="1">
      <alignment horizontal="center" vertical="top"/>
    </xf>
    <xf numFmtId="165" fontId="2" fillId="0" borderId="68" xfId="0" applyNumberFormat="1" applyFont="1" applyBorder="1" applyAlignment="1">
      <alignment vertical="top"/>
    </xf>
    <xf numFmtId="165" fontId="5" fillId="0" borderId="57" xfId="0" applyNumberFormat="1" applyFont="1" applyBorder="1" applyAlignment="1">
      <alignment vertical="top"/>
    </xf>
    <xf numFmtId="165" fontId="2" fillId="0" borderId="69" xfId="0" applyNumberFormat="1" applyFont="1" applyBorder="1" applyAlignment="1">
      <alignment vertical="top"/>
    </xf>
    <xf numFmtId="165" fontId="2" fillId="0" borderId="68" xfId="0" applyNumberFormat="1" applyFont="1" applyBorder="1" applyAlignment="1">
      <alignment vertical="top" wrapText="1"/>
    </xf>
    <xf numFmtId="165" fontId="2" fillId="0" borderId="69" xfId="0" applyNumberFormat="1" applyFont="1" applyBorder="1" applyAlignment="1">
      <alignment vertical="top" wrapText="1"/>
    </xf>
    <xf numFmtId="165" fontId="5" fillId="5" borderId="22" xfId="0" applyNumberFormat="1" applyFont="1" applyFill="1" applyBorder="1" applyAlignment="1">
      <alignment horizontal="left" vertical="top"/>
    </xf>
    <xf numFmtId="165" fontId="2" fillId="0" borderId="29" xfId="0" applyNumberFormat="1" applyFont="1" applyBorder="1" applyAlignment="1">
      <alignment vertical="top"/>
    </xf>
    <xf numFmtId="165" fontId="2" fillId="0" borderId="32" xfId="0" applyNumberFormat="1" applyFont="1" applyBorder="1" applyAlignment="1">
      <alignment vertical="top"/>
    </xf>
    <xf numFmtId="165" fontId="5" fillId="5" borderId="1" xfId="0" applyNumberFormat="1" applyFont="1" applyFill="1" applyBorder="1" applyAlignment="1">
      <alignment vertical="top"/>
    </xf>
    <xf numFmtId="0" fontId="5" fillId="5" borderId="1" xfId="0" applyFont="1" applyFill="1" applyBorder="1" applyAlignment="1">
      <alignment vertical="top"/>
    </xf>
    <xf numFmtId="165" fontId="9" fillId="6" borderId="39" xfId="0" applyNumberFormat="1" applyFont="1" applyFill="1" applyBorder="1" applyAlignment="1">
      <alignment horizontal="left" vertical="top" wrapText="1"/>
    </xf>
    <xf numFmtId="165" fontId="9" fillId="6" borderId="38" xfId="0" applyNumberFormat="1" applyFont="1" applyFill="1" applyBorder="1" applyAlignment="1">
      <alignment horizontal="left" vertical="top" wrapText="1"/>
    </xf>
    <xf numFmtId="166" fontId="5" fillId="8" borderId="11" xfId="0" applyNumberFormat="1" applyFont="1" applyFill="1" applyBorder="1" applyAlignment="1">
      <alignment vertical="top"/>
    </xf>
    <xf numFmtId="0" fontId="2" fillId="3" borderId="1" xfId="0" applyFont="1" applyFill="1" applyBorder="1"/>
    <xf numFmtId="166" fontId="5" fillId="0" borderId="0" xfId="0" applyNumberFormat="1" applyFont="1"/>
    <xf numFmtId="0" fontId="2" fillId="0" borderId="0" xfId="0" applyFont="1" applyAlignment="1">
      <alignment horizontal="left"/>
    </xf>
    <xf numFmtId="0" fontId="5" fillId="0" borderId="0" xfId="0" applyFont="1" applyAlignment="1">
      <alignment horizontal="center"/>
    </xf>
    <xf numFmtId="0" fontId="4" fillId="0" borderId="0" xfId="0" applyFont="1" applyAlignment="1">
      <alignment horizontal="left"/>
    </xf>
    <xf numFmtId="0" fontId="3" fillId="0" borderId="0" xfId="0" applyFont="1" applyAlignment="1">
      <alignment horizontal="center"/>
    </xf>
    <xf numFmtId="0" fontId="0" fillId="0" borderId="0" xfId="0" applyFont="1" applyAlignment="1"/>
    <xf numFmtId="0" fontId="16" fillId="0" borderId="0" xfId="0" applyFont="1" applyAlignment="1">
      <alignment horizontal="left" wrapText="1"/>
    </xf>
    <xf numFmtId="0" fontId="0" fillId="0" borderId="0" xfId="0" applyFont="1" applyAlignment="1"/>
    <xf numFmtId="10" fontId="4" fillId="0" borderId="72" xfId="1" applyNumberFormat="1" applyFont="1"/>
    <xf numFmtId="4" fontId="4" fillId="0" borderId="72" xfId="1" applyNumberFormat="1" applyFont="1"/>
    <xf numFmtId="0" fontId="5" fillId="0" borderId="72" xfId="3" applyFont="1"/>
    <xf numFmtId="0" fontId="6" fillId="0" borderId="72" xfId="7" applyFont="1"/>
    <xf numFmtId="4" fontId="6" fillId="0" borderId="72" xfId="7" applyNumberFormat="1" applyFont="1"/>
    <xf numFmtId="10" fontId="6" fillId="0" borderId="72" xfId="7" applyNumberFormat="1" applyFont="1"/>
    <xf numFmtId="4" fontId="2" fillId="0" borderId="72" xfId="7" applyNumberFormat="1" applyFont="1"/>
    <xf numFmtId="10" fontId="2" fillId="0" borderId="72" xfId="7" applyNumberFormat="1" applyFont="1"/>
    <xf numFmtId="0" fontId="5" fillId="0" borderId="72" xfId="7" applyFont="1"/>
    <xf numFmtId="0" fontId="2" fillId="0" borderId="72" xfId="7" applyFont="1"/>
    <xf numFmtId="10" fontId="4" fillId="0" borderId="23" xfId="8" applyNumberFormat="1" applyFont="1" applyBorder="1" applyAlignment="1">
      <alignment horizontal="center" vertical="center"/>
    </xf>
    <xf numFmtId="4" fontId="4" fillId="0" borderId="48" xfId="8" applyNumberFormat="1" applyFont="1" applyBorder="1" applyAlignment="1">
      <alignment horizontal="center" vertical="center"/>
    </xf>
    <xf numFmtId="10" fontId="4" fillId="0" borderId="29" xfId="8" applyNumberFormat="1" applyFont="1" applyBorder="1" applyAlignment="1">
      <alignment horizontal="center" vertical="center"/>
    </xf>
    <xf numFmtId="4" fontId="4" fillId="0" borderId="48" xfId="8" applyNumberFormat="1" applyFont="1" applyBorder="1" applyAlignment="1">
      <alignment horizontal="center" vertical="center" wrapText="1"/>
    </xf>
    <xf numFmtId="10" fontId="3" fillId="0" borderId="23" xfId="8" applyNumberFormat="1" applyFont="1" applyBorder="1" applyAlignment="1">
      <alignment horizontal="center" vertical="center"/>
    </xf>
    <xf numFmtId="4" fontId="3" fillId="0" borderId="48" xfId="8" applyNumberFormat="1" applyFont="1" applyBorder="1" applyAlignment="1">
      <alignment horizontal="center" vertical="center"/>
    </xf>
    <xf numFmtId="49" fontId="4" fillId="0" borderId="56" xfId="8" applyNumberFormat="1" applyFont="1" applyBorder="1" applyAlignment="1">
      <alignment horizontal="center" vertical="center" wrapText="1"/>
    </xf>
    <xf numFmtId="49" fontId="4" fillId="0" borderId="36" xfId="8" applyNumberFormat="1" applyFont="1" applyBorder="1" applyAlignment="1">
      <alignment horizontal="center" vertical="center"/>
    </xf>
    <xf numFmtId="49" fontId="4" fillId="0" borderId="93" xfId="8" applyNumberFormat="1" applyFont="1" applyBorder="1" applyAlignment="1">
      <alignment horizontal="center" vertical="center"/>
    </xf>
    <xf numFmtId="49" fontId="4" fillId="0" borderId="66" xfId="8" applyNumberFormat="1" applyFont="1" applyBorder="1" applyAlignment="1">
      <alignment horizontal="center" vertical="center"/>
    </xf>
    <xf numFmtId="49" fontId="4" fillId="0" borderId="86" xfId="8" applyNumberFormat="1" applyFont="1" applyBorder="1" applyAlignment="1">
      <alignment horizontal="center" vertical="center"/>
    </xf>
    <xf numFmtId="0" fontId="4" fillId="0" borderId="56" xfId="8" applyFont="1" applyBorder="1" applyAlignment="1">
      <alignment horizontal="center" vertical="center" wrapText="1"/>
    </xf>
    <xf numFmtId="10" fontId="4" fillId="0" borderId="36" xfId="8" applyNumberFormat="1" applyFont="1" applyBorder="1" applyAlignment="1">
      <alignment horizontal="center" vertical="center"/>
    </xf>
    <xf numFmtId="4" fontId="4" fillId="0" borderId="93" xfId="8" applyNumberFormat="1" applyFont="1" applyBorder="1" applyAlignment="1">
      <alignment horizontal="center" vertical="center"/>
    </xf>
    <xf numFmtId="4" fontId="4" fillId="0" borderId="66" xfId="8" applyNumberFormat="1" applyFont="1" applyBorder="1" applyAlignment="1">
      <alignment horizontal="center" vertical="center"/>
    </xf>
    <xf numFmtId="4" fontId="4" fillId="0" borderId="86" xfId="8" applyNumberFormat="1" applyFont="1" applyBorder="1" applyAlignment="1">
      <alignment horizontal="center" vertical="center"/>
    </xf>
    <xf numFmtId="10" fontId="4" fillId="0" borderId="86" xfId="8" applyNumberFormat="1" applyFont="1" applyBorder="1" applyAlignment="1">
      <alignment horizontal="center" vertical="center"/>
    </xf>
    <xf numFmtId="10" fontId="4" fillId="0" borderId="66" xfId="8" applyNumberFormat="1" applyFont="1" applyBorder="1" applyAlignment="1">
      <alignment horizontal="center" vertical="center"/>
    </xf>
    <xf numFmtId="10" fontId="3" fillId="0" borderId="66" xfId="8" applyNumberFormat="1" applyFont="1" applyBorder="1" applyAlignment="1">
      <alignment horizontal="center" vertical="center"/>
    </xf>
    <xf numFmtId="4" fontId="3" fillId="0" borderId="93" xfId="8" applyNumberFormat="1" applyFont="1" applyBorder="1" applyAlignment="1">
      <alignment horizontal="center" vertical="center"/>
    </xf>
    <xf numFmtId="0" fontId="4" fillId="0" borderId="67" xfId="8" applyFont="1" applyBorder="1" applyAlignment="1">
      <alignment horizontal="center" vertical="center" wrapText="1"/>
    </xf>
    <xf numFmtId="0" fontId="4" fillId="0" borderId="101" xfId="8" applyFont="1" applyBorder="1" applyAlignment="1">
      <alignment horizontal="center" vertical="center" wrapText="1"/>
    </xf>
    <xf numFmtId="10" fontId="4" fillId="0" borderId="23" xfId="8" applyNumberFormat="1" applyFont="1" applyBorder="1" applyAlignment="1">
      <alignment horizontal="center" vertical="center" wrapText="1"/>
    </xf>
    <xf numFmtId="10" fontId="4" fillId="0" borderId="29" xfId="8" applyNumberFormat="1" applyFont="1" applyBorder="1" applyAlignment="1">
      <alignment horizontal="center" vertical="center" wrapText="1"/>
    </xf>
    <xf numFmtId="4" fontId="22" fillId="0" borderId="72" xfId="9" applyNumberFormat="1" applyFont="1"/>
    <xf numFmtId="0" fontId="22" fillId="0" borderId="72" xfId="9" applyFont="1"/>
    <xf numFmtId="0" fontId="22" fillId="0" borderId="72" xfId="9" applyFont="1" applyAlignment="1">
      <alignment wrapText="1"/>
    </xf>
    <xf numFmtId="0" fontId="29" fillId="0" borderId="72" xfId="9" applyFont="1" applyAlignment="1">
      <alignment horizontal="right"/>
    </xf>
    <xf numFmtId="0" fontId="0" fillId="0" borderId="99" xfId="0" applyFont="1" applyBorder="1" applyAlignment="1"/>
    <xf numFmtId="4" fontId="22" fillId="0" borderId="99" xfId="9" applyNumberFormat="1" applyFont="1" applyBorder="1"/>
    <xf numFmtId="0" fontId="22" fillId="0" borderId="99" xfId="0" applyFont="1" applyBorder="1" applyAlignment="1"/>
    <xf numFmtId="0" fontId="22" fillId="0" borderId="105" xfId="0" applyFont="1" applyBorder="1" applyAlignment="1"/>
    <xf numFmtId="0" fontId="27" fillId="0" borderId="82" xfId="9" applyFont="1" applyBorder="1" applyAlignment="1">
      <alignment horizontal="center" vertical="center" wrapText="1"/>
    </xf>
    <xf numFmtId="4" fontId="27" fillId="0" borderId="82" xfId="9" applyNumberFormat="1" applyFont="1" applyBorder="1" applyAlignment="1">
      <alignment horizontal="center" vertical="center" wrapText="1"/>
    </xf>
    <xf numFmtId="4" fontId="27" fillId="0" borderId="99" xfId="9" applyNumberFormat="1" applyFont="1" applyBorder="1" applyAlignment="1">
      <alignment horizontal="center" vertical="center" wrapText="1"/>
    </xf>
    <xf numFmtId="0" fontId="27" fillId="0" borderId="99" xfId="9" applyFont="1" applyBorder="1" applyAlignment="1">
      <alignment horizontal="center" vertical="center" wrapText="1"/>
    </xf>
    <xf numFmtId="49" fontId="27" fillId="0" borderId="99" xfId="9" applyNumberFormat="1" applyFont="1" applyFill="1" applyBorder="1" applyAlignment="1">
      <alignment horizontal="center" vertical="top"/>
    </xf>
    <xf numFmtId="0" fontId="34" fillId="0" borderId="99" xfId="9" applyFont="1" applyFill="1" applyBorder="1" applyAlignment="1">
      <alignment vertical="top" wrapText="1"/>
    </xf>
    <xf numFmtId="4" fontId="22" fillId="0" borderId="99" xfId="0" applyNumberFormat="1" applyFont="1" applyBorder="1" applyAlignment="1"/>
    <xf numFmtId="0" fontId="27" fillId="0" borderId="82" xfId="9" applyFont="1" applyFill="1" applyBorder="1" applyAlignment="1">
      <alignment horizontal="center" vertical="center" wrapText="1"/>
    </xf>
    <xf numFmtId="49" fontId="27" fillId="0" borderId="99" xfId="9" applyNumberFormat="1" applyFont="1" applyFill="1" applyBorder="1" applyAlignment="1">
      <alignment horizontal="center" vertical="top" wrapText="1"/>
    </xf>
    <xf numFmtId="165" fontId="27" fillId="0" borderId="99" xfId="9" applyNumberFormat="1" applyFont="1" applyFill="1" applyBorder="1" applyAlignment="1">
      <alignment horizontal="left" vertical="top" wrapText="1"/>
    </xf>
    <xf numFmtId="165" fontId="33" fillId="0" borderId="99" xfId="9" applyNumberFormat="1" applyFont="1" applyFill="1" applyBorder="1" applyAlignment="1">
      <alignment horizontal="left" vertical="top" wrapText="1"/>
    </xf>
    <xf numFmtId="0" fontId="22" fillId="0" borderId="99" xfId="9" applyFont="1" applyFill="1" applyBorder="1" applyAlignment="1">
      <alignment vertical="top" wrapText="1"/>
    </xf>
    <xf numFmtId="4" fontId="27" fillId="0" borderId="99" xfId="9" applyNumberFormat="1" applyFont="1" applyFill="1" applyBorder="1" applyAlignment="1">
      <alignment horizontal="center" vertical="center" wrapText="1"/>
    </xf>
    <xf numFmtId="4" fontId="22" fillId="0" borderId="99" xfId="9" applyNumberFormat="1" applyFont="1" applyFill="1" applyBorder="1"/>
    <xf numFmtId="0" fontId="22" fillId="0" borderId="99" xfId="9" applyFont="1" applyFill="1" applyBorder="1" applyAlignment="1">
      <alignment wrapText="1"/>
    </xf>
    <xf numFmtId="0" fontId="27" fillId="0" borderId="99" xfId="9" applyFont="1" applyFill="1" applyBorder="1" applyAlignment="1">
      <alignment horizontal="center" vertical="center" wrapText="1"/>
    </xf>
    <xf numFmtId="0" fontId="22" fillId="0" borderId="99" xfId="0" applyFont="1" applyFill="1" applyBorder="1" applyAlignment="1"/>
    <xf numFmtId="4" fontId="22" fillId="0" borderId="99" xfId="0" applyNumberFormat="1" applyFont="1" applyFill="1" applyBorder="1" applyAlignment="1"/>
    <xf numFmtId="0" fontId="22" fillId="0" borderId="82" xfId="9" applyFont="1" applyFill="1" applyBorder="1" applyAlignment="1">
      <alignment wrapText="1"/>
    </xf>
    <xf numFmtId="0" fontId="22" fillId="0" borderId="105" xfId="0" applyFont="1" applyFill="1" applyBorder="1" applyAlignment="1"/>
    <xf numFmtId="165" fontId="33" fillId="0" borderId="99" xfId="9" applyNumberFormat="1" applyFont="1" applyFill="1" applyBorder="1" applyAlignment="1">
      <alignment vertical="top" wrapText="1"/>
    </xf>
    <xf numFmtId="0" fontId="0" fillId="0" borderId="0" xfId="0" applyFont="1" applyAlignment="1"/>
    <xf numFmtId="0" fontId="0" fillId="0" borderId="0" xfId="0" applyFont="1" applyAlignment="1"/>
    <xf numFmtId="4" fontId="0" fillId="0" borderId="0" xfId="0" applyNumberFormat="1" applyFont="1" applyAlignment="1"/>
    <xf numFmtId="0" fontId="22" fillId="0" borderId="109" xfId="0" applyFont="1" applyFill="1" applyBorder="1" applyAlignment="1"/>
    <xf numFmtId="0" fontId="20" fillId="0" borderId="0" xfId="0" applyFont="1" applyAlignment="1"/>
    <xf numFmtId="0" fontId="28" fillId="0" borderId="0" xfId="0" applyFont="1" applyAlignment="1"/>
    <xf numFmtId="0" fontId="34" fillId="0" borderId="106" xfId="0" applyFont="1" applyBorder="1" applyAlignment="1">
      <alignment vertical="top" wrapText="1"/>
    </xf>
    <xf numFmtId="0" fontId="34" fillId="0" borderId="106" xfId="0" applyFont="1" applyBorder="1" applyAlignment="1">
      <alignment wrapText="1"/>
    </xf>
    <xf numFmtId="4" fontId="22" fillId="0" borderId="106" xfId="9" applyNumberFormat="1" applyFont="1" applyBorder="1"/>
    <xf numFmtId="0" fontId="22" fillId="0" borderId="107" xfId="0" applyFont="1" applyBorder="1" applyAlignment="1"/>
    <xf numFmtId="0" fontId="27" fillId="0" borderId="105" xfId="9" applyFont="1" applyBorder="1" applyAlignment="1">
      <alignment horizontal="center" vertical="center" wrapText="1"/>
    </xf>
    <xf numFmtId="0" fontId="22" fillId="0" borderId="109" xfId="0" applyFont="1" applyBorder="1" applyAlignment="1"/>
    <xf numFmtId="0" fontId="22" fillId="9" borderId="99" xfId="0" applyFont="1" applyFill="1" applyBorder="1" applyAlignment="1">
      <alignment vertical="top" wrapText="1"/>
    </xf>
    <xf numFmtId="0" fontId="34" fillId="0" borderId="99" xfId="0" applyFont="1" applyBorder="1" applyAlignment="1"/>
    <xf numFmtId="0" fontId="34" fillId="9" borderId="99" xfId="0" applyFont="1" applyFill="1" applyBorder="1" applyAlignment="1">
      <alignment wrapText="1"/>
    </xf>
    <xf numFmtId="0" fontId="22" fillId="9" borderId="106" xfId="0" applyFont="1" applyFill="1" applyBorder="1" applyAlignment="1">
      <alignment vertical="top" wrapText="1"/>
    </xf>
    <xf numFmtId="0" fontId="34" fillId="9" borderId="106" xfId="0" applyFont="1" applyFill="1" applyBorder="1" applyAlignment="1">
      <alignment wrapText="1"/>
    </xf>
    <xf numFmtId="4" fontId="27" fillId="0" borderId="106" xfId="9" applyNumberFormat="1" applyFont="1" applyBorder="1" applyAlignment="1">
      <alignment horizontal="center" vertical="center" wrapText="1"/>
    </xf>
    <xf numFmtId="49" fontId="36" fillId="0" borderId="99" xfId="9" applyNumberFormat="1" applyFont="1" applyFill="1" applyBorder="1" applyAlignment="1">
      <alignment horizontal="center" vertical="top"/>
    </xf>
    <xf numFmtId="165" fontId="36" fillId="0" borderId="99" xfId="9" applyNumberFormat="1" applyFont="1" applyFill="1" applyBorder="1" applyAlignment="1">
      <alignment horizontal="left" vertical="top" wrapText="1"/>
    </xf>
    <xf numFmtId="165" fontId="37" fillId="0" borderId="99" xfId="9" applyNumberFormat="1" applyFont="1" applyFill="1" applyBorder="1" applyAlignment="1">
      <alignment vertical="top" wrapText="1"/>
    </xf>
    <xf numFmtId="0" fontId="27" fillId="0" borderId="91" xfId="9" applyFont="1" applyBorder="1" applyAlignment="1">
      <alignment horizontal="center" vertical="center" wrapText="1"/>
    </xf>
    <xf numFmtId="4" fontId="27" fillId="0" borderId="81" xfId="9" applyNumberFormat="1" applyFont="1" applyBorder="1" applyAlignment="1">
      <alignment horizontal="center" vertical="center" wrapText="1"/>
    </xf>
    <xf numFmtId="4" fontId="27" fillId="0" borderId="107" xfId="9" applyNumberFormat="1" applyFont="1" applyFill="1" applyBorder="1" applyAlignment="1">
      <alignment horizontal="center" vertical="center" wrapText="1"/>
    </xf>
    <xf numFmtId="165" fontId="36" fillId="0" borderId="99" xfId="9" applyNumberFormat="1" applyFont="1" applyFill="1" applyBorder="1" applyAlignment="1">
      <alignment vertical="top" wrapText="1"/>
    </xf>
    <xf numFmtId="4" fontId="22" fillId="0" borderId="99" xfId="9" applyNumberFormat="1" applyFont="1" applyFill="1" applyBorder="1" applyAlignment="1">
      <alignment horizontal="center"/>
    </xf>
    <xf numFmtId="4" fontId="22" fillId="0" borderId="106" xfId="9" applyNumberFormat="1" applyFont="1" applyFill="1" applyBorder="1"/>
    <xf numFmtId="0" fontId="0" fillId="0" borderId="0" xfId="0" applyFont="1" applyAlignment="1"/>
    <xf numFmtId="2" fontId="22" fillId="0" borderId="99" xfId="0" applyNumberFormat="1" applyFont="1" applyBorder="1" applyAlignment="1"/>
    <xf numFmtId="0" fontId="22" fillId="0" borderId="99" xfId="0" applyFont="1" applyBorder="1" applyAlignment="1">
      <alignment wrapText="1"/>
    </xf>
    <xf numFmtId="2" fontId="22" fillId="0" borderId="99" xfId="0" applyNumberFormat="1" applyFont="1" applyBorder="1" applyAlignment="1">
      <alignment wrapText="1"/>
    </xf>
    <xf numFmtId="2" fontId="0" fillId="0" borderId="99" xfId="0" applyNumberFormat="1" applyFont="1" applyBorder="1" applyAlignment="1"/>
    <xf numFmtId="0" fontId="0" fillId="0" borderId="106" xfId="0" applyFont="1" applyBorder="1" applyAlignment="1"/>
    <xf numFmtId="0" fontId="0" fillId="0" borderId="107" xfId="0" applyFont="1" applyBorder="1" applyAlignment="1"/>
    <xf numFmtId="4" fontId="22" fillId="0" borderId="99" xfId="9" applyNumberFormat="1" applyFont="1" applyFill="1" applyBorder="1" applyAlignment="1">
      <alignment wrapText="1"/>
    </xf>
    <xf numFmtId="0" fontId="34" fillId="0" borderId="0" xfId="0" applyFont="1" applyAlignment="1">
      <alignment wrapText="1"/>
    </xf>
    <xf numFmtId="0" fontId="34" fillId="0" borderId="99" xfId="0" applyFont="1" applyBorder="1" applyAlignment="1">
      <alignment wrapText="1"/>
    </xf>
    <xf numFmtId="0" fontId="39" fillId="0" borderId="99" xfId="9" applyFont="1" applyFill="1" applyBorder="1" applyAlignment="1">
      <alignment vertical="top" wrapText="1"/>
    </xf>
    <xf numFmtId="4" fontId="16" fillId="0" borderId="106" xfId="9" applyNumberFormat="1" applyFont="1" applyBorder="1"/>
    <xf numFmtId="0" fontId="39" fillId="9" borderId="99" xfId="0" applyFont="1" applyFill="1" applyBorder="1" applyAlignment="1">
      <alignment wrapText="1"/>
    </xf>
    <xf numFmtId="0" fontId="16" fillId="0" borderId="99" xfId="9" applyFont="1" applyFill="1" applyBorder="1" applyAlignment="1">
      <alignment vertical="top" wrapText="1"/>
    </xf>
    <xf numFmtId="0" fontId="16" fillId="9" borderId="106" xfId="0" applyFont="1" applyFill="1" applyBorder="1" applyAlignment="1">
      <alignment wrapText="1"/>
    </xf>
    <xf numFmtId="4" fontId="16" fillId="0" borderId="106" xfId="0" applyNumberFormat="1" applyFont="1" applyBorder="1" applyAlignment="1"/>
    <xf numFmtId="49" fontId="36" fillId="0" borderId="99" xfId="9" quotePrefix="1" applyNumberFormat="1" applyFont="1" applyFill="1" applyBorder="1" applyAlignment="1">
      <alignment horizontal="center" vertical="top"/>
    </xf>
    <xf numFmtId="0" fontId="16" fillId="9" borderId="99" xfId="0" applyFont="1" applyFill="1" applyBorder="1" applyAlignment="1">
      <alignment wrapText="1"/>
    </xf>
    <xf numFmtId="4" fontId="16" fillId="0" borderId="99" xfId="9" applyNumberFormat="1" applyFont="1" applyBorder="1"/>
    <xf numFmtId="0" fontId="16" fillId="0" borderId="109" xfId="0" applyFont="1" applyBorder="1" applyAlignment="1"/>
    <xf numFmtId="0" fontId="16" fillId="0" borderId="99" xfId="0" applyFont="1" applyBorder="1" applyAlignment="1"/>
    <xf numFmtId="4" fontId="16" fillId="0" borderId="99" xfId="0" applyNumberFormat="1" applyFont="1" applyFill="1" applyBorder="1" applyAlignment="1"/>
    <xf numFmtId="0" fontId="40" fillId="9" borderId="106" xfId="0" applyFont="1" applyFill="1" applyBorder="1" applyAlignment="1">
      <alignment wrapText="1"/>
    </xf>
    <xf numFmtId="0" fontId="16" fillId="0" borderId="107" xfId="0" applyFont="1" applyBorder="1" applyAlignment="1"/>
    <xf numFmtId="4" fontId="16" fillId="0" borderId="106" xfId="0" applyNumberFormat="1" applyFont="1" applyFill="1" applyBorder="1" applyAlignment="1"/>
    <xf numFmtId="0" fontId="16" fillId="0" borderId="107" xfId="0" applyFont="1" applyBorder="1" applyAlignment="1">
      <alignment wrapText="1"/>
    </xf>
    <xf numFmtId="4" fontId="40" fillId="0" borderId="99" xfId="9" applyNumberFormat="1" applyFont="1" applyFill="1" applyBorder="1" applyAlignment="1"/>
    <xf numFmtId="165" fontId="36" fillId="0" borderId="99" xfId="9" applyNumberFormat="1" applyFont="1" applyFill="1" applyBorder="1" applyAlignment="1">
      <alignment horizontal="left" vertical="top" wrapText="1"/>
    </xf>
    <xf numFmtId="4" fontId="36" fillId="0" borderId="99" xfId="9" applyNumberFormat="1" applyFont="1" applyFill="1" applyBorder="1" applyAlignment="1">
      <alignment horizontal="center" vertical="center" wrapText="1"/>
    </xf>
    <xf numFmtId="0" fontId="36" fillId="0" borderId="99" xfId="9" applyFont="1" applyFill="1" applyBorder="1" applyAlignment="1">
      <alignment horizontal="center" vertical="center" wrapText="1"/>
    </xf>
    <xf numFmtId="2" fontId="36" fillId="0" borderId="99" xfId="9" applyNumberFormat="1" applyFont="1" applyFill="1" applyBorder="1" applyAlignment="1">
      <alignment horizontal="center" vertical="center" wrapText="1"/>
    </xf>
    <xf numFmtId="0" fontId="16" fillId="0" borderId="99" xfId="0" applyFont="1" applyFill="1" applyBorder="1" applyAlignment="1"/>
    <xf numFmtId="165" fontId="37" fillId="0" borderId="99" xfId="9" applyNumberFormat="1" applyFont="1" applyFill="1" applyBorder="1" applyAlignment="1">
      <alignment horizontal="left" vertical="top" wrapText="1"/>
    </xf>
    <xf numFmtId="0" fontId="40" fillId="9" borderId="99" xfId="0" applyFont="1" applyFill="1" applyBorder="1" applyAlignment="1">
      <alignment wrapText="1"/>
    </xf>
    <xf numFmtId="0" fontId="16" fillId="0" borderId="109" xfId="0" applyFont="1" applyFill="1" applyBorder="1" applyAlignment="1"/>
    <xf numFmtId="4" fontId="16" fillId="0" borderId="109" xfId="0" applyNumberFormat="1" applyFont="1" applyFill="1" applyBorder="1" applyAlignment="1"/>
    <xf numFmtId="4" fontId="16" fillId="0" borderId="99" xfId="0" applyNumberFormat="1" applyFont="1" applyBorder="1" applyAlignment="1"/>
    <xf numFmtId="0" fontId="16" fillId="0" borderId="105" xfId="0" applyFont="1" applyBorder="1" applyAlignment="1">
      <alignment horizontal="left" wrapText="1"/>
    </xf>
    <xf numFmtId="0" fontId="40" fillId="9" borderId="106" xfId="0" applyFont="1" applyFill="1" applyBorder="1" applyAlignment="1">
      <alignment horizontal="left" wrapText="1"/>
    </xf>
    <xf numFmtId="0" fontId="40" fillId="9" borderId="99" xfId="0" applyFont="1" applyFill="1" applyBorder="1" applyAlignment="1">
      <alignment horizontal="left" wrapText="1"/>
    </xf>
    <xf numFmtId="0" fontId="16" fillId="0" borderId="109" xfId="0" applyFont="1" applyBorder="1" applyAlignment="1">
      <alignment horizontal="left"/>
    </xf>
    <xf numFmtId="0" fontId="16" fillId="0" borderId="112" xfId="0" applyFont="1" applyBorder="1" applyAlignment="1">
      <alignment horizontal="left"/>
    </xf>
    <xf numFmtId="2" fontId="32" fillId="0" borderId="99" xfId="0" applyNumberFormat="1" applyFont="1" applyBorder="1" applyAlignment="1"/>
    <xf numFmtId="0" fontId="32" fillId="0" borderId="99" xfId="0" applyFont="1" applyBorder="1" applyAlignment="1">
      <alignment wrapText="1"/>
    </xf>
    <xf numFmtId="0" fontId="39" fillId="9" borderId="106" xfId="0" applyFont="1" applyFill="1" applyBorder="1" applyAlignment="1">
      <alignment wrapText="1"/>
    </xf>
    <xf numFmtId="4" fontId="16" fillId="0" borderId="106" xfId="9" applyNumberFormat="1" applyFont="1" applyBorder="1" applyAlignment="1"/>
    <xf numFmtId="0" fontId="22" fillId="0" borderId="29" xfId="9" applyFont="1" applyFill="1" applyBorder="1" applyAlignment="1">
      <alignment wrapText="1"/>
    </xf>
    <xf numFmtId="0" fontId="34" fillId="0" borderId="29" xfId="9" applyFont="1" applyFill="1" applyBorder="1" applyAlignment="1">
      <alignment wrapText="1"/>
    </xf>
    <xf numFmtId="4" fontId="22" fillId="0" borderId="106" xfId="9" applyNumberFormat="1" applyFont="1" applyFill="1" applyBorder="1" applyAlignment="1"/>
    <xf numFmtId="4" fontId="22" fillId="0" borderId="99" xfId="9" applyNumberFormat="1" applyFont="1" applyFill="1" applyBorder="1" applyAlignment="1"/>
    <xf numFmtId="0" fontId="34" fillId="0" borderId="99" xfId="9" applyFont="1" applyFill="1" applyBorder="1" applyAlignment="1">
      <alignment wrapText="1"/>
    </xf>
    <xf numFmtId="49" fontId="27" fillId="0" borderId="46" xfId="9" applyNumberFormat="1" applyFont="1" applyFill="1" applyBorder="1" applyAlignment="1">
      <alignment horizontal="center"/>
    </xf>
    <xf numFmtId="49" fontId="35" fillId="0" borderId="46" xfId="9" applyNumberFormat="1" applyFont="1" applyFill="1" applyBorder="1" applyAlignment="1">
      <alignment horizontal="center"/>
    </xf>
    <xf numFmtId="49" fontId="35" fillId="0" borderId="91" xfId="9" applyNumberFormat="1" applyFont="1" applyFill="1" applyBorder="1" applyAlignment="1">
      <alignment horizontal="center"/>
    </xf>
    <xf numFmtId="49" fontId="35" fillId="0" borderId="99" xfId="9" applyNumberFormat="1" applyFont="1" applyFill="1" applyBorder="1" applyAlignment="1">
      <alignment horizontal="center"/>
    </xf>
    <xf numFmtId="167" fontId="36" fillId="0" borderId="99" xfId="9" applyNumberFormat="1" applyFont="1" applyFill="1" applyBorder="1" applyAlignment="1">
      <alignment horizontal="center"/>
    </xf>
    <xf numFmtId="165" fontId="39" fillId="0" borderId="99" xfId="9" applyNumberFormat="1" applyFont="1" applyFill="1" applyBorder="1" applyAlignment="1">
      <alignment wrapText="1"/>
    </xf>
    <xf numFmtId="165" fontId="16" fillId="0" borderId="99" xfId="9" applyNumberFormat="1" applyFont="1" applyFill="1" applyBorder="1" applyAlignment="1">
      <alignment wrapText="1"/>
    </xf>
    <xf numFmtId="0" fontId="16" fillId="0" borderId="99" xfId="9" applyFont="1" applyFill="1" applyBorder="1" applyAlignment="1">
      <alignment wrapText="1"/>
    </xf>
    <xf numFmtId="0" fontId="39" fillId="0" borderId="99" xfId="9" applyFont="1" applyFill="1" applyBorder="1" applyAlignment="1">
      <alignment wrapText="1"/>
    </xf>
    <xf numFmtId="49" fontId="36" fillId="0" borderId="99" xfId="9" applyNumberFormat="1" applyFont="1" applyFill="1" applyBorder="1" applyAlignment="1">
      <alignment horizontal="center"/>
    </xf>
    <xf numFmtId="0" fontId="0" fillId="0" borderId="0" xfId="0" applyFont="1" applyAlignment="1"/>
    <xf numFmtId="4" fontId="32" fillId="0" borderId="99" xfId="9" applyNumberFormat="1" applyFont="1" applyFill="1" applyBorder="1" applyAlignment="1"/>
    <xf numFmtId="4" fontId="32" fillId="0" borderId="106" xfId="9" applyNumberFormat="1" applyFont="1" applyFill="1" applyBorder="1" applyAlignment="1"/>
    <xf numFmtId="4" fontId="28" fillId="0" borderId="0" xfId="0" applyNumberFormat="1" applyFont="1" applyAlignment="1"/>
    <xf numFmtId="0" fontId="16" fillId="0" borderId="111" xfId="0" applyFont="1" applyBorder="1" applyAlignment="1">
      <alignment horizontal="left" wrapText="1"/>
    </xf>
    <xf numFmtId="0" fontId="40" fillId="0" borderId="99" xfId="9" applyFont="1" applyFill="1" applyBorder="1" applyAlignment="1">
      <alignment vertical="top" wrapText="1"/>
    </xf>
    <xf numFmtId="4" fontId="40" fillId="0" borderId="106" xfId="9" applyNumberFormat="1" applyFont="1" applyBorder="1" applyAlignment="1"/>
    <xf numFmtId="165" fontId="36" fillId="0" borderId="99" xfId="9" applyNumberFormat="1" applyFont="1" applyFill="1" applyBorder="1" applyAlignment="1">
      <alignment horizontal="left" vertical="top" wrapText="1"/>
    </xf>
    <xf numFmtId="165" fontId="27" fillId="0" borderId="99" xfId="9" applyNumberFormat="1" applyFont="1" applyFill="1" applyBorder="1" applyAlignment="1">
      <alignment horizontal="left" vertical="top" wrapText="1"/>
    </xf>
    <xf numFmtId="165" fontId="38" fillId="0" borderId="99" xfId="9" applyNumberFormat="1" applyFont="1" applyFill="1" applyBorder="1" applyAlignment="1">
      <alignment vertical="top" wrapText="1"/>
    </xf>
    <xf numFmtId="49" fontId="27" fillId="0" borderId="39" xfId="9" applyNumberFormat="1" applyFont="1" applyFill="1" applyBorder="1" applyAlignment="1">
      <alignment horizontal="center"/>
    </xf>
    <xf numFmtId="0" fontId="22" fillId="0" borderId="63" xfId="9" applyFont="1" applyFill="1" applyBorder="1" applyAlignment="1">
      <alignment wrapText="1"/>
    </xf>
    <xf numFmtId="4" fontId="27" fillId="0" borderId="107" xfId="9" applyNumberFormat="1" applyFont="1" applyBorder="1" applyAlignment="1">
      <alignment horizontal="center" vertical="center" wrapText="1"/>
    </xf>
    <xf numFmtId="0" fontId="27" fillId="0" borderId="107" xfId="9" applyFont="1" applyFill="1" applyBorder="1" applyAlignment="1">
      <alignment horizontal="center" vertical="center" wrapText="1"/>
    </xf>
    <xf numFmtId="165" fontId="27" fillId="0" borderId="107" xfId="9" applyNumberFormat="1" applyFont="1" applyFill="1" applyBorder="1" applyAlignment="1">
      <alignment horizontal="left" vertical="top" wrapText="1"/>
    </xf>
    <xf numFmtId="0" fontId="34" fillId="0" borderId="102" xfId="9" applyFont="1" applyFill="1" applyBorder="1" applyAlignment="1">
      <alignment wrapText="1"/>
    </xf>
    <xf numFmtId="0" fontId="22" fillId="0" borderId="102" xfId="9" applyFont="1" applyFill="1" applyBorder="1" applyAlignment="1">
      <alignment wrapText="1"/>
    </xf>
    <xf numFmtId="167" fontId="27" fillId="0" borderId="99" xfId="9" applyNumberFormat="1" applyFont="1" applyFill="1" applyBorder="1" applyAlignment="1">
      <alignment horizontal="center"/>
    </xf>
    <xf numFmtId="167" fontId="17" fillId="0" borderId="99" xfId="9" applyNumberFormat="1" applyFont="1" applyBorder="1" applyAlignment="1">
      <alignment horizontal="center" vertical="top"/>
    </xf>
    <xf numFmtId="167" fontId="27" fillId="0" borderId="99" xfId="9" applyNumberFormat="1" applyFont="1" applyFill="1" applyBorder="1" applyAlignment="1">
      <alignment horizontal="center" vertical="top"/>
    </xf>
    <xf numFmtId="0" fontId="27" fillId="0" borderId="81" xfId="9" applyFont="1" applyFill="1" applyBorder="1" applyAlignment="1">
      <alignment horizontal="center" vertical="center" wrapText="1"/>
    </xf>
    <xf numFmtId="0" fontId="22" fillId="0" borderId="107" xfId="9" applyFont="1" applyFill="1" applyBorder="1" applyAlignment="1">
      <alignment wrapText="1"/>
    </xf>
    <xf numFmtId="4" fontId="16" fillId="10" borderId="99" xfId="0" applyNumberFormat="1" applyFont="1" applyFill="1" applyBorder="1" applyAlignment="1"/>
    <xf numFmtId="167" fontId="36" fillId="0" borderId="105" xfId="9" applyNumberFormat="1" applyFont="1" applyFill="1" applyBorder="1" applyAlignment="1">
      <alignment horizontal="center"/>
    </xf>
    <xf numFmtId="0" fontId="4" fillId="0" borderId="105" xfId="0" applyFont="1" applyFill="1" applyBorder="1" applyAlignment="1">
      <alignment wrapText="1"/>
    </xf>
    <xf numFmtId="0" fontId="40" fillId="0" borderId="99" xfId="0" applyFont="1" applyFill="1" applyBorder="1" applyAlignment="1">
      <alignment wrapText="1"/>
    </xf>
    <xf numFmtId="0" fontId="4" fillId="0" borderId="105" xfId="0" applyFont="1" applyFill="1" applyBorder="1" applyAlignment="1"/>
    <xf numFmtId="0" fontId="32" fillId="0" borderId="99" xfId="0" applyFont="1" applyFill="1" applyBorder="1" applyAlignment="1">
      <alignment wrapText="1"/>
    </xf>
    <xf numFmtId="0" fontId="32" fillId="0" borderId="106" xfId="0" applyFont="1" applyFill="1" applyBorder="1" applyAlignment="1">
      <alignment wrapText="1"/>
    </xf>
    <xf numFmtId="0" fontId="14" fillId="0" borderId="99" xfId="0" applyFont="1" applyFill="1" applyBorder="1" applyAlignment="1">
      <alignment wrapText="1"/>
    </xf>
    <xf numFmtId="0" fontId="14" fillId="0" borderId="99" xfId="0" applyFont="1" applyFill="1" applyBorder="1" applyAlignment="1"/>
    <xf numFmtId="2" fontId="32" fillId="0" borderId="99" xfId="0" applyNumberFormat="1" applyFont="1" applyFill="1" applyBorder="1" applyAlignment="1">
      <alignment horizontal="right" wrapText="1"/>
    </xf>
    <xf numFmtId="0" fontId="15" fillId="0" borderId="99" xfId="0" applyFont="1" applyFill="1" applyBorder="1" applyAlignment="1">
      <alignment wrapText="1"/>
    </xf>
    <xf numFmtId="0" fontId="4" fillId="0" borderId="107" xfId="0" applyFont="1" applyFill="1" applyBorder="1" applyAlignment="1">
      <alignment wrapText="1"/>
    </xf>
    <xf numFmtId="0" fontId="22" fillId="0" borderId="107" xfId="0" applyFont="1" applyFill="1" applyBorder="1" applyAlignment="1"/>
    <xf numFmtId="0" fontId="22" fillId="0" borderId="110" xfId="0" applyFont="1" applyFill="1" applyBorder="1" applyAlignment="1"/>
    <xf numFmtId="0" fontId="0" fillId="0" borderId="0" xfId="0" applyFont="1" applyAlignment="1"/>
    <xf numFmtId="4" fontId="16" fillId="0" borderId="106" xfId="9" applyNumberFormat="1" applyFont="1" applyBorder="1" applyAlignment="1">
      <alignment wrapText="1"/>
    </xf>
    <xf numFmtId="0" fontId="1" fillId="0" borderId="0" xfId="0" applyFont="1" applyAlignment="1">
      <alignment horizontal="left"/>
    </xf>
    <xf numFmtId="0" fontId="5" fillId="0" borderId="0" xfId="0" applyFont="1"/>
    <xf numFmtId="0" fontId="5" fillId="0" borderId="0" xfId="0" applyFont="1" applyAlignment="1">
      <alignment wrapText="1"/>
    </xf>
    <xf numFmtId="0" fontId="2" fillId="0" borderId="0" xfId="0" applyFont="1" applyAlignment="1">
      <alignment horizontal="left" vertical="center"/>
    </xf>
    <xf numFmtId="0" fontId="5" fillId="0" borderId="0" xfId="0" applyFont="1" applyAlignment="1">
      <alignment horizontal="left" vertical="center"/>
    </xf>
    <xf numFmtId="0" fontId="21" fillId="0" borderId="0" xfId="0" applyFont="1"/>
    <xf numFmtId="0" fontId="9" fillId="0" borderId="0" xfId="0" applyFont="1" applyAlignment="1">
      <alignment vertical="center"/>
    </xf>
    <xf numFmtId="0" fontId="5" fillId="0" borderId="0" xfId="0" applyFont="1" applyAlignment="1">
      <alignment vertical="center" wrapText="1"/>
    </xf>
    <xf numFmtId="0" fontId="21" fillId="0" borderId="0" xfId="0" applyFont="1" applyAlignment="1">
      <alignment wrapText="1"/>
    </xf>
    <xf numFmtId="0" fontId="9" fillId="0" borderId="0" xfId="0" applyFont="1" applyAlignment="1">
      <alignment vertical="center" wrapText="1"/>
    </xf>
    <xf numFmtId="3" fontId="5" fillId="2" borderId="22"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3" fontId="5" fillId="2" borderId="27" xfId="0" applyNumberFormat="1" applyFont="1" applyFill="1" applyBorder="1" applyAlignment="1">
      <alignment horizontal="center" vertical="center" wrapText="1"/>
    </xf>
    <xf numFmtId="164" fontId="5" fillId="2" borderId="65" xfId="0" applyNumberFormat="1" applyFont="1" applyFill="1" applyBorder="1" applyAlignment="1">
      <alignment horizontal="center" vertical="center" wrapText="1"/>
    </xf>
    <xf numFmtId="164" fontId="5" fillId="2" borderId="72" xfId="0" applyNumberFormat="1" applyFont="1" applyFill="1" applyBorder="1" applyAlignment="1">
      <alignment horizontal="center" vertical="center" wrapText="1"/>
    </xf>
    <xf numFmtId="0" fontId="5" fillId="11" borderId="7" xfId="0" applyFont="1" applyFill="1" applyBorder="1" applyAlignment="1">
      <alignment vertical="center" wrapText="1"/>
    </xf>
    <xf numFmtId="0" fontId="5" fillId="11" borderId="7" xfId="0" applyFont="1" applyFill="1" applyBorder="1" applyAlignment="1">
      <alignment horizontal="center" vertical="center"/>
    </xf>
    <xf numFmtId="0" fontId="5" fillId="11" borderId="22" xfId="0" applyFont="1" applyFill="1" applyBorder="1" applyAlignment="1">
      <alignment horizontal="center" vertical="center" wrapText="1"/>
    </xf>
    <xf numFmtId="3" fontId="5" fillId="11" borderId="22" xfId="0" applyNumberFormat="1" applyFont="1" applyFill="1" applyBorder="1" applyAlignment="1">
      <alignment horizontal="center" vertical="center" wrapText="1"/>
    </xf>
    <xf numFmtId="3" fontId="5" fillId="11" borderId="7" xfId="0" applyNumberFormat="1"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5" fillId="11" borderId="28" xfId="0" applyFont="1" applyFill="1" applyBorder="1" applyAlignment="1">
      <alignment horizontal="center" vertical="center" wrapText="1"/>
    </xf>
    <xf numFmtId="0" fontId="5" fillId="11" borderId="22" xfId="0" applyFont="1" applyFill="1" applyBorder="1" applyAlignment="1">
      <alignment vertical="center" wrapText="1"/>
    </xf>
    <xf numFmtId="0" fontId="5" fillId="11" borderId="28" xfId="0" applyFont="1" applyFill="1" applyBorder="1" applyAlignment="1">
      <alignment horizontal="center" vertical="center"/>
    </xf>
    <xf numFmtId="3" fontId="5" fillId="11" borderId="28" xfId="0" applyNumberFormat="1" applyFont="1" applyFill="1" applyBorder="1" applyAlignment="1">
      <alignment horizontal="center" vertical="center" wrapText="1"/>
    </xf>
    <xf numFmtId="3" fontId="5" fillId="11" borderId="27" xfId="0" applyNumberFormat="1" applyFont="1" applyFill="1" applyBorder="1" applyAlignment="1">
      <alignment horizontal="center" vertical="center" wrapText="1"/>
    </xf>
    <xf numFmtId="0" fontId="7" fillId="3" borderId="28" xfId="0" applyFont="1" applyFill="1" applyBorder="1" applyAlignment="1">
      <alignment horizontal="center" vertical="top"/>
    </xf>
    <xf numFmtId="0" fontId="7" fillId="3" borderId="28" xfId="0" applyFont="1" applyFill="1" applyBorder="1" applyAlignment="1">
      <alignment vertical="top" wrapText="1"/>
    </xf>
    <xf numFmtId="166" fontId="24" fillId="3" borderId="28" xfId="0" applyNumberFormat="1" applyFont="1" applyFill="1" applyBorder="1" applyAlignment="1">
      <alignment vertical="top"/>
    </xf>
    <xf numFmtId="166" fontId="24" fillId="3" borderId="22" xfId="0" applyNumberFormat="1" applyFont="1" applyFill="1" applyBorder="1" applyAlignment="1">
      <alignment vertical="top"/>
    </xf>
    <xf numFmtId="166" fontId="24" fillId="3" borderId="27" xfId="0" applyNumberFormat="1" applyFont="1" applyFill="1" applyBorder="1" applyAlignment="1">
      <alignment vertical="top"/>
    </xf>
    <xf numFmtId="166" fontId="25" fillId="3" borderId="22" xfId="0" applyNumberFormat="1" applyFont="1" applyFill="1" applyBorder="1" applyAlignment="1">
      <alignment vertical="top"/>
    </xf>
    <xf numFmtId="166" fontId="25" fillId="3" borderId="28" xfId="0" applyNumberFormat="1" applyFont="1" applyFill="1" applyBorder="1" applyAlignment="1">
      <alignment vertical="top"/>
    </xf>
    <xf numFmtId="0" fontId="25" fillId="3" borderId="7" xfId="0" applyFont="1" applyFill="1" applyBorder="1" applyAlignment="1">
      <alignment vertical="top" wrapText="1"/>
    </xf>
    <xf numFmtId="0" fontId="10" fillId="0" borderId="0" xfId="0" applyFont="1" applyAlignment="1">
      <alignment vertical="top"/>
    </xf>
    <xf numFmtId="0" fontId="5" fillId="5" borderId="35" xfId="0" applyFont="1" applyFill="1" applyBorder="1" applyAlignment="1">
      <alignment vertical="top" wrapText="1"/>
    </xf>
    <xf numFmtId="166" fontId="2" fillId="5" borderId="76" xfId="0" applyNumberFormat="1" applyFont="1" applyFill="1" applyBorder="1" applyAlignment="1">
      <alignment vertical="top"/>
    </xf>
    <xf numFmtId="4" fontId="2" fillId="5" borderId="35" xfId="0" applyNumberFormat="1" applyFont="1" applyFill="1" applyBorder="1" applyAlignment="1">
      <alignment horizontal="right" vertical="top"/>
    </xf>
    <xf numFmtId="4" fontId="2" fillId="5" borderId="76" xfId="0" applyNumberFormat="1" applyFont="1" applyFill="1" applyBorder="1" applyAlignment="1">
      <alignment horizontal="right" vertical="top"/>
    </xf>
    <xf numFmtId="4" fontId="2" fillId="5" borderId="4" xfId="0" applyNumberFormat="1" applyFont="1" applyFill="1" applyBorder="1" applyAlignment="1">
      <alignment horizontal="right" vertical="top"/>
    </xf>
    <xf numFmtId="4" fontId="2" fillId="5" borderId="6" xfId="0" applyNumberFormat="1" applyFont="1" applyFill="1" applyBorder="1" applyAlignment="1">
      <alignment horizontal="right" vertical="top"/>
    </xf>
    <xf numFmtId="4" fontId="2" fillId="5" borderId="117" xfId="0" applyNumberFormat="1" applyFont="1" applyFill="1" applyBorder="1" applyAlignment="1">
      <alignment horizontal="right" vertical="top"/>
    </xf>
    <xf numFmtId="4" fontId="2" fillId="5" borderId="33" xfId="0" applyNumberFormat="1" applyFont="1" applyFill="1" applyBorder="1" applyAlignment="1">
      <alignment horizontal="right" vertical="top"/>
    </xf>
    <xf numFmtId="4" fontId="26" fillId="5" borderId="35" xfId="0" applyNumberFormat="1" applyFont="1" applyFill="1" applyBorder="1" applyAlignment="1">
      <alignment horizontal="right" vertical="top"/>
    </xf>
    <xf numFmtId="4" fontId="26" fillId="5" borderId="76" xfId="0" applyNumberFormat="1" applyFont="1" applyFill="1" applyBorder="1" applyAlignment="1">
      <alignment horizontal="right" vertical="top"/>
    </xf>
    <xf numFmtId="10" fontId="26" fillId="5" borderId="76" xfId="0" applyNumberFormat="1" applyFont="1" applyFill="1" applyBorder="1" applyAlignment="1">
      <alignment horizontal="right" vertical="top"/>
    </xf>
    <xf numFmtId="0" fontId="26" fillId="5" borderId="1" xfId="0" applyFont="1" applyFill="1" applyBorder="1" applyAlignment="1">
      <alignment horizontal="right" vertical="top" wrapText="1"/>
    </xf>
    <xf numFmtId="4" fontId="4" fillId="0" borderId="0" xfId="0" applyNumberFormat="1" applyFont="1" applyAlignment="1">
      <alignment vertical="top"/>
    </xf>
    <xf numFmtId="165" fontId="9" fillId="6" borderId="89" xfId="0" applyNumberFormat="1" applyFont="1" applyFill="1" applyBorder="1" applyAlignment="1">
      <alignment vertical="top" wrapText="1"/>
    </xf>
    <xf numFmtId="165" fontId="5" fillId="6" borderId="40" xfId="0" applyNumberFormat="1" applyFont="1" applyFill="1" applyBorder="1" applyAlignment="1">
      <alignment vertical="top"/>
    </xf>
    <xf numFmtId="4" fontId="5" fillId="6" borderId="24" xfId="0" applyNumberFormat="1" applyFont="1" applyFill="1" applyBorder="1" applyAlignment="1">
      <alignment horizontal="right" vertical="top"/>
    </xf>
    <xf numFmtId="4" fontId="5" fillId="6" borderId="26" xfId="0" applyNumberFormat="1" applyFont="1" applyFill="1" applyBorder="1" applyAlignment="1">
      <alignment horizontal="right" vertical="top"/>
    </xf>
    <xf numFmtId="4" fontId="5" fillId="6" borderId="89" xfId="0" applyNumberFormat="1" applyFont="1" applyFill="1" applyBorder="1" applyAlignment="1">
      <alignment horizontal="right" vertical="top"/>
    </xf>
    <xf numFmtId="4" fontId="26" fillId="6" borderId="51" xfId="0" applyNumberFormat="1" applyFont="1" applyFill="1" applyBorder="1" applyAlignment="1">
      <alignment horizontal="right" vertical="top"/>
    </xf>
    <xf numFmtId="4" fontId="26" fillId="6" borderId="27" xfId="0" applyNumberFormat="1" applyFont="1" applyFill="1" applyBorder="1" applyAlignment="1">
      <alignment horizontal="right" vertical="top"/>
    </xf>
    <xf numFmtId="4" fontId="26" fillId="6" borderId="49" xfId="0" applyNumberFormat="1" applyFont="1" applyFill="1" applyBorder="1" applyAlignment="1">
      <alignment horizontal="right" vertical="top"/>
    </xf>
    <xf numFmtId="10" fontId="26" fillId="6" borderId="39" xfId="0" applyNumberFormat="1" applyFont="1" applyFill="1" applyBorder="1" applyAlignment="1">
      <alignment horizontal="right" vertical="top"/>
    </xf>
    <xf numFmtId="0" fontId="26" fillId="6" borderId="56" xfId="0" applyFont="1" applyFill="1" applyBorder="1" applyAlignment="1">
      <alignment horizontal="right" vertical="top" wrapText="1"/>
    </xf>
    <xf numFmtId="4" fontId="3" fillId="0" borderId="0" xfId="0" applyNumberFormat="1" applyFont="1" applyAlignment="1">
      <alignment vertical="top"/>
    </xf>
    <xf numFmtId="165" fontId="2" fillId="0" borderId="46" xfId="0" applyNumberFormat="1" applyFont="1" applyBorder="1" applyAlignment="1">
      <alignment vertical="top" wrapText="1"/>
    </xf>
    <xf numFmtId="165" fontId="2" fillId="0" borderId="55" xfId="0" applyNumberFormat="1" applyFont="1" applyBorder="1" applyAlignment="1">
      <alignment horizontal="center" vertical="top"/>
    </xf>
    <xf numFmtId="4" fontId="2" fillId="0" borderId="23" xfId="0" applyNumberFormat="1" applyFont="1" applyBorder="1" applyAlignment="1">
      <alignment horizontal="right" vertical="top"/>
    </xf>
    <xf numFmtId="4" fontId="2" fillId="0" borderId="29" xfId="0" applyNumberFormat="1" applyFont="1" applyBorder="1" applyAlignment="1">
      <alignment horizontal="right" vertical="top"/>
    </xf>
    <xf numFmtId="4" fontId="2" fillId="0" borderId="46" xfId="0" applyNumberFormat="1" applyFont="1" applyBorder="1" applyAlignment="1">
      <alignment horizontal="right" vertical="top"/>
    </xf>
    <xf numFmtId="4" fontId="26" fillId="0" borderId="23" xfId="0" applyNumberFormat="1" applyFont="1" applyBorder="1" applyAlignment="1">
      <alignment horizontal="right" vertical="top"/>
    </xf>
    <xf numFmtId="4" fontId="26" fillId="0" borderId="48" xfId="0" applyNumberFormat="1" applyFont="1" applyBorder="1" applyAlignment="1">
      <alignment horizontal="right" vertical="top"/>
    </xf>
    <xf numFmtId="4" fontId="26" fillId="0" borderId="79" xfId="0" applyNumberFormat="1" applyFont="1" applyBorder="1" applyAlignment="1">
      <alignment horizontal="right" vertical="top"/>
    </xf>
    <xf numFmtId="10" fontId="46" fillId="0" borderId="46" xfId="0" applyNumberFormat="1" applyFont="1" applyBorder="1" applyAlignment="1">
      <alignment horizontal="right" vertical="top"/>
    </xf>
    <xf numFmtId="0" fontId="46" fillId="0" borderId="67" xfId="0" applyFont="1" applyBorder="1" applyAlignment="1">
      <alignment horizontal="right" vertical="top" wrapText="1"/>
    </xf>
    <xf numFmtId="165" fontId="5" fillId="0" borderId="85" xfId="0" applyNumberFormat="1" applyFont="1" applyBorder="1" applyAlignment="1">
      <alignment vertical="top"/>
    </xf>
    <xf numFmtId="49" fontId="5" fillId="0" borderId="82" xfId="0" applyNumberFormat="1" applyFont="1" applyBorder="1" applyAlignment="1">
      <alignment horizontal="center" vertical="top"/>
    </xf>
    <xf numFmtId="165" fontId="2" fillId="0" borderId="91" xfId="0" applyNumberFormat="1" applyFont="1" applyBorder="1" applyAlignment="1">
      <alignment vertical="top" wrapText="1"/>
    </xf>
    <xf numFmtId="165" fontId="2" fillId="0" borderId="80" xfId="0" applyNumberFormat="1" applyFont="1" applyBorder="1" applyAlignment="1">
      <alignment horizontal="center" vertical="top"/>
    </xf>
    <xf numFmtId="4" fontId="2" fillId="0" borderId="85" xfId="0" applyNumberFormat="1" applyFont="1" applyBorder="1" applyAlignment="1">
      <alignment horizontal="right" vertical="top"/>
    </xf>
    <xf numFmtId="4" fontId="2" fillId="0" borderId="82" xfId="0" applyNumberFormat="1" applyFont="1" applyBorder="1" applyAlignment="1">
      <alignment horizontal="right" vertical="top"/>
    </xf>
    <xf numFmtId="4" fontId="2" fillId="0" borderId="91" xfId="0" applyNumberFormat="1" applyFont="1" applyBorder="1" applyAlignment="1">
      <alignment horizontal="right" vertical="top"/>
    </xf>
    <xf numFmtId="4" fontId="26" fillId="0" borderId="85" xfId="0" applyNumberFormat="1" applyFont="1" applyBorder="1" applyAlignment="1">
      <alignment horizontal="right" vertical="top"/>
    </xf>
    <xf numFmtId="4" fontId="26" fillId="0" borderId="83" xfId="0" applyNumberFormat="1" applyFont="1" applyBorder="1" applyAlignment="1">
      <alignment horizontal="right" vertical="top"/>
    </xf>
    <xf numFmtId="4" fontId="26" fillId="0" borderId="81" xfId="0" applyNumberFormat="1" applyFont="1" applyBorder="1" applyAlignment="1">
      <alignment horizontal="right" vertical="top"/>
    </xf>
    <xf numFmtId="10" fontId="46" fillId="0" borderId="47" xfId="0" applyNumberFormat="1" applyFont="1" applyBorder="1" applyAlignment="1">
      <alignment horizontal="right" vertical="top"/>
    </xf>
    <xf numFmtId="0" fontId="46" fillId="0" borderId="101" xfId="0" applyFont="1" applyBorder="1" applyAlignment="1">
      <alignment horizontal="right" vertical="top" wrapText="1"/>
    </xf>
    <xf numFmtId="4" fontId="5" fillId="6" borderId="42" xfId="0" applyNumberFormat="1" applyFont="1" applyFill="1" applyBorder="1" applyAlignment="1">
      <alignment horizontal="right" vertical="top"/>
    </xf>
    <xf numFmtId="4" fontId="2" fillId="0" borderId="48" xfId="0" applyNumberFormat="1" applyFont="1" applyBorder="1" applyAlignment="1">
      <alignment horizontal="right" vertical="top"/>
    </xf>
    <xf numFmtId="165" fontId="2" fillId="0" borderId="58" xfId="0" applyNumberFormat="1" applyFont="1" applyBorder="1" applyAlignment="1">
      <alignment horizontal="center" vertical="top"/>
    </xf>
    <xf numFmtId="4" fontId="2" fillId="0" borderId="31" xfId="0" applyNumberFormat="1" applyFont="1" applyBorder="1" applyAlignment="1">
      <alignment horizontal="right" vertical="top"/>
    </xf>
    <xf numFmtId="4" fontId="2" fillId="0" borderId="32" xfId="0" applyNumberFormat="1" applyFont="1" applyBorder="1" applyAlignment="1">
      <alignment horizontal="right" vertical="top"/>
    </xf>
    <xf numFmtId="4" fontId="2" fillId="0" borderId="47" xfId="0" applyNumberFormat="1" applyFont="1" applyBorder="1" applyAlignment="1">
      <alignment horizontal="right" vertical="top"/>
    </xf>
    <xf numFmtId="4" fontId="2" fillId="0" borderId="59" xfId="0" applyNumberFormat="1" applyFont="1" applyBorder="1" applyAlignment="1">
      <alignment horizontal="right" vertical="top"/>
    </xf>
    <xf numFmtId="10" fontId="26" fillId="6" borderId="46" xfId="0" applyNumberFormat="1" applyFont="1" applyFill="1" applyBorder="1" applyAlignment="1">
      <alignment horizontal="right" vertical="top"/>
    </xf>
    <xf numFmtId="0" fontId="26" fillId="6" borderId="67" xfId="0" applyFont="1" applyFill="1" applyBorder="1" applyAlignment="1">
      <alignment horizontal="right" vertical="top" wrapText="1"/>
    </xf>
    <xf numFmtId="10" fontId="46" fillId="0" borderId="91" xfId="0" applyNumberFormat="1" applyFont="1" applyBorder="1" applyAlignment="1">
      <alignment horizontal="right" vertical="top"/>
    </xf>
    <xf numFmtId="0" fontId="46" fillId="0" borderId="87" xfId="0" applyFont="1" applyBorder="1" applyAlignment="1">
      <alignment horizontal="right" vertical="top" wrapText="1"/>
    </xf>
    <xf numFmtId="165" fontId="9" fillId="7" borderId="1" xfId="0" applyNumberFormat="1" applyFont="1" applyFill="1" applyBorder="1" applyAlignment="1">
      <alignment vertical="top"/>
    </xf>
    <xf numFmtId="165" fontId="5" fillId="7" borderId="60" xfId="0" applyNumberFormat="1" applyFont="1" applyFill="1" applyBorder="1" applyAlignment="1">
      <alignment horizontal="center" vertical="top"/>
    </xf>
    <xf numFmtId="165" fontId="5" fillId="7" borderId="50" xfId="0" applyNumberFormat="1" applyFont="1" applyFill="1" applyBorder="1" applyAlignment="1">
      <alignment vertical="top" wrapText="1"/>
    </xf>
    <xf numFmtId="165" fontId="5" fillId="7" borderId="22" xfId="0" applyNumberFormat="1" applyFont="1" applyFill="1" applyBorder="1" applyAlignment="1">
      <alignment vertical="top"/>
    </xf>
    <xf numFmtId="4" fontId="5" fillId="7" borderId="4" xfId="0" applyNumberFormat="1" applyFont="1" applyFill="1" applyBorder="1" applyAlignment="1">
      <alignment horizontal="right" vertical="top"/>
    </xf>
    <xf numFmtId="4" fontId="5" fillId="7" borderId="35" xfId="0" applyNumberFormat="1" applyFont="1" applyFill="1" applyBorder="1" applyAlignment="1">
      <alignment horizontal="right" vertical="top"/>
    </xf>
    <xf numFmtId="4" fontId="5" fillId="7" borderId="6" xfId="0" applyNumberFormat="1" applyFont="1" applyFill="1" applyBorder="1" applyAlignment="1">
      <alignment horizontal="right" vertical="top"/>
    </xf>
    <xf numFmtId="4" fontId="5" fillId="7" borderId="1" xfId="0" applyNumberFormat="1" applyFont="1" applyFill="1" applyBorder="1" applyAlignment="1">
      <alignment horizontal="right" vertical="top"/>
    </xf>
    <xf numFmtId="4" fontId="5" fillId="7" borderId="60" xfId="0" applyNumberFormat="1" applyFont="1" applyFill="1" applyBorder="1" applyAlignment="1">
      <alignment horizontal="right" vertical="top"/>
    </xf>
    <xf numFmtId="4" fontId="5" fillId="7" borderId="76" xfId="0" applyNumberFormat="1" applyFont="1" applyFill="1" applyBorder="1" applyAlignment="1">
      <alignment horizontal="right" vertical="top"/>
    </xf>
    <xf numFmtId="10" fontId="5" fillId="7" borderId="118" xfId="0" applyNumberFormat="1" applyFont="1" applyFill="1" applyBorder="1" applyAlignment="1">
      <alignment horizontal="right" vertical="top"/>
    </xf>
    <xf numFmtId="0" fontId="5" fillId="7" borderId="1" xfId="0" applyFont="1" applyFill="1" applyBorder="1" applyAlignment="1">
      <alignment horizontal="right" vertical="top" wrapText="1"/>
    </xf>
    <xf numFmtId="165" fontId="5" fillId="5" borderId="52" xfId="0" applyNumberFormat="1" applyFont="1" applyFill="1" applyBorder="1" applyAlignment="1">
      <alignment vertical="top"/>
    </xf>
    <xf numFmtId="0" fontId="5" fillId="5" borderId="95" xfId="0" applyFont="1" applyFill="1" applyBorder="1" applyAlignment="1">
      <alignment horizontal="center" vertical="top"/>
    </xf>
    <xf numFmtId="165" fontId="2" fillId="5" borderId="33" xfId="0" applyNumberFormat="1" applyFont="1" applyFill="1" applyBorder="1" applyAlignment="1">
      <alignment vertical="top"/>
    </xf>
    <xf numFmtId="4" fontId="2" fillId="5" borderId="72" xfId="0" applyNumberFormat="1" applyFont="1" applyFill="1" applyBorder="1" applyAlignment="1">
      <alignment horizontal="right" vertical="top"/>
    </xf>
    <xf numFmtId="4" fontId="2" fillId="5" borderId="95" xfId="0" applyNumberFormat="1" applyFont="1" applyFill="1" applyBorder="1" applyAlignment="1">
      <alignment horizontal="right" vertical="top"/>
    </xf>
    <xf numFmtId="4" fontId="2" fillId="5" borderId="65" xfId="0" applyNumberFormat="1" applyFont="1" applyFill="1" applyBorder="1" applyAlignment="1">
      <alignment horizontal="right" vertical="top"/>
    </xf>
    <xf numFmtId="165" fontId="5" fillId="6" borderId="61" xfId="0" applyNumberFormat="1" applyFont="1" applyFill="1" applyBorder="1" applyAlignment="1">
      <alignment horizontal="center" vertical="top"/>
    </xf>
    <xf numFmtId="165" fontId="5" fillId="7" borderId="118" xfId="0" applyNumberFormat="1" applyFont="1" applyFill="1" applyBorder="1" applyAlignment="1">
      <alignment vertical="top" wrapText="1"/>
    </xf>
    <xf numFmtId="165" fontId="5" fillId="7" borderId="35" xfId="0" applyNumberFormat="1" applyFont="1" applyFill="1" applyBorder="1" applyAlignment="1">
      <alignment vertical="top"/>
    </xf>
    <xf numFmtId="49" fontId="5" fillId="5" borderId="96" xfId="0" applyNumberFormat="1" applyFont="1" applyFill="1" applyBorder="1" applyAlignment="1">
      <alignment horizontal="center" vertical="top"/>
    </xf>
    <xf numFmtId="165" fontId="5" fillId="5" borderId="98" xfId="0" applyNumberFormat="1" applyFont="1" applyFill="1" applyBorder="1" applyAlignment="1">
      <alignment horizontal="left" vertical="top" wrapText="1"/>
    </xf>
    <xf numFmtId="165" fontId="2" fillId="5" borderId="100" xfId="0" applyNumberFormat="1" applyFont="1" applyFill="1" applyBorder="1" applyAlignment="1">
      <alignment vertical="top"/>
    </xf>
    <xf numFmtId="4" fontId="2" fillId="5" borderId="98" xfId="0" applyNumberFormat="1" applyFont="1" applyFill="1" applyBorder="1" applyAlignment="1">
      <alignment horizontal="right" vertical="top"/>
    </xf>
    <xf numFmtId="4" fontId="2" fillId="5" borderId="100" xfId="0" applyNumberFormat="1" applyFont="1" applyFill="1" applyBorder="1" applyAlignment="1">
      <alignment horizontal="right" vertical="top"/>
    </xf>
    <xf numFmtId="165" fontId="5" fillId="6" borderId="61" xfId="0" applyNumberFormat="1" applyFont="1" applyFill="1" applyBorder="1" applyAlignment="1">
      <alignment vertical="top"/>
    </xf>
    <xf numFmtId="10" fontId="26" fillId="6" borderId="88" xfId="0" applyNumberFormat="1" applyFont="1" applyFill="1" applyBorder="1" applyAlignment="1">
      <alignment horizontal="right" vertical="top"/>
    </xf>
    <xf numFmtId="4" fontId="26" fillId="0" borderId="84" xfId="0" applyNumberFormat="1" applyFont="1" applyBorder="1" applyAlignment="1">
      <alignment horizontal="right" vertical="top"/>
    </xf>
    <xf numFmtId="10" fontId="46" fillId="0" borderId="102" xfId="0" applyNumberFormat="1" applyFont="1" applyBorder="1" applyAlignment="1">
      <alignment horizontal="right" vertical="top"/>
    </xf>
    <xf numFmtId="4" fontId="26" fillId="0" borderId="97" xfId="0" applyNumberFormat="1" applyFont="1" applyBorder="1" applyAlignment="1">
      <alignment horizontal="right" vertical="top"/>
    </xf>
    <xf numFmtId="10" fontId="26" fillId="6" borderId="102" xfId="0" applyNumberFormat="1" applyFont="1" applyFill="1" applyBorder="1" applyAlignment="1">
      <alignment horizontal="right" vertical="top"/>
    </xf>
    <xf numFmtId="165" fontId="2" fillId="7" borderId="50" xfId="0" applyNumberFormat="1" applyFont="1" applyFill="1" applyBorder="1" applyAlignment="1">
      <alignment vertical="top" wrapText="1"/>
    </xf>
    <xf numFmtId="165" fontId="2" fillId="7" borderId="22" xfId="0" applyNumberFormat="1" applyFont="1" applyFill="1" applyBorder="1" applyAlignment="1">
      <alignment vertical="top"/>
    </xf>
    <xf numFmtId="4" fontId="5" fillId="7" borderId="51" xfId="0" applyNumberFormat="1" applyFont="1" applyFill="1" applyBorder="1" applyAlignment="1">
      <alignment horizontal="right" vertical="top"/>
    </xf>
    <xf numFmtId="4" fontId="5" fillId="7" borderId="73" xfId="0" applyNumberFormat="1" applyFont="1" applyFill="1" applyBorder="1" applyAlignment="1">
      <alignment horizontal="right" vertical="top"/>
    </xf>
    <xf numFmtId="4" fontId="5" fillId="7" borderId="50" xfId="0" applyNumberFormat="1" applyFont="1" applyFill="1" applyBorder="1" applyAlignment="1">
      <alignment horizontal="right" vertical="top"/>
    </xf>
    <xf numFmtId="4" fontId="5" fillId="7" borderId="49" xfId="0" applyNumberFormat="1" applyFont="1" applyFill="1" applyBorder="1" applyAlignment="1">
      <alignment horizontal="right" vertical="top"/>
    </xf>
    <xf numFmtId="4" fontId="5" fillId="7" borderId="74" xfId="0" applyNumberFormat="1" applyFont="1" applyFill="1" applyBorder="1" applyAlignment="1">
      <alignment horizontal="right" vertical="top"/>
    </xf>
    <xf numFmtId="4" fontId="5" fillId="7" borderId="28" xfId="0" applyNumberFormat="1" applyFont="1" applyFill="1" applyBorder="1" applyAlignment="1">
      <alignment horizontal="right" vertical="top"/>
    </xf>
    <xf numFmtId="10" fontId="5" fillId="7" borderId="92" xfId="0" applyNumberFormat="1" applyFont="1" applyFill="1" applyBorder="1" applyAlignment="1">
      <alignment horizontal="right" vertical="top"/>
    </xf>
    <xf numFmtId="0" fontId="5" fillId="7" borderId="87" xfId="0" applyFont="1" applyFill="1" applyBorder="1" applyAlignment="1">
      <alignment horizontal="right" vertical="top" wrapText="1"/>
    </xf>
    <xf numFmtId="165" fontId="5" fillId="5" borderId="21" xfId="0" applyNumberFormat="1" applyFont="1" applyFill="1" applyBorder="1" applyAlignment="1">
      <alignment vertical="top"/>
    </xf>
    <xf numFmtId="49" fontId="5" fillId="5" borderId="95" xfId="0" applyNumberFormat="1" applyFont="1" applyFill="1" applyBorder="1" applyAlignment="1">
      <alignment horizontal="center" vertical="top"/>
    </xf>
    <xf numFmtId="165" fontId="2" fillId="5" borderId="76" xfId="0" applyNumberFormat="1" applyFont="1" applyFill="1" applyBorder="1" applyAlignment="1">
      <alignment vertical="top"/>
    </xf>
    <xf numFmtId="4" fontId="5" fillId="6" borderId="62" xfId="0" applyNumberFormat="1" applyFont="1" applyFill="1" applyBorder="1" applyAlignment="1">
      <alignment horizontal="right" vertical="top"/>
    </xf>
    <xf numFmtId="4" fontId="5" fillId="6" borderId="63" xfId="0" applyNumberFormat="1" applyFont="1" applyFill="1" applyBorder="1" applyAlignment="1">
      <alignment horizontal="right" vertical="top"/>
    </xf>
    <xf numFmtId="4" fontId="5" fillId="6" borderId="39" xfId="0" applyNumberFormat="1" applyFont="1" applyFill="1" applyBorder="1" applyAlignment="1">
      <alignment horizontal="right" vertical="top"/>
    </xf>
    <xf numFmtId="4" fontId="5" fillId="6" borderId="44" xfId="0" applyNumberFormat="1" applyFont="1" applyFill="1" applyBorder="1" applyAlignment="1">
      <alignment horizontal="right" vertical="top"/>
    </xf>
    <xf numFmtId="165" fontId="2" fillId="0" borderId="55" xfId="0" applyNumberFormat="1" applyFont="1" applyBorder="1" applyAlignment="1">
      <alignment vertical="top"/>
    </xf>
    <xf numFmtId="4" fontId="2" fillId="0" borderId="79" xfId="0" applyNumberFormat="1" applyFont="1" applyBorder="1" applyAlignment="1">
      <alignment horizontal="right" vertical="top"/>
    </xf>
    <xf numFmtId="165" fontId="2" fillId="0" borderId="58" xfId="0" applyNumberFormat="1" applyFont="1" applyBorder="1" applyAlignment="1">
      <alignment vertical="top"/>
    </xf>
    <xf numFmtId="4" fontId="2" fillId="0" borderId="103" xfId="0" applyNumberFormat="1" applyFont="1" applyBorder="1" applyAlignment="1">
      <alignment horizontal="right" vertical="top"/>
    </xf>
    <xf numFmtId="4" fontId="5" fillId="7" borderId="117" xfId="0" applyNumberFormat="1" applyFont="1" applyFill="1" applyBorder="1" applyAlignment="1">
      <alignment horizontal="right" vertical="top"/>
    </xf>
    <xf numFmtId="10" fontId="5" fillId="7" borderId="50" xfId="0" applyNumberFormat="1" applyFont="1" applyFill="1" applyBorder="1" applyAlignment="1">
      <alignment horizontal="right" vertical="top"/>
    </xf>
    <xf numFmtId="0" fontId="5" fillId="7" borderId="7" xfId="0" applyFont="1" applyFill="1" applyBorder="1" applyAlignment="1">
      <alignment horizontal="right" vertical="top" wrapText="1"/>
    </xf>
    <xf numFmtId="4" fontId="5" fillId="6" borderId="78" xfId="0" applyNumberFormat="1" applyFont="1" applyFill="1" applyBorder="1" applyAlignment="1">
      <alignment horizontal="right" vertical="top"/>
    </xf>
    <xf numFmtId="4" fontId="5" fillId="6" borderId="64" xfId="0" applyNumberFormat="1" applyFont="1" applyFill="1" applyBorder="1" applyAlignment="1">
      <alignment horizontal="right" vertical="top"/>
    </xf>
    <xf numFmtId="165" fontId="2" fillId="0" borderId="55" xfId="0" applyNumberFormat="1" applyFont="1" applyBorder="1" applyAlignment="1">
      <alignment vertical="top" wrapText="1"/>
    </xf>
    <xf numFmtId="4" fontId="2" fillId="0" borderId="23" xfId="0" applyNumberFormat="1" applyFont="1" applyBorder="1" applyAlignment="1">
      <alignment horizontal="right" vertical="top" wrapText="1"/>
    </xf>
    <xf numFmtId="4" fontId="2" fillId="0" borderId="29" xfId="0" applyNumberFormat="1" applyFont="1" applyBorder="1" applyAlignment="1">
      <alignment horizontal="right" vertical="top" wrapText="1"/>
    </xf>
    <xf numFmtId="4" fontId="2" fillId="0" borderId="46" xfId="0" applyNumberFormat="1" applyFont="1" applyBorder="1" applyAlignment="1">
      <alignment horizontal="right" vertical="top" wrapText="1"/>
    </xf>
    <xf numFmtId="4" fontId="2" fillId="0" borderId="48" xfId="0" applyNumberFormat="1" applyFont="1" applyBorder="1" applyAlignment="1">
      <alignment horizontal="right" vertical="top" wrapText="1"/>
    </xf>
    <xf numFmtId="165" fontId="2" fillId="0" borderId="80" xfId="0" applyNumberFormat="1" applyFont="1" applyBorder="1" applyAlignment="1">
      <alignment vertical="top" wrapText="1"/>
    </xf>
    <xf numFmtId="4" fontId="2" fillId="0" borderId="85" xfId="0" applyNumberFormat="1" applyFont="1" applyBorder="1" applyAlignment="1">
      <alignment horizontal="right" vertical="top" wrapText="1"/>
    </xf>
    <xf numFmtId="4" fontId="2" fillId="0" borderId="82" xfId="0" applyNumberFormat="1" applyFont="1" applyBorder="1" applyAlignment="1">
      <alignment horizontal="right" vertical="top" wrapText="1"/>
    </xf>
    <xf numFmtId="4" fontId="2" fillId="0" borderId="91" xfId="0" applyNumberFormat="1" applyFont="1" applyBorder="1" applyAlignment="1">
      <alignment horizontal="right" vertical="top" wrapText="1"/>
    </xf>
    <xf numFmtId="4" fontId="2" fillId="0" borderId="31" xfId="0" applyNumberFormat="1" applyFont="1" applyBorder="1" applyAlignment="1">
      <alignment horizontal="right" vertical="top" wrapText="1"/>
    </xf>
    <xf numFmtId="4" fontId="2" fillId="0" borderId="32" xfId="0" applyNumberFormat="1" applyFont="1" applyBorder="1" applyAlignment="1">
      <alignment horizontal="right" vertical="top" wrapText="1"/>
    </xf>
    <xf numFmtId="4" fontId="2" fillId="0" borderId="59" xfId="0" applyNumberFormat="1" applyFont="1" applyBorder="1" applyAlignment="1">
      <alignment horizontal="right" vertical="top" wrapText="1"/>
    </xf>
    <xf numFmtId="4" fontId="2" fillId="0" borderId="81" xfId="0" applyNumberFormat="1" applyFont="1" applyBorder="1" applyAlignment="1">
      <alignment horizontal="right" vertical="top"/>
    </xf>
    <xf numFmtId="4" fontId="2" fillId="0" borderId="83" xfId="0" applyNumberFormat="1" applyFont="1" applyBorder="1" applyAlignment="1">
      <alignment horizontal="right" vertical="top"/>
    </xf>
    <xf numFmtId="165" fontId="2" fillId="0" borderId="46" xfId="0" applyNumberFormat="1" applyFont="1" applyBorder="1" applyAlignment="1">
      <alignment horizontal="left" vertical="top" wrapText="1"/>
    </xf>
    <xf numFmtId="165" fontId="2" fillId="0" borderId="91" xfId="0" applyNumberFormat="1" applyFont="1" applyBorder="1" applyAlignment="1">
      <alignment horizontal="left" vertical="top" wrapText="1"/>
    </xf>
    <xf numFmtId="4" fontId="26" fillId="5" borderId="100" xfId="0" applyNumberFormat="1" applyFont="1" applyFill="1" applyBorder="1" applyAlignment="1">
      <alignment horizontal="right" vertical="top"/>
    </xf>
    <xf numFmtId="4" fontId="26" fillId="5" borderId="63" xfId="0" applyNumberFormat="1" applyFont="1" applyFill="1" applyBorder="1" applyAlignment="1">
      <alignment horizontal="right" vertical="top"/>
    </xf>
    <xf numFmtId="10" fontId="26" fillId="5" borderId="39" xfId="0" applyNumberFormat="1" applyFont="1" applyFill="1" applyBorder="1" applyAlignment="1">
      <alignment horizontal="right" vertical="top"/>
    </xf>
    <xf numFmtId="0" fontId="26" fillId="5" borderId="56" xfId="0" applyFont="1" applyFill="1" applyBorder="1" applyAlignment="1">
      <alignment horizontal="right" vertical="top" wrapText="1"/>
    </xf>
    <xf numFmtId="4" fontId="26" fillId="0" borderId="31" xfId="0" applyNumberFormat="1" applyFont="1" applyBorder="1" applyAlignment="1">
      <alignment horizontal="right" vertical="top"/>
    </xf>
    <xf numFmtId="4" fontId="26" fillId="0" borderId="59" xfId="0" applyNumberFormat="1" applyFont="1" applyBorder="1" applyAlignment="1">
      <alignment horizontal="right" vertical="top"/>
    </xf>
    <xf numFmtId="4" fontId="26" fillId="0" borderId="34" xfId="0" applyNumberFormat="1" applyFont="1" applyBorder="1" applyAlignment="1">
      <alignment horizontal="right" vertical="top"/>
    </xf>
    <xf numFmtId="165" fontId="5" fillId="5" borderId="76" xfId="0" applyNumberFormat="1" applyFont="1" applyFill="1" applyBorder="1" applyAlignment="1">
      <alignment vertical="top"/>
    </xf>
    <xf numFmtId="4" fontId="5" fillId="5" borderId="35" xfId="0" applyNumberFormat="1" applyFont="1" applyFill="1" applyBorder="1" applyAlignment="1">
      <alignment horizontal="right" vertical="top"/>
    </xf>
    <xf numFmtId="4" fontId="5" fillId="5" borderId="76" xfId="0" applyNumberFormat="1" applyFont="1" applyFill="1" applyBorder="1" applyAlignment="1">
      <alignment horizontal="right" vertical="top"/>
    </xf>
    <xf numFmtId="4" fontId="5" fillId="5" borderId="33" xfId="0" applyNumberFormat="1" applyFont="1" applyFill="1" applyBorder="1" applyAlignment="1">
      <alignment horizontal="right" vertical="top"/>
    </xf>
    <xf numFmtId="165" fontId="9" fillId="6" borderId="89" xfId="0" applyNumberFormat="1" applyFont="1" applyFill="1" applyBorder="1" applyAlignment="1">
      <alignment horizontal="left" vertical="top" wrapText="1"/>
    </xf>
    <xf numFmtId="10" fontId="5" fillId="7" borderId="28" xfId="0" applyNumberFormat="1" applyFont="1" applyFill="1" applyBorder="1" applyAlignment="1">
      <alignment horizontal="right" vertical="top"/>
    </xf>
    <xf numFmtId="49" fontId="5" fillId="0" borderId="29" xfId="0" quotePrefix="1" applyNumberFormat="1" applyFont="1" applyBorder="1" applyAlignment="1">
      <alignment horizontal="center" vertical="top"/>
    </xf>
    <xf numFmtId="10" fontId="5" fillId="7" borderId="91" xfId="0" applyNumberFormat="1" applyFont="1" applyFill="1" applyBorder="1" applyAlignment="1">
      <alignment horizontal="right" vertical="top"/>
    </xf>
    <xf numFmtId="165" fontId="2" fillId="5" borderId="28" xfId="0" applyNumberFormat="1" applyFont="1" applyFill="1" applyBorder="1" applyAlignment="1">
      <alignment horizontal="center" vertical="top"/>
    </xf>
    <xf numFmtId="4" fontId="2" fillId="5" borderId="22" xfId="0" applyNumberFormat="1" applyFont="1" applyFill="1" applyBorder="1" applyAlignment="1">
      <alignment horizontal="right" vertical="top"/>
    </xf>
    <xf numFmtId="4" fontId="2" fillId="5" borderId="28" xfId="0" applyNumberFormat="1" applyFont="1" applyFill="1" applyBorder="1" applyAlignment="1">
      <alignment horizontal="right" vertical="top"/>
    </xf>
    <xf numFmtId="4" fontId="2" fillId="5" borderId="27" xfId="0" applyNumberFormat="1" applyFont="1" applyFill="1" applyBorder="1" applyAlignment="1">
      <alignment horizontal="right" vertical="top"/>
    </xf>
    <xf numFmtId="10" fontId="5" fillId="5" borderId="76" xfId="0" applyNumberFormat="1" applyFont="1" applyFill="1" applyBorder="1" applyAlignment="1">
      <alignment horizontal="right" vertical="top"/>
    </xf>
    <xf numFmtId="0" fontId="5" fillId="5" borderId="1" xfId="0" applyFont="1" applyFill="1" applyBorder="1" applyAlignment="1">
      <alignment horizontal="right" vertical="top" wrapText="1"/>
    </xf>
    <xf numFmtId="165" fontId="2" fillId="0" borderId="89" xfId="0" applyNumberFormat="1" applyFont="1" applyBorder="1" applyAlignment="1">
      <alignment horizontal="center" vertical="top"/>
    </xf>
    <xf numFmtId="4" fontId="2" fillId="0" borderId="24" xfId="0" applyNumberFormat="1" applyFont="1" applyBorder="1" applyAlignment="1">
      <alignment horizontal="right" vertical="top"/>
    </xf>
    <xf numFmtId="4" fontId="2" fillId="0" borderId="26" xfId="0" applyNumberFormat="1" applyFont="1" applyBorder="1" applyAlignment="1">
      <alignment horizontal="right" vertical="top"/>
    </xf>
    <xf numFmtId="4" fontId="2" fillId="0" borderId="89" xfId="0" applyNumberFormat="1" applyFont="1" applyBorder="1" applyAlignment="1">
      <alignment horizontal="right" vertical="top"/>
    </xf>
    <xf numFmtId="4" fontId="2" fillId="0" borderId="42" xfId="0" applyNumberFormat="1" applyFont="1" applyBorder="1" applyAlignment="1">
      <alignment horizontal="right" vertical="top"/>
    </xf>
    <xf numFmtId="4" fontId="2" fillId="0" borderId="44" xfId="0" applyNumberFormat="1" applyFont="1" applyBorder="1" applyAlignment="1">
      <alignment horizontal="right" vertical="top"/>
    </xf>
    <xf numFmtId="4" fontId="26" fillId="0" borderId="24" xfId="0" applyNumberFormat="1" applyFont="1" applyBorder="1" applyAlignment="1">
      <alignment horizontal="right" vertical="top"/>
    </xf>
    <xf numFmtId="4" fontId="26" fillId="0" borderId="42" xfId="0" applyNumberFormat="1" applyFont="1" applyBorder="1" applyAlignment="1">
      <alignment horizontal="right" vertical="top"/>
    </xf>
    <xf numFmtId="4" fontId="26" fillId="0" borderId="90" xfId="0" applyNumberFormat="1" applyFont="1" applyBorder="1" applyAlignment="1">
      <alignment horizontal="right" vertical="top"/>
    </xf>
    <xf numFmtId="10" fontId="26" fillId="0" borderId="89" xfId="0" applyNumberFormat="1" applyFont="1" applyBorder="1" applyAlignment="1">
      <alignment horizontal="right" vertical="top"/>
    </xf>
    <xf numFmtId="0" fontId="26" fillId="0" borderId="116" xfId="0" applyFont="1" applyBorder="1" applyAlignment="1">
      <alignment horizontal="right" vertical="top" wrapText="1"/>
    </xf>
    <xf numFmtId="165" fontId="2" fillId="0" borderId="46" xfId="0" applyNumberFormat="1" applyFont="1" applyBorder="1" applyAlignment="1">
      <alignment horizontal="center" vertical="top"/>
    </xf>
    <xf numFmtId="10" fontId="26" fillId="0" borderId="46" xfId="0" applyNumberFormat="1" applyFont="1" applyBorder="1" applyAlignment="1">
      <alignment horizontal="right" vertical="top"/>
    </xf>
    <xf numFmtId="0" fontId="26" fillId="0" borderId="67" xfId="0" applyFont="1" applyBorder="1" applyAlignment="1">
      <alignment horizontal="right" vertical="top" wrapText="1"/>
    </xf>
    <xf numFmtId="165" fontId="2" fillId="0" borderId="47" xfId="0" applyNumberFormat="1" applyFont="1" applyBorder="1" applyAlignment="1">
      <alignment horizontal="center" vertical="top"/>
    </xf>
    <xf numFmtId="165" fontId="5" fillId="7" borderId="86" xfId="0" applyNumberFormat="1" applyFont="1" applyFill="1" applyBorder="1" applyAlignment="1">
      <alignment horizontal="center" vertical="top"/>
    </xf>
    <xf numFmtId="165" fontId="2" fillId="7" borderId="96" xfId="0" applyNumberFormat="1" applyFont="1" applyFill="1" applyBorder="1" applyAlignment="1">
      <alignment vertical="top" wrapText="1"/>
    </xf>
    <xf numFmtId="165" fontId="2" fillId="7" borderId="95" xfId="0" applyNumberFormat="1" applyFont="1" applyFill="1" applyBorder="1" applyAlignment="1">
      <alignment vertical="top"/>
    </xf>
    <xf numFmtId="4" fontId="5" fillId="7" borderId="52" xfId="0" applyNumberFormat="1" applyFont="1" applyFill="1" applyBorder="1" applyAlignment="1">
      <alignment horizontal="right" vertical="top"/>
    </xf>
    <xf numFmtId="4" fontId="5" fillId="7" borderId="53" xfId="0" applyNumberFormat="1" applyFont="1" applyFill="1" applyBorder="1" applyAlignment="1">
      <alignment horizontal="right" vertical="top"/>
    </xf>
    <xf numFmtId="4" fontId="5" fillId="7" borderId="96" xfId="0" applyNumberFormat="1" applyFont="1" applyFill="1" applyBorder="1" applyAlignment="1">
      <alignment horizontal="right" vertical="top"/>
    </xf>
    <xf numFmtId="4" fontId="5" fillId="7" borderId="66" xfId="0" applyNumberFormat="1" applyFont="1" applyFill="1" applyBorder="1" applyAlignment="1">
      <alignment horizontal="right" vertical="top"/>
    </xf>
    <xf numFmtId="4" fontId="5" fillId="7" borderId="86" xfId="0" applyNumberFormat="1" applyFont="1" applyFill="1" applyBorder="1" applyAlignment="1">
      <alignment horizontal="right" vertical="top"/>
    </xf>
    <xf numFmtId="4" fontId="5" fillId="7" borderId="93" xfId="0" applyNumberFormat="1" applyFont="1" applyFill="1" applyBorder="1" applyAlignment="1">
      <alignment horizontal="right" vertical="top"/>
    </xf>
    <xf numFmtId="4" fontId="5" fillId="7" borderId="104" xfId="0" applyNumberFormat="1" applyFont="1" applyFill="1" applyBorder="1" applyAlignment="1">
      <alignment horizontal="right" vertical="top"/>
    </xf>
    <xf numFmtId="4" fontId="5" fillId="7" borderId="94" xfId="0" applyNumberFormat="1" applyFont="1" applyFill="1" applyBorder="1" applyAlignment="1">
      <alignment horizontal="right" vertical="top"/>
    </xf>
    <xf numFmtId="165" fontId="2" fillId="5" borderId="76" xfId="0" applyNumberFormat="1" applyFont="1" applyFill="1" applyBorder="1" applyAlignment="1">
      <alignment horizontal="center" vertical="top"/>
    </xf>
    <xf numFmtId="165" fontId="2" fillId="0" borderId="88" xfId="0" applyNumberFormat="1" applyFont="1" applyBorder="1" applyAlignment="1">
      <alignment vertical="top" wrapText="1"/>
    </xf>
    <xf numFmtId="165" fontId="2" fillId="0" borderId="61" xfId="0" applyNumberFormat="1" applyFont="1" applyBorder="1" applyAlignment="1">
      <alignment horizontal="center" vertical="top"/>
    </xf>
    <xf numFmtId="4" fontId="2" fillId="0" borderId="62" xfId="0" applyNumberFormat="1" applyFont="1" applyBorder="1" applyAlignment="1">
      <alignment horizontal="right" vertical="top"/>
    </xf>
    <xf numFmtId="4" fontId="2" fillId="0" borderId="63" xfId="0" applyNumberFormat="1" applyFont="1" applyBorder="1" applyAlignment="1">
      <alignment horizontal="right" vertical="top"/>
    </xf>
    <xf numFmtId="4" fontId="2" fillId="0" borderId="39" xfId="0" applyNumberFormat="1" applyFont="1" applyBorder="1" applyAlignment="1">
      <alignment horizontal="right" vertical="top"/>
    </xf>
    <xf numFmtId="4" fontId="2" fillId="0" borderId="78" xfId="0" applyNumberFormat="1" applyFont="1" applyBorder="1" applyAlignment="1">
      <alignment horizontal="right" vertical="top"/>
    </xf>
    <xf numFmtId="4" fontId="2" fillId="0" borderId="64" xfId="0" applyNumberFormat="1" applyFont="1" applyBorder="1" applyAlignment="1">
      <alignment horizontal="right" vertical="top"/>
    </xf>
    <xf numFmtId="165" fontId="5" fillId="0" borderId="87" xfId="0" applyNumberFormat="1" applyFont="1" applyBorder="1" applyAlignment="1">
      <alignment vertical="top"/>
    </xf>
    <xf numFmtId="165" fontId="2" fillId="0" borderId="92" xfId="0" applyNumberFormat="1" applyFont="1" applyBorder="1" applyAlignment="1">
      <alignment vertical="top" wrapText="1"/>
    </xf>
    <xf numFmtId="10" fontId="5" fillId="7" borderId="47" xfId="0" applyNumberFormat="1" applyFont="1" applyFill="1" applyBorder="1" applyAlignment="1">
      <alignment horizontal="right" vertical="top"/>
    </xf>
    <xf numFmtId="0" fontId="5" fillId="7" borderId="101" xfId="0" applyFont="1" applyFill="1" applyBorder="1" applyAlignment="1">
      <alignment horizontal="right" vertical="top" wrapText="1"/>
    </xf>
    <xf numFmtId="165" fontId="5" fillId="8" borderId="22" xfId="0" applyNumberFormat="1" applyFont="1" applyFill="1" applyBorder="1" applyAlignment="1">
      <alignment horizontal="center" vertical="top"/>
    </xf>
    <xf numFmtId="4" fontId="5" fillId="8" borderId="7" xfId="0" applyNumberFormat="1" applyFont="1" applyFill="1" applyBorder="1" applyAlignment="1">
      <alignment horizontal="right" vertical="top"/>
    </xf>
    <xf numFmtId="4" fontId="5" fillId="8" borderId="74" xfId="0" applyNumberFormat="1" applyFont="1" applyFill="1" applyBorder="1" applyAlignment="1">
      <alignment horizontal="right" vertical="top"/>
    </xf>
    <xf numFmtId="4" fontId="5" fillId="8" borderId="50" xfId="0" applyNumberFormat="1" applyFont="1" applyFill="1" applyBorder="1" applyAlignment="1">
      <alignment horizontal="right" vertical="top"/>
    </xf>
    <xf numFmtId="4" fontId="5" fillId="8" borderId="1" xfId="0" applyNumberFormat="1" applyFont="1" applyFill="1" applyBorder="1" applyAlignment="1">
      <alignment horizontal="right" vertical="top"/>
    </xf>
    <xf numFmtId="4" fontId="5" fillId="8" borderId="117" xfId="0" applyNumberFormat="1" applyFont="1" applyFill="1" applyBorder="1" applyAlignment="1">
      <alignment horizontal="right" vertical="top"/>
    </xf>
    <xf numFmtId="4" fontId="5" fillId="8" borderId="27" xfId="0" applyNumberFormat="1" applyFont="1" applyFill="1" applyBorder="1" applyAlignment="1">
      <alignment horizontal="right" vertical="top"/>
    </xf>
    <xf numFmtId="10" fontId="5" fillId="8" borderId="46" xfId="0" applyNumberFormat="1" applyFont="1" applyFill="1" applyBorder="1" applyAlignment="1">
      <alignment horizontal="right" vertical="top"/>
    </xf>
    <xf numFmtId="0" fontId="5" fillId="8" borderId="67" xfId="0" applyFont="1" applyFill="1" applyBorder="1" applyAlignment="1">
      <alignment horizontal="right" vertical="top" wrapText="1"/>
    </xf>
    <xf numFmtId="165" fontId="5" fillId="5" borderId="28" xfId="0" applyNumberFormat="1" applyFont="1" applyFill="1" applyBorder="1" applyAlignment="1">
      <alignment horizontal="center" vertical="top"/>
    </xf>
    <xf numFmtId="4" fontId="5" fillId="5" borderId="22" xfId="0" applyNumberFormat="1" applyFont="1" applyFill="1" applyBorder="1" applyAlignment="1">
      <alignment horizontal="right" vertical="top"/>
    </xf>
    <xf numFmtId="4" fontId="5" fillId="5" borderId="28" xfId="0" applyNumberFormat="1" applyFont="1" applyFill="1" applyBorder="1" applyAlignment="1">
      <alignment horizontal="right" vertical="top"/>
    </xf>
    <xf numFmtId="4" fontId="5" fillId="5" borderId="27" xfId="0" applyNumberFormat="1" applyFont="1" applyFill="1" applyBorder="1" applyAlignment="1">
      <alignment horizontal="right" vertical="top"/>
    </xf>
    <xf numFmtId="4" fontId="26" fillId="0" borderId="89" xfId="0" applyNumberFormat="1" applyFont="1" applyBorder="1" applyAlignment="1">
      <alignment horizontal="right" vertical="top"/>
    </xf>
    <xf numFmtId="4" fontId="26" fillId="0" borderId="116" xfId="0" applyNumberFormat="1" applyFont="1" applyBorder="1" applyAlignment="1">
      <alignment horizontal="right" vertical="top"/>
    </xf>
    <xf numFmtId="10" fontId="26" fillId="0" borderId="102" xfId="0" applyNumberFormat="1" applyFont="1" applyBorder="1" applyAlignment="1">
      <alignment horizontal="right" vertical="top"/>
    </xf>
    <xf numFmtId="4" fontId="26" fillId="0" borderId="46" xfId="0" applyNumberFormat="1" applyFont="1" applyBorder="1" applyAlignment="1">
      <alignment horizontal="right" vertical="top"/>
    </xf>
    <xf numFmtId="4" fontId="26" fillId="0" borderId="67" xfId="0" applyNumberFormat="1" applyFont="1" applyBorder="1" applyAlignment="1">
      <alignment horizontal="right" vertical="top"/>
    </xf>
    <xf numFmtId="4" fontId="26" fillId="0" borderId="47" xfId="0" applyNumberFormat="1" applyFont="1" applyBorder="1" applyAlignment="1">
      <alignment horizontal="right" vertical="top"/>
    </xf>
    <xf numFmtId="165" fontId="5" fillId="8" borderId="95" xfId="0" applyNumberFormat="1" applyFont="1" applyFill="1" applyBorder="1" applyAlignment="1">
      <alignment horizontal="center" vertical="top"/>
    </xf>
    <xf numFmtId="4" fontId="5" fillId="8" borderId="21" xfId="0" applyNumberFormat="1" applyFont="1" applyFill="1" applyBorder="1" applyAlignment="1">
      <alignment horizontal="right" vertical="top"/>
    </xf>
    <xf numFmtId="4" fontId="5" fillId="8" borderId="94" xfId="0" applyNumberFormat="1" applyFont="1" applyFill="1" applyBorder="1" applyAlignment="1">
      <alignment horizontal="right" vertical="top"/>
    </xf>
    <xf numFmtId="4" fontId="5" fillId="8" borderId="96" xfId="0" applyNumberFormat="1" applyFont="1" applyFill="1" applyBorder="1" applyAlignment="1">
      <alignment horizontal="right" vertical="top"/>
    </xf>
    <xf numFmtId="4" fontId="5" fillId="8" borderId="18" xfId="0" applyNumberFormat="1" applyFont="1" applyFill="1" applyBorder="1" applyAlignment="1">
      <alignment horizontal="right" vertical="top"/>
    </xf>
    <xf numFmtId="4" fontId="5" fillId="8" borderId="93" xfId="0" applyNumberFormat="1" applyFont="1" applyFill="1" applyBorder="1" applyAlignment="1">
      <alignment horizontal="right" vertical="top"/>
    </xf>
    <xf numFmtId="4" fontId="5" fillId="8" borderId="65" xfId="0" applyNumberFormat="1" applyFont="1" applyFill="1" applyBorder="1" applyAlignment="1">
      <alignment horizontal="right" vertical="top"/>
    </xf>
    <xf numFmtId="4" fontId="5" fillId="7" borderId="100" xfId="0" applyNumberFormat="1" applyFont="1" applyFill="1" applyBorder="1" applyAlignment="1">
      <alignment horizontal="right" vertical="top"/>
    </xf>
    <xf numFmtId="4" fontId="5" fillId="7" borderId="101" xfId="0" applyNumberFormat="1" applyFont="1" applyFill="1" applyBorder="1" applyAlignment="1">
      <alignment horizontal="right" vertical="top"/>
    </xf>
    <xf numFmtId="10" fontId="5" fillId="8" borderId="102" xfId="0" applyNumberFormat="1" applyFont="1" applyFill="1" applyBorder="1" applyAlignment="1">
      <alignment horizontal="right" vertical="top"/>
    </xf>
    <xf numFmtId="4" fontId="5" fillId="5" borderId="72" xfId="0" applyNumberFormat="1" applyFont="1" applyFill="1" applyBorder="1" applyAlignment="1">
      <alignment horizontal="right" vertical="top"/>
    </xf>
    <xf numFmtId="10" fontId="5" fillId="5" borderId="28" xfId="0" applyNumberFormat="1" applyFont="1" applyFill="1" applyBorder="1" applyAlignment="1">
      <alignment horizontal="right" vertical="top"/>
    </xf>
    <xf numFmtId="0" fontId="5" fillId="5" borderId="7" xfId="0" applyFont="1" applyFill="1" applyBorder="1" applyAlignment="1">
      <alignment horizontal="right" vertical="top" wrapText="1"/>
    </xf>
    <xf numFmtId="10" fontId="26" fillId="0" borderId="47" xfId="0" applyNumberFormat="1" applyFont="1" applyBorder="1" applyAlignment="1">
      <alignment horizontal="right" vertical="top"/>
    </xf>
    <xf numFmtId="0" fontId="26" fillId="0" borderId="101" xfId="0" applyFont="1" applyBorder="1" applyAlignment="1">
      <alignment horizontal="right" vertical="top" wrapText="1"/>
    </xf>
    <xf numFmtId="4" fontId="5" fillId="7" borderId="18" xfId="0" applyNumberFormat="1" applyFont="1" applyFill="1" applyBorder="1" applyAlignment="1">
      <alignment horizontal="right" vertical="top"/>
    </xf>
    <xf numFmtId="10" fontId="5" fillId="8" borderId="39" xfId="0" applyNumberFormat="1" applyFont="1" applyFill="1" applyBorder="1" applyAlignment="1">
      <alignment horizontal="right" vertical="top"/>
    </xf>
    <xf numFmtId="0" fontId="5" fillId="8" borderId="56" xfId="0" applyFont="1" applyFill="1" applyBorder="1" applyAlignment="1">
      <alignment horizontal="right" vertical="top" wrapText="1"/>
    </xf>
    <xf numFmtId="4" fontId="26" fillId="6" borderId="28" xfId="0" applyNumberFormat="1" applyFont="1" applyFill="1" applyBorder="1" applyAlignment="1">
      <alignment horizontal="right" vertical="top"/>
    </xf>
    <xf numFmtId="4" fontId="26" fillId="6" borderId="24" xfId="0" applyNumberFormat="1" applyFont="1" applyFill="1" applyBorder="1" applyAlignment="1">
      <alignment horizontal="right" vertical="top"/>
    </xf>
    <xf numFmtId="10" fontId="26" fillId="6" borderId="89" xfId="0" applyNumberFormat="1" applyFont="1" applyFill="1" applyBorder="1" applyAlignment="1">
      <alignment horizontal="right" vertical="top"/>
    </xf>
    <xf numFmtId="0" fontId="26" fillId="6" borderId="116" xfId="0" applyFont="1" applyFill="1" applyBorder="1" applyAlignment="1">
      <alignment horizontal="right" vertical="top" wrapText="1"/>
    </xf>
    <xf numFmtId="10" fontId="26" fillId="0" borderId="91" xfId="0" applyNumberFormat="1" applyFont="1" applyBorder="1" applyAlignment="1">
      <alignment horizontal="right" vertical="top"/>
    </xf>
    <xf numFmtId="0" fontId="26" fillId="0" borderId="87" xfId="0" applyFont="1" applyBorder="1" applyAlignment="1">
      <alignment horizontal="right" vertical="top" wrapText="1"/>
    </xf>
    <xf numFmtId="4" fontId="26" fillId="0" borderId="91" xfId="0" applyNumberFormat="1" applyFont="1" applyBorder="1" applyAlignment="1">
      <alignment horizontal="right" vertical="top"/>
    </xf>
    <xf numFmtId="4" fontId="26" fillId="6" borderId="89" xfId="0" applyNumberFormat="1" applyFont="1" applyFill="1" applyBorder="1" applyAlignment="1">
      <alignment horizontal="right" vertical="top"/>
    </xf>
    <xf numFmtId="165" fontId="5" fillId="8" borderId="35" xfId="0" applyNumberFormat="1" applyFont="1" applyFill="1" applyBorder="1" applyAlignment="1">
      <alignment horizontal="center" vertical="top"/>
    </xf>
    <xf numFmtId="4" fontId="5" fillId="8" borderId="33" xfId="0" applyNumberFormat="1" applyFont="1" applyFill="1" applyBorder="1" applyAlignment="1">
      <alignment horizontal="right" vertical="top"/>
    </xf>
    <xf numFmtId="10" fontId="5" fillId="8" borderId="98" xfId="0" applyNumberFormat="1" applyFont="1" applyFill="1" applyBorder="1" applyAlignment="1">
      <alignment horizontal="right" vertical="top"/>
    </xf>
    <xf numFmtId="0" fontId="5" fillId="8" borderId="18" xfId="0" applyFont="1" applyFill="1" applyBorder="1" applyAlignment="1">
      <alignment horizontal="right" vertical="top" wrapText="1"/>
    </xf>
    <xf numFmtId="165" fontId="7" fillId="3" borderId="37" xfId="0" applyNumberFormat="1" applyFont="1" applyFill="1" applyBorder="1" applyAlignment="1">
      <alignment vertical="top" wrapText="1"/>
    </xf>
    <xf numFmtId="165" fontId="7" fillId="3" borderId="98" xfId="0" applyNumberFormat="1" applyFont="1" applyFill="1" applyBorder="1" applyAlignment="1">
      <alignment vertical="top"/>
    </xf>
    <xf numFmtId="4" fontId="7" fillId="3" borderId="66" xfId="0" applyNumberFormat="1" applyFont="1" applyFill="1" applyBorder="1" applyAlignment="1">
      <alignment horizontal="right" vertical="top"/>
    </xf>
    <xf numFmtId="4" fontId="7" fillId="3" borderId="18" xfId="0" applyNumberFormat="1" applyFont="1" applyFill="1" applyBorder="1" applyAlignment="1">
      <alignment horizontal="right" vertical="top"/>
    </xf>
    <xf numFmtId="4" fontId="7" fillId="3" borderId="98" xfId="0" applyNumberFormat="1" applyFont="1" applyFill="1" applyBorder="1" applyAlignment="1">
      <alignment horizontal="right" vertical="top"/>
    </xf>
    <xf numFmtId="10" fontId="7" fillId="3" borderId="98" xfId="0" applyNumberFormat="1" applyFont="1" applyFill="1" applyBorder="1" applyAlignment="1">
      <alignment horizontal="right" vertical="top"/>
    </xf>
    <xf numFmtId="0" fontId="7" fillId="3" borderId="18" xfId="0" applyFont="1" applyFill="1" applyBorder="1" applyAlignment="1">
      <alignment horizontal="right" vertical="top" wrapText="1"/>
    </xf>
    <xf numFmtId="4" fontId="10" fillId="0" borderId="0" xfId="0" applyNumberFormat="1" applyFont="1" applyAlignment="1">
      <alignment vertical="top"/>
    </xf>
    <xf numFmtId="165" fontId="2" fillId="0" borderId="0" xfId="0" applyNumberFormat="1" applyFont="1"/>
    <xf numFmtId="4" fontId="2" fillId="0" borderId="0" xfId="0" applyNumberFormat="1" applyFont="1" applyAlignment="1">
      <alignment horizontal="right"/>
    </xf>
    <xf numFmtId="4" fontId="26" fillId="0" borderId="0" xfId="0" applyNumberFormat="1" applyFont="1" applyAlignment="1">
      <alignment horizontal="right"/>
    </xf>
    <xf numFmtId="10" fontId="26" fillId="0" borderId="0" xfId="0" applyNumberFormat="1" applyFont="1" applyAlignment="1">
      <alignment horizontal="right"/>
    </xf>
    <xf numFmtId="0" fontId="26" fillId="0" borderId="0" xfId="0" applyFont="1" applyAlignment="1">
      <alignment horizontal="right" wrapText="1"/>
    </xf>
    <xf numFmtId="4" fontId="4" fillId="0" borderId="0" xfId="0" applyNumberFormat="1" applyFont="1"/>
    <xf numFmtId="165" fontId="5" fillId="3" borderId="1" xfId="0" applyNumberFormat="1" applyFont="1" applyFill="1" applyBorder="1"/>
    <xf numFmtId="4" fontId="5" fillId="3" borderId="4" xfId="0" applyNumberFormat="1" applyFont="1" applyFill="1" applyBorder="1" applyAlignment="1">
      <alignment horizontal="right"/>
    </xf>
    <xf numFmtId="4" fontId="5" fillId="3" borderId="35" xfId="0" applyNumberFormat="1" applyFont="1" applyFill="1" applyBorder="1" applyAlignment="1">
      <alignment horizontal="right"/>
    </xf>
    <xf numFmtId="10" fontId="5" fillId="3" borderId="35" xfId="0" applyNumberFormat="1" applyFont="1" applyFill="1" applyBorder="1" applyAlignment="1">
      <alignment horizontal="right"/>
    </xf>
    <xf numFmtId="0" fontId="5" fillId="3" borderId="1" xfId="0" applyFont="1" applyFill="1" applyBorder="1" applyAlignment="1">
      <alignment horizontal="right" wrapText="1"/>
    </xf>
    <xf numFmtId="0" fontId="2" fillId="0" borderId="0" xfId="0" applyFont="1" applyAlignment="1">
      <alignment wrapText="1"/>
    </xf>
    <xf numFmtId="168" fontId="2" fillId="0" borderId="0" xfId="0" applyNumberFormat="1" applyFont="1"/>
    <xf numFmtId="169" fontId="26" fillId="0" borderId="0" xfId="0" applyNumberFormat="1" applyFont="1"/>
    <xf numFmtId="0" fontId="26" fillId="0" borderId="0" xfId="0" applyFont="1" applyAlignment="1">
      <alignment wrapText="1"/>
    </xf>
    <xf numFmtId="0" fontId="4" fillId="0" borderId="0" xfId="0" applyFont="1" applyAlignment="1">
      <alignment wrapText="1"/>
    </xf>
    <xf numFmtId="2" fontId="39" fillId="0" borderId="99" xfId="9" applyNumberFormat="1" applyFont="1" applyFill="1" applyBorder="1" applyAlignment="1">
      <alignment wrapText="1"/>
    </xf>
    <xf numFmtId="0" fontId="18" fillId="0" borderId="99" xfId="0" applyFont="1" applyFill="1" applyBorder="1" applyAlignment="1"/>
    <xf numFmtId="0" fontId="18" fillId="0" borderId="99" xfId="0" applyFont="1" applyFill="1" applyBorder="1" applyAlignment="1">
      <alignment wrapText="1"/>
    </xf>
    <xf numFmtId="0" fontId="18" fillId="0" borderId="99" xfId="0" applyFont="1" applyBorder="1" applyAlignment="1"/>
    <xf numFmtId="4" fontId="18" fillId="0" borderId="99" xfId="0" applyNumberFormat="1" applyFont="1" applyBorder="1" applyAlignment="1"/>
    <xf numFmtId="0" fontId="18" fillId="0" borderId="0" xfId="0" applyFont="1" applyAlignment="1"/>
    <xf numFmtId="0" fontId="0" fillId="0" borderId="72" xfId="0" applyFont="1" applyFill="1" applyBorder="1" applyAlignment="1"/>
    <xf numFmtId="4" fontId="47" fillId="0" borderId="0" xfId="0" applyNumberFormat="1" applyFont="1" applyAlignment="1">
      <alignment vertical="center"/>
    </xf>
    <xf numFmtId="0" fontId="18" fillId="0" borderId="99" xfId="9" applyFont="1" applyBorder="1" applyAlignment="1">
      <alignment wrapText="1"/>
    </xf>
    <xf numFmtId="4" fontId="18" fillId="0" borderId="99" xfId="9" applyNumberFormat="1" applyFont="1" applyBorder="1"/>
    <xf numFmtId="0" fontId="18" fillId="0" borderId="99" xfId="9" applyFont="1" applyBorder="1"/>
    <xf numFmtId="0" fontId="48" fillId="0" borderId="99" xfId="9" applyFont="1" applyBorder="1" applyAlignment="1">
      <alignment horizontal="right"/>
    </xf>
    <xf numFmtId="0" fontId="49" fillId="0" borderId="99" xfId="9" applyFont="1" applyBorder="1" applyAlignment="1">
      <alignment horizontal="center" vertical="center" wrapText="1"/>
    </xf>
    <xf numFmtId="4" fontId="49" fillId="0" borderId="99" xfId="9" applyNumberFormat="1" applyFont="1" applyBorder="1" applyAlignment="1">
      <alignment horizontal="center" vertical="center" wrapText="1"/>
    </xf>
    <xf numFmtId="0" fontId="49" fillId="0" borderId="99" xfId="9" applyFont="1" applyFill="1" applyBorder="1" applyAlignment="1">
      <alignment horizontal="center" vertical="top"/>
    </xf>
    <xf numFmtId="0" fontId="49" fillId="0" borderId="99" xfId="9" applyFont="1" applyFill="1" applyBorder="1" applyAlignment="1">
      <alignment vertical="top" wrapText="1"/>
    </xf>
    <xf numFmtId="4" fontId="49" fillId="0" borderId="99" xfId="9" applyNumberFormat="1" applyFont="1" applyFill="1" applyBorder="1" applyAlignment="1">
      <alignment horizontal="center" vertical="center" wrapText="1"/>
    </xf>
    <xf numFmtId="0" fontId="49" fillId="0" borderId="99" xfId="9" applyFont="1" applyFill="1" applyBorder="1" applyAlignment="1">
      <alignment horizontal="center" vertical="center" wrapText="1"/>
    </xf>
    <xf numFmtId="49" fontId="49" fillId="0" borderId="99" xfId="9" applyNumberFormat="1" applyFont="1" applyFill="1" applyBorder="1" applyAlignment="1">
      <alignment horizontal="center" vertical="top"/>
    </xf>
    <xf numFmtId="165" fontId="52" fillId="0" borderId="99" xfId="9" applyNumberFormat="1" applyFont="1" applyFill="1" applyBorder="1" applyAlignment="1">
      <alignment vertical="top" wrapText="1"/>
    </xf>
    <xf numFmtId="4" fontId="18" fillId="0" borderId="99" xfId="9" applyNumberFormat="1" applyFont="1" applyFill="1" applyBorder="1"/>
    <xf numFmtId="0" fontId="18" fillId="0" borderId="99" xfId="9" applyFont="1" applyFill="1" applyBorder="1" applyAlignment="1">
      <alignment wrapText="1"/>
    </xf>
    <xf numFmtId="165" fontId="18" fillId="0" borderId="99" xfId="9" applyNumberFormat="1" applyFont="1" applyFill="1" applyBorder="1" applyAlignment="1">
      <alignment horizontal="left" vertical="top" wrapText="1"/>
    </xf>
    <xf numFmtId="4" fontId="18" fillId="0" borderId="99" xfId="9" applyNumberFormat="1" applyFont="1" applyFill="1" applyBorder="1" applyAlignment="1">
      <alignment horizontal="right"/>
    </xf>
    <xf numFmtId="49" fontId="49" fillId="0" borderId="99" xfId="9" applyNumberFormat="1" applyFont="1" applyFill="1" applyBorder="1" applyAlignment="1">
      <alignment vertical="top" wrapText="1"/>
    </xf>
    <xf numFmtId="165" fontId="49" fillId="0" borderId="99" xfId="9" applyNumberFormat="1" applyFont="1" applyFill="1" applyBorder="1" applyAlignment="1">
      <alignment horizontal="left" vertical="top" wrapText="1"/>
    </xf>
    <xf numFmtId="165" fontId="18" fillId="0" borderId="99" xfId="9" applyNumberFormat="1" applyFont="1" applyFill="1" applyBorder="1" applyAlignment="1">
      <alignment vertical="top" wrapText="1"/>
    </xf>
    <xf numFmtId="0" fontId="18" fillId="0" borderId="99" xfId="9" applyFont="1" applyFill="1" applyBorder="1" applyAlignment="1">
      <alignment vertical="top" wrapText="1"/>
    </xf>
    <xf numFmtId="0" fontId="16" fillId="0" borderId="0" xfId="0" applyFont="1" applyAlignment="1">
      <alignment horizontal="left" wrapText="1"/>
    </xf>
    <xf numFmtId="0" fontId="3" fillId="0" borderId="7" xfId="8" applyFont="1" applyBorder="1" applyAlignment="1">
      <alignment horizontal="center" vertical="center" wrapText="1"/>
    </xf>
    <xf numFmtId="0" fontId="8" fillId="0" borderId="21" xfId="8" applyFont="1" applyBorder="1"/>
    <xf numFmtId="0" fontId="8" fillId="0" borderId="56" xfId="8" applyFont="1" applyBorder="1"/>
    <xf numFmtId="0" fontId="7" fillId="0" borderId="72" xfId="7" applyFont="1" applyAlignment="1">
      <alignment horizontal="center"/>
    </xf>
    <xf numFmtId="0" fontId="0" fillId="0" borderId="72" xfId="7" applyFont="1" applyAlignment="1"/>
    <xf numFmtId="10" fontId="7" fillId="0" borderId="72" xfId="7" applyNumberFormat="1" applyFont="1" applyAlignment="1">
      <alignment horizontal="center" vertical="center"/>
    </xf>
    <xf numFmtId="0" fontId="19" fillId="0" borderId="28" xfId="8" applyFont="1" applyBorder="1" applyAlignment="1">
      <alignment horizontal="center" vertical="center" wrapText="1"/>
    </xf>
    <xf numFmtId="0" fontId="8" fillId="0" borderId="27" xfId="8" applyFont="1" applyBorder="1"/>
    <xf numFmtId="0" fontId="8" fillId="0" borderId="88" xfId="8" applyFont="1" applyBorder="1"/>
    <xf numFmtId="0" fontId="8" fillId="0" borderId="75" xfId="8" applyFont="1" applyBorder="1"/>
    <xf numFmtId="0" fontId="19" fillId="0" borderId="40" xfId="8" applyFont="1" applyBorder="1" applyAlignment="1">
      <alignment horizontal="center" vertical="center" wrapText="1"/>
    </xf>
    <xf numFmtId="0" fontId="8" fillId="0" borderId="77" xfId="8" applyFont="1" applyBorder="1"/>
    <xf numFmtId="0" fontId="8" fillId="0" borderId="90" xfId="8" applyFont="1" applyBorder="1"/>
    <xf numFmtId="0" fontId="19" fillId="0" borderId="22" xfId="8" applyFont="1" applyBorder="1" applyAlignment="1">
      <alignment horizontal="center" vertical="center" wrapText="1"/>
    </xf>
    <xf numFmtId="0" fontId="8" fillId="0" borderId="61" xfId="8" applyFont="1" applyBorder="1"/>
    <xf numFmtId="10" fontId="10" fillId="0" borderId="46" xfId="8" applyNumberFormat="1" applyFont="1" applyBorder="1" applyAlignment="1">
      <alignment horizontal="center" vertical="center"/>
    </xf>
    <xf numFmtId="0" fontId="8" fillId="0" borderId="84" xfId="8" applyFont="1" applyBorder="1" applyAlignment="1">
      <alignment vertical="center"/>
    </xf>
    <xf numFmtId="165" fontId="5" fillId="8" borderId="35" xfId="0" applyNumberFormat="1" applyFont="1" applyFill="1" applyBorder="1" applyAlignment="1">
      <alignment horizontal="left" vertical="top"/>
    </xf>
    <xf numFmtId="0" fontId="8" fillId="0" borderId="76" xfId="0" applyFont="1" applyBorder="1"/>
    <xf numFmtId="165" fontId="2" fillId="0" borderId="0" xfId="0" applyNumberFormat="1" applyFont="1" applyAlignment="1">
      <alignment horizontal="center"/>
    </xf>
    <xf numFmtId="0" fontId="0" fillId="0" borderId="0" xfId="0" applyFont="1" applyAlignment="1"/>
    <xf numFmtId="165" fontId="7" fillId="3" borderId="35" xfId="0" applyNumberFormat="1" applyFont="1" applyFill="1" applyBorder="1" applyAlignment="1">
      <alignment horizontal="left"/>
    </xf>
    <xf numFmtId="0" fontId="8" fillId="0" borderId="33" xfId="0" applyFont="1" applyBorder="1"/>
    <xf numFmtId="165" fontId="5" fillId="8" borderId="95" xfId="0" applyNumberFormat="1" applyFont="1" applyFill="1" applyBorder="1" applyAlignment="1">
      <alignment horizontal="left" vertical="top"/>
    </xf>
    <xf numFmtId="0" fontId="8" fillId="0" borderId="72" xfId="0" applyFont="1" applyBorder="1"/>
    <xf numFmtId="0" fontId="5" fillId="2" borderId="35"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5" fillId="2" borderId="33" xfId="0" applyFont="1" applyFill="1" applyBorder="1" applyAlignment="1">
      <alignment horizontal="center" vertical="center" wrapText="1"/>
    </xf>
    <xf numFmtId="165" fontId="9" fillId="8" borderId="35" xfId="0" applyNumberFormat="1" applyFont="1" applyFill="1" applyBorder="1" applyAlignment="1">
      <alignment horizontal="left" vertical="top" wrapText="1"/>
    </xf>
    <xf numFmtId="0" fontId="5" fillId="2" borderId="7" xfId="0" applyFont="1" applyFill="1" applyBorder="1" applyAlignment="1">
      <alignment horizontal="center" vertical="center" wrapText="1"/>
    </xf>
    <xf numFmtId="0" fontId="8" fillId="0" borderId="21" xfId="0" applyFont="1" applyBorder="1"/>
    <xf numFmtId="0" fontId="5" fillId="2" borderId="27" xfId="0" applyFont="1" applyFill="1" applyBorder="1" applyAlignment="1">
      <alignment horizontal="center" vertical="center"/>
    </xf>
    <xf numFmtId="0" fontId="8" fillId="0" borderId="65" xfId="0" applyFont="1" applyBorder="1"/>
    <xf numFmtId="0" fontId="5" fillId="2" borderId="22" xfId="0" applyFont="1" applyFill="1" applyBorder="1" applyAlignment="1">
      <alignment horizontal="center" vertical="center" wrapText="1"/>
    </xf>
    <xf numFmtId="0" fontId="8" fillId="0" borderId="95" xfId="0" applyFont="1" applyBorder="1"/>
    <xf numFmtId="3" fontId="5" fillId="2" borderId="22" xfId="0" applyNumberFormat="1" applyFont="1" applyFill="1" applyBorder="1" applyAlignment="1">
      <alignment horizontal="center" vertical="center" wrapText="1"/>
    </xf>
    <xf numFmtId="0" fontId="5" fillId="2" borderId="35"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33" xfId="0" applyFont="1" applyFill="1" applyBorder="1" applyAlignment="1">
      <alignment horizontal="center" vertical="center"/>
    </xf>
    <xf numFmtId="164" fontId="5" fillId="2" borderId="35" xfId="0" applyNumberFormat="1" applyFont="1" applyFill="1" applyBorder="1" applyAlignment="1">
      <alignment horizontal="center" vertical="center" wrapText="1"/>
    </xf>
    <xf numFmtId="0" fontId="8" fillId="0" borderId="18" xfId="0" applyFont="1" applyBorder="1"/>
    <xf numFmtId="164" fontId="5" fillId="2" borderId="7" xfId="0" applyNumberFormat="1" applyFont="1" applyFill="1" applyBorder="1" applyAlignment="1">
      <alignment horizontal="center" vertical="center" wrapText="1"/>
    </xf>
    <xf numFmtId="0" fontId="49" fillId="0" borderId="99" xfId="11" applyFont="1" applyFill="1" applyBorder="1" applyAlignment="1">
      <alignment horizontal="right" wrapText="1"/>
    </xf>
    <xf numFmtId="0" fontId="18" fillId="0" borderId="99" xfId="11" applyFont="1" applyFill="1" applyBorder="1"/>
    <xf numFmtId="0" fontId="49" fillId="5" borderId="99" xfId="9" applyFont="1" applyFill="1" applyBorder="1" applyAlignment="1">
      <alignment horizontal="center" vertical="center" wrapText="1"/>
    </xf>
    <xf numFmtId="0" fontId="18" fillId="0" borderId="99" xfId="9" applyFont="1" applyBorder="1"/>
    <xf numFmtId="4" fontId="49" fillId="5" borderId="99" xfId="9" applyNumberFormat="1" applyFont="1" applyFill="1" applyBorder="1" applyAlignment="1">
      <alignment horizontal="center" vertical="center" wrapText="1"/>
    </xf>
    <xf numFmtId="165" fontId="49" fillId="0" borderId="99" xfId="9" applyNumberFormat="1" applyFont="1" applyFill="1" applyBorder="1" applyAlignment="1">
      <alignment horizontal="left" vertical="top" wrapText="1"/>
    </xf>
    <xf numFmtId="0" fontId="48" fillId="0" borderId="99" xfId="9" applyFont="1" applyBorder="1" applyAlignment="1">
      <alignment horizontal="right" wrapText="1"/>
    </xf>
    <xf numFmtId="0" fontId="18" fillId="0" borderId="99" xfId="9" applyFont="1" applyBorder="1" applyAlignment="1"/>
    <xf numFmtId="0" fontId="49" fillId="0" borderId="99" xfId="9" applyFont="1" applyBorder="1" applyAlignment="1">
      <alignment horizontal="center" wrapText="1"/>
    </xf>
    <xf numFmtId="0" fontId="51" fillId="0" borderId="99" xfId="9" applyFont="1" applyBorder="1" applyAlignment="1">
      <alignment horizontal="center" wrapText="1"/>
    </xf>
    <xf numFmtId="165" fontId="36" fillId="0" borderId="106" xfId="9" applyNumberFormat="1" applyFont="1" applyFill="1" applyBorder="1" applyAlignment="1">
      <alignment horizontal="left" vertical="top" wrapText="1"/>
    </xf>
    <xf numFmtId="165" fontId="36" fillId="0" borderId="107" xfId="9" applyNumberFormat="1" applyFont="1" applyFill="1" applyBorder="1" applyAlignment="1">
      <alignment horizontal="left" vertical="top" wrapText="1"/>
    </xf>
    <xf numFmtId="0" fontId="36" fillId="0" borderId="106" xfId="11" applyFont="1" applyFill="1" applyBorder="1" applyAlignment="1">
      <alignment horizontal="right" wrapText="1"/>
    </xf>
    <xf numFmtId="0" fontId="36" fillId="0" borderId="107" xfId="11" applyFont="1" applyFill="1" applyBorder="1" applyAlignment="1">
      <alignment horizontal="right" wrapText="1"/>
    </xf>
    <xf numFmtId="0" fontId="29" fillId="0" borderId="72" xfId="9" applyFont="1" applyAlignment="1">
      <alignment horizontal="right" wrapText="1"/>
    </xf>
    <xf numFmtId="0" fontId="20" fillId="0" borderId="72" xfId="9" applyFont="1" applyAlignment="1"/>
    <xf numFmtId="0" fontId="30" fillId="0" borderId="72" xfId="9" applyFont="1" applyAlignment="1">
      <alignment horizontal="center" wrapText="1"/>
    </xf>
    <xf numFmtId="0" fontId="31" fillId="0" borderId="72" xfId="9" applyFont="1" applyAlignment="1">
      <alignment horizontal="center" wrapText="1"/>
    </xf>
    <xf numFmtId="0" fontId="27" fillId="5" borderId="46" xfId="9" applyFont="1" applyFill="1" applyBorder="1" applyAlignment="1">
      <alignment horizontal="center" vertical="center" wrapText="1"/>
    </xf>
    <xf numFmtId="0" fontId="23" fillId="0" borderId="102" xfId="9" applyFont="1" applyBorder="1"/>
    <xf numFmtId="0" fontId="23" fillId="0" borderId="79" xfId="9" applyFont="1" applyBorder="1"/>
    <xf numFmtId="4" fontId="27" fillId="5" borderId="46" xfId="9" applyNumberFormat="1" applyFont="1" applyFill="1" applyBorder="1" applyAlignment="1">
      <alignment horizontal="center" vertical="center" wrapText="1"/>
    </xf>
    <xf numFmtId="165" fontId="36" fillId="0" borderId="106" xfId="9" applyNumberFormat="1" applyFont="1" applyFill="1" applyBorder="1" applyAlignment="1">
      <alignment horizontal="left" wrapText="1"/>
    </xf>
    <xf numFmtId="165" fontId="36" fillId="0" borderId="107" xfId="9" applyNumberFormat="1" applyFont="1" applyFill="1" applyBorder="1" applyAlignment="1">
      <alignment horizontal="left" wrapText="1"/>
    </xf>
    <xf numFmtId="0" fontId="27" fillId="5" borderId="91" xfId="9" applyFont="1" applyFill="1" applyBorder="1" applyAlignment="1">
      <alignment horizontal="center" vertical="center" wrapText="1"/>
    </xf>
    <xf numFmtId="0" fontId="23" fillId="0" borderId="92" xfId="9" applyFont="1" applyBorder="1"/>
    <xf numFmtId="0" fontId="23" fillId="0" borderId="81" xfId="9" applyFont="1" applyBorder="1"/>
    <xf numFmtId="4" fontId="27" fillId="5" borderId="91" xfId="9" applyNumberFormat="1" applyFont="1" applyFill="1" applyBorder="1" applyAlignment="1">
      <alignment horizontal="center" vertical="center" wrapText="1"/>
    </xf>
    <xf numFmtId="165" fontId="35" fillId="0" borderId="106" xfId="9" applyNumberFormat="1" applyFont="1" applyFill="1" applyBorder="1" applyAlignment="1">
      <alignment horizontal="left" vertical="top" wrapText="1"/>
    </xf>
    <xf numFmtId="165" fontId="35" fillId="0" borderId="107" xfId="9" applyNumberFormat="1" applyFont="1" applyFill="1" applyBorder="1" applyAlignment="1">
      <alignment horizontal="left" vertical="top" wrapText="1"/>
    </xf>
    <xf numFmtId="0" fontId="27" fillId="0" borderId="99" xfId="11" applyFont="1" applyFill="1" applyBorder="1" applyAlignment="1">
      <alignment horizontal="right" wrapText="1"/>
    </xf>
    <xf numFmtId="0" fontId="32" fillId="0" borderId="99" xfId="11" applyFont="1" applyFill="1" applyBorder="1"/>
    <xf numFmtId="49" fontId="27" fillId="0" borderId="105" xfId="9" applyNumberFormat="1" applyFont="1" applyFill="1" applyBorder="1" applyAlignment="1">
      <alignment horizontal="center" vertical="top"/>
    </xf>
    <xf numFmtId="49" fontId="27" fillId="0" borderId="108" xfId="9" applyNumberFormat="1" applyFont="1" applyFill="1" applyBorder="1" applyAlignment="1">
      <alignment horizontal="center" vertical="top"/>
    </xf>
    <xf numFmtId="49" fontId="27" fillId="0" borderId="109" xfId="9" applyNumberFormat="1" applyFont="1" applyFill="1" applyBorder="1" applyAlignment="1">
      <alignment horizontal="center" vertical="top"/>
    </xf>
    <xf numFmtId="0" fontId="34" fillId="0" borderId="105" xfId="9" applyFont="1" applyFill="1" applyBorder="1" applyAlignment="1">
      <alignment horizontal="left" vertical="top" wrapText="1"/>
    </xf>
    <xf numFmtId="0" fontId="34" fillId="0" borderId="108" xfId="9" applyFont="1" applyFill="1" applyBorder="1" applyAlignment="1">
      <alignment horizontal="left" vertical="top" wrapText="1"/>
    </xf>
    <xf numFmtId="0" fontId="34" fillId="0" borderId="109" xfId="9" applyFont="1" applyFill="1" applyBorder="1" applyAlignment="1">
      <alignment horizontal="left" vertical="top" wrapText="1"/>
    </xf>
    <xf numFmtId="4" fontId="22" fillId="0" borderId="105" xfId="0" applyNumberFormat="1" applyFont="1" applyFill="1" applyBorder="1" applyAlignment="1">
      <alignment horizontal="right"/>
    </xf>
    <xf numFmtId="4" fontId="22" fillId="0" borderId="108" xfId="0" applyNumberFormat="1" applyFont="1" applyFill="1" applyBorder="1" applyAlignment="1">
      <alignment horizontal="right"/>
    </xf>
    <xf numFmtId="4" fontId="22" fillId="0" borderId="109" xfId="0" applyNumberFormat="1" applyFont="1" applyFill="1" applyBorder="1" applyAlignment="1">
      <alignment horizontal="right"/>
    </xf>
    <xf numFmtId="165" fontId="35" fillId="0" borderId="99" xfId="9" applyNumberFormat="1" applyFont="1" applyFill="1" applyBorder="1" applyAlignment="1">
      <alignment horizontal="left" vertical="top" wrapText="1"/>
    </xf>
    <xf numFmtId="0" fontId="45" fillId="0" borderId="72" xfId="9" applyFont="1" applyAlignment="1">
      <alignment horizontal="center" wrapText="1"/>
    </xf>
    <xf numFmtId="165" fontId="36" fillId="0" borderId="99" xfId="9" applyNumberFormat="1" applyFont="1" applyFill="1" applyBorder="1" applyAlignment="1">
      <alignment horizontal="left" vertical="top" wrapText="1"/>
    </xf>
    <xf numFmtId="0" fontId="36" fillId="0" borderId="99" xfId="11" applyFont="1" applyFill="1" applyBorder="1" applyAlignment="1">
      <alignment horizontal="right" wrapText="1"/>
    </xf>
    <xf numFmtId="0" fontId="40" fillId="0" borderId="99" xfId="11" applyFont="1" applyFill="1" applyBorder="1"/>
    <xf numFmtId="165" fontId="27" fillId="0" borderId="99" xfId="9" applyNumberFormat="1" applyFont="1" applyFill="1" applyBorder="1" applyAlignment="1">
      <alignment horizontal="left" vertical="top" wrapText="1"/>
    </xf>
    <xf numFmtId="167" fontId="27" fillId="0" borderId="99" xfId="9" applyNumberFormat="1" applyFont="1" applyFill="1" applyBorder="1" applyAlignment="1">
      <alignment horizontal="center"/>
    </xf>
    <xf numFmtId="0" fontId="34" fillId="0" borderId="114" xfId="9" applyFont="1" applyFill="1" applyBorder="1" applyAlignment="1">
      <alignment horizontal="left" wrapText="1"/>
    </xf>
    <xf numFmtId="0" fontId="34" fillId="0" borderId="115" xfId="9" applyFont="1" applyFill="1" applyBorder="1" applyAlignment="1">
      <alignment horizontal="left" wrapText="1"/>
    </xf>
    <xf numFmtId="4" fontId="22" fillId="0" borderId="105" xfId="9" applyNumberFormat="1" applyFont="1" applyBorder="1" applyAlignment="1">
      <alignment horizontal="right"/>
    </xf>
    <xf numFmtId="4" fontId="22" fillId="0" borderId="109" xfId="9" applyNumberFormat="1" applyFont="1" applyBorder="1" applyAlignment="1">
      <alignment horizontal="right"/>
    </xf>
    <xf numFmtId="165" fontId="36" fillId="0" borderId="112" xfId="9" applyNumberFormat="1" applyFont="1" applyFill="1" applyBorder="1" applyAlignment="1">
      <alignment horizontal="left" vertical="top" wrapText="1"/>
    </xf>
    <xf numFmtId="165" fontId="36" fillId="0" borderId="113" xfId="9" applyNumberFormat="1" applyFont="1" applyFill="1" applyBorder="1" applyAlignment="1">
      <alignment horizontal="left" vertical="top" wrapText="1"/>
    </xf>
    <xf numFmtId="0" fontId="43" fillId="0" borderId="72" xfId="9" applyFont="1" applyAlignment="1">
      <alignment horizontal="center" wrapText="1"/>
    </xf>
    <xf numFmtId="0" fontId="44" fillId="0" borderId="72" xfId="9" applyFont="1" applyAlignment="1"/>
    <xf numFmtId="165" fontId="7" fillId="3" borderId="13" xfId="0" applyNumberFormat="1" applyFont="1" applyFill="1" applyBorder="1" applyAlignment="1">
      <alignment horizontal="left"/>
    </xf>
    <xf numFmtId="0" fontId="8" fillId="0" borderId="15" xfId="0" applyFont="1" applyBorder="1"/>
    <xf numFmtId="0" fontId="2" fillId="0" borderId="8" xfId="0" applyFont="1" applyBorder="1" applyAlignment="1">
      <alignment horizontal="left" vertical="center" wrapText="1"/>
    </xf>
    <xf numFmtId="0" fontId="8" fillId="0" borderId="8" xfId="0" applyFont="1" applyBorder="1"/>
    <xf numFmtId="0" fontId="2" fillId="0" borderId="2" xfId="0" applyFont="1" applyBorder="1" applyAlignment="1">
      <alignment horizontal="left" vertical="top" wrapText="1"/>
    </xf>
    <xf numFmtId="0" fontId="8" fillId="0" borderId="12" xfId="0" applyFont="1" applyBorder="1"/>
    <xf numFmtId="0" fontId="2" fillId="0" borderId="2" xfId="0" applyFont="1" applyBorder="1" applyAlignment="1">
      <alignment horizontal="left" vertical="center" wrapText="1"/>
    </xf>
    <xf numFmtId="165" fontId="9" fillId="8" borderId="13" xfId="0" applyNumberFormat="1" applyFont="1" applyFill="1" applyBorder="1" applyAlignment="1">
      <alignment horizontal="left" vertical="top" wrapText="1"/>
    </xf>
    <xf numFmtId="0" fontId="8" fillId="0" borderId="16" xfId="0" applyFont="1" applyBorder="1"/>
    <xf numFmtId="165" fontId="5" fillId="8" borderId="70" xfId="0" applyNumberFormat="1" applyFont="1" applyFill="1" applyBorder="1" applyAlignment="1">
      <alignment horizontal="left" vertical="top"/>
    </xf>
    <xf numFmtId="0" fontId="8" fillId="0" borderId="71" xfId="0" applyFont="1" applyBorder="1"/>
    <xf numFmtId="165" fontId="5" fillId="8" borderId="13" xfId="0" applyNumberFormat="1" applyFont="1" applyFill="1" applyBorder="1" applyAlignment="1">
      <alignment horizontal="left" vertical="top"/>
    </xf>
    <xf numFmtId="0" fontId="2" fillId="0" borderId="57" xfId="0" applyFont="1" applyBorder="1" applyAlignment="1">
      <alignment horizontal="left" vertical="top" wrapText="1"/>
    </xf>
    <xf numFmtId="0" fontId="2" fillId="0" borderId="57" xfId="0" applyFont="1" applyBorder="1" applyAlignment="1">
      <alignment horizontal="left" vertical="center" wrapText="1"/>
    </xf>
    <xf numFmtId="164" fontId="2" fillId="0" borderId="27" xfId="0" applyNumberFormat="1" applyFont="1" applyBorder="1" applyAlignment="1">
      <alignment horizontal="left" vertical="center" wrapText="1"/>
    </xf>
    <xf numFmtId="0" fontId="8" fillId="0" borderId="30" xfId="0" applyFont="1" applyBorder="1"/>
    <xf numFmtId="0" fontId="7" fillId="0" borderId="0" xfId="0" applyFont="1" applyAlignment="1">
      <alignment horizontal="center"/>
    </xf>
    <xf numFmtId="0" fontId="1" fillId="0" borderId="0" xfId="0" applyFont="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8" fillId="0" borderId="9" xfId="0" applyFont="1" applyBorder="1"/>
    <xf numFmtId="0" fontId="8" fillId="0" borderId="14" xfId="0" applyFont="1" applyBorder="1"/>
    <xf numFmtId="0" fontId="5" fillId="2" borderId="5" xfId="0" applyFont="1" applyFill="1" applyBorder="1" applyAlignment="1">
      <alignment horizontal="center" vertical="center"/>
    </xf>
    <xf numFmtId="0" fontId="8" fillId="0" borderId="10" xfId="0" applyFont="1" applyBorder="1"/>
    <xf numFmtId="0" fontId="8" fillId="0" borderId="17" xfId="0" applyFont="1" applyBorder="1"/>
  </cellXfs>
  <cellStyles count="12">
    <cellStyle name="Звичайний" xfId="0" builtinId="0"/>
    <cellStyle name="Обычный 10" xfId="9"/>
    <cellStyle name="Обычный 11" xfId="11"/>
    <cellStyle name="Обычный 2" xfId="1"/>
    <cellStyle name="Обычный 2 2" xfId="10"/>
    <cellStyle name="Обычный 3" xfId="2"/>
    <cellStyle name="Обычный 4" xfId="3"/>
    <cellStyle name="Обычный 5" xfId="4"/>
    <cellStyle name="Обычный 6" xfId="5"/>
    <cellStyle name="Обычный 7" xfId="6"/>
    <cellStyle name="Обычный 8" xfId="7"/>
    <cellStyle name="Обычный 9"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152401</xdr:rowOff>
    </xdr:from>
    <xdr:ext cx="1933575" cy="1238250"/>
    <xdr:pic>
      <xdr:nvPicPr>
        <xdr:cNvPr id="3" name="image1.png" descr="Mac SSD:Users:andrew:Desktop:logo.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1" cstate="print"/>
        <a:stretch>
          <a:fillRect/>
        </a:stretch>
      </xdr:blipFill>
      <xdr:spPr>
        <a:xfrm>
          <a:off x="123825" y="152401"/>
          <a:ext cx="1933575" cy="12382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sheetPr>
  <dimension ref="A1:Z991"/>
  <sheetViews>
    <sheetView topLeftCell="A10" zoomScale="69" zoomScaleNormal="69" workbookViewId="0">
      <selection activeCell="G26" sqref="G26"/>
    </sheetView>
  </sheetViews>
  <sheetFormatPr defaultColWidth="12.59765625" defaultRowHeight="15" customHeight="1" x14ac:dyDescent="0.25"/>
  <cols>
    <col min="1" max="1" width="14.69921875" customWidth="1"/>
    <col min="2" max="2" width="13.19921875" customWidth="1"/>
    <col min="3" max="3" width="18" customWidth="1"/>
    <col min="4" max="4" width="11.3984375" customWidth="1"/>
    <col min="5" max="5" width="9.19921875" customWidth="1"/>
    <col min="6" max="6" width="12.3984375" customWidth="1"/>
    <col min="7" max="7" width="9.09765625" customWidth="1"/>
    <col min="8" max="8" width="11.09765625" customWidth="1"/>
    <col min="9" max="9" width="8.59765625" customWidth="1"/>
    <col min="10" max="10" width="12.3984375" customWidth="1"/>
    <col min="11" max="11" width="15.5" customWidth="1"/>
    <col min="12" max="12" width="6.8984375" customWidth="1"/>
    <col min="13" max="13" width="8.5" customWidth="1"/>
    <col min="14" max="14" width="10.69921875" customWidth="1"/>
    <col min="15" max="24" width="4.19921875" customWidth="1"/>
    <col min="25" max="26" width="9.59765625" customWidth="1"/>
  </cols>
  <sheetData>
    <row r="1" spans="1:26" ht="27" customHeight="1" x14ac:dyDescent="0.3">
      <c r="A1" s="634"/>
      <c r="B1" s="634"/>
      <c r="J1" s="119" t="s">
        <v>252</v>
      </c>
    </row>
    <row r="2" spans="1:26" s="115" customFormat="1" ht="24.75" customHeight="1" x14ac:dyDescent="0.3">
      <c r="A2" s="116"/>
      <c r="B2" s="116"/>
      <c r="J2" s="119" t="s">
        <v>334</v>
      </c>
    </row>
    <row r="3" spans="1:26" s="115" customFormat="1" ht="21" customHeight="1" x14ac:dyDescent="0.3">
      <c r="A3" s="116"/>
      <c r="B3" s="116"/>
      <c r="J3" s="118" t="s">
        <v>333</v>
      </c>
    </row>
    <row r="4" spans="1:26" s="115" customFormat="1" ht="39.75" customHeight="1" x14ac:dyDescent="0.3">
      <c r="A4" s="116"/>
      <c r="B4" s="116"/>
      <c r="K4" s="119"/>
    </row>
    <row r="5" spans="1:26" ht="14.4" x14ac:dyDescent="0.3">
      <c r="A5" s="2"/>
      <c r="C5" s="120" t="s">
        <v>253</v>
      </c>
      <c r="D5" s="1" t="s">
        <v>335</v>
      </c>
    </row>
    <row r="6" spans="1:26" ht="14.4" x14ac:dyDescent="0.3">
      <c r="C6" s="120" t="s">
        <v>254</v>
      </c>
      <c r="D6" s="1" t="s">
        <v>336</v>
      </c>
      <c r="E6" s="6"/>
      <c r="F6" s="6"/>
      <c r="G6" s="6"/>
      <c r="I6" s="3"/>
    </row>
    <row r="7" spans="1:26" ht="15.6" x14ac:dyDescent="0.3">
      <c r="C7" s="120" t="s">
        <v>2</v>
      </c>
      <c r="D7" s="1" t="s">
        <v>337</v>
      </c>
      <c r="E7" s="6"/>
      <c r="F7" s="6"/>
      <c r="G7" s="6"/>
      <c r="I7" s="6"/>
      <c r="J7" s="7"/>
      <c r="K7" s="7"/>
      <c r="L7" s="7"/>
      <c r="M7" s="7"/>
      <c r="N7" s="7"/>
      <c r="O7" s="7"/>
      <c r="P7" s="7"/>
      <c r="Q7" s="7"/>
      <c r="R7" s="7"/>
      <c r="S7" s="7"/>
      <c r="T7" s="7"/>
      <c r="U7" s="7"/>
      <c r="V7" s="7"/>
      <c r="W7" s="7"/>
      <c r="X7" s="7"/>
    </row>
    <row r="8" spans="1:26" ht="15.6" x14ac:dyDescent="0.3">
      <c r="C8" s="120" t="s">
        <v>3</v>
      </c>
      <c r="D8" s="4" t="s">
        <v>338</v>
      </c>
      <c r="E8" s="6"/>
      <c r="F8" s="6"/>
      <c r="G8" s="6"/>
      <c r="I8" s="6"/>
      <c r="J8" s="7"/>
      <c r="K8" s="7"/>
      <c r="L8" s="7"/>
      <c r="M8" s="7"/>
      <c r="N8" s="7"/>
      <c r="O8" s="7"/>
      <c r="P8" s="7"/>
      <c r="Q8" s="7"/>
      <c r="R8" s="7"/>
      <c r="S8" s="7"/>
      <c r="T8" s="7"/>
      <c r="U8" s="7"/>
      <c r="V8" s="7"/>
      <c r="W8" s="7"/>
      <c r="X8" s="7"/>
    </row>
    <row r="9" spans="1:26" ht="25.5" customHeight="1" x14ac:dyDescent="0.3">
      <c r="C9" s="115"/>
      <c r="I9" s="6"/>
      <c r="J9" s="7"/>
      <c r="K9" s="7"/>
      <c r="L9" s="7"/>
      <c r="M9" s="7"/>
      <c r="N9" s="7"/>
      <c r="O9" s="7"/>
      <c r="P9" s="7"/>
      <c r="Q9" s="7"/>
      <c r="R9" s="7"/>
      <c r="S9" s="7"/>
      <c r="T9" s="7"/>
      <c r="U9" s="7"/>
      <c r="V9" s="7"/>
      <c r="W9" s="7"/>
      <c r="X9" s="7"/>
    </row>
    <row r="10" spans="1:26" ht="14.4" x14ac:dyDescent="0.3">
      <c r="I10" s="3"/>
    </row>
    <row r="11" spans="1:26" ht="15.6" x14ac:dyDescent="0.3">
      <c r="A11" s="121"/>
      <c r="B11" s="638" t="s">
        <v>255</v>
      </c>
      <c r="C11" s="639"/>
      <c r="D11" s="639"/>
      <c r="E11" s="639"/>
      <c r="F11" s="639"/>
      <c r="G11" s="639"/>
      <c r="H11" s="639"/>
      <c r="I11" s="639"/>
      <c r="J11" s="639"/>
      <c r="K11" s="639"/>
      <c r="L11" s="639"/>
      <c r="M11" s="639"/>
      <c r="N11" s="639"/>
      <c r="O11" s="123"/>
      <c r="P11" s="122"/>
      <c r="Q11" s="121"/>
      <c r="R11" s="121"/>
      <c r="S11" s="121"/>
      <c r="T11" s="121"/>
      <c r="U11" s="121"/>
      <c r="V11" s="121"/>
      <c r="W11" s="121"/>
      <c r="X11" s="121"/>
      <c r="Y11" s="121"/>
      <c r="Z11" s="121"/>
    </row>
    <row r="12" spans="1:26" ht="15.6" x14ac:dyDescent="0.3">
      <c r="A12" s="121"/>
      <c r="B12" s="638" t="s">
        <v>256</v>
      </c>
      <c r="C12" s="639"/>
      <c r="D12" s="639"/>
      <c r="E12" s="639"/>
      <c r="F12" s="639"/>
      <c r="G12" s="639"/>
      <c r="H12" s="639"/>
      <c r="I12" s="639"/>
      <c r="J12" s="639"/>
      <c r="K12" s="639"/>
      <c r="L12" s="639"/>
      <c r="M12" s="639"/>
      <c r="N12" s="639"/>
      <c r="O12" s="123"/>
      <c r="P12" s="122"/>
      <c r="Q12" s="121"/>
      <c r="R12" s="121"/>
      <c r="S12" s="121"/>
      <c r="T12" s="121"/>
      <c r="U12" s="121"/>
      <c r="V12" s="121"/>
      <c r="W12" s="121"/>
      <c r="X12" s="121"/>
      <c r="Y12" s="121"/>
      <c r="Z12" s="121"/>
    </row>
    <row r="13" spans="1:26" ht="15.75" customHeight="1" x14ac:dyDescent="0.3">
      <c r="A13" s="121"/>
      <c r="B13" s="640" t="s">
        <v>332</v>
      </c>
      <c r="C13" s="639"/>
      <c r="D13" s="639"/>
      <c r="E13" s="639"/>
      <c r="F13" s="639"/>
      <c r="G13" s="639"/>
      <c r="H13" s="639"/>
      <c r="I13" s="639"/>
      <c r="J13" s="639"/>
      <c r="K13" s="639"/>
      <c r="L13" s="639"/>
      <c r="M13" s="639"/>
      <c r="N13" s="639"/>
      <c r="O13" s="123"/>
      <c r="P13" s="122"/>
      <c r="Q13" s="121"/>
      <c r="R13" s="121"/>
      <c r="S13" s="121"/>
      <c r="T13" s="121"/>
      <c r="U13" s="121"/>
      <c r="V13" s="121"/>
      <c r="W13" s="121"/>
      <c r="X13" s="121"/>
      <c r="Y13" s="121"/>
      <c r="Z13" s="121"/>
    </row>
    <row r="14" spans="1:26" ht="15.75" customHeight="1" x14ac:dyDescent="0.3">
      <c r="A14" s="121"/>
      <c r="B14" s="126"/>
      <c r="C14" s="127"/>
      <c r="D14" s="125"/>
      <c r="E14" s="125"/>
      <c r="F14" s="125"/>
      <c r="G14" s="125"/>
      <c r="H14" s="125"/>
      <c r="I14" s="125"/>
      <c r="J14" s="124"/>
      <c r="K14" s="125"/>
      <c r="L14" s="124"/>
      <c r="M14" s="125"/>
      <c r="N14" s="124"/>
      <c r="O14" s="123"/>
      <c r="P14" s="122"/>
      <c r="Q14" s="121"/>
      <c r="R14" s="121"/>
      <c r="S14" s="121"/>
      <c r="T14" s="121"/>
      <c r="U14" s="121"/>
      <c r="V14" s="121"/>
      <c r="W14" s="121"/>
      <c r="X14" s="121"/>
      <c r="Y14" s="121"/>
      <c r="Z14" s="121"/>
    </row>
    <row r="15" spans="1:26" ht="15.75" customHeight="1" thickBot="1" x14ac:dyDescent="0.3">
      <c r="A15" s="115"/>
      <c r="B15" s="115"/>
      <c r="C15" s="115"/>
      <c r="D15" s="115"/>
      <c r="E15" s="115"/>
      <c r="F15" s="115"/>
      <c r="G15" s="115"/>
      <c r="H15" s="115"/>
      <c r="I15" s="115"/>
      <c r="J15" s="115"/>
      <c r="K15" s="115"/>
      <c r="L15" s="115"/>
      <c r="M15" s="115"/>
      <c r="N15" s="115"/>
    </row>
    <row r="16" spans="1:26" ht="15.75" customHeight="1" x14ac:dyDescent="0.25">
      <c r="A16" s="635"/>
      <c r="B16" s="641" t="s">
        <v>257</v>
      </c>
      <c r="C16" s="642"/>
      <c r="D16" s="645" t="s">
        <v>258</v>
      </c>
      <c r="E16" s="646"/>
      <c r="F16" s="646"/>
      <c r="G16" s="646"/>
      <c r="H16" s="646"/>
      <c r="I16" s="646"/>
      <c r="J16" s="647"/>
      <c r="K16" s="648" t="s">
        <v>259</v>
      </c>
      <c r="L16" s="642"/>
      <c r="M16" s="648" t="s">
        <v>260</v>
      </c>
      <c r="N16" s="642"/>
    </row>
    <row r="17" spans="1:14" ht="81.75" customHeight="1" x14ac:dyDescent="0.25">
      <c r="A17" s="636"/>
      <c r="B17" s="643"/>
      <c r="C17" s="644"/>
      <c r="D17" s="150" t="s">
        <v>17</v>
      </c>
      <c r="E17" s="151" t="s">
        <v>24</v>
      </c>
      <c r="F17" s="151" t="s">
        <v>27</v>
      </c>
      <c r="G17" s="151" t="s">
        <v>28</v>
      </c>
      <c r="H17" s="151" t="s">
        <v>30</v>
      </c>
      <c r="I17" s="650" t="s">
        <v>261</v>
      </c>
      <c r="J17" s="651"/>
      <c r="K17" s="649"/>
      <c r="L17" s="644"/>
      <c r="M17" s="649"/>
      <c r="N17" s="644"/>
    </row>
    <row r="18" spans="1:14" ht="52.5" customHeight="1" x14ac:dyDescent="0.25">
      <c r="A18" s="637"/>
      <c r="B18" s="128" t="s">
        <v>262</v>
      </c>
      <c r="C18" s="129" t="s">
        <v>263</v>
      </c>
      <c r="D18" s="128" t="s">
        <v>263</v>
      </c>
      <c r="E18" s="130" t="s">
        <v>263</v>
      </c>
      <c r="F18" s="130" t="s">
        <v>263</v>
      </c>
      <c r="G18" s="130" t="s">
        <v>263</v>
      </c>
      <c r="H18" s="130" t="s">
        <v>263</v>
      </c>
      <c r="I18" s="130" t="s">
        <v>262</v>
      </c>
      <c r="J18" s="131" t="s">
        <v>264</v>
      </c>
      <c r="K18" s="128" t="s">
        <v>262</v>
      </c>
      <c r="L18" s="129" t="s">
        <v>263</v>
      </c>
      <c r="M18" s="132" t="s">
        <v>262</v>
      </c>
      <c r="N18" s="133" t="s">
        <v>263</v>
      </c>
    </row>
    <row r="19" spans="1:14" ht="15.75" customHeight="1" thickBot="1" x14ac:dyDescent="0.3">
      <c r="A19" s="134" t="s">
        <v>265</v>
      </c>
      <c r="B19" s="135" t="s">
        <v>266</v>
      </c>
      <c r="C19" s="136" t="s">
        <v>267</v>
      </c>
      <c r="D19" s="137" t="s">
        <v>62</v>
      </c>
      <c r="E19" s="138" t="s">
        <v>201</v>
      </c>
      <c r="F19" s="138" t="s">
        <v>92</v>
      </c>
      <c r="G19" s="138" t="s">
        <v>117</v>
      </c>
      <c r="H19" s="138" t="s">
        <v>124</v>
      </c>
      <c r="I19" s="138" t="s">
        <v>135</v>
      </c>
      <c r="J19" s="136" t="s">
        <v>159</v>
      </c>
      <c r="K19" s="137" t="s">
        <v>167</v>
      </c>
      <c r="L19" s="136" t="s">
        <v>174</v>
      </c>
      <c r="M19" s="137" t="s">
        <v>179</v>
      </c>
      <c r="N19" s="136" t="s">
        <v>187</v>
      </c>
    </row>
    <row r="20" spans="1:14" ht="30" customHeight="1" thickBot="1" x14ac:dyDescent="0.3">
      <c r="A20" s="139" t="s">
        <v>268</v>
      </c>
      <c r="B20" s="140"/>
      <c r="C20" s="141">
        <v>394800</v>
      </c>
      <c r="D20" s="142"/>
      <c r="E20" s="143"/>
      <c r="F20" s="143"/>
      <c r="G20" s="143"/>
      <c r="H20" s="143"/>
      <c r="I20" s="144"/>
      <c r="J20" s="141"/>
      <c r="K20" s="145"/>
      <c r="L20" s="141"/>
      <c r="M20" s="146"/>
      <c r="N20" s="147">
        <v>394800</v>
      </c>
    </row>
    <row r="21" spans="1:14" ht="30" customHeight="1" thickBot="1" x14ac:dyDescent="0.3">
      <c r="A21" s="148" t="s">
        <v>269</v>
      </c>
      <c r="B21" s="140"/>
      <c r="C21" s="141">
        <v>394742</v>
      </c>
      <c r="D21" s="142"/>
      <c r="E21" s="143"/>
      <c r="F21" s="143"/>
      <c r="G21" s="143"/>
      <c r="H21" s="143"/>
      <c r="I21" s="144"/>
      <c r="J21" s="141"/>
      <c r="K21" s="145"/>
      <c r="L21" s="141"/>
      <c r="M21" s="146"/>
      <c r="N21" s="147">
        <v>394742</v>
      </c>
    </row>
    <row r="22" spans="1:14" ht="28.5" customHeight="1" thickBot="1" x14ac:dyDescent="0.3">
      <c r="A22" s="148" t="s">
        <v>270</v>
      </c>
      <c r="B22" s="140"/>
      <c r="C22" s="141">
        <v>307944</v>
      </c>
      <c r="D22" s="142"/>
      <c r="E22" s="143"/>
      <c r="F22" s="143"/>
      <c r="G22" s="143"/>
      <c r="H22" s="143"/>
      <c r="I22" s="144"/>
      <c r="J22" s="141"/>
      <c r="K22" s="145"/>
      <c r="L22" s="141"/>
      <c r="M22" s="146"/>
      <c r="N22" s="147">
        <v>307944</v>
      </c>
    </row>
    <row r="23" spans="1:14" ht="45" customHeight="1" thickBot="1" x14ac:dyDescent="0.3">
      <c r="A23" s="149" t="s">
        <v>271</v>
      </c>
      <c r="B23" s="140"/>
      <c r="C23" s="141">
        <v>86798</v>
      </c>
      <c r="D23" s="141"/>
      <c r="E23" s="141"/>
      <c r="F23" s="141"/>
      <c r="G23" s="141"/>
      <c r="H23" s="141"/>
      <c r="I23" s="144"/>
      <c r="J23" s="141"/>
      <c r="K23" s="145"/>
      <c r="L23" s="141"/>
      <c r="M23" s="146"/>
      <c r="N23" s="141">
        <v>86798</v>
      </c>
    </row>
    <row r="24" spans="1:14" ht="15.75" customHeight="1" x14ac:dyDescent="0.25">
      <c r="A24" s="115"/>
      <c r="B24" s="115"/>
      <c r="C24" s="115"/>
      <c r="D24" s="115"/>
      <c r="E24" s="115"/>
      <c r="F24" s="115"/>
      <c r="G24" s="115"/>
      <c r="H24" s="115"/>
      <c r="I24" s="115"/>
      <c r="J24" s="115"/>
      <c r="K24" s="115"/>
      <c r="L24" s="115"/>
      <c r="M24" s="115"/>
      <c r="N24" s="115"/>
    </row>
    <row r="25" spans="1:14" ht="15.75" customHeight="1" x14ac:dyDescent="0.25">
      <c r="A25" s="611"/>
      <c r="B25" s="115"/>
      <c r="C25" s="183"/>
      <c r="D25" s="115"/>
      <c r="E25" s="115"/>
      <c r="F25" s="115"/>
      <c r="G25" s="115"/>
      <c r="H25" s="115"/>
      <c r="I25" s="115"/>
      <c r="J25" s="115"/>
      <c r="K25" s="115"/>
      <c r="L25" s="115"/>
      <c r="M25" s="115"/>
      <c r="N25" s="115"/>
    </row>
    <row r="26" spans="1:14" ht="15.75" customHeight="1" x14ac:dyDescent="0.25">
      <c r="A26" s="115"/>
      <c r="B26" s="115"/>
      <c r="C26" s="183"/>
      <c r="D26" s="115"/>
      <c r="E26" s="115"/>
      <c r="F26" s="115"/>
      <c r="G26" s="115"/>
      <c r="H26" s="115"/>
      <c r="I26" s="115"/>
      <c r="J26" s="115"/>
      <c r="K26" s="183"/>
      <c r="L26" s="115"/>
      <c r="M26" s="115"/>
      <c r="N26" s="115"/>
    </row>
    <row r="27" spans="1:14" ht="15.75" customHeight="1" x14ac:dyDescent="0.25">
      <c r="A27" s="115"/>
      <c r="B27" s="115"/>
      <c r="C27" s="183"/>
      <c r="D27" s="115"/>
      <c r="E27" s="115"/>
      <c r="F27" s="115"/>
      <c r="G27" s="115"/>
      <c r="H27" s="115"/>
      <c r="I27" s="115"/>
      <c r="J27" s="115"/>
      <c r="K27" s="115"/>
      <c r="L27" s="115"/>
      <c r="M27" s="115"/>
      <c r="N27" s="115"/>
    </row>
    <row r="28" spans="1:14" ht="15.75" customHeight="1" x14ac:dyDescent="0.25">
      <c r="B28" s="612"/>
      <c r="C28" s="183"/>
      <c r="D28" s="183"/>
    </row>
    <row r="29" spans="1:14" ht="15.75" customHeight="1" x14ac:dyDescent="0.25">
      <c r="B29" s="612"/>
      <c r="C29" s="183"/>
    </row>
    <row r="30" spans="1:14" ht="15.75" customHeight="1" x14ac:dyDescent="0.25">
      <c r="C30" s="613"/>
    </row>
    <row r="31" spans="1:14" ht="15.75" customHeight="1" x14ac:dyDescent="0.25">
      <c r="C31" s="183"/>
    </row>
    <row r="32" spans="1: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sheetData>
  <customSheetViews>
    <customSheetView guid="{5FA0C7DA-F724-4E93-8D09-74C26EF9E974}">
      <selection activeCell="C9" sqref="C9"/>
      <pageMargins left="0.7" right="0.7" top="0.75" bottom="0.75" header="0" footer="0"/>
      <pageSetup paperSize="9" orientation="portrait"/>
    </customSheetView>
    <customSheetView guid="{3CE3A87D-471F-4C37-B517-8DFF6B87ED07}">
      <selection activeCell="C9" sqref="C9"/>
      <pageMargins left="0.7" right="0.7" top="0.75" bottom="0.75" header="0" footer="0"/>
      <pageSetup paperSize="9" orientation="portrait"/>
    </customSheetView>
  </customSheetViews>
  <mergeCells count="10">
    <mergeCell ref="A1:B1"/>
    <mergeCell ref="A16:A18"/>
    <mergeCell ref="B11:N11"/>
    <mergeCell ref="B12:N12"/>
    <mergeCell ref="B13:N13"/>
    <mergeCell ref="B16:C17"/>
    <mergeCell ref="D16:J16"/>
    <mergeCell ref="M16:N17"/>
    <mergeCell ref="K16:L17"/>
    <mergeCell ref="I17:J17"/>
  </mergeCells>
  <pageMargins left="0.70866141732283472" right="0.19685039370078741" top="0.74803149606299213" bottom="0.74803149606299213" header="0" footer="0"/>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
  <sheetViews>
    <sheetView topLeftCell="A22" workbookViewId="0">
      <selection activeCell="I14" sqref="I14"/>
    </sheetView>
  </sheetViews>
  <sheetFormatPr defaultColWidth="9" defaultRowHeight="13.8" x14ac:dyDescent="0.25"/>
  <cols>
    <col min="1" max="1" width="10.3984375" style="117" customWidth="1"/>
    <col min="2" max="2" width="23.69921875" style="117" customWidth="1"/>
    <col min="3" max="3" width="10.3984375" style="117" customWidth="1"/>
    <col min="4" max="4" width="16.8984375" style="117" customWidth="1"/>
    <col min="5" max="5" width="10.8984375" style="117" customWidth="1"/>
    <col min="6" max="6" width="20.69921875" style="117" customWidth="1"/>
    <col min="7" max="7" width="14.8984375" style="117" customWidth="1"/>
    <col min="8" max="8" width="15.69921875" style="117" customWidth="1"/>
    <col min="9" max="9" width="21" style="117" customWidth="1"/>
    <col min="10" max="16384" width="9" style="117"/>
  </cols>
  <sheetData>
    <row r="1" spans="1:9" ht="27" customHeight="1" x14ac:dyDescent="0.3">
      <c r="A1" s="154"/>
      <c r="B1" s="154"/>
      <c r="C1" s="152"/>
      <c r="D1" s="154"/>
      <c r="E1" s="152"/>
      <c r="F1" s="154"/>
      <c r="G1" s="154"/>
      <c r="H1" s="153"/>
      <c r="I1" s="155" t="s">
        <v>290</v>
      </c>
    </row>
    <row r="2" spans="1:9" ht="63" customHeight="1" x14ac:dyDescent="0.3">
      <c r="A2" s="154"/>
      <c r="B2" s="154"/>
      <c r="C2" s="152"/>
      <c r="D2" s="154"/>
      <c r="E2" s="152"/>
      <c r="F2" s="154"/>
      <c r="G2" s="691" t="s">
        <v>291</v>
      </c>
      <c r="H2" s="692"/>
      <c r="I2" s="692"/>
    </row>
    <row r="3" spans="1:9" ht="14.4" x14ac:dyDescent="0.3">
      <c r="A3" s="154"/>
      <c r="B3" s="154"/>
      <c r="C3" s="152"/>
      <c r="D3" s="154"/>
      <c r="E3" s="152"/>
      <c r="F3" s="154"/>
      <c r="G3" s="154"/>
      <c r="H3" s="153"/>
      <c r="I3" s="153"/>
    </row>
    <row r="4" spans="1:9" s="269" customFormat="1" ht="15" x14ac:dyDescent="0.35">
      <c r="A4" s="693" t="s">
        <v>292</v>
      </c>
      <c r="B4" s="692"/>
      <c r="C4" s="692"/>
      <c r="D4" s="692"/>
      <c r="E4" s="692"/>
      <c r="F4" s="692"/>
      <c r="G4" s="692"/>
      <c r="H4" s="692"/>
      <c r="I4" s="692"/>
    </row>
    <row r="5" spans="1:9" s="269" customFormat="1" ht="15" x14ac:dyDescent="0.35">
      <c r="A5" s="693" t="s">
        <v>312</v>
      </c>
      <c r="B5" s="692"/>
      <c r="C5" s="692"/>
      <c r="D5" s="692"/>
      <c r="E5" s="692"/>
      <c r="F5" s="692"/>
      <c r="G5" s="692"/>
      <c r="H5" s="692"/>
      <c r="I5" s="692"/>
    </row>
    <row r="6" spans="1:9" s="269" customFormat="1" ht="23.25" customHeight="1" x14ac:dyDescent="0.35">
      <c r="A6" s="694" t="s">
        <v>293</v>
      </c>
      <c r="B6" s="692"/>
      <c r="C6" s="692"/>
      <c r="D6" s="692"/>
      <c r="E6" s="692"/>
      <c r="F6" s="692"/>
      <c r="G6" s="692"/>
      <c r="H6" s="692"/>
      <c r="I6" s="692"/>
    </row>
    <row r="7" spans="1:9" s="269" customFormat="1" ht="15" x14ac:dyDescent="0.35">
      <c r="A7" s="693" t="s">
        <v>309</v>
      </c>
      <c r="B7" s="692"/>
      <c r="C7" s="692"/>
      <c r="D7" s="692"/>
      <c r="E7" s="692"/>
      <c r="F7" s="692"/>
      <c r="G7" s="692"/>
      <c r="H7" s="692"/>
      <c r="I7" s="692"/>
    </row>
    <row r="8" spans="1:9" ht="14.4" x14ac:dyDescent="0.3">
      <c r="A8" s="154"/>
      <c r="B8" s="154"/>
      <c r="C8" s="152"/>
      <c r="D8" s="154"/>
      <c r="E8" s="152"/>
      <c r="F8" s="154"/>
      <c r="G8" s="154"/>
      <c r="H8" s="153"/>
      <c r="I8" s="153"/>
    </row>
    <row r="9" spans="1:9" x14ac:dyDescent="0.25">
      <c r="A9" s="701" t="s">
        <v>294</v>
      </c>
      <c r="B9" s="702"/>
      <c r="C9" s="697"/>
      <c r="D9" s="698" t="s">
        <v>295</v>
      </c>
      <c r="E9" s="696"/>
      <c r="F9" s="696"/>
      <c r="G9" s="696"/>
      <c r="H9" s="696"/>
      <c r="I9" s="697"/>
    </row>
    <row r="10" spans="1:9" ht="57.6" x14ac:dyDescent="0.25">
      <c r="A10" s="175" t="s">
        <v>296</v>
      </c>
      <c r="B10" s="175" t="s">
        <v>7</v>
      </c>
      <c r="C10" s="203" t="s">
        <v>297</v>
      </c>
      <c r="D10" s="160" t="s">
        <v>298</v>
      </c>
      <c r="E10" s="161" t="s">
        <v>297</v>
      </c>
      <c r="F10" s="160" t="s">
        <v>299</v>
      </c>
      <c r="G10" s="160" t="s">
        <v>300</v>
      </c>
      <c r="H10" s="160" t="s">
        <v>301</v>
      </c>
      <c r="I10" s="160" t="s">
        <v>302</v>
      </c>
    </row>
    <row r="11" spans="1:9" ht="14.4" x14ac:dyDescent="0.25">
      <c r="A11" s="164" t="s">
        <v>159</v>
      </c>
      <c r="B11" s="277" t="s">
        <v>160</v>
      </c>
      <c r="C11" s="204"/>
      <c r="D11" s="163"/>
      <c r="E11" s="162"/>
      <c r="F11" s="163"/>
      <c r="G11" s="163"/>
      <c r="H11" s="163"/>
      <c r="I11" s="163"/>
    </row>
    <row r="12" spans="1:9" ht="43.5" customHeight="1" x14ac:dyDescent="0.3">
      <c r="A12" s="279" t="s">
        <v>50</v>
      </c>
      <c r="B12" s="280" t="s">
        <v>231</v>
      </c>
      <c r="C12" s="270"/>
      <c r="D12" s="293"/>
      <c r="E12" s="256"/>
      <c r="F12" s="293"/>
      <c r="G12" s="294"/>
      <c r="H12" s="295"/>
      <c r="I12" s="295"/>
    </row>
    <row r="13" spans="1:9" ht="28.8" x14ac:dyDescent="0.3">
      <c r="A13" s="259" t="s">
        <v>52</v>
      </c>
      <c r="B13" s="255" t="s">
        <v>232</v>
      </c>
      <c r="C13" s="256"/>
      <c r="D13" s="296"/>
      <c r="E13" s="271"/>
      <c r="F13" s="297"/>
      <c r="G13" s="296"/>
      <c r="H13" s="256"/>
      <c r="I13" s="298"/>
    </row>
    <row r="14" spans="1:9" ht="44.25" customHeight="1" x14ac:dyDescent="0.3">
      <c r="A14" s="259" t="s">
        <v>53</v>
      </c>
      <c r="B14" s="255" t="s">
        <v>233</v>
      </c>
      <c r="C14" s="256"/>
      <c r="D14" s="296"/>
      <c r="E14" s="256"/>
      <c r="F14" s="297"/>
      <c r="G14" s="296"/>
      <c r="H14" s="256"/>
      <c r="I14" s="299"/>
    </row>
    <row r="15" spans="1:9" ht="45" customHeight="1" x14ac:dyDescent="0.3">
      <c r="A15" s="260" t="s">
        <v>143</v>
      </c>
      <c r="B15" s="255" t="s">
        <v>234</v>
      </c>
      <c r="C15" s="256"/>
      <c r="D15" s="296"/>
      <c r="E15" s="256"/>
      <c r="F15" s="297"/>
      <c r="G15" s="296"/>
      <c r="H15" s="256"/>
      <c r="I15" s="299"/>
    </row>
    <row r="16" spans="1:9" ht="14.4" x14ac:dyDescent="0.3">
      <c r="A16" s="260" t="s">
        <v>145</v>
      </c>
      <c r="B16" s="255" t="s">
        <v>235</v>
      </c>
      <c r="C16" s="256"/>
      <c r="D16" s="296"/>
      <c r="E16" s="256"/>
      <c r="F16" s="297"/>
      <c r="G16" s="296"/>
      <c r="H16" s="256"/>
      <c r="I16" s="299"/>
    </row>
    <row r="17" spans="1:13" ht="28.8" x14ac:dyDescent="0.3">
      <c r="A17" s="260" t="s">
        <v>147</v>
      </c>
      <c r="B17" s="255" t="s">
        <v>236</v>
      </c>
      <c r="C17" s="271"/>
      <c r="D17" s="296"/>
      <c r="E17" s="271"/>
      <c r="F17" s="297"/>
      <c r="G17" s="296"/>
      <c r="H17" s="300"/>
      <c r="I17" s="294"/>
      <c r="K17" s="183"/>
      <c r="L17" s="183"/>
      <c r="M17" s="183"/>
    </row>
    <row r="18" spans="1:13" ht="59.25" customHeight="1" x14ac:dyDescent="0.3">
      <c r="A18" s="260" t="s">
        <v>149</v>
      </c>
      <c r="B18" s="255" t="s">
        <v>237</v>
      </c>
      <c r="C18" s="256"/>
      <c r="D18" s="296"/>
      <c r="E18" s="256"/>
      <c r="F18" s="297"/>
      <c r="G18" s="294"/>
      <c r="H18" s="256"/>
      <c r="I18" s="301"/>
    </row>
    <row r="19" spans="1:13" ht="36" customHeight="1" x14ac:dyDescent="0.3">
      <c r="A19" s="260" t="s">
        <v>151</v>
      </c>
      <c r="B19" s="254" t="s">
        <v>238</v>
      </c>
      <c r="C19" s="256"/>
      <c r="D19" s="296"/>
      <c r="E19" s="256"/>
      <c r="F19" s="297"/>
      <c r="G19" s="294"/>
      <c r="H19" s="256"/>
      <c r="I19" s="176"/>
    </row>
    <row r="20" spans="1:13" ht="28.8" x14ac:dyDescent="0.3">
      <c r="A20" s="260" t="s">
        <v>153</v>
      </c>
      <c r="B20" s="254" t="s">
        <v>239</v>
      </c>
      <c r="C20" s="256"/>
      <c r="D20" s="296"/>
      <c r="E20" s="256"/>
      <c r="F20" s="297"/>
      <c r="G20" s="294"/>
      <c r="H20" s="270"/>
      <c r="I20" s="302"/>
      <c r="K20" s="272"/>
    </row>
    <row r="21" spans="1:13" ht="28.8" x14ac:dyDescent="0.3">
      <c r="A21" s="260" t="s">
        <v>155</v>
      </c>
      <c r="B21" s="254" t="s">
        <v>240</v>
      </c>
      <c r="C21" s="256"/>
      <c r="D21" s="296"/>
      <c r="E21" s="256"/>
      <c r="F21" s="297"/>
      <c r="G21" s="294"/>
      <c r="H21" s="257"/>
      <c r="I21" s="303"/>
    </row>
    <row r="22" spans="1:13" ht="61.5" customHeight="1" x14ac:dyDescent="0.3">
      <c r="A22" s="261" t="s">
        <v>227</v>
      </c>
      <c r="B22" s="178" t="s">
        <v>241</v>
      </c>
      <c r="C22" s="256"/>
      <c r="D22" s="296"/>
      <c r="E22" s="256"/>
      <c r="F22" s="297"/>
      <c r="G22" s="294"/>
      <c r="H22" s="257"/>
      <c r="I22" s="304"/>
    </row>
    <row r="23" spans="1:13" ht="63.75" customHeight="1" x14ac:dyDescent="0.3">
      <c r="A23" s="262" t="s">
        <v>228</v>
      </c>
      <c r="B23" s="174" t="s">
        <v>242</v>
      </c>
      <c r="C23" s="256"/>
      <c r="D23" s="296"/>
      <c r="E23" s="256"/>
      <c r="F23" s="297"/>
      <c r="G23" s="294"/>
      <c r="H23" s="257"/>
      <c r="I23" s="303"/>
    </row>
    <row r="24" spans="1:13" ht="78" customHeight="1" x14ac:dyDescent="0.3">
      <c r="A24" s="262" t="s">
        <v>229</v>
      </c>
      <c r="B24" s="258" t="s">
        <v>243</v>
      </c>
      <c r="C24" s="256"/>
      <c r="D24" s="296"/>
      <c r="E24" s="256"/>
      <c r="F24" s="297"/>
      <c r="G24" s="294"/>
      <c r="H24" s="257"/>
      <c r="I24" s="303"/>
    </row>
    <row r="25" spans="1:13" ht="28.8" x14ac:dyDescent="0.3">
      <c r="A25" s="262" t="s">
        <v>230</v>
      </c>
      <c r="B25" s="174" t="s">
        <v>244</v>
      </c>
      <c r="C25" s="256"/>
      <c r="D25" s="296"/>
      <c r="E25" s="256"/>
      <c r="F25" s="297"/>
      <c r="G25" s="294"/>
      <c r="H25" s="257"/>
      <c r="I25" s="303"/>
    </row>
    <row r="26" spans="1:13" ht="34.5" customHeight="1" x14ac:dyDescent="0.3">
      <c r="A26" s="723" t="s">
        <v>245</v>
      </c>
      <c r="B26" s="723"/>
      <c r="C26" s="173"/>
      <c r="D26" s="184"/>
      <c r="E26" s="207"/>
      <c r="F26" s="184"/>
      <c r="G26" s="184"/>
      <c r="H26" s="173"/>
      <c r="I26" s="303"/>
    </row>
    <row r="27" spans="1:13" ht="14.4" x14ac:dyDescent="0.3">
      <c r="A27" s="707" t="s">
        <v>303</v>
      </c>
      <c r="B27" s="708"/>
      <c r="C27" s="173">
        <f>C26</f>
        <v>0</v>
      </c>
      <c r="D27" s="158"/>
      <c r="E27" s="207">
        <f>E26</f>
        <v>0</v>
      </c>
      <c r="F27" s="158"/>
      <c r="G27" s="158"/>
      <c r="H27" s="173">
        <f>H26</f>
        <v>0</v>
      </c>
      <c r="I27" s="190"/>
    </row>
    <row r="29" spans="1:13" x14ac:dyDescent="0.25">
      <c r="E29" s="183"/>
      <c r="H29" s="183"/>
    </row>
  </sheetData>
  <customSheetViews>
    <customSheetView guid="{5FA0C7DA-F724-4E93-8D09-74C26EF9E974}" topLeftCell="A19">
      <selection activeCell="F15" sqref="F15"/>
      <pageMargins left="0.7" right="0.7" top="0.75" bottom="0.75" header="0.3" footer="0.3"/>
      <pageSetup paperSize="9" orientation="portrait" verticalDpi="0" r:id="rId1"/>
    </customSheetView>
    <customSheetView guid="{3CE3A87D-471F-4C37-B517-8DFF6B87ED07}" topLeftCell="A6">
      <selection activeCell="I17" sqref="I17"/>
      <pageMargins left="0.7" right="0.7" top="0.75" bottom="0.75" header="0.3" footer="0.3"/>
      <pageSetup paperSize="9" orientation="portrait" verticalDpi="0" r:id="rId2"/>
    </customSheetView>
  </customSheetViews>
  <mergeCells count="9">
    <mergeCell ref="A26:B26"/>
    <mergeCell ref="A27:B27"/>
    <mergeCell ref="G2:I2"/>
    <mergeCell ref="A4:I4"/>
    <mergeCell ref="A5:I5"/>
    <mergeCell ref="A6:I6"/>
    <mergeCell ref="A7:I7"/>
    <mergeCell ref="A9:C9"/>
    <mergeCell ref="D9:I9"/>
  </mergeCells>
  <pageMargins left="0.70866141732283472" right="0.70866141732283472" top="0.74803149606299213" bottom="0.74803149606299213" header="0.31496062992125984" footer="0.31496062992125984"/>
  <pageSetup paperSize="9" scale="80" orientation="landscape"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11" workbookViewId="0">
      <selection activeCell="F16" sqref="F16"/>
    </sheetView>
  </sheetViews>
  <sheetFormatPr defaultColWidth="9" defaultRowHeight="13.8" x14ac:dyDescent="0.25"/>
  <cols>
    <col min="1" max="1" width="10.3984375" style="117" customWidth="1"/>
    <col min="2" max="2" width="23.69921875" style="117" customWidth="1"/>
    <col min="3" max="3" width="10.3984375" style="117" customWidth="1"/>
    <col min="4" max="4" width="15.8984375" style="117" customWidth="1"/>
    <col min="5" max="5" width="10.8984375" style="117" customWidth="1"/>
    <col min="6" max="6" width="20.69921875" style="117" customWidth="1"/>
    <col min="7" max="7" width="14.8984375" style="117" customWidth="1"/>
    <col min="8" max="8" width="15.69921875" style="117" customWidth="1"/>
    <col min="9" max="9" width="21" style="117" customWidth="1"/>
    <col min="10" max="16384" width="9" style="117"/>
  </cols>
  <sheetData>
    <row r="1" spans="1:9" ht="27" customHeight="1" x14ac:dyDescent="0.3">
      <c r="A1" s="154"/>
      <c r="B1" s="154"/>
      <c r="C1" s="152"/>
      <c r="D1" s="154"/>
      <c r="E1" s="152"/>
      <c r="F1" s="154"/>
      <c r="G1" s="154"/>
      <c r="H1" s="153"/>
      <c r="I1" s="155" t="s">
        <v>290</v>
      </c>
    </row>
    <row r="2" spans="1:9" ht="63" customHeight="1" x14ac:dyDescent="0.3">
      <c r="A2" s="154"/>
      <c r="B2" s="154"/>
      <c r="C2" s="152"/>
      <c r="D2" s="154"/>
      <c r="E2" s="152"/>
      <c r="F2" s="154"/>
      <c r="G2" s="691" t="s">
        <v>291</v>
      </c>
      <c r="H2" s="692"/>
      <c r="I2" s="692"/>
    </row>
    <row r="3" spans="1:9" ht="14.4" x14ac:dyDescent="0.3">
      <c r="A3" s="154"/>
      <c r="B3" s="154"/>
      <c r="C3" s="152"/>
      <c r="D3" s="154"/>
      <c r="E3" s="152"/>
      <c r="F3" s="154"/>
      <c r="G3" s="154"/>
      <c r="H3" s="153"/>
      <c r="I3" s="153"/>
    </row>
    <row r="4" spans="1:9" s="269" customFormat="1" ht="15" x14ac:dyDescent="0.35">
      <c r="A4" s="693" t="s">
        <v>292</v>
      </c>
      <c r="B4" s="692"/>
      <c r="C4" s="692"/>
      <c r="D4" s="692"/>
      <c r="E4" s="692"/>
      <c r="F4" s="692"/>
      <c r="G4" s="692"/>
      <c r="H4" s="692"/>
      <c r="I4" s="692"/>
    </row>
    <row r="5" spans="1:9" s="269" customFormat="1" ht="15" x14ac:dyDescent="0.35">
      <c r="A5" s="693" t="s">
        <v>312</v>
      </c>
      <c r="B5" s="692"/>
      <c r="C5" s="692"/>
      <c r="D5" s="692"/>
      <c r="E5" s="692"/>
      <c r="F5" s="692"/>
      <c r="G5" s="692"/>
      <c r="H5" s="692"/>
      <c r="I5" s="692"/>
    </row>
    <row r="6" spans="1:9" s="269" customFormat="1" ht="23.25" customHeight="1" x14ac:dyDescent="0.35">
      <c r="A6" s="694" t="s">
        <v>293</v>
      </c>
      <c r="B6" s="692"/>
      <c r="C6" s="692"/>
      <c r="D6" s="692"/>
      <c r="E6" s="692"/>
      <c r="F6" s="692"/>
      <c r="G6" s="692"/>
      <c r="H6" s="692"/>
      <c r="I6" s="692"/>
    </row>
    <row r="7" spans="1:9" s="269" customFormat="1" ht="15" x14ac:dyDescent="0.35">
      <c r="A7" s="693" t="s">
        <v>311</v>
      </c>
      <c r="B7" s="692"/>
      <c r="C7" s="692"/>
      <c r="D7" s="692"/>
      <c r="E7" s="692"/>
      <c r="F7" s="692"/>
      <c r="G7" s="692"/>
      <c r="H7" s="692"/>
      <c r="I7" s="692"/>
    </row>
    <row r="8" spans="1:9" ht="14.4" x14ac:dyDescent="0.3">
      <c r="A8" s="154"/>
      <c r="B8" s="154"/>
      <c r="C8" s="152"/>
      <c r="D8" s="154"/>
      <c r="E8" s="152"/>
      <c r="F8" s="154"/>
      <c r="G8" s="154"/>
      <c r="H8" s="153"/>
      <c r="I8" s="153"/>
    </row>
    <row r="9" spans="1:9" x14ac:dyDescent="0.25">
      <c r="A9" s="701" t="s">
        <v>294</v>
      </c>
      <c r="B9" s="702"/>
      <c r="C9" s="697"/>
      <c r="D9" s="698" t="s">
        <v>295</v>
      </c>
      <c r="E9" s="696"/>
      <c r="F9" s="696"/>
      <c r="G9" s="696"/>
      <c r="H9" s="696"/>
      <c r="I9" s="697"/>
    </row>
    <row r="10" spans="1:9" ht="57.6" x14ac:dyDescent="0.25">
      <c r="A10" s="175" t="s">
        <v>296</v>
      </c>
      <c r="B10" s="282" t="s">
        <v>7</v>
      </c>
      <c r="C10" s="203" t="s">
        <v>297</v>
      </c>
      <c r="D10" s="160" t="s">
        <v>298</v>
      </c>
      <c r="E10" s="161" t="s">
        <v>297</v>
      </c>
      <c r="F10" s="160" t="s">
        <v>299</v>
      </c>
      <c r="G10" s="160" t="s">
        <v>300</v>
      </c>
      <c r="H10" s="160" t="s">
        <v>301</v>
      </c>
      <c r="I10" s="160" t="s">
        <v>302</v>
      </c>
    </row>
    <row r="11" spans="1:9" ht="14.4" x14ac:dyDescent="0.25">
      <c r="A11" s="164" t="s">
        <v>167</v>
      </c>
      <c r="B11" s="283" t="s">
        <v>168</v>
      </c>
      <c r="C11" s="281"/>
      <c r="D11" s="163"/>
      <c r="E11" s="162"/>
      <c r="F11" s="163"/>
      <c r="G11" s="163"/>
      <c r="H11" s="163"/>
      <c r="I11" s="163"/>
    </row>
    <row r="12" spans="1:9" ht="60" customHeight="1" x14ac:dyDescent="0.3">
      <c r="A12" s="724" t="s">
        <v>50</v>
      </c>
      <c r="B12" s="725" t="s">
        <v>246</v>
      </c>
      <c r="C12" s="727"/>
      <c r="D12" s="210"/>
      <c r="E12" s="211"/>
      <c r="F12" s="210"/>
      <c r="G12" s="210"/>
      <c r="H12" s="211"/>
      <c r="I12" s="210"/>
    </row>
    <row r="13" spans="1:9" s="208" customFormat="1" ht="47.25" customHeight="1" x14ac:dyDescent="0.3">
      <c r="A13" s="724"/>
      <c r="B13" s="726"/>
      <c r="C13" s="728"/>
      <c r="D13" s="251"/>
      <c r="E13" s="211"/>
      <c r="F13" s="210"/>
      <c r="G13" s="210"/>
      <c r="H13" s="211"/>
      <c r="I13" s="241"/>
    </row>
    <row r="14" spans="1:9" ht="43.2" x14ac:dyDescent="0.3">
      <c r="A14" s="286" t="s">
        <v>52</v>
      </c>
      <c r="B14" s="284" t="s">
        <v>247</v>
      </c>
      <c r="C14" s="157"/>
      <c r="D14" s="210"/>
      <c r="E14" s="250"/>
      <c r="F14" s="210"/>
      <c r="G14" s="251"/>
      <c r="H14" s="211"/>
      <c r="I14" s="210"/>
    </row>
    <row r="15" spans="1:9" ht="48" customHeight="1" x14ac:dyDescent="0.3">
      <c r="A15" s="286" t="s">
        <v>53</v>
      </c>
      <c r="B15" s="285" t="s">
        <v>248</v>
      </c>
      <c r="C15" s="157"/>
      <c r="D15" s="210"/>
      <c r="E15" s="250"/>
      <c r="F15" s="210"/>
      <c r="G15" s="210"/>
      <c r="H15" s="211"/>
      <c r="I15" s="210"/>
    </row>
    <row r="16" spans="1:9" ht="49.5" customHeight="1" x14ac:dyDescent="0.3">
      <c r="A16" s="286" t="s">
        <v>143</v>
      </c>
      <c r="B16" s="285" t="s">
        <v>249</v>
      </c>
      <c r="C16" s="157"/>
      <c r="D16" s="210"/>
      <c r="E16" s="250"/>
      <c r="F16" s="210"/>
      <c r="G16" s="210"/>
      <c r="H16" s="211"/>
      <c r="I16" s="210"/>
    </row>
    <row r="17" spans="1:9" ht="34.5" customHeight="1" x14ac:dyDescent="0.3">
      <c r="A17" s="723" t="s">
        <v>173</v>
      </c>
      <c r="B17" s="723"/>
      <c r="C17" s="157"/>
      <c r="D17" s="158"/>
      <c r="E17" s="211"/>
      <c r="F17" s="210"/>
      <c r="G17" s="210"/>
      <c r="H17" s="211"/>
      <c r="I17" s="210"/>
    </row>
    <row r="18" spans="1:9" ht="14.4" x14ac:dyDescent="0.3">
      <c r="A18" s="707" t="s">
        <v>303</v>
      </c>
      <c r="B18" s="708"/>
      <c r="C18" s="157">
        <f>C17</f>
        <v>0</v>
      </c>
      <c r="D18" s="158"/>
      <c r="E18" s="211">
        <f>E17</f>
        <v>0</v>
      </c>
      <c r="F18" s="158"/>
      <c r="G18" s="158"/>
      <c r="H18" s="211">
        <f>H17</f>
        <v>0</v>
      </c>
      <c r="I18" s="158"/>
    </row>
  </sheetData>
  <customSheetViews>
    <customSheetView guid="{5FA0C7DA-F724-4E93-8D09-74C26EF9E974}" topLeftCell="A10">
      <selection activeCell="B22" sqref="B22"/>
      <pageMargins left="0.7" right="0.7" top="0.75" bottom="0.75" header="0.3" footer="0.3"/>
      <pageSetup paperSize="9" orientation="portrait" verticalDpi="0" r:id="rId1"/>
    </customSheetView>
    <customSheetView guid="{3CE3A87D-471F-4C37-B517-8DFF6B87ED07}" topLeftCell="A10">
      <selection activeCell="B22" sqref="B22"/>
      <pageMargins left="0.7" right="0.7" top="0.75" bottom="0.75" header="0.3" footer="0.3"/>
      <pageSetup paperSize="9" orientation="portrait" verticalDpi="0" r:id="rId2"/>
    </customSheetView>
  </customSheetViews>
  <mergeCells count="12">
    <mergeCell ref="A17:B17"/>
    <mergeCell ref="A18:B18"/>
    <mergeCell ref="G2:I2"/>
    <mergeCell ref="A4:I4"/>
    <mergeCell ref="A5:I5"/>
    <mergeCell ref="A6:I6"/>
    <mergeCell ref="A7:I7"/>
    <mergeCell ref="A9:C9"/>
    <mergeCell ref="D9:I9"/>
    <mergeCell ref="A12:A13"/>
    <mergeCell ref="B12:B13"/>
    <mergeCell ref="C12:C13"/>
  </mergeCells>
  <pageMargins left="0.70866141732283472" right="0.70866141732283472" top="0.74803149606299213" bottom="0.74803149606299213" header="0.31496062992125984" footer="0.31496062992125984"/>
  <pageSetup paperSize="9" scale="8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A4" workbookViewId="0">
      <selection activeCell="H11" sqref="H11"/>
    </sheetView>
  </sheetViews>
  <sheetFormatPr defaultColWidth="9" defaultRowHeight="13.8" x14ac:dyDescent="0.25"/>
  <cols>
    <col min="1" max="1" width="10.3984375" style="182" customWidth="1"/>
    <col min="2" max="2" width="23.69921875" style="182" customWidth="1"/>
    <col min="3" max="3" width="10.3984375" style="182" customWidth="1"/>
    <col min="4" max="4" width="15.8984375" style="182" customWidth="1"/>
    <col min="5" max="5" width="10.8984375" style="182" customWidth="1"/>
    <col min="6" max="6" width="20.69921875" style="182" customWidth="1"/>
    <col min="7" max="7" width="14.8984375" style="182" customWidth="1"/>
    <col min="8" max="8" width="15.69921875" style="182" customWidth="1"/>
    <col min="9" max="9" width="21" style="182" customWidth="1"/>
    <col min="10" max="16384" width="9" style="182"/>
  </cols>
  <sheetData>
    <row r="1" spans="1:9" ht="27" customHeight="1" x14ac:dyDescent="0.3">
      <c r="A1" s="154"/>
      <c r="B1" s="154"/>
      <c r="C1" s="152"/>
      <c r="D1" s="154"/>
      <c r="E1" s="152"/>
      <c r="F1" s="154"/>
      <c r="G1" s="154"/>
      <c r="H1" s="153"/>
      <c r="I1" s="155" t="s">
        <v>290</v>
      </c>
    </row>
    <row r="2" spans="1:9" ht="63" customHeight="1" x14ac:dyDescent="0.3">
      <c r="A2" s="154"/>
      <c r="B2" s="154"/>
      <c r="C2" s="152"/>
      <c r="D2" s="154"/>
      <c r="E2" s="152"/>
      <c r="F2" s="154"/>
      <c r="G2" s="691" t="s">
        <v>291</v>
      </c>
      <c r="H2" s="692"/>
      <c r="I2" s="692"/>
    </row>
    <row r="3" spans="1:9" ht="14.4" x14ac:dyDescent="0.3">
      <c r="A3" s="154"/>
      <c r="B3" s="154"/>
      <c r="C3" s="152"/>
      <c r="D3" s="154"/>
      <c r="E3" s="152"/>
      <c r="F3" s="154"/>
      <c r="G3" s="154"/>
      <c r="H3" s="153"/>
      <c r="I3" s="153"/>
    </row>
    <row r="4" spans="1:9" s="269" customFormat="1" ht="15" x14ac:dyDescent="0.35">
      <c r="A4" s="693" t="s">
        <v>292</v>
      </c>
      <c r="B4" s="692"/>
      <c r="C4" s="692"/>
      <c r="D4" s="692"/>
      <c r="E4" s="692"/>
      <c r="F4" s="692"/>
      <c r="G4" s="692"/>
      <c r="H4" s="692"/>
      <c r="I4" s="692"/>
    </row>
    <row r="5" spans="1:9" s="269" customFormat="1" ht="15" x14ac:dyDescent="0.35">
      <c r="A5" s="693" t="s">
        <v>310</v>
      </c>
      <c r="B5" s="692"/>
      <c r="C5" s="692"/>
      <c r="D5" s="692"/>
      <c r="E5" s="692"/>
      <c r="F5" s="692"/>
      <c r="G5" s="692"/>
      <c r="H5" s="692"/>
      <c r="I5" s="692"/>
    </row>
    <row r="6" spans="1:9" s="269" customFormat="1" ht="23.25" customHeight="1" x14ac:dyDescent="0.35">
      <c r="A6" s="694" t="s">
        <v>293</v>
      </c>
      <c r="B6" s="692"/>
      <c r="C6" s="692"/>
      <c r="D6" s="692"/>
      <c r="E6" s="692"/>
      <c r="F6" s="692"/>
      <c r="G6" s="692"/>
      <c r="H6" s="692"/>
      <c r="I6" s="692"/>
    </row>
    <row r="7" spans="1:9" s="269" customFormat="1" ht="15" x14ac:dyDescent="0.35">
      <c r="A7" s="693" t="s">
        <v>309</v>
      </c>
      <c r="B7" s="692"/>
      <c r="C7" s="692"/>
      <c r="D7" s="692"/>
      <c r="E7" s="692"/>
      <c r="F7" s="692"/>
      <c r="G7" s="692"/>
      <c r="H7" s="692"/>
      <c r="I7" s="692"/>
    </row>
    <row r="8" spans="1:9" ht="14.4" x14ac:dyDescent="0.3">
      <c r="A8" s="154"/>
      <c r="B8" s="154"/>
      <c r="C8" s="152"/>
      <c r="D8" s="154"/>
      <c r="E8" s="152"/>
      <c r="F8" s="154"/>
      <c r="G8" s="154"/>
      <c r="H8" s="153"/>
      <c r="I8" s="153"/>
    </row>
    <row r="9" spans="1:9" x14ac:dyDescent="0.25">
      <c r="A9" s="701" t="s">
        <v>294</v>
      </c>
      <c r="B9" s="702"/>
      <c r="C9" s="697"/>
      <c r="D9" s="698" t="s">
        <v>295</v>
      </c>
      <c r="E9" s="696"/>
      <c r="F9" s="696"/>
      <c r="G9" s="696"/>
      <c r="H9" s="696"/>
      <c r="I9" s="697"/>
    </row>
    <row r="10" spans="1:9" ht="57.6" x14ac:dyDescent="0.25">
      <c r="A10" s="163" t="s">
        <v>296</v>
      </c>
      <c r="B10" s="163" t="s">
        <v>7</v>
      </c>
      <c r="C10" s="203" t="s">
        <v>297</v>
      </c>
      <c r="D10" s="160" t="s">
        <v>298</v>
      </c>
      <c r="E10" s="161" t="s">
        <v>297</v>
      </c>
      <c r="F10" s="160" t="s">
        <v>299</v>
      </c>
      <c r="G10" s="160" t="s">
        <v>300</v>
      </c>
      <c r="H10" s="160" t="s">
        <v>301</v>
      </c>
      <c r="I10" s="160" t="s">
        <v>302</v>
      </c>
    </row>
    <row r="11" spans="1:9" ht="72" x14ac:dyDescent="0.25">
      <c r="A11" s="199" t="s">
        <v>174</v>
      </c>
      <c r="B11" s="276" t="s">
        <v>175</v>
      </c>
      <c r="C11" s="204" t="s">
        <v>306</v>
      </c>
      <c r="D11" s="172" t="s">
        <v>306</v>
      </c>
      <c r="E11" s="172" t="s">
        <v>306</v>
      </c>
      <c r="F11" s="172" t="s">
        <v>306</v>
      </c>
      <c r="G11" s="172" t="s">
        <v>306</v>
      </c>
      <c r="H11" s="172" t="s">
        <v>306</v>
      </c>
      <c r="I11" s="172" t="s">
        <v>306</v>
      </c>
    </row>
    <row r="12" spans="1:9" ht="61.5" customHeight="1" x14ac:dyDescent="0.25">
      <c r="A12" s="729" t="s">
        <v>178</v>
      </c>
      <c r="B12" s="730"/>
      <c r="C12" s="172" t="s">
        <v>306</v>
      </c>
      <c r="D12" s="172" t="s">
        <v>306</v>
      </c>
      <c r="E12" s="172" t="s">
        <v>306</v>
      </c>
      <c r="F12" s="172" t="s">
        <v>306</v>
      </c>
      <c r="G12" s="172" t="s">
        <v>306</v>
      </c>
      <c r="H12" s="172" t="s">
        <v>306</v>
      </c>
      <c r="I12" s="172" t="s">
        <v>306</v>
      </c>
    </row>
    <row r="13" spans="1:9" ht="15" customHeight="1" x14ac:dyDescent="0.3">
      <c r="A13" s="689" t="s">
        <v>303</v>
      </c>
      <c r="B13" s="690"/>
      <c r="C13" s="172" t="s">
        <v>306</v>
      </c>
      <c r="D13" s="172" t="s">
        <v>306</v>
      </c>
      <c r="E13" s="172" t="s">
        <v>306</v>
      </c>
      <c r="F13" s="172" t="s">
        <v>306</v>
      </c>
      <c r="G13" s="172" t="s">
        <v>306</v>
      </c>
      <c r="H13" s="172" t="s">
        <v>306</v>
      </c>
      <c r="I13" s="172" t="s">
        <v>306</v>
      </c>
    </row>
  </sheetData>
  <customSheetViews>
    <customSheetView guid="{5FA0C7DA-F724-4E93-8D09-74C26EF9E974}" topLeftCell="A2">
      <selection activeCell="A12" sqref="A12:B12"/>
      <pageMargins left="0.7" right="0.7" top="0.75" bottom="0.75" header="0.3" footer="0.3"/>
      <pageSetup paperSize="9" orientation="portrait" verticalDpi="0" r:id="rId1"/>
    </customSheetView>
    <customSheetView guid="{3CE3A87D-471F-4C37-B517-8DFF6B87ED07}" topLeftCell="A2">
      <selection activeCell="A12" sqref="A12:B12"/>
      <pageMargins left="0.7" right="0.7" top="0.75" bottom="0.75" header="0.3" footer="0.3"/>
      <pageSetup paperSize="9" orientation="portrait" verticalDpi="0" r:id="rId2"/>
    </customSheetView>
  </customSheetViews>
  <mergeCells count="9">
    <mergeCell ref="A12:B12"/>
    <mergeCell ref="A13:B13"/>
    <mergeCell ref="G2:I2"/>
    <mergeCell ref="A4:I4"/>
    <mergeCell ref="A5:I5"/>
    <mergeCell ref="A6:I6"/>
    <mergeCell ref="A7:I7"/>
    <mergeCell ref="A9:C9"/>
    <mergeCell ref="D9:I9"/>
  </mergeCells>
  <pageMargins left="0.70866141732283472" right="0.70866141732283472" top="0.74803149606299213" bottom="0.74803149606299213" header="0.31496062992125984" footer="0.31496062992125984"/>
  <pageSetup paperSize="9" scale="80"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N14" sqref="N14"/>
    </sheetView>
  </sheetViews>
  <sheetFormatPr defaultColWidth="9" defaultRowHeight="13.8" x14ac:dyDescent="0.25"/>
  <cols>
    <col min="1" max="1" width="10.3984375" style="117" customWidth="1"/>
    <col min="2" max="2" width="23.69921875" style="117" customWidth="1"/>
    <col min="3" max="3" width="10.3984375" style="117" customWidth="1"/>
    <col min="4" max="4" width="15.8984375" style="117" customWidth="1"/>
    <col min="5" max="5" width="10.8984375" style="117" customWidth="1"/>
    <col min="6" max="6" width="20.69921875" style="117" customWidth="1"/>
    <col min="7" max="7" width="14.8984375" style="117" customWidth="1"/>
    <col min="8" max="8" width="15.69921875" style="117" customWidth="1"/>
    <col min="9" max="9" width="21" style="117" customWidth="1"/>
    <col min="10" max="16384" width="9" style="117"/>
  </cols>
  <sheetData>
    <row r="1" spans="1:9" ht="27" customHeight="1" x14ac:dyDescent="0.3">
      <c r="A1" s="154"/>
      <c r="B1" s="154"/>
      <c r="C1" s="152"/>
      <c r="D1" s="154"/>
      <c r="E1" s="152"/>
      <c r="F1" s="154"/>
      <c r="G1" s="154"/>
      <c r="H1" s="153"/>
      <c r="I1" s="155" t="s">
        <v>290</v>
      </c>
    </row>
    <row r="2" spans="1:9" ht="63" customHeight="1" x14ac:dyDescent="0.3">
      <c r="A2" s="154"/>
      <c r="B2" s="154"/>
      <c r="C2" s="152"/>
      <c r="D2" s="154"/>
      <c r="E2" s="152"/>
      <c r="F2" s="154"/>
      <c r="G2" s="691" t="s">
        <v>291</v>
      </c>
      <c r="H2" s="692"/>
      <c r="I2" s="692"/>
    </row>
    <row r="3" spans="1:9" ht="14.4" x14ac:dyDescent="0.3">
      <c r="A3" s="154"/>
      <c r="B3" s="154"/>
      <c r="C3" s="152"/>
      <c r="D3" s="154"/>
      <c r="E3" s="152"/>
      <c r="F3" s="154"/>
      <c r="G3" s="154"/>
      <c r="H3" s="153"/>
      <c r="I3" s="153"/>
    </row>
    <row r="4" spans="1:9" s="269" customFormat="1" ht="15" x14ac:dyDescent="0.35">
      <c r="A4" s="693" t="s">
        <v>292</v>
      </c>
      <c r="B4" s="692"/>
      <c r="C4" s="692"/>
      <c r="D4" s="692"/>
      <c r="E4" s="692"/>
      <c r="F4" s="692"/>
      <c r="G4" s="692"/>
      <c r="H4" s="692"/>
      <c r="I4" s="692"/>
    </row>
    <row r="5" spans="1:9" s="269" customFormat="1" ht="15" x14ac:dyDescent="0.35">
      <c r="A5" s="693" t="s">
        <v>312</v>
      </c>
      <c r="B5" s="692"/>
      <c r="C5" s="692"/>
      <c r="D5" s="692"/>
      <c r="E5" s="692"/>
      <c r="F5" s="692"/>
      <c r="G5" s="692"/>
      <c r="H5" s="692"/>
      <c r="I5" s="692"/>
    </row>
    <row r="6" spans="1:9" s="269" customFormat="1" ht="23.25" customHeight="1" x14ac:dyDescent="0.35">
      <c r="A6" s="694" t="s">
        <v>293</v>
      </c>
      <c r="B6" s="692"/>
      <c r="C6" s="692"/>
      <c r="D6" s="692"/>
      <c r="E6" s="692"/>
      <c r="F6" s="692"/>
      <c r="G6" s="692"/>
      <c r="H6" s="692"/>
      <c r="I6" s="692"/>
    </row>
    <row r="7" spans="1:9" s="269" customFormat="1" ht="15" x14ac:dyDescent="0.35">
      <c r="A7" s="693" t="s">
        <v>313</v>
      </c>
      <c r="B7" s="692"/>
      <c r="C7" s="692"/>
      <c r="D7" s="692"/>
      <c r="E7" s="692"/>
      <c r="F7" s="692"/>
      <c r="G7" s="692"/>
      <c r="H7" s="692"/>
      <c r="I7" s="692"/>
    </row>
    <row r="8" spans="1:9" ht="14.4" x14ac:dyDescent="0.3">
      <c r="A8" s="154"/>
      <c r="B8" s="154"/>
      <c r="C8" s="152"/>
      <c r="D8" s="154"/>
      <c r="E8" s="152"/>
      <c r="F8" s="154"/>
      <c r="G8" s="154"/>
      <c r="H8" s="153"/>
      <c r="I8" s="153"/>
    </row>
    <row r="9" spans="1:9" x14ac:dyDescent="0.25">
      <c r="A9" s="701" t="s">
        <v>294</v>
      </c>
      <c r="B9" s="696"/>
      <c r="C9" s="697"/>
      <c r="D9" s="698" t="s">
        <v>295</v>
      </c>
      <c r="E9" s="696"/>
      <c r="F9" s="696"/>
      <c r="G9" s="696"/>
      <c r="H9" s="696"/>
      <c r="I9" s="697"/>
    </row>
    <row r="10" spans="1:9" ht="57.6" x14ac:dyDescent="0.25">
      <c r="A10" s="175" t="s">
        <v>296</v>
      </c>
      <c r="B10" s="289" t="s">
        <v>7</v>
      </c>
      <c r="C10" s="161" t="s">
        <v>297</v>
      </c>
      <c r="D10" s="160" t="s">
        <v>298</v>
      </c>
      <c r="E10" s="161" t="s">
        <v>297</v>
      </c>
      <c r="F10" s="160" t="s">
        <v>299</v>
      </c>
      <c r="G10" s="160" t="s">
        <v>300</v>
      </c>
      <c r="H10" s="160" t="s">
        <v>301</v>
      </c>
      <c r="I10" s="160" t="s">
        <v>302</v>
      </c>
    </row>
    <row r="11" spans="1:9" ht="14.4" x14ac:dyDescent="0.25">
      <c r="A11" s="164" t="s">
        <v>179</v>
      </c>
      <c r="B11" s="283" t="s">
        <v>180</v>
      </c>
      <c r="C11" s="172"/>
      <c r="D11" s="163"/>
      <c r="E11" s="162"/>
      <c r="F11" s="163"/>
      <c r="G11" s="163"/>
      <c r="H11" s="163"/>
      <c r="I11" s="163"/>
    </row>
    <row r="12" spans="1:9" s="182" customFormat="1" ht="14.4" x14ac:dyDescent="0.3">
      <c r="A12" s="287" t="s">
        <v>50</v>
      </c>
      <c r="B12" s="290" t="s">
        <v>182</v>
      </c>
      <c r="C12" s="206" t="s">
        <v>306</v>
      </c>
      <c r="D12" s="206" t="s">
        <v>306</v>
      </c>
      <c r="E12" s="206" t="s">
        <v>306</v>
      </c>
      <c r="F12" s="206" t="s">
        <v>306</v>
      </c>
      <c r="G12" s="206" t="s">
        <v>306</v>
      </c>
      <c r="H12" s="206" t="s">
        <v>306</v>
      </c>
      <c r="I12" s="206" t="s">
        <v>306</v>
      </c>
    </row>
    <row r="13" spans="1:9" s="182" customFormat="1" ht="28.8" x14ac:dyDescent="0.3">
      <c r="A13" s="287" t="s">
        <v>52</v>
      </c>
      <c r="B13" s="290" t="s">
        <v>183</v>
      </c>
      <c r="C13" s="206"/>
      <c r="D13" s="206"/>
      <c r="E13" s="206"/>
      <c r="F13" s="206"/>
      <c r="G13" s="206"/>
      <c r="H13" s="206"/>
      <c r="I13" s="206"/>
    </row>
    <row r="14" spans="1:9" s="182" customFormat="1" ht="47.25" customHeight="1" x14ac:dyDescent="0.3">
      <c r="A14" s="288" t="s">
        <v>53</v>
      </c>
      <c r="B14" s="290" t="s">
        <v>250</v>
      </c>
      <c r="C14" s="215"/>
      <c r="D14" s="216"/>
      <c r="E14" s="215"/>
      <c r="F14" s="251"/>
      <c r="G14" s="210"/>
      <c r="H14" s="215"/>
      <c r="I14" s="217"/>
    </row>
    <row r="15" spans="1:9" ht="31.5" customHeight="1" x14ac:dyDescent="0.3">
      <c r="A15" s="288" t="s">
        <v>143</v>
      </c>
      <c r="B15" s="290" t="s">
        <v>185</v>
      </c>
      <c r="C15" s="206"/>
      <c r="D15" s="206"/>
      <c r="E15" s="206"/>
      <c r="F15" s="206"/>
      <c r="G15" s="206"/>
      <c r="H15" s="206"/>
      <c r="I15" s="206"/>
    </row>
    <row r="16" spans="1:9" ht="34.5" customHeight="1" x14ac:dyDescent="0.3">
      <c r="A16" s="723" t="s">
        <v>186</v>
      </c>
      <c r="B16" s="723"/>
      <c r="C16" s="173"/>
      <c r="D16" s="158"/>
      <c r="E16" s="166"/>
      <c r="F16" s="158"/>
      <c r="G16" s="158"/>
      <c r="H16" s="166"/>
      <c r="I16" s="158"/>
    </row>
    <row r="17" spans="1:9" ht="14.4" x14ac:dyDescent="0.3">
      <c r="A17" s="707" t="s">
        <v>303</v>
      </c>
      <c r="B17" s="708"/>
      <c r="C17" s="173"/>
      <c r="D17" s="158"/>
      <c r="E17" s="166"/>
      <c r="F17" s="158"/>
      <c r="G17" s="158"/>
      <c r="H17" s="166"/>
      <c r="I17" s="158"/>
    </row>
  </sheetData>
  <customSheetViews>
    <customSheetView guid="{5FA0C7DA-F724-4E93-8D09-74C26EF9E974}" topLeftCell="A7">
      <selection activeCell="H26" sqref="H26"/>
      <pageMargins left="0.7" right="0.7" top="0.75" bottom="0.75" header="0.3" footer="0.3"/>
      <pageSetup paperSize="9" orientation="portrait" verticalDpi="0" r:id="rId1"/>
    </customSheetView>
    <customSheetView guid="{3CE3A87D-471F-4C37-B517-8DFF6B87ED07}" topLeftCell="A7">
      <selection activeCell="H26" sqref="H26"/>
      <pageMargins left="0.7" right="0.7" top="0.75" bottom="0.75" header="0.3" footer="0.3"/>
      <pageSetup paperSize="9" orientation="portrait" verticalDpi="0" r:id="rId2"/>
    </customSheetView>
  </customSheetViews>
  <mergeCells count="9">
    <mergeCell ref="A16:B16"/>
    <mergeCell ref="A17:B17"/>
    <mergeCell ref="G2:I2"/>
    <mergeCell ref="A4:I4"/>
    <mergeCell ref="A5:I5"/>
    <mergeCell ref="A6:I6"/>
    <mergeCell ref="A7:I7"/>
    <mergeCell ref="A9:C9"/>
    <mergeCell ref="D9:I9"/>
  </mergeCells>
  <pageMargins left="0.70866141732283472" right="0.70866141732283472" top="0.74803149606299213" bottom="0.74803149606299213" header="0.31496062992125984" footer="0.31496062992125984"/>
  <pageSetup paperSize="9" scale="8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7" zoomScaleNormal="100" workbookViewId="0">
      <selection activeCell="H18" sqref="H18"/>
    </sheetView>
  </sheetViews>
  <sheetFormatPr defaultColWidth="9" defaultRowHeight="13.8" x14ac:dyDescent="0.25"/>
  <cols>
    <col min="1" max="1" width="10.3984375" style="117" customWidth="1"/>
    <col min="2" max="2" width="23.69921875" style="117" customWidth="1"/>
    <col min="3" max="3" width="10.3984375" style="117" customWidth="1"/>
    <col min="4" max="4" width="20" style="117" customWidth="1"/>
    <col min="5" max="5" width="10.8984375" style="117" customWidth="1"/>
    <col min="6" max="6" width="20.69921875" style="117" customWidth="1"/>
    <col min="7" max="7" width="14.8984375" style="117" customWidth="1"/>
    <col min="8" max="8" width="15.69921875" style="117" customWidth="1"/>
    <col min="9" max="9" width="21" style="117" customWidth="1"/>
    <col min="10" max="16384" width="9" style="117"/>
  </cols>
  <sheetData>
    <row r="1" spans="1:11" ht="27" customHeight="1" x14ac:dyDescent="0.3">
      <c r="A1" s="154"/>
      <c r="B1" s="154"/>
      <c r="C1" s="152"/>
      <c r="D1" s="154"/>
      <c r="E1" s="152"/>
      <c r="F1" s="154"/>
      <c r="G1" s="154"/>
      <c r="H1" s="153"/>
      <c r="I1" s="155" t="s">
        <v>290</v>
      </c>
    </row>
    <row r="2" spans="1:11" ht="63" customHeight="1" x14ac:dyDescent="0.3">
      <c r="A2" s="154"/>
      <c r="B2" s="154"/>
      <c r="C2" s="152"/>
      <c r="D2" s="154"/>
      <c r="E2" s="152"/>
      <c r="F2" s="154"/>
      <c r="G2" s="691" t="s">
        <v>291</v>
      </c>
      <c r="H2" s="692"/>
      <c r="I2" s="692"/>
    </row>
    <row r="3" spans="1:11" ht="14.4" x14ac:dyDescent="0.3">
      <c r="A3" s="154"/>
      <c r="B3" s="154"/>
      <c r="C3" s="152"/>
      <c r="D3" s="154"/>
      <c r="E3" s="152"/>
      <c r="F3" s="154"/>
      <c r="G3" s="154"/>
      <c r="H3" s="153"/>
      <c r="I3" s="153"/>
    </row>
    <row r="4" spans="1:11" s="269" customFormat="1" ht="15" x14ac:dyDescent="0.35">
      <c r="A4" s="693" t="s">
        <v>292</v>
      </c>
      <c r="B4" s="692"/>
      <c r="C4" s="692"/>
      <c r="D4" s="692"/>
      <c r="E4" s="692"/>
      <c r="F4" s="692"/>
      <c r="G4" s="692"/>
      <c r="H4" s="692"/>
      <c r="I4" s="692"/>
    </row>
    <row r="5" spans="1:11" s="269" customFormat="1" ht="15" x14ac:dyDescent="0.35">
      <c r="A5" s="693" t="s">
        <v>312</v>
      </c>
      <c r="B5" s="692"/>
      <c r="C5" s="692"/>
      <c r="D5" s="692"/>
      <c r="E5" s="692"/>
      <c r="F5" s="692"/>
      <c r="G5" s="692"/>
      <c r="H5" s="692"/>
      <c r="I5" s="692"/>
    </row>
    <row r="6" spans="1:11" s="269" customFormat="1" ht="23.25" customHeight="1" x14ac:dyDescent="0.4">
      <c r="A6" s="731" t="s">
        <v>338</v>
      </c>
      <c r="B6" s="732"/>
      <c r="C6" s="732"/>
      <c r="D6" s="732"/>
      <c r="E6" s="732"/>
      <c r="F6" s="732"/>
      <c r="G6" s="732"/>
      <c r="H6" s="732"/>
      <c r="I6" s="732"/>
    </row>
    <row r="7" spans="1:11" s="269" customFormat="1" ht="15" x14ac:dyDescent="0.35">
      <c r="A7" s="693" t="s">
        <v>340</v>
      </c>
      <c r="B7" s="692"/>
      <c r="C7" s="692"/>
      <c r="D7" s="692"/>
      <c r="E7" s="692"/>
      <c r="F7" s="692"/>
      <c r="G7" s="692"/>
      <c r="H7" s="692"/>
      <c r="I7" s="692"/>
    </row>
    <row r="8" spans="1:11" ht="14.4" x14ac:dyDescent="0.3">
      <c r="A8" s="154"/>
      <c r="B8" s="154"/>
      <c r="C8" s="152"/>
      <c r="D8" s="154"/>
      <c r="E8" s="152"/>
      <c r="F8" s="154"/>
      <c r="G8" s="154"/>
      <c r="H8" s="153"/>
      <c r="I8" s="153"/>
    </row>
    <row r="9" spans="1:11" x14ac:dyDescent="0.25">
      <c r="A9" s="695" t="s">
        <v>294</v>
      </c>
      <c r="B9" s="696"/>
      <c r="C9" s="697"/>
      <c r="D9" s="698" t="s">
        <v>295</v>
      </c>
      <c r="E9" s="696"/>
      <c r="F9" s="696"/>
      <c r="G9" s="696"/>
      <c r="H9" s="696"/>
      <c r="I9" s="697"/>
    </row>
    <row r="10" spans="1:11" ht="57.6" x14ac:dyDescent="0.25">
      <c r="A10" s="167" t="s">
        <v>296</v>
      </c>
      <c r="B10" s="167" t="s">
        <v>7</v>
      </c>
      <c r="C10" s="161" t="s">
        <v>297</v>
      </c>
      <c r="D10" s="160" t="s">
        <v>298</v>
      </c>
      <c r="E10" s="161" t="s">
        <v>297</v>
      </c>
      <c r="F10" s="160" t="s">
        <v>299</v>
      </c>
      <c r="G10" s="160" t="s">
        <v>300</v>
      </c>
      <c r="H10" s="160" t="s">
        <v>301</v>
      </c>
      <c r="I10" s="160" t="s">
        <v>302</v>
      </c>
    </row>
    <row r="11" spans="1:11" ht="14.4" x14ac:dyDescent="0.3">
      <c r="A11" s="164" t="s">
        <v>187</v>
      </c>
      <c r="B11" s="169" t="s">
        <v>188</v>
      </c>
      <c r="C11" s="175"/>
      <c r="D11" s="162"/>
      <c r="E11" s="163"/>
      <c r="F11" s="163"/>
      <c r="G11" s="163"/>
      <c r="H11" s="163"/>
      <c r="I11" s="158"/>
    </row>
    <row r="12" spans="1:11" ht="21.75" customHeight="1" x14ac:dyDescent="0.3">
      <c r="A12" s="263" t="s">
        <v>50</v>
      </c>
      <c r="B12" s="264" t="s">
        <v>190</v>
      </c>
      <c r="C12" s="229"/>
      <c r="D12" s="241"/>
      <c r="E12" s="229"/>
      <c r="F12" s="245"/>
      <c r="G12" s="246"/>
      <c r="H12" s="229"/>
      <c r="I12" s="233"/>
      <c r="K12" s="183"/>
    </row>
    <row r="13" spans="1:11" ht="14.4" x14ac:dyDescent="0.3">
      <c r="A13" s="263" t="s">
        <v>52</v>
      </c>
      <c r="B13" s="265" t="s">
        <v>191</v>
      </c>
      <c r="C13" s="232"/>
      <c r="D13" s="241"/>
      <c r="E13" s="229"/>
      <c r="F13" s="247"/>
      <c r="G13" s="273"/>
      <c r="H13" s="229"/>
      <c r="I13" s="231"/>
    </row>
    <row r="14" spans="1:11" ht="45" customHeight="1" x14ac:dyDescent="0.3">
      <c r="A14" s="263" t="s">
        <v>53</v>
      </c>
      <c r="B14" s="266" t="s">
        <v>192</v>
      </c>
      <c r="C14" s="232">
        <v>15000</v>
      </c>
      <c r="D14" s="241" t="s">
        <v>324</v>
      </c>
      <c r="E14" s="229">
        <v>15000</v>
      </c>
      <c r="F14" s="246" t="s">
        <v>322</v>
      </c>
      <c r="G14" s="246" t="s">
        <v>323</v>
      </c>
      <c r="H14" s="229">
        <v>7500</v>
      </c>
      <c r="I14" s="231" t="s">
        <v>418</v>
      </c>
      <c r="J14" s="183"/>
    </row>
    <row r="15" spans="1:11" ht="25.5" customHeight="1" x14ac:dyDescent="0.3">
      <c r="A15" s="263" t="s">
        <v>143</v>
      </c>
      <c r="B15" s="266" t="s">
        <v>193</v>
      </c>
      <c r="C15" s="232"/>
      <c r="D15" s="241"/>
      <c r="E15" s="229"/>
      <c r="F15" s="246"/>
      <c r="G15" s="246"/>
      <c r="H15" s="229"/>
      <c r="I15" s="231"/>
    </row>
    <row r="16" spans="1:11" ht="42.75" customHeight="1" x14ac:dyDescent="0.3">
      <c r="A16" s="720" t="s">
        <v>194</v>
      </c>
      <c r="B16" s="720"/>
      <c r="C16" s="234">
        <f>SUM(C12:C15)</f>
        <v>15000</v>
      </c>
      <c r="D16" s="227"/>
      <c r="E16" s="229">
        <v>15000</v>
      </c>
      <c r="F16" s="248"/>
      <c r="G16" s="249"/>
      <c r="H16" s="229">
        <f>SUM(H12:H15)</f>
        <v>7500</v>
      </c>
      <c r="I16" s="233"/>
    </row>
    <row r="17" spans="1:9" ht="14.4" x14ac:dyDescent="0.3">
      <c r="A17" s="707" t="s">
        <v>303</v>
      </c>
      <c r="B17" s="708"/>
      <c r="C17" s="212">
        <v>15000</v>
      </c>
      <c r="D17" s="156"/>
      <c r="E17" s="212">
        <v>15000</v>
      </c>
      <c r="F17" s="156"/>
      <c r="G17" s="213"/>
      <c r="H17" s="209">
        <v>7500</v>
      </c>
      <c r="I17" s="214"/>
    </row>
  </sheetData>
  <customSheetViews>
    <customSheetView guid="{5FA0C7DA-F724-4E93-8D09-74C26EF9E974}" topLeftCell="A19">
      <selection activeCell="A25" sqref="A25:B25"/>
      <pageMargins left="0.7" right="0.7" top="0.75" bottom="0.75" header="0.3" footer="0.3"/>
      <pageSetup paperSize="9" orientation="portrait" verticalDpi="0" r:id="rId1"/>
    </customSheetView>
    <customSheetView guid="{3CE3A87D-471F-4C37-B517-8DFF6B87ED07}" topLeftCell="A19">
      <selection activeCell="A25" sqref="A25:B25"/>
      <pageMargins left="0.7" right="0.7" top="0.75" bottom="0.75" header="0.3" footer="0.3"/>
      <pageSetup paperSize="9" orientation="portrait" verticalDpi="0" r:id="rId2"/>
    </customSheetView>
  </customSheetViews>
  <mergeCells count="9">
    <mergeCell ref="A16:B16"/>
    <mergeCell ref="A17:B17"/>
    <mergeCell ref="G2:I2"/>
    <mergeCell ref="A4:I4"/>
    <mergeCell ref="A5:I5"/>
    <mergeCell ref="A6:I6"/>
    <mergeCell ref="A7:I7"/>
    <mergeCell ref="A9:C9"/>
    <mergeCell ref="D9:I9"/>
  </mergeCells>
  <pageMargins left="0.70866141732283472" right="0.70866141732283472" top="0.74803149606299213" bottom="0.74803149606299213" header="0.31496062992125984" footer="0.31496062992125984"/>
  <pageSetup paperSize="9" scale="80"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B11" zoomScaleNormal="100" zoomScaleSheetLayoutView="50" workbookViewId="0">
      <selection activeCell="I21" sqref="I21"/>
    </sheetView>
  </sheetViews>
  <sheetFormatPr defaultColWidth="9" defaultRowHeight="13.8" x14ac:dyDescent="0.25"/>
  <cols>
    <col min="1" max="1" width="10.3984375" style="117" customWidth="1"/>
    <col min="2" max="2" width="23.69921875" style="117" customWidth="1"/>
    <col min="3" max="3" width="10.3984375" style="117" customWidth="1"/>
    <col min="4" max="4" width="17.5" style="117" customWidth="1"/>
    <col min="5" max="5" width="10.8984375" style="117" customWidth="1"/>
    <col min="6" max="6" width="20.69921875" style="117" customWidth="1"/>
    <col min="7" max="7" width="33.3984375" style="117" customWidth="1"/>
    <col min="8" max="8" width="15.69921875" style="117" customWidth="1"/>
    <col min="9" max="9" width="21" style="117" customWidth="1"/>
    <col min="10" max="16384" width="9" style="117"/>
  </cols>
  <sheetData>
    <row r="1" spans="1:9" ht="27" customHeight="1" x14ac:dyDescent="0.3">
      <c r="A1" s="154"/>
      <c r="B1" s="154"/>
      <c r="C1" s="152"/>
      <c r="D1" s="154"/>
      <c r="E1" s="152"/>
      <c r="F1" s="154"/>
      <c r="G1" s="154"/>
      <c r="H1" s="153"/>
      <c r="I1" s="155" t="s">
        <v>290</v>
      </c>
    </row>
    <row r="2" spans="1:9" ht="63" customHeight="1" x14ac:dyDescent="0.3">
      <c r="A2" s="154"/>
      <c r="B2" s="154"/>
      <c r="C2" s="152"/>
      <c r="D2" s="154"/>
      <c r="E2" s="152"/>
      <c r="F2" s="154"/>
      <c r="G2" s="691" t="s">
        <v>291</v>
      </c>
      <c r="H2" s="692"/>
      <c r="I2" s="692"/>
    </row>
    <row r="3" spans="1:9" ht="14.4" x14ac:dyDescent="0.3">
      <c r="A3" s="154"/>
      <c r="B3" s="154"/>
      <c r="C3" s="152"/>
      <c r="D3" s="154"/>
      <c r="E3" s="152"/>
      <c r="F3" s="154"/>
      <c r="G3" s="154"/>
      <c r="H3" s="153"/>
      <c r="I3" s="153"/>
    </row>
    <row r="4" spans="1:9" s="269" customFormat="1" ht="15" x14ac:dyDescent="0.35">
      <c r="A4" s="693" t="s">
        <v>292</v>
      </c>
      <c r="B4" s="692"/>
      <c r="C4" s="692"/>
      <c r="D4" s="692"/>
      <c r="E4" s="692"/>
      <c r="F4" s="692"/>
      <c r="G4" s="692"/>
      <c r="H4" s="692"/>
      <c r="I4" s="692"/>
    </row>
    <row r="5" spans="1:9" s="269" customFormat="1" ht="15" x14ac:dyDescent="0.35">
      <c r="A5" s="693" t="s">
        <v>312</v>
      </c>
      <c r="B5" s="692"/>
      <c r="C5" s="692"/>
      <c r="D5" s="692"/>
      <c r="E5" s="692"/>
      <c r="F5" s="692"/>
      <c r="G5" s="692"/>
      <c r="H5" s="692"/>
      <c r="I5" s="692"/>
    </row>
    <row r="6" spans="1:9" s="269" customFormat="1" ht="23.25" customHeight="1" x14ac:dyDescent="0.4">
      <c r="A6" s="731" t="s">
        <v>338</v>
      </c>
      <c r="B6" s="692"/>
      <c r="C6" s="692"/>
      <c r="D6" s="692"/>
      <c r="E6" s="692"/>
      <c r="F6" s="692"/>
      <c r="G6" s="692"/>
      <c r="H6" s="692"/>
      <c r="I6" s="692"/>
    </row>
    <row r="7" spans="1:9" s="269" customFormat="1" ht="15" x14ac:dyDescent="0.35">
      <c r="A7" s="693" t="s">
        <v>339</v>
      </c>
      <c r="B7" s="692"/>
      <c r="C7" s="692"/>
      <c r="D7" s="692"/>
      <c r="E7" s="692"/>
      <c r="F7" s="692"/>
      <c r="G7" s="692"/>
      <c r="H7" s="692"/>
      <c r="I7" s="692"/>
    </row>
    <row r="8" spans="1:9" ht="14.4" x14ac:dyDescent="0.3">
      <c r="A8" s="154"/>
      <c r="B8" s="154"/>
      <c r="C8" s="152"/>
      <c r="D8" s="154"/>
      <c r="E8" s="152"/>
      <c r="F8" s="154"/>
      <c r="G8" s="154"/>
      <c r="H8" s="153"/>
      <c r="I8" s="153"/>
    </row>
    <row r="9" spans="1:9" x14ac:dyDescent="0.25">
      <c r="A9" s="695" t="s">
        <v>294</v>
      </c>
      <c r="B9" s="696"/>
      <c r="C9" s="697"/>
      <c r="D9" s="698" t="s">
        <v>295</v>
      </c>
      <c r="E9" s="696"/>
      <c r="F9" s="696"/>
      <c r="G9" s="696"/>
      <c r="H9" s="696"/>
      <c r="I9" s="697"/>
    </row>
    <row r="10" spans="1:9" ht="57.6" x14ac:dyDescent="0.25">
      <c r="A10" s="167" t="s">
        <v>296</v>
      </c>
      <c r="B10" s="167" t="s">
        <v>7</v>
      </c>
      <c r="C10" s="161" t="s">
        <v>297</v>
      </c>
      <c r="D10" s="160" t="s">
        <v>298</v>
      </c>
      <c r="E10" s="161" t="s">
        <v>297</v>
      </c>
      <c r="F10" s="160" t="s">
        <v>299</v>
      </c>
      <c r="G10" s="160" t="s">
        <v>300</v>
      </c>
      <c r="H10" s="160" t="s">
        <v>301</v>
      </c>
      <c r="I10" s="160" t="s">
        <v>302</v>
      </c>
    </row>
    <row r="11" spans="1:9" ht="14.4" x14ac:dyDescent="0.3">
      <c r="A11" s="199" t="s">
        <v>195</v>
      </c>
      <c r="B11" s="235" t="s">
        <v>196</v>
      </c>
      <c r="C11" s="236"/>
      <c r="D11" s="237"/>
      <c r="E11" s="238"/>
      <c r="F11" s="237"/>
      <c r="G11" s="237"/>
      <c r="H11" s="239"/>
      <c r="I11" s="239"/>
    </row>
    <row r="12" spans="1:9" ht="14.4" x14ac:dyDescent="0.3">
      <c r="A12" s="199" t="s">
        <v>214</v>
      </c>
      <c r="B12" s="240" t="s">
        <v>196</v>
      </c>
      <c r="C12" s="229"/>
      <c r="D12" s="239"/>
      <c r="E12" s="229"/>
      <c r="F12" s="239"/>
      <c r="G12" s="239"/>
      <c r="H12" s="229"/>
      <c r="I12" s="239"/>
    </row>
    <row r="13" spans="1:9" ht="33.75" customHeight="1" x14ac:dyDescent="0.3">
      <c r="A13" s="268" t="s">
        <v>50</v>
      </c>
      <c r="B13" s="267" t="s">
        <v>216</v>
      </c>
      <c r="C13" s="267"/>
      <c r="D13" s="267"/>
      <c r="E13" s="267"/>
      <c r="F13" s="267"/>
      <c r="G13" s="267"/>
      <c r="H13" s="267"/>
      <c r="I13" s="267"/>
    </row>
    <row r="14" spans="1:9" s="208" customFormat="1" ht="28.5" customHeight="1" x14ac:dyDescent="0.3">
      <c r="A14" s="292" t="s">
        <v>52</v>
      </c>
      <c r="B14" s="267" t="s">
        <v>217</v>
      </c>
      <c r="C14" s="267"/>
      <c r="D14" s="267"/>
      <c r="E14" s="267"/>
      <c r="F14" s="267"/>
      <c r="G14" s="267"/>
      <c r="H14" s="267"/>
      <c r="I14" s="267"/>
    </row>
    <row r="15" spans="1:9" ht="28.8" x14ac:dyDescent="0.3">
      <c r="A15" s="268" t="s">
        <v>53</v>
      </c>
      <c r="B15" s="267" t="s">
        <v>218</v>
      </c>
      <c r="C15" s="267"/>
      <c r="D15" s="267"/>
      <c r="E15" s="267"/>
      <c r="F15" s="267"/>
      <c r="G15" s="267"/>
      <c r="H15" s="267"/>
      <c r="I15" s="267"/>
    </row>
    <row r="16" spans="1:9" s="305" customFormat="1" ht="28.8" x14ac:dyDescent="0.3">
      <c r="A16" s="268" t="s">
        <v>143</v>
      </c>
      <c r="B16" s="267" t="s">
        <v>219</v>
      </c>
      <c r="C16" s="267"/>
      <c r="D16" s="267"/>
      <c r="E16" s="267"/>
      <c r="F16" s="267"/>
      <c r="G16" s="267"/>
      <c r="H16" s="267"/>
      <c r="I16" s="267"/>
    </row>
    <row r="17" spans="1:9" s="305" customFormat="1" ht="14.4" x14ac:dyDescent="0.3">
      <c r="A17" s="268" t="s">
        <v>145</v>
      </c>
      <c r="B17" s="267" t="s">
        <v>220</v>
      </c>
      <c r="C17" s="267"/>
      <c r="D17" s="267"/>
      <c r="E17" s="267"/>
      <c r="F17" s="267"/>
      <c r="G17" s="267"/>
      <c r="H17" s="267"/>
      <c r="I17" s="267"/>
    </row>
    <row r="18" spans="1:9" s="305" customFormat="1" ht="43.2" x14ac:dyDescent="0.3">
      <c r="A18" s="268" t="s">
        <v>147</v>
      </c>
      <c r="B18" s="267" t="s">
        <v>325</v>
      </c>
      <c r="C18" s="606">
        <v>48000</v>
      </c>
      <c r="D18" s="267" t="s">
        <v>341</v>
      </c>
      <c r="E18" s="606">
        <v>48000</v>
      </c>
      <c r="F18" s="267" t="s">
        <v>328</v>
      </c>
      <c r="G18" s="267" t="s">
        <v>329</v>
      </c>
      <c r="H18" s="606">
        <v>48000</v>
      </c>
      <c r="I18" s="267" t="s">
        <v>330</v>
      </c>
    </row>
    <row r="19" spans="1:9" ht="42.75" customHeight="1" x14ac:dyDescent="0.3">
      <c r="A19" s="268" t="s">
        <v>149</v>
      </c>
      <c r="B19" s="267" t="s">
        <v>326</v>
      </c>
      <c r="C19" s="606">
        <v>111500</v>
      </c>
      <c r="D19" s="267" t="s">
        <v>327</v>
      </c>
      <c r="E19" s="606">
        <v>111500</v>
      </c>
      <c r="F19" s="267" t="s">
        <v>331</v>
      </c>
      <c r="G19" s="267" t="s">
        <v>412</v>
      </c>
      <c r="H19" s="267">
        <v>61700</v>
      </c>
      <c r="I19" s="267" t="s">
        <v>413</v>
      </c>
    </row>
    <row r="20" spans="1:9" ht="33" customHeight="1" x14ac:dyDescent="0.3">
      <c r="A20" s="687" t="s">
        <v>222</v>
      </c>
      <c r="B20" s="688"/>
      <c r="C20" s="234">
        <v>159500</v>
      </c>
      <c r="D20" s="242"/>
      <c r="E20" s="243">
        <f>SUM(E13:E19)</f>
        <v>159500</v>
      </c>
      <c r="F20" s="242"/>
      <c r="G20" s="242"/>
      <c r="H20" s="243">
        <f>SUM(H18:H19)</f>
        <v>109700</v>
      </c>
      <c r="I20" s="242"/>
    </row>
    <row r="21" spans="1:9" ht="14.4" x14ac:dyDescent="0.3">
      <c r="A21" s="721" t="s">
        <v>303</v>
      </c>
      <c r="B21" s="722"/>
      <c r="C21" s="234">
        <v>159500</v>
      </c>
      <c r="D21" s="228"/>
      <c r="E21" s="244">
        <f>E20</f>
        <v>159500</v>
      </c>
      <c r="F21" s="228"/>
      <c r="G21" s="228"/>
      <c r="H21" s="291">
        <f>H20</f>
        <v>109700</v>
      </c>
      <c r="I21" s="228"/>
    </row>
    <row r="23" spans="1:9" x14ac:dyDescent="0.25">
      <c r="E23" s="183"/>
      <c r="H23" s="117">
        <f>5</f>
        <v>5</v>
      </c>
    </row>
  </sheetData>
  <customSheetViews>
    <customSheetView guid="{5FA0C7DA-F724-4E93-8D09-74C26EF9E974}" topLeftCell="A7">
      <selection activeCell="B22" sqref="B22"/>
      <pageMargins left="0.7" right="0.7" top="0.75" bottom="0.75" header="0.3" footer="0.3"/>
      <pageSetup paperSize="9" orientation="portrait" verticalDpi="0" r:id="rId1"/>
    </customSheetView>
    <customSheetView guid="{3CE3A87D-471F-4C37-B517-8DFF6B87ED07}" topLeftCell="A7">
      <selection activeCell="B22" sqref="B22"/>
      <pageMargins left="0.7" right="0.7" top="0.75" bottom="0.75" header="0.3" footer="0.3"/>
      <pageSetup paperSize="9" orientation="portrait" verticalDpi="0" r:id="rId2"/>
    </customSheetView>
  </customSheetViews>
  <mergeCells count="9">
    <mergeCell ref="A21:B21"/>
    <mergeCell ref="A20:B20"/>
    <mergeCell ref="G2:I2"/>
    <mergeCell ref="A4:I4"/>
    <mergeCell ref="A5:I5"/>
    <mergeCell ref="A6:I6"/>
    <mergeCell ref="A7:I7"/>
    <mergeCell ref="A9:C9"/>
    <mergeCell ref="D9:I9"/>
  </mergeCells>
  <pageMargins left="0.70866141732283472" right="0.70866141732283472" top="0.74803149606299213" bottom="0.74803149606299213" header="0.31496062992125984" footer="0.31496062992125984"/>
  <pageSetup paperSize="9" scale="73"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000"/>
  <sheetViews>
    <sheetView workbookViewId="0">
      <pane xSplit="3" ySplit="6" topLeftCell="D71" activePane="bottomRight" state="frozen"/>
      <selection pane="topRight" activeCell="D1" sqref="D1"/>
      <selection pane="bottomLeft" activeCell="A7" sqref="A7"/>
      <selection pane="bottomRight" activeCell="D6" sqref="D6"/>
    </sheetView>
  </sheetViews>
  <sheetFormatPr defaultColWidth="12.59765625" defaultRowHeight="15" customHeight="1" x14ac:dyDescent="0.25"/>
  <cols>
    <col min="1" max="1" width="5.69921875" customWidth="1"/>
    <col min="2" max="2" width="3.19921875" customWidth="1"/>
    <col min="3" max="3" width="25.19921875" customWidth="1"/>
    <col min="4" max="4" width="60.19921875" customWidth="1"/>
    <col min="5" max="24" width="4.5" customWidth="1"/>
    <col min="25" max="26" width="9.59765625" customWidth="1"/>
  </cols>
  <sheetData>
    <row r="1" spans="1:24" ht="15.6" x14ac:dyDescent="0.3">
      <c r="A1" s="749" t="s">
        <v>0</v>
      </c>
      <c r="B1" s="655"/>
      <c r="C1" s="655"/>
      <c r="D1" s="655"/>
      <c r="E1" s="8"/>
    </row>
    <row r="2" spans="1:24" ht="15.75" customHeight="1" x14ac:dyDescent="0.3">
      <c r="A2" s="750" t="s">
        <v>4</v>
      </c>
      <c r="B2" s="655"/>
      <c r="C2" s="655"/>
      <c r="D2" s="655"/>
      <c r="E2" s="9"/>
    </row>
    <row r="3" spans="1:24" ht="13.8" x14ac:dyDescent="0.25">
      <c r="A3" s="10"/>
      <c r="B3" s="5"/>
      <c r="C3" s="4"/>
      <c r="D3" s="11"/>
    </row>
    <row r="4" spans="1:24" ht="26.25" customHeight="1" x14ac:dyDescent="0.25">
      <c r="A4" s="751" t="s">
        <v>5</v>
      </c>
      <c r="B4" s="752" t="s">
        <v>6</v>
      </c>
      <c r="C4" s="755" t="s">
        <v>7</v>
      </c>
      <c r="D4" s="12"/>
    </row>
    <row r="5" spans="1:24" ht="71.25" customHeight="1" x14ac:dyDescent="0.25">
      <c r="A5" s="736"/>
      <c r="B5" s="753"/>
      <c r="C5" s="756"/>
      <c r="D5" s="13" t="s">
        <v>8</v>
      </c>
    </row>
    <row r="6" spans="1:24" ht="13.8" x14ac:dyDescent="0.25">
      <c r="A6" s="738"/>
      <c r="B6" s="754"/>
      <c r="C6" s="757"/>
      <c r="D6" s="14"/>
    </row>
    <row r="7" spans="1:24" ht="132" x14ac:dyDescent="0.25">
      <c r="A7" s="15"/>
      <c r="B7" s="16"/>
      <c r="C7" s="17"/>
      <c r="D7" s="18" t="s">
        <v>12</v>
      </c>
    </row>
    <row r="8" spans="1:24" ht="15.6" x14ac:dyDescent="0.3">
      <c r="A8" s="19" t="s">
        <v>13</v>
      </c>
      <c r="B8" s="20" t="s">
        <v>14</v>
      </c>
      <c r="C8" s="21" t="s">
        <v>16</v>
      </c>
      <c r="D8" s="22" t="s">
        <v>18</v>
      </c>
      <c r="E8" s="3"/>
      <c r="F8" s="3"/>
      <c r="G8" s="3"/>
      <c r="H8" s="3"/>
      <c r="I8" s="3"/>
      <c r="J8" s="3"/>
      <c r="K8" s="3"/>
      <c r="L8" s="3"/>
      <c r="M8" s="3"/>
      <c r="N8" s="3"/>
      <c r="O8" s="3"/>
      <c r="P8" s="3"/>
      <c r="Q8" s="3"/>
      <c r="R8" s="3"/>
      <c r="S8" s="3"/>
      <c r="T8" s="3"/>
      <c r="U8" s="3"/>
      <c r="V8" s="3"/>
      <c r="W8" s="3"/>
      <c r="X8" s="3"/>
    </row>
    <row r="9" spans="1:24" ht="14.4" x14ac:dyDescent="0.3">
      <c r="A9" s="23" t="s">
        <v>23</v>
      </c>
      <c r="B9" s="24" t="s">
        <v>25</v>
      </c>
      <c r="C9" s="25" t="s">
        <v>26</v>
      </c>
      <c r="D9" s="747" t="s">
        <v>29</v>
      </c>
      <c r="E9" s="3"/>
      <c r="F9" s="3"/>
      <c r="G9" s="3"/>
      <c r="H9" s="3"/>
      <c r="I9" s="3"/>
      <c r="J9" s="3"/>
      <c r="K9" s="3"/>
      <c r="L9" s="3"/>
      <c r="M9" s="3"/>
      <c r="N9" s="3"/>
      <c r="O9" s="3"/>
      <c r="P9" s="3"/>
      <c r="Q9" s="3"/>
      <c r="R9" s="3"/>
      <c r="S9" s="3"/>
      <c r="T9" s="3"/>
      <c r="U9" s="3"/>
      <c r="V9" s="3"/>
      <c r="W9" s="3"/>
      <c r="X9" s="3"/>
    </row>
    <row r="10" spans="1:24" ht="14.4" x14ac:dyDescent="0.3">
      <c r="A10" s="26" t="s">
        <v>23</v>
      </c>
      <c r="B10" s="27" t="s">
        <v>33</v>
      </c>
      <c r="C10" s="28" t="s">
        <v>35</v>
      </c>
      <c r="D10" s="748"/>
      <c r="E10" s="3"/>
      <c r="F10" s="3"/>
      <c r="G10" s="3"/>
      <c r="H10" s="3"/>
      <c r="I10" s="3"/>
      <c r="J10" s="3"/>
      <c r="K10" s="3"/>
      <c r="L10" s="3"/>
      <c r="M10" s="3"/>
      <c r="N10" s="3"/>
      <c r="O10" s="3"/>
      <c r="P10" s="3"/>
      <c r="Q10" s="3"/>
      <c r="R10" s="3"/>
      <c r="S10" s="3"/>
      <c r="T10" s="3"/>
      <c r="U10" s="3"/>
      <c r="V10" s="3"/>
      <c r="W10" s="3"/>
      <c r="X10" s="3"/>
    </row>
    <row r="11" spans="1:24" ht="14.4" x14ac:dyDescent="0.3">
      <c r="A11" s="26" t="s">
        <v>23</v>
      </c>
      <c r="B11" s="27" t="s">
        <v>36</v>
      </c>
      <c r="C11" s="28" t="s">
        <v>37</v>
      </c>
      <c r="D11" s="748"/>
      <c r="E11" s="3"/>
      <c r="F11" s="3"/>
      <c r="G11" s="3"/>
      <c r="H11" s="3"/>
      <c r="I11" s="3"/>
      <c r="J11" s="3"/>
      <c r="K11" s="3"/>
      <c r="L11" s="3"/>
      <c r="M11" s="3"/>
      <c r="N11" s="3"/>
      <c r="O11" s="3"/>
      <c r="P11" s="3"/>
      <c r="Q11" s="3"/>
      <c r="R11" s="3"/>
      <c r="S11" s="3"/>
      <c r="T11" s="3"/>
      <c r="U11" s="3"/>
      <c r="V11" s="3"/>
      <c r="W11" s="3"/>
      <c r="X11" s="3"/>
    </row>
    <row r="12" spans="1:24" ht="14.4" x14ac:dyDescent="0.3">
      <c r="A12" s="26" t="s">
        <v>23</v>
      </c>
      <c r="B12" s="27" t="s">
        <v>38</v>
      </c>
      <c r="C12" s="28" t="s">
        <v>39</v>
      </c>
      <c r="D12" s="748"/>
      <c r="E12" s="3"/>
      <c r="F12" s="3"/>
      <c r="G12" s="3"/>
      <c r="H12" s="3"/>
      <c r="I12" s="3"/>
      <c r="J12" s="3"/>
      <c r="K12" s="3"/>
      <c r="L12" s="3"/>
      <c r="M12" s="3"/>
      <c r="N12" s="3"/>
      <c r="O12" s="3"/>
      <c r="P12" s="3"/>
      <c r="Q12" s="3"/>
      <c r="R12" s="3"/>
      <c r="S12" s="3"/>
      <c r="T12" s="3"/>
      <c r="U12" s="3"/>
      <c r="V12" s="3"/>
      <c r="W12" s="3"/>
      <c r="X12" s="3"/>
    </row>
    <row r="13" spans="1:24" ht="26.4" x14ac:dyDescent="0.3">
      <c r="A13" s="26" t="s">
        <v>23</v>
      </c>
      <c r="B13" s="27" t="s">
        <v>40</v>
      </c>
      <c r="C13" s="28" t="s">
        <v>30</v>
      </c>
      <c r="D13" s="748"/>
      <c r="E13" s="3"/>
      <c r="F13" s="3"/>
      <c r="G13" s="3"/>
      <c r="H13" s="3"/>
      <c r="I13" s="3"/>
      <c r="J13" s="3"/>
      <c r="K13" s="3"/>
      <c r="L13" s="3"/>
      <c r="M13" s="3"/>
      <c r="N13" s="3"/>
      <c r="O13" s="3"/>
      <c r="P13" s="3"/>
      <c r="Q13" s="3"/>
      <c r="R13" s="3"/>
      <c r="S13" s="3"/>
      <c r="T13" s="3"/>
      <c r="U13" s="3"/>
      <c r="V13" s="3"/>
      <c r="W13" s="3"/>
      <c r="X13" s="3"/>
    </row>
    <row r="14" spans="1:24" ht="14.4" x14ac:dyDescent="0.3">
      <c r="A14" s="26" t="s">
        <v>23</v>
      </c>
      <c r="B14" s="27" t="s">
        <v>41</v>
      </c>
      <c r="C14" s="28" t="s">
        <v>17</v>
      </c>
      <c r="D14" s="748"/>
      <c r="E14" s="3"/>
      <c r="F14" s="3"/>
      <c r="G14" s="3"/>
      <c r="H14" s="3"/>
      <c r="I14" s="3"/>
      <c r="J14" s="3"/>
      <c r="K14" s="3"/>
      <c r="L14" s="3"/>
      <c r="M14" s="3"/>
      <c r="N14" s="3"/>
      <c r="O14" s="3"/>
      <c r="P14" s="3"/>
      <c r="Q14" s="3"/>
      <c r="R14" s="3"/>
      <c r="S14" s="3"/>
      <c r="T14" s="3"/>
      <c r="U14" s="3"/>
      <c r="V14" s="3"/>
      <c r="W14" s="3"/>
      <c r="X14" s="3"/>
    </row>
    <row r="15" spans="1:24" ht="39.6" x14ac:dyDescent="0.3">
      <c r="A15" s="29" t="s">
        <v>23</v>
      </c>
      <c r="B15" s="30" t="s">
        <v>42</v>
      </c>
      <c r="C15" s="31" t="s">
        <v>31</v>
      </c>
      <c r="D15" s="32"/>
      <c r="E15" s="3"/>
      <c r="F15" s="3"/>
      <c r="G15" s="3"/>
      <c r="H15" s="3"/>
      <c r="I15" s="3"/>
      <c r="J15" s="3"/>
      <c r="K15" s="3"/>
      <c r="L15" s="3"/>
      <c r="M15" s="3"/>
      <c r="N15" s="3"/>
      <c r="O15" s="3"/>
      <c r="P15" s="3"/>
      <c r="Q15" s="3"/>
      <c r="R15" s="3"/>
      <c r="S15" s="3"/>
      <c r="T15" s="3"/>
      <c r="U15" s="3"/>
      <c r="V15" s="3"/>
      <c r="W15" s="3"/>
      <c r="X15" s="3"/>
    </row>
    <row r="16" spans="1:24" ht="15.6" x14ac:dyDescent="0.3">
      <c r="A16" s="35" t="s">
        <v>44</v>
      </c>
      <c r="B16" s="36"/>
      <c r="C16" s="37"/>
      <c r="D16" s="38"/>
      <c r="E16" s="3"/>
      <c r="F16" s="3"/>
      <c r="G16" s="3"/>
      <c r="H16" s="3"/>
      <c r="I16" s="3"/>
      <c r="J16" s="3"/>
      <c r="K16" s="3"/>
      <c r="L16" s="3"/>
      <c r="M16" s="3"/>
      <c r="N16" s="3"/>
      <c r="O16" s="3"/>
      <c r="P16" s="3"/>
      <c r="Q16" s="3"/>
      <c r="R16" s="3"/>
      <c r="S16" s="3"/>
      <c r="T16" s="3"/>
      <c r="U16" s="3"/>
      <c r="V16" s="3"/>
      <c r="W16" s="3"/>
      <c r="X16" s="3"/>
    </row>
    <row r="17" spans="1:24" ht="14.4" x14ac:dyDescent="0.3">
      <c r="A17" s="39"/>
      <c r="B17" s="5"/>
      <c r="C17" s="5"/>
      <c r="D17" s="40"/>
      <c r="E17" s="3"/>
      <c r="F17" s="3"/>
      <c r="G17" s="3"/>
      <c r="H17" s="3"/>
      <c r="I17" s="3"/>
      <c r="J17" s="3"/>
      <c r="K17" s="3"/>
      <c r="L17" s="3"/>
      <c r="M17" s="3"/>
      <c r="N17" s="3"/>
      <c r="O17" s="3"/>
      <c r="P17" s="3"/>
      <c r="Q17" s="3"/>
      <c r="R17" s="3"/>
      <c r="S17" s="3"/>
      <c r="T17" s="3"/>
      <c r="U17" s="3"/>
      <c r="V17" s="3"/>
      <c r="W17" s="3"/>
      <c r="X17" s="3"/>
    </row>
    <row r="18" spans="1:24" ht="15.6" x14ac:dyDescent="0.3">
      <c r="A18" s="41" t="s">
        <v>13</v>
      </c>
      <c r="B18" s="42" t="s">
        <v>32</v>
      </c>
      <c r="C18" s="41" t="s">
        <v>34</v>
      </c>
      <c r="D18" s="44" t="s">
        <v>46</v>
      </c>
      <c r="E18" s="3"/>
      <c r="F18" s="3"/>
      <c r="G18" s="3"/>
      <c r="H18" s="3"/>
      <c r="I18" s="3"/>
      <c r="J18" s="3"/>
      <c r="K18" s="3"/>
      <c r="L18" s="3"/>
      <c r="M18" s="3"/>
      <c r="N18" s="3"/>
      <c r="O18" s="3"/>
      <c r="P18" s="3"/>
      <c r="Q18" s="3"/>
      <c r="R18" s="3"/>
      <c r="S18" s="3"/>
      <c r="T18" s="3"/>
      <c r="U18" s="3"/>
      <c r="V18" s="3"/>
      <c r="W18" s="3"/>
      <c r="X18" s="3"/>
    </row>
    <row r="19" spans="1:24" ht="14.25" customHeight="1" x14ac:dyDescent="0.25">
      <c r="A19" s="33" t="s">
        <v>43</v>
      </c>
      <c r="B19" s="34">
        <v>1</v>
      </c>
      <c r="C19" s="46" t="s">
        <v>45</v>
      </c>
      <c r="D19" s="739" t="s">
        <v>48</v>
      </c>
      <c r="E19" s="43"/>
      <c r="F19" s="43"/>
      <c r="G19" s="43"/>
      <c r="H19" s="43"/>
      <c r="I19" s="43"/>
      <c r="J19" s="43"/>
      <c r="K19" s="43"/>
      <c r="L19" s="43"/>
      <c r="M19" s="43"/>
      <c r="N19" s="43"/>
      <c r="O19" s="43"/>
      <c r="P19" s="43"/>
      <c r="Q19" s="43"/>
      <c r="R19" s="43"/>
      <c r="S19" s="43"/>
      <c r="T19" s="43"/>
      <c r="U19" s="43"/>
      <c r="V19" s="43"/>
      <c r="W19" s="43"/>
      <c r="X19" s="43"/>
    </row>
    <row r="20" spans="1:24" ht="19.5" customHeight="1" x14ac:dyDescent="0.25">
      <c r="A20" s="45" t="s">
        <v>47</v>
      </c>
      <c r="B20" s="47" t="s">
        <v>25</v>
      </c>
      <c r="C20" s="49" t="s">
        <v>49</v>
      </c>
      <c r="D20" s="736"/>
      <c r="E20" s="50"/>
      <c r="F20" s="50"/>
      <c r="G20" s="50"/>
      <c r="H20" s="50"/>
      <c r="I20" s="50"/>
      <c r="J20" s="50"/>
      <c r="K20" s="50"/>
      <c r="L20" s="50"/>
      <c r="M20" s="50"/>
      <c r="N20" s="50"/>
      <c r="O20" s="50"/>
      <c r="P20" s="50"/>
      <c r="Q20" s="50"/>
      <c r="R20" s="50"/>
      <c r="S20" s="50"/>
      <c r="T20" s="50"/>
      <c r="U20" s="50"/>
      <c r="V20" s="50"/>
      <c r="W20" s="50"/>
      <c r="X20" s="50"/>
    </row>
    <row r="21" spans="1:24" ht="19.5" customHeight="1" x14ac:dyDescent="0.25">
      <c r="A21" s="26" t="s">
        <v>23</v>
      </c>
      <c r="B21" s="27" t="s">
        <v>50</v>
      </c>
      <c r="C21" s="51" t="s">
        <v>51</v>
      </c>
      <c r="D21" s="736"/>
      <c r="E21" s="43"/>
      <c r="F21" s="43"/>
      <c r="G21" s="43"/>
      <c r="H21" s="43"/>
      <c r="I21" s="43"/>
      <c r="J21" s="43"/>
      <c r="K21" s="43"/>
      <c r="L21" s="43"/>
      <c r="M21" s="43"/>
      <c r="N21" s="43"/>
      <c r="O21" s="43"/>
      <c r="P21" s="43"/>
      <c r="Q21" s="43"/>
      <c r="R21" s="43"/>
      <c r="S21" s="43"/>
      <c r="T21" s="43"/>
      <c r="U21" s="43"/>
      <c r="V21" s="43"/>
      <c r="W21" s="43"/>
      <c r="X21" s="43"/>
    </row>
    <row r="22" spans="1:24" ht="19.5" customHeight="1" x14ac:dyDescent="0.25">
      <c r="A22" s="26" t="s">
        <v>23</v>
      </c>
      <c r="B22" s="27" t="s">
        <v>52</v>
      </c>
      <c r="C22" s="51" t="s">
        <v>51</v>
      </c>
      <c r="D22" s="736"/>
      <c r="E22" s="43"/>
      <c r="F22" s="43"/>
      <c r="G22" s="43"/>
      <c r="H22" s="43"/>
      <c r="I22" s="43"/>
      <c r="J22" s="43"/>
      <c r="K22" s="43"/>
      <c r="L22" s="43"/>
      <c r="M22" s="43"/>
      <c r="N22" s="43"/>
      <c r="O22" s="43"/>
      <c r="P22" s="43"/>
      <c r="Q22" s="43"/>
      <c r="R22" s="43"/>
      <c r="S22" s="43"/>
      <c r="T22" s="43"/>
      <c r="U22" s="43"/>
      <c r="V22" s="43"/>
      <c r="W22" s="43"/>
      <c r="X22" s="43"/>
    </row>
    <row r="23" spans="1:24" ht="19.5" customHeight="1" x14ac:dyDescent="0.25">
      <c r="A23" s="52" t="s">
        <v>23</v>
      </c>
      <c r="B23" s="53" t="s">
        <v>53</v>
      </c>
      <c r="C23" s="54" t="s">
        <v>51</v>
      </c>
      <c r="D23" s="736"/>
      <c r="E23" s="43"/>
      <c r="F23" s="43"/>
      <c r="G23" s="43"/>
      <c r="H23" s="43"/>
      <c r="I23" s="43"/>
      <c r="J23" s="43"/>
      <c r="K23" s="43"/>
      <c r="L23" s="43"/>
      <c r="M23" s="43"/>
      <c r="N23" s="43"/>
      <c r="O23" s="43"/>
      <c r="P23" s="43"/>
      <c r="Q23" s="43"/>
      <c r="R23" s="43"/>
      <c r="S23" s="43"/>
      <c r="T23" s="43"/>
      <c r="U23" s="43"/>
      <c r="V23" s="43"/>
      <c r="W23" s="43"/>
      <c r="X23" s="43"/>
    </row>
    <row r="24" spans="1:24" ht="19.5" customHeight="1" x14ac:dyDescent="0.25">
      <c r="A24" s="45" t="s">
        <v>47</v>
      </c>
      <c r="B24" s="47" t="s">
        <v>33</v>
      </c>
      <c r="C24" s="55" t="s">
        <v>54</v>
      </c>
      <c r="D24" s="736"/>
      <c r="E24" s="50"/>
      <c r="F24" s="50"/>
      <c r="G24" s="50"/>
      <c r="H24" s="50"/>
      <c r="I24" s="50"/>
      <c r="J24" s="50"/>
      <c r="K24" s="50"/>
      <c r="L24" s="50"/>
      <c r="M24" s="50"/>
      <c r="N24" s="50"/>
      <c r="O24" s="50"/>
      <c r="P24" s="50"/>
      <c r="Q24" s="50"/>
      <c r="R24" s="50"/>
      <c r="S24" s="50"/>
      <c r="T24" s="50"/>
      <c r="U24" s="50"/>
      <c r="V24" s="50"/>
      <c r="W24" s="50"/>
      <c r="X24" s="50"/>
    </row>
    <row r="25" spans="1:24" ht="19.5" customHeight="1" x14ac:dyDescent="0.25">
      <c r="A25" s="26" t="s">
        <v>23</v>
      </c>
      <c r="B25" s="27" t="s">
        <v>50</v>
      </c>
      <c r="C25" s="51" t="s">
        <v>51</v>
      </c>
      <c r="D25" s="736"/>
      <c r="E25" s="43"/>
      <c r="F25" s="43"/>
      <c r="G25" s="43"/>
      <c r="H25" s="43"/>
      <c r="I25" s="43"/>
      <c r="J25" s="43"/>
      <c r="K25" s="43"/>
      <c r="L25" s="43"/>
      <c r="M25" s="43"/>
      <c r="N25" s="43"/>
      <c r="O25" s="43"/>
      <c r="P25" s="43"/>
      <c r="Q25" s="43"/>
      <c r="R25" s="43"/>
      <c r="S25" s="43"/>
      <c r="T25" s="43"/>
      <c r="U25" s="43"/>
      <c r="V25" s="43"/>
      <c r="W25" s="43"/>
      <c r="X25" s="43"/>
    </row>
    <row r="26" spans="1:24" ht="19.5" customHeight="1" x14ac:dyDescent="0.25">
      <c r="A26" s="26" t="s">
        <v>23</v>
      </c>
      <c r="B26" s="27" t="s">
        <v>52</v>
      </c>
      <c r="C26" s="51" t="s">
        <v>51</v>
      </c>
      <c r="D26" s="736"/>
      <c r="E26" s="43"/>
      <c r="F26" s="43"/>
      <c r="G26" s="43"/>
      <c r="H26" s="43"/>
      <c r="I26" s="43"/>
      <c r="J26" s="43"/>
      <c r="K26" s="43"/>
      <c r="L26" s="43"/>
      <c r="M26" s="43"/>
      <c r="N26" s="43"/>
      <c r="O26" s="43"/>
      <c r="P26" s="43"/>
      <c r="Q26" s="43"/>
      <c r="R26" s="43"/>
      <c r="S26" s="43"/>
      <c r="T26" s="43"/>
      <c r="U26" s="43"/>
      <c r="V26" s="43"/>
      <c r="W26" s="43"/>
      <c r="X26" s="43"/>
    </row>
    <row r="27" spans="1:24" ht="19.5" customHeight="1" x14ac:dyDescent="0.25">
      <c r="A27" s="52" t="s">
        <v>23</v>
      </c>
      <c r="B27" s="53" t="s">
        <v>53</v>
      </c>
      <c r="C27" s="54" t="s">
        <v>51</v>
      </c>
      <c r="D27" s="736"/>
      <c r="E27" s="43"/>
      <c r="F27" s="43"/>
      <c r="G27" s="43"/>
      <c r="H27" s="43"/>
      <c r="I27" s="43"/>
      <c r="J27" s="43"/>
      <c r="K27" s="43"/>
      <c r="L27" s="43"/>
      <c r="M27" s="43"/>
      <c r="N27" s="43"/>
      <c r="O27" s="43"/>
      <c r="P27" s="43"/>
      <c r="Q27" s="43"/>
      <c r="R27" s="43"/>
      <c r="S27" s="43"/>
      <c r="T27" s="43"/>
      <c r="U27" s="43"/>
      <c r="V27" s="43"/>
      <c r="W27" s="43"/>
      <c r="X27" s="43"/>
    </row>
    <row r="28" spans="1:24" ht="19.5" customHeight="1" x14ac:dyDescent="0.25">
      <c r="A28" s="45" t="s">
        <v>47</v>
      </c>
      <c r="B28" s="47" t="s">
        <v>36</v>
      </c>
      <c r="C28" s="55" t="s">
        <v>55</v>
      </c>
      <c r="D28" s="736"/>
      <c r="E28" s="50"/>
      <c r="F28" s="50"/>
      <c r="G28" s="50"/>
      <c r="H28" s="50"/>
      <c r="I28" s="50"/>
      <c r="J28" s="50"/>
      <c r="K28" s="50"/>
      <c r="L28" s="50"/>
      <c r="M28" s="50"/>
      <c r="N28" s="50"/>
      <c r="O28" s="50"/>
      <c r="P28" s="50"/>
      <c r="Q28" s="50"/>
      <c r="R28" s="50"/>
      <c r="S28" s="50"/>
      <c r="T28" s="50"/>
      <c r="U28" s="50"/>
      <c r="V28" s="50"/>
      <c r="W28" s="50"/>
      <c r="X28" s="50"/>
    </row>
    <row r="29" spans="1:24" ht="19.5" customHeight="1" x14ac:dyDescent="0.25">
      <c r="A29" s="26" t="s">
        <v>23</v>
      </c>
      <c r="B29" s="27" t="s">
        <v>50</v>
      </c>
      <c r="C29" s="51" t="s">
        <v>51</v>
      </c>
      <c r="D29" s="736"/>
      <c r="E29" s="43"/>
      <c r="F29" s="43"/>
      <c r="G29" s="43"/>
      <c r="H29" s="43"/>
      <c r="I29" s="43"/>
      <c r="J29" s="43"/>
      <c r="K29" s="43"/>
      <c r="L29" s="43"/>
      <c r="M29" s="43"/>
      <c r="N29" s="43"/>
      <c r="O29" s="43"/>
      <c r="P29" s="43"/>
      <c r="Q29" s="43"/>
      <c r="R29" s="43"/>
      <c r="S29" s="43"/>
      <c r="T29" s="43"/>
      <c r="U29" s="43"/>
      <c r="V29" s="43"/>
      <c r="W29" s="43"/>
      <c r="X29" s="43"/>
    </row>
    <row r="30" spans="1:24" ht="19.5" customHeight="1" x14ac:dyDescent="0.25">
      <c r="A30" s="26" t="s">
        <v>23</v>
      </c>
      <c r="B30" s="27" t="s">
        <v>52</v>
      </c>
      <c r="C30" s="51" t="s">
        <v>51</v>
      </c>
      <c r="D30" s="736"/>
      <c r="E30" s="43"/>
      <c r="F30" s="43"/>
      <c r="G30" s="43"/>
      <c r="H30" s="43"/>
      <c r="I30" s="43"/>
      <c r="J30" s="43"/>
      <c r="K30" s="43"/>
      <c r="L30" s="43"/>
      <c r="M30" s="43"/>
      <c r="N30" s="43"/>
      <c r="O30" s="43"/>
      <c r="P30" s="43"/>
      <c r="Q30" s="43"/>
      <c r="R30" s="43"/>
      <c r="S30" s="43"/>
      <c r="T30" s="43"/>
      <c r="U30" s="43"/>
      <c r="V30" s="43"/>
      <c r="W30" s="43"/>
      <c r="X30" s="43"/>
    </row>
    <row r="31" spans="1:24" ht="19.5" customHeight="1" x14ac:dyDescent="0.25">
      <c r="A31" s="52" t="s">
        <v>23</v>
      </c>
      <c r="B31" s="30" t="s">
        <v>53</v>
      </c>
      <c r="C31" s="56" t="s">
        <v>51</v>
      </c>
      <c r="D31" s="736"/>
      <c r="E31" s="43"/>
      <c r="F31" s="43"/>
      <c r="G31" s="43"/>
      <c r="H31" s="43"/>
      <c r="I31" s="43"/>
      <c r="J31" s="43"/>
      <c r="K31" s="43"/>
      <c r="L31" s="43"/>
      <c r="M31" s="43"/>
      <c r="N31" s="43"/>
      <c r="O31" s="43"/>
      <c r="P31" s="43"/>
      <c r="Q31" s="43"/>
      <c r="R31" s="43"/>
      <c r="S31" s="43"/>
      <c r="T31" s="43"/>
      <c r="U31" s="43"/>
      <c r="V31" s="43"/>
      <c r="W31" s="43"/>
      <c r="X31" s="43"/>
    </row>
    <row r="32" spans="1:24" ht="15.75" customHeight="1" x14ac:dyDescent="0.25">
      <c r="A32" s="57" t="s">
        <v>56</v>
      </c>
      <c r="B32" s="58"/>
      <c r="C32" s="59"/>
      <c r="D32" s="738"/>
      <c r="E32" s="43"/>
      <c r="F32" s="43"/>
      <c r="G32" s="43"/>
      <c r="H32" s="43"/>
      <c r="I32" s="43"/>
      <c r="J32" s="43"/>
      <c r="K32" s="43"/>
      <c r="L32" s="43"/>
      <c r="M32" s="43"/>
      <c r="N32" s="43"/>
      <c r="O32" s="43"/>
      <c r="P32" s="43"/>
      <c r="Q32" s="43"/>
      <c r="R32" s="43"/>
      <c r="S32" s="43"/>
      <c r="T32" s="43"/>
      <c r="U32" s="43"/>
      <c r="V32" s="43"/>
      <c r="W32" s="43"/>
      <c r="X32" s="43"/>
    </row>
    <row r="33" spans="1:24" ht="15" customHeight="1" x14ac:dyDescent="0.25">
      <c r="A33" s="60" t="s">
        <v>43</v>
      </c>
      <c r="B33" s="34">
        <v>2</v>
      </c>
      <c r="C33" s="61" t="s">
        <v>57</v>
      </c>
      <c r="D33" s="739" t="s">
        <v>58</v>
      </c>
      <c r="E33" s="43"/>
      <c r="F33" s="43"/>
      <c r="G33" s="43"/>
      <c r="H33" s="43"/>
      <c r="I33" s="43"/>
      <c r="J33" s="43"/>
      <c r="K33" s="43"/>
      <c r="L33" s="43"/>
      <c r="M33" s="43"/>
      <c r="N33" s="43"/>
      <c r="O33" s="43"/>
      <c r="P33" s="43"/>
      <c r="Q33" s="43"/>
      <c r="R33" s="43"/>
      <c r="S33" s="43"/>
      <c r="T33" s="43"/>
      <c r="U33" s="43"/>
      <c r="V33" s="43"/>
      <c r="W33" s="43"/>
      <c r="X33" s="43"/>
    </row>
    <row r="34" spans="1:24" ht="30" customHeight="1" x14ac:dyDescent="0.25">
      <c r="A34" s="45" t="s">
        <v>47</v>
      </c>
      <c r="B34" s="47" t="s">
        <v>59</v>
      </c>
      <c r="C34" s="49" t="s">
        <v>60</v>
      </c>
      <c r="D34" s="736"/>
      <c r="E34" s="50"/>
      <c r="F34" s="50"/>
      <c r="G34" s="50"/>
      <c r="H34" s="50"/>
      <c r="I34" s="50"/>
      <c r="J34" s="50"/>
      <c r="K34" s="50"/>
      <c r="L34" s="50"/>
      <c r="M34" s="50"/>
      <c r="N34" s="50"/>
      <c r="O34" s="50"/>
      <c r="P34" s="50"/>
      <c r="Q34" s="50"/>
      <c r="R34" s="50"/>
      <c r="S34" s="50"/>
      <c r="T34" s="50"/>
      <c r="U34" s="50"/>
      <c r="V34" s="50"/>
      <c r="W34" s="50"/>
      <c r="X34" s="50"/>
    </row>
    <row r="35" spans="1:24" ht="30" customHeight="1" x14ac:dyDescent="0.25">
      <c r="A35" s="29" t="s">
        <v>23</v>
      </c>
      <c r="B35" s="30" t="s">
        <v>50</v>
      </c>
      <c r="C35" s="62"/>
      <c r="D35" s="736"/>
      <c r="E35" s="43"/>
      <c r="F35" s="43"/>
      <c r="G35" s="43"/>
      <c r="H35" s="43"/>
      <c r="I35" s="43"/>
      <c r="J35" s="43"/>
      <c r="K35" s="43"/>
      <c r="L35" s="43"/>
      <c r="M35" s="43"/>
      <c r="N35" s="43"/>
      <c r="O35" s="43"/>
      <c r="P35" s="43"/>
      <c r="Q35" s="43"/>
      <c r="R35" s="43"/>
      <c r="S35" s="43"/>
      <c r="T35" s="43"/>
      <c r="U35" s="43"/>
      <c r="V35" s="43"/>
      <c r="W35" s="43"/>
      <c r="X35" s="43"/>
    </row>
    <row r="36" spans="1:24" ht="15.75" customHeight="1" x14ac:dyDescent="0.25">
      <c r="A36" s="63" t="s">
        <v>61</v>
      </c>
      <c r="B36" s="64"/>
      <c r="C36" s="66"/>
      <c r="D36" s="738"/>
      <c r="E36" s="43"/>
      <c r="F36" s="43"/>
      <c r="G36" s="43"/>
      <c r="H36" s="43"/>
      <c r="I36" s="43"/>
      <c r="J36" s="43"/>
      <c r="K36" s="43"/>
      <c r="L36" s="43"/>
      <c r="M36" s="43"/>
      <c r="N36" s="43"/>
      <c r="O36" s="43"/>
      <c r="P36" s="43"/>
      <c r="Q36" s="43"/>
      <c r="R36" s="43"/>
      <c r="S36" s="43"/>
      <c r="T36" s="43"/>
      <c r="U36" s="43"/>
      <c r="V36" s="43"/>
      <c r="W36" s="43"/>
      <c r="X36" s="43"/>
    </row>
    <row r="37" spans="1:24" ht="28.5" customHeight="1" x14ac:dyDescent="0.25">
      <c r="A37" s="60" t="s">
        <v>13</v>
      </c>
      <c r="B37" s="67" t="s">
        <v>62</v>
      </c>
      <c r="C37" s="68" t="s">
        <v>63</v>
      </c>
      <c r="D37" s="69" t="s">
        <v>64</v>
      </c>
      <c r="E37" s="43"/>
      <c r="F37" s="43"/>
      <c r="G37" s="43"/>
      <c r="H37" s="43"/>
      <c r="I37" s="43"/>
      <c r="J37" s="43"/>
      <c r="K37" s="43"/>
      <c r="L37" s="43"/>
      <c r="M37" s="43"/>
      <c r="N37" s="43"/>
      <c r="O37" s="43"/>
      <c r="P37" s="43"/>
      <c r="Q37" s="43"/>
      <c r="R37" s="43"/>
      <c r="S37" s="43"/>
      <c r="T37" s="43"/>
      <c r="U37" s="43"/>
      <c r="V37" s="43"/>
      <c r="W37" s="43"/>
      <c r="X37" s="43"/>
    </row>
    <row r="38" spans="1:24" ht="21" customHeight="1" x14ac:dyDescent="0.25">
      <c r="A38" s="45" t="s">
        <v>47</v>
      </c>
      <c r="B38" s="47" t="s">
        <v>65</v>
      </c>
      <c r="C38" s="49" t="s">
        <v>66</v>
      </c>
      <c r="D38" s="745" t="s">
        <v>67</v>
      </c>
      <c r="E38" s="50"/>
      <c r="F38" s="50"/>
      <c r="G38" s="50"/>
      <c r="H38" s="50"/>
      <c r="I38" s="50"/>
      <c r="J38" s="50"/>
      <c r="K38" s="50"/>
      <c r="L38" s="50"/>
      <c r="M38" s="50"/>
      <c r="N38" s="50"/>
      <c r="O38" s="50"/>
      <c r="P38" s="50"/>
      <c r="Q38" s="50"/>
      <c r="R38" s="50"/>
      <c r="S38" s="50"/>
      <c r="T38" s="50"/>
      <c r="U38" s="50"/>
      <c r="V38" s="50"/>
      <c r="W38" s="50"/>
      <c r="X38" s="50"/>
    </row>
    <row r="39" spans="1:24" ht="30" customHeight="1" x14ac:dyDescent="0.25">
      <c r="A39" s="26" t="s">
        <v>23</v>
      </c>
      <c r="B39" s="27" t="s">
        <v>50</v>
      </c>
      <c r="C39" s="65" t="s">
        <v>68</v>
      </c>
      <c r="D39" s="736"/>
      <c r="E39" s="43"/>
      <c r="F39" s="43"/>
      <c r="G39" s="43"/>
      <c r="H39" s="43"/>
      <c r="I39" s="43"/>
      <c r="J39" s="43"/>
      <c r="K39" s="43"/>
      <c r="L39" s="43"/>
      <c r="M39" s="43"/>
      <c r="N39" s="43"/>
      <c r="O39" s="43"/>
      <c r="P39" s="43"/>
      <c r="Q39" s="43"/>
      <c r="R39" s="43"/>
      <c r="S39" s="43"/>
      <c r="T39" s="43"/>
      <c r="U39" s="43"/>
      <c r="V39" s="43"/>
      <c r="W39" s="43"/>
      <c r="X39" s="43"/>
    </row>
    <row r="40" spans="1:24" ht="30" customHeight="1" x14ac:dyDescent="0.25">
      <c r="A40" s="26" t="s">
        <v>23</v>
      </c>
      <c r="B40" s="27" t="s">
        <v>52</v>
      </c>
      <c r="C40" s="65" t="s">
        <v>68</v>
      </c>
      <c r="D40" s="736"/>
      <c r="E40" s="43"/>
      <c r="F40" s="43"/>
      <c r="G40" s="43"/>
      <c r="H40" s="43"/>
      <c r="I40" s="43"/>
      <c r="J40" s="43"/>
      <c r="K40" s="43"/>
      <c r="L40" s="43"/>
      <c r="M40" s="43"/>
      <c r="N40" s="43"/>
      <c r="O40" s="43"/>
      <c r="P40" s="43"/>
      <c r="Q40" s="43"/>
      <c r="R40" s="43"/>
      <c r="S40" s="43"/>
      <c r="T40" s="43"/>
      <c r="U40" s="43"/>
      <c r="V40" s="43"/>
      <c r="W40" s="43"/>
      <c r="X40" s="43"/>
    </row>
    <row r="41" spans="1:24" ht="30" customHeight="1" x14ac:dyDescent="0.25">
      <c r="A41" s="29" t="s">
        <v>23</v>
      </c>
      <c r="B41" s="30" t="s">
        <v>53</v>
      </c>
      <c r="C41" s="62" t="s">
        <v>68</v>
      </c>
      <c r="D41" s="736"/>
      <c r="E41" s="43"/>
      <c r="F41" s="43"/>
      <c r="G41" s="43"/>
      <c r="H41" s="43"/>
      <c r="I41" s="43"/>
      <c r="J41" s="43"/>
      <c r="K41" s="43"/>
      <c r="L41" s="43"/>
      <c r="M41" s="43"/>
      <c r="N41" s="43"/>
      <c r="O41" s="43"/>
      <c r="P41" s="43"/>
      <c r="Q41" s="43"/>
      <c r="R41" s="43"/>
      <c r="S41" s="43"/>
      <c r="T41" s="43"/>
      <c r="U41" s="43"/>
      <c r="V41" s="43"/>
      <c r="W41" s="43"/>
      <c r="X41" s="43"/>
    </row>
    <row r="42" spans="1:24" ht="30" customHeight="1" x14ac:dyDescent="0.25">
      <c r="A42" s="45" t="s">
        <v>47</v>
      </c>
      <c r="B42" s="47" t="s">
        <v>69</v>
      </c>
      <c r="C42" s="48" t="s">
        <v>70</v>
      </c>
      <c r="D42" s="745" t="s">
        <v>71</v>
      </c>
      <c r="E42" s="50"/>
      <c r="F42" s="50"/>
      <c r="G42" s="50"/>
      <c r="H42" s="50"/>
      <c r="I42" s="50"/>
      <c r="J42" s="50"/>
      <c r="K42" s="50"/>
      <c r="L42" s="50"/>
      <c r="M42" s="50"/>
      <c r="N42" s="50"/>
      <c r="O42" s="50"/>
      <c r="P42" s="50"/>
      <c r="Q42" s="50"/>
      <c r="R42" s="50"/>
      <c r="S42" s="50"/>
      <c r="T42" s="50"/>
      <c r="U42" s="50"/>
      <c r="V42" s="50"/>
      <c r="W42" s="50"/>
      <c r="X42" s="50"/>
    </row>
    <row r="43" spans="1:24" ht="30" customHeight="1" x14ac:dyDescent="0.25">
      <c r="A43" s="26" t="s">
        <v>23</v>
      </c>
      <c r="B43" s="27" t="s">
        <v>50</v>
      </c>
      <c r="C43" s="65" t="s">
        <v>72</v>
      </c>
      <c r="D43" s="736"/>
      <c r="E43" s="43"/>
      <c r="F43" s="43"/>
      <c r="G43" s="43"/>
      <c r="H43" s="43"/>
      <c r="I43" s="43"/>
      <c r="J43" s="43"/>
      <c r="K43" s="43"/>
      <c r="L43" s="43"/>
      <c r="M43" s="43"/>
      <c r="N43" s="43"/>
      <c r="O43" s="43"/>
      <c r="P43" s="43"/>
      <c r="Q43" s="43"/>
      <c r="R43" s="43"/>
      <c r="S43" s="43"/>
      <c r="T43" s="43"/>
      <c r="U43" s="43"/>
      <c r="V43" s="43"/>
      <c r="W43" s="43"/>
      <c r="X43" s="43"/>
    </row>
    <row r="44" spans="1:24" ht="30" customHeight="1" x14ac:dyDescent="0.25">
      <c r="A44" s="26" t="s">
        <v>23</v>
      </c>
      <c r="B44" s="27" t="s">
        <v>52</v>
      </c>
      <c r="C44" s="65" t="s">
        <v>72</v>
      </c>
      <c r="D44" s="736"/>
      <c r="E44" s="43"/>
      <c r="F44" s="43"/>
      <c r="G44" s="43"/>
      <c r="H44" s="43"/>
      <c r="I44" s="43"/>
      <c r="J44" s="43"/>
      <c r="K44" s="43"/>
      <c r="L44" s="43"/>
      <c r="M44" s="43"/>
      <c r="N44" s="43"/>
      <c r="O44" s="43"/>
      <c r="P44" s="43"/>
      <c r="Q44" s="43"/>
      <c r="R44" s="43"/>
      <c r="S44" s="43"/>
      <c r="T44" s="43"/>
      <c r="U44" s="43"/>
      <c r="V44" s="43"/>
      <c r="W44" s="43"/>
      <c r="X44" s="43"/>
    </row>
    <row r="45" spans="1:24" ht="30" customHeight="1" x14ac:dyDescent="0.25">
      <c r="A45" s="29" t="s">
        <v>23</v>
      </c>
      <c r="B45" s="30" t="s">
        <v>53</v>
      </c>
      <c r="C45" s="62" t="s">
        <v>72</v>
      </c>
      <c r="D45" s="736"/>
      <c r="E45" s="43"/>
      <c r="F45" s="43"/>
      <c r="G45" s="43"/>
      <c r="H45" s="43"/>
      <c r="I45" s="43"/>
      <c r="J45" s="43"/>
      <c r="K45" s="43"/>
      <c r="L45" s="43"/>
      <c r="M45" s="43"/>
      <c r="N45" s="43"/>
      <c r="O45" s="43"/>
      <c r="P45" s="43"/>
      <c r="Q45" s="43"/>
      <c r="R45" s="43"/>
      <c r="S45" s="43"/>
      <c r="T45" s="43"/>
      <c r="U45" s="43"/>
      <c r="V45" s="43"/>
      <c r="W45" s="43"/>
      <c r="X45" s="43"/>
    </row>
    <row r="46" spans="1:24" ht="30" customHeight="1" x14ac:dyDescent="0.25">
      <c r="A46" s="45" t="s">
        <v>47</v>
      </c>
      <c r="B46" s="47" t="s">
        <v>73</v>
      </c>
      <c r="C46" s="55" t="s">
        <v>74</v>
      </c>
      <c r="D46" s="745" t="s">
        <v>75</v>
      </c>
      <c r="E46" s="50"/>
      <c r="F46" s="50"/>
      <c r="G46" s="50"/>
      <c r="H46" s="50"/>
      <c r="I46" s="50"/>
      <c r="J46" s="50"/>
      <c r="K46" s="50"/>
      <c r="L46" s="50"/>
      <c r="M46" s="50"/>
      <c r="N46" s="50"/>
      <c r="O46" s="50"/>
      <c r="P46" s="50"/>
      <c r="Q46" s="50"/>
      <c r="R46" s="50"/>
      <c r="S46" s="50"/>
      <c r="T46" s="50"/>
      <c r="U46" s="50"/>
      <c r="V46" s="50"/>
      <c r="W46" s="50"/>
      <c r="X46" s="50"/>
    </row>
    <row r="47" spans="1:24" ht="21" customHeight="1" x14ac:dyDescent="0.25">
      <c r="A47" s="26" t="s">
        <v>23</v>
      </c>
      <c r="B47" s="27" t="s">
        <v>50</v>
      </c>
      <c r="C47" s="65" t="s">
        <v>76</v>
      </c>
      <c r="D47" s="736"/>
      <c r="E47" s="43"/>
      <c r="F47" s="43"/>
      <c r="G47" s="43"/>
      <c r="H47" s="43"/>
      <c r="I47" s="43"/>
      <c r="J47" s="43"/>
      <c r="K47" s="43"/>
      <c r="L47" s="43"/>
      <c r="M47" s="43"/>
      <c r="N47" s="43"/>
      <c r="O47" s="43"/>
      <c r="P47" s="43"/>
      <c r="Q47" s="43"/>
      <c r="R47" s="43"/>
      <c r="S47" s="43"/>
      <c r="T47" s="43"/>
      <c r="U47" s="43"/>
      <c r="V47" s="43"/>
      <c r="W47" s="43"/>
      <c r="X47" s="43"/>
    </row>
    <row r="48" spans="1:24" ht="21" customHeight="1" x14ac:dyDescent="0.25">
      <c r="A48" s="26" t="s">
        <v>23</v>
      </c>
      <c r="B48" s="27" t="s">
        <v>52</v>
      </c>
      <c r="C48" s="65" t="s">
        <v>76</v>
      </c>
      <c r="D48" s="736"/>
      <c r="E48" s="43"/>
      <c r="F48" s="43"/>
      <c r="G48" s="43"/>
      <c r="H48" s="43"/>
      <c r="I48" s="43"/>
      <c r="J48" s="43"/>
      <c r="K48" s="43"/>
      <c r="L48" s="43"/>
      <c r="M48" s="43"/>
      <c r="N48" s="43"/>
      <c r="O48" s="43"/>
      <c r="P48" s="43"/>
      <c r="Q48" s="43"/>
      <c r="R48" s="43"/>
      <c r="S48" s="43"/>
      <c r="T48" s="43"/>
      <c r="U48" s="43"/>
      <c r="V48" s="43"/>
      <c r="W48" s="43"/>
      <c r="X48" s="43"/>
    </row>
    <row r="49" spans="1:24" ht="21" customHeight="1" x14ac:dyDescent="0.25">
      <c r="A49" s="29" t="s">
        <v>23</v>
      </c>
      <c r="B49" s="30" t="s">
        <v>53</v>
      </c>
      <c r="C49" s="62" t="s">
        <v>76</v>
      </c>
      <c r="D49" s="736"/>
      <c r="E49" s="43"/>
      <c r="F49" s="43"/>
      <c r="G49" s="43"/>
      <c r="H49" s="43"/>
      <c r="I49" s="43"/>
      <c r="J49" s="43"/>
      <c r="K49" s="43"/>
      <c r="L49" s="43"/>
      <c r="M49" s="43"/>
      <c r="N49" s="43"/>
      <c r="O49" s="43"/>
      <c r="P49" s="43"/>
      <c r="Q49" s="43"/>
      <c r="R49" s="43"/>
      <c r="S49" s="43"/>
      <c r="T49" s="43"/>
      <c r="U49" s="43"/>
      <c r="V49" s="43"/>
      <c r="W49" s="43"/>
      <c r="X49" s="43"/>
    </row>
    <row r="50" spans="1:24" ht="15" customHeight="1" x14ac:dyDescent="0.25">
      <c r="A50" s="71" t="s">
        <v>77</v>
      </c>
      <c r="B50" s="72"/>
      <c r="C50" s="73"/>
      <c r="D50" s="74"/>
      <c r="E50" s="43"/>
      <c r="F50" s="43"/>
      <c r="G50" s="43"/>
      <c r="H50" s="43"/>
      <c r="I50" s="43"/>
      <c r="J50" s="43"/>
      <c r="K50" s="43"/>
      <c r="L50" s="43"/>
      <c r="M50" s="43"/>
      <c r="N50" s="43"/>
      <c r="O50" s="43"/>
      <c r="P50" s="43"/>
      <c r="Q50" s="43"/>
      <c r="R50" s="43"/>
      <c r="S50" s="43"/>
      <c r="T50" s="43"/>
      <c r="U50" s="43"/>
      <c r="V50" s="43"/>
      <c r="W50" s="43"/>
      <c r="X50" s="43"/>
    </row>
    <row r="51" spans="1:24" ht="15.75" customHeight="1" x14ac:dyDescent="0.25">
      <c r="A51" s="75" t="s">
        <v>43</v>
      </c>
      <c r="B51" s="76">
        <v>4</v>
      </c>
      <c r="C51" s="61" t="s">
        <v>78</v>
      </c>
      <c r="D51" s="77"/>
      <c r="E51" s="43"/>
      <c r="F51" s="43"/>
      <c r="G51" s="43"/>
      <c r="H51" s="43"/>
      <c r="I51" s="43"/>
      <c r="J51" s="43"/>
      <c r="K51" s="43"/>
      <c r="L51" s="43"/>
      <c r="M51" s="43"/>
      <c r="N51" s="43"/>
      <c r="O51" s="43"/>
      <c r="P51" s="43"/>
      <c r="Q51" s="43"/>
      <c r="R51" s="43"/>
      <c r="S51" s="43"/>
      <c r="T51" s="43"/>
      <c r="U51" s="43"/>
      <c r="V51" s="43"/>
      <c r="W51" s="43"/>
      <c r="X51" s="43"/>
    </row>
    <row r="52" spans="1:24" ht="45" customHeight="1" x14ac:dyDescent="0.25">
      <c r="A52" s="45" t="s">
        <v>47</v>
      </c>
      <c r="B52" s="47" t="s">
        <v>79</v>
      </c>
      <c r="C52" s="78" t="s">
        <v>80</v>
      </c>
      <c r="D52" s="745" t="s">
        <v>81</v>
      </c>
      <c r="E52" s="50"/>
      <c r="F52" s="50"/>
      <c r="G52" s="50"/>
      <c r="H52" s="50"/>
      <c r="I52" s="50"/>
      <c r="J52" s="50"/>
      <c r="K52" s="50"/>
      <c r="L52" s="50"/>
      <c r="M52" s="50"/>
      <c r="N52" s="50"/>
      <c r="O52" s="50"/>
      <c r="P52" s="50"/>
      <c r="Q52" s="50"/>
      <c r="R52" s="50"/>
      <c r="S52" s="50"/>
      <c r="T52" s="50"/>
      <c r="U52" s="50"/>
      <c r="V52" s="50"/>
      <c r="W52" s="50"/>
      <c r="X52" s="50"/>
    </row>
    <row r="53" spans="1:24" ht="34.5" customHeight="1" x14ac:dyDescent="0.25">
      <c r="A53" s="26" t="s">
        <v>23</v>
      </c>
      <c r="B53" s="27" t="s">
        <v>50</v>
      </c>
      <c r="C53" s="65" t="s">
        <v>82</v>
      </c>
      <c r="D53" s="736"/>
      <c r="E53" s="43"/>
      <c r="F53" s="43"/>
      <c r="G53" s="43"/>
      <c r="H53" s="43"/>
      <c r="I53" s="43"/>
      <c r="J53" s="43"/>
      <c r="K53" s="43"/>
      <c r="L53" s="43"/>
      <c r="M53" s="43"/>
      <c r="N53" s="43"/>
      <c r="O53" s="43"/>
      <c r="P53" s="43"/>
      <c r="Q53" s="43"/>
      <c r="R53" s="43"/>
      <c r="S53" s="43"/>
      <c r="T53" s="43"/>
      <c r="U53" s="43"/>
      <c r="V53" s="43"/>
      <c r="W53" s="43"/>
      <c r="X53" s="43"/>
    </row>
    <row r="54" spans="1:24" ht="34.5" customHeight="1" x14ac:dyDescent="0.25">
      <c r="A54" s="26" t="s">
        <v>23</v>
      </c>
      <c r="B54" s="27" t="s">
        <v>52</v>
      </c>
      <c r="C54" s="65" t="s">
        <v>83</v>
      </c>
      <c r="D54" s="736"/>
      <c r="E54" s="43"/>
      <c r="F54" s="43"/>
      <c r="G54" s="43"/>
      <c r="H54" s="43"/>
      <c r="I54" s="43"/>
      <c r="J54" s="43"/>
      <c r="K54" s="43"/>
      <c r="L54" s="43"/>
      <c r="M54" s="43"/>
      <c r="N54" s="43"/>
      <c r="O54" s="43"/>
      <c r="P54" s="43"/>
      <c r="Q54" s="43"/>
      <c r="R54" s="43"/>
      <c r="S54" s="43"/>
      <c r="T54" s="43"/>
      <c r="U54" s="43"/>
      <c r="V54" s="43"/>
      <c r="W54" s="43"/>
      <c r="X54" s="43"/>
    </row>
    <row r="55" spans="1:24" ht="37.5" customHeight="1" x14ac:dyDescent="0.25">
      <c r="A55" s="52" t="s">
        <v>23</v>
      </c>
      <c r="B55" s="53" t="s">
        <v>53</v>
      </c>
      <c r="C55" s="70" t="s">
        <v>84</v>
      </c>
      <c r="D55" s="736"/>
      <c r="E55" s="43"/>
      <c r="F55" s="43"/>
      <c r="G55" s="43"/>
      <c r="H55" s="43"/>
      <c r="I55" s="43"/>
      <c r="J55" s="43"/>
      <c r="K55" s="43"/>
      <c r="L55" s="43"/>
      <c r="M55" s="43"/>
      <c r="N55" s="43"/>
      <c r="O55" s="43"/>
      <c r="P55" s="43"/>
      <c r="Q55" s="43"/>
      <c r="R55" s="43"/>
      <c r="S55" s="43"/>
      <c r="T55" s="43"/>
      <c r="U55" s="43"/>
      <c r="V55" s="43"/>
      <c r="W55" s="43"/>
      <c r="X55" s="43"/>
    </row>
    <row r="56" spans="1:24" ht="39.75" customHeight="1" x14ac:dyDescent="0.25">
      <c r="A56" s="45" t="s">
        <v>47</v>
      </c>
      <c r="B56" s="47" t="s">
        <v>85</v>
      </c>
      <c r="C56" s="48" t="s">
        <v>86</v>
      </c>
      <c r="D56" s="746" t="s">
        <v>87</v>
      </c>
      <c r="E56" s="50"/>
      <c r="F56" s="50"/>
      <c r="G56" s="50"/>
      <c r="H56" s="50"/>
      <c r="I56" s="50"/>
      <c r="J56" s="50"/>
      <c r="K56" s="50"/>
      <c r="L56" s="50"/>
      <c r="M56" s="50"/>
      <c r="N56" s="50"/>
      <c r="O56" s="50"/>
      <c r="P56" s="50"/>
      <c r="Q56" s="50"/>
      <c r="R56" s="50"/>
      <c r="S56" s="50"/>
      <c r="T56" s="50"/>
      <c r="U56" s="50"/>
      <c r="V56" s="50"/>
      <c r="W56" s="50"/>
      <c r="X56" s="50"/>
    </row>
    <row r="57" spans="1:24" ht="30" customHeight="1" x14ac:dyDescent="0.25">
      <c r="A57" s="26" t="s">
        <v>23</v>
      </c>
      <c r="B57" s="27" t="s">
        <v>50</v>
      </c>
      <c r="C57" s="65" t="s">
        <v>88</v>
      </c>
      <c r="D57" s="736"/>
      <c r="E57" s="43"/>
      <c r="F57" s="43"/>
      <c r="G57" s="43"/>
      <c r="H57" s="43"/>
      <c r="I57" s="43"/>
      <c r="J57" s="43"/>
      <c r="K57" s="43"/>
      <c r="L57" s="43"/>
      <c r="M57" s="43"/>
      <c r="N57" s="43"/>
      <c r="O57" s="43"/>
      <c r="P57" s="43"/>
      <c r="Q57" s="43"/>
      <c r="R57" s="43"/>
      <c r="S57" s="43"/>
      <c r="T57" s="43"/>
      <c r="U57" s="43"/>
      <c r="V57" s="43"/>
      <c r="W57" s="43"/>
      <c r="X57" s="43"/>
    </row>
    <row r="58" spans="1:24" ht="15" customHeight="1" x14ac:dyDescent="0.25">
      <c r="A58" s="26" t="s">
        <v>23</v>
      </c>
      <c r="B58" s="27" t="s">
        <v>52</v>
      </c>
      <c r="C58" s="65" t="s">
        <v>89</v>
      </c>
      <c r="D58" s="736"/>
      <c r="E58" s="43"/>
      <c r="F58" s="43"/>
      <c r="G58" s="43"/>
      <c r="H58" s="43"/>
      <c r="I58" s="43"/>
      <c r="J58" s="43"/>
      <c r="K58" s="43"/>
      <c r="L58" s="43"/>
      <c r="M58" s="43"/>
      <c r="N58" s="43"/>
      <c r="O58" s="43"/>
      <c r="P58" s="43"/>
      <c r="Q58" s="43"/>
      <c r="R58" s="43"/>
      <c r="S58" s="43"/>
      <c r="T58" s="43"/>
      <c r="U58" s="43"/>
      <c r="V58" s="43"/>
      <c r="W58" s="43"/>
      <c r="X58" s="43"/>
    </row>
    <row r="59" spans="1:24" ht="15" customHeight="1" x14ac:dyDescent="0.25">
      <c r="A59" s="29" t="s">
        <v>23</v>
      </c>
      <c r="B59" s="30" t="s">
        <v>53</v>
      </c>
      <c r="C59" s="62" t="s">
        <v>90</v>
      </c>
      <c r="D59" s="736"/>
      <c r="E59" s="43"/>
      <c r="F59" s="43"/>
      <c r="G59" s="43"/>
      <c r="H59" s="43"/>
      <c r="I59" s="43"/>
      <c r="J59" s="43"/>
      <c r="K59" s="43"/>
      <c r="L59" s="43"/>
      <c r="M59" s="43"/>
      <c r="N59" s="43"/>
      <c r="O59" s="43"/>
      <c r="P59" s="43"/>
      <c r="Q59" s="43"/>
      <c r="R59" s="43"/>
      <c r="S59" s="43"/>
      <c r="T59" s="43"/>
      <c r="U59" s="43"/>
      <c r="V59" s="43"/>
      <c r="W59" s="43"/>
      <c r="X59" s="43"/>
    </row>
    <row r="60" spans="1:24" ht="15" customHeight="1" x14ac:dyDescent="0.25">
      <c r="A60" s="71" t="s">
        <v>91</v>
      </c>
      <c r="B60" s="72"/>
      <c r="C60" s="73"/>
      <c r="D60" s="74"/>
      <c r="E60" s="43"/>
      <c r="F60" s="43"/>
      <c r="G60" s="43"/>
      <c r="H60" s="43"/>
      <c r="I60" s="43"/>
      <c r="J60" s="43"/>
      <c r="K60" s="43"/>
      <c r="L60" s="43"/>
      <c r="M60" s="43"/>
      <c r="N60" s="43"/>
      <c r="O60" s="43"/>
      <c r="P60" s="43"/>
      <c r="Q60" s="43"/>
      <c r="R60" s="43"/>
      <c r="S60" s="43"/>
      <c r="T60" s="43"/>
      <c r="U60" s="43"/>
      <c r="V60" s="43"/>
      <c r="W60" s="43"/>
      <c r="X60" s="43"/>
    </row>
    <row r="61" spans="1:24" ht="52.5" customHeight="1" x14ac:dyDescent="0.25">
      <c r="A61" s="60" t="s">
        <v>43</v>
      </c>
      <c r="B61" s="67" t="s">
        <v>92</v>
      </c>
      <c r="C61" s="61" t="s">
        <v>93</v>
      </c>
      <c r="D61" s="69" t="s">
        <v>94</v>
      </c>
      <c r="E61" s="43"/>
      <c r="F61" s="43"/>
      <c r="G61" s="43"/>
      <c r="H61" s="43"/>
      <c r="I61" s="43"/>
      <c r="J61" s="43"/>
      <c r="K61" s="43"/>
      <c r="L61" s="43"/>
      <c r="M61" s="43"/>
      <c r="N61" s="43"/>
      <c r="O61" s="43"/>
      <c r="P61" s="43"/>
      <c r="Q61" s="43"/>
      <c r="R61" s="43"/>
      <c r="S61" s="43"/>
      <c r="T61" s="43"/>
      <c r="U61" s="43"/>
      <c r="V61" s="43"/>
      <c r="W61" s="43"/>
      <c r="X61" s="43"/>
    </row>
    <row r="62" spans="1:24" ht="15" customHeight="1" x14ac:dyDescent="0.25">
      <c r="A62" s="45" t="s">
        <v>47</v>
      </c>
      <c r="B62" s="47" t="s">
        <v>95</v>
      </c>
      <c r="C62" s="49" t="s">
        <v>96</v>
      </c>
      <c r="D62" s="745" t="s">
        <v>97</v>
      </c>
      <c r="E62" s="50"/>
      <c r="F62" s="50"/>
      <c r="G62" s="50"/>
      <c r="H62" s="50"/>
      <c r="I62" s="50"/>
      <c r="J62" s="50"/>
      <c r="K62" s="50"/>
      <c r="L62" s="50"/>
      <c r="M62" s="50"/>
      <c r="N62" s="50"/>
      <c r="O62" s="50"/>
      <c r="P62" s="50"/>
      <c r="Q62" s="50"/>
      <c r="R62" s="50"/>
      <c r="S62" s="50"/>
      <c r="T62" s="50"/>
      <c r="U62" s="50"/>
      <c r="V62" s="50"/>
      <c r="W62" s="50"/>
      <c r="X62" s="50"/>
    </row>
    <row r="63" spans="1:24" ht="30" customHeight="1" x14ac:dyDescent="0.25">
      <c r="A63" s="26" t="s">
        <v>23</v>
      </c>
      <c r="B63" s="27" t="s">
        <v>50</v>
      </c>
      <c r="C63" s="65" t="s">
        <v>98</v>
      </c>
      <c r="D63" s="736"/>
      <c r="E63" s="43"/>
      <c r="F63" s="43"/>
      <c r="G63" s="43"/>
      <c r="H63" s="43"/>
      <c r="I63" s="43"/>
      <c r="J63" s="43"/>
      <c r="K63" s="43"/>
      <c r="L63" s="43"/>
      <c r="M63" s="43"/>
      <c r="N63" s="43"/>
      <c r="O63" s="43"/>
      <c r="P63" s="43"/>
      <c r="Q63" s="43"/>
      <c r="R63" s="43"/>
      <c r="S63" s="43"/>
      <c r="T63" s="43"/>
      <c r="U63" s="43"/>
      <c r="V63" s="43"/>
      <c r="W63" s="43"/>
      <c r="X63" s="43"/>
    </row>
    <row r="64" spans="1:24" ht="30" customHeight="1" x14ac:dyDescent="0.25">
      <c r="A64" s="26" t="s">
        <v>23</v>
      </c>
      <c r="B64" s="27" t="s">
        <v>52</v>
      </c>
      <c r="C64" s="65" t="s">
        <v>98</v>
      </c>
      <c r="D64" s="736"/>
      <c r="E64" s="43"/>
      <c r="F64" s="43"/>
      <c r="G64" s="43"/>
      <c r="H64" s="43"/>
      <c r="I64" s="43"/>
      <c r="J64" s="43"/>
      <c r="K64" s="43"/>
      <c r="L64" s="43"/>
      <c r="M64" s="43"/>
      <c r="N64" s="43"/>
      <c r="O64" s="43"/>
      <c r="P64" s="43"/>
      <c r="Q64" s="43"/>
      <c r="R64" s="43"/>
      <c r="S64" s="43"/>
      <c r="T64" s="43"/>
      <c r="U64" s="43"/>
      <c r="V64" s="43"/>
      <c r="W64" s="43"/>
      <c r="X64" s="43"/>
    </row>
    <row r="65" spans="1:24" ht="30" customHeight="1" x14ac:dyDescent="0.25">
      <c r="A65" s="29" t="s">
        <v>23</v>
      </c>
      <c r="B65" s="53" t="s">
        <v>53</v>
      </c>
      <c r="C65" s="70" t="s">
        <v>98</v>
      </c>
      <c r="D65" s="738"/>
      <c r="E65" s="43"/>
      <c r="F65" s="43"/>
      <c r="G65" s="43"/>
      <c r="H65" s="43"/>
      <c r="I65" s="43"/>
      <c r="J65" s="43"/>
      <c r="K65" s="43"/>
      <c r="L65" s="43"/>
      <c r="M65" s="43"/>
      <c r="N65" s="43"/>
      <c r="O65" s="43"/>
      <c r="P65" s="43"/>
      <c r="Q65" s="43"/>
      <c r="R65" s="43"/>
      <c r="S65" s="43"/>
      <c r="T65" s="43"/>
      <c r="U65" s="43"/>
      <c r="V65" s="43"/>
      <c r="W65" s="43"/>
      <c r="X65" s="43"/>
    </row>
    <row r="66" spans="1:24" ht="15" customHeight="1" x14ac:dyDescent="0.25">
      <c r="A66" s="45" t="s">
        <v>47</v>
      </c>
      <c r="B66" s="47" t="s">
        <v>99</v>
      </c>
      <c r="C66" s="55" t="s">
        <v>100</v>
      </c>
      <c r="D66" s="739" t="s">
        <v>101</v>
      </c>
      <c r="E66" s="50"/>
      <c r="F66" s="50"/>
      <c r="G66" s="50"/>
      <c r="H66" s="50"/>
      <c r="I66" s="50"/>
      <c r="J66" s="50"/>
      <c r="K66" s="50"/>
      <c r="L66" s="50"/>
      <c r="M66" s="50"/>
      <c r="N66" s="50"/>
      <c r="O66" s="50"/>
      <c r="P66" s="50"/>
      <c r="Q66" s="50"/>
      <c r="R66" s="50"/>
      <c r="S66" s="50"/>
      <c r="T66" s="50"/>
      <c r="U66" s="50"/>
      <c r="V66" s="50"/>
      <c r="W66" s="50"/>
      <c r="X66" s="50"/>
    </row>
    <row r="67" spans="1:24" ht="24.75" customHeight="1" x14ac:dyDescent="0.25">
      <c r="A67" s="26" t="s">
        <v>23</v>
      </c>
      <c r="B67" s="27" t="s">
        <v>50</v>
      </c>
      <c r="C67" s="79" t="s">
        <v>102</v>
      </c>
      <c r="D67" s="736"/>
      <c r="E67" s="43"/>
      <c r="F67" s="43"/>
      <c r="G67" s="43"/>
      <c r="H67" s="43"/>
      <c r="I67" s="43"/>
      <c r="J67" s="43"/>
      <c r="K67" s="43"/>
      <c r="L67" s="43"/>
      <c r="M67" s="43"/>
      <c r="N67" s="43"/>
      <c r="O67" s="43"/>
      <c r="P67" s="43"/>
      <c r="Q67" s="43"/>
      <c r="R67" s="43"/>
      <c r="S67" s="43"/>
      <c r="T67" s="43"/>
      <c r="U67" s="43"/>
      <c r="V67" s="43"/>
      <c r="W67" s="43"/>
      <c r="X67" s="43"/>
    </row>
    <row r="68" spans="1:24" ht="24.75" customHeight="1" x14ac:dyDescent="0.25">
      <c r="A68" s="26" t="s">
        <v>23</v>
      </c>
      <c r="B68" s="27" t="s">
        <v>52</v>
      </c>
      <c r="C68" s="79" t="s">
        <v>82</v>
      </c>
      <c r="D68" s="736"/>
      <c r="E68" s="43"/>
      <c r="F68" s="43"/>
      <c r="G68" s="43"/>
      <c r="H68" s="43"/>
      <c r="I68" s="43"/>
      <c r="J68" s="43"/>
      <c r="K68" s="43"/>
      <c r="L68" s="43"/>
      <c r="M68" s="43"/>
      <c r="N68" s="43"/>
      <c r="O68" s="43"/>
      <c r="P68" s="43"/>
      <c r="Q68" s="43"/>
      <c r="R68" s="43"/>
      <c r="S68" s="43"/>
      <c r="T68" s="43"/>
      <c r="U68" s="43"/>
      <c r="V68" s="43"/>
      <c r="W68" s="43"/>
      <c r="X68" s="43"/>
    </row>
    <row r="69" spans="1:24" ht="24.75" customHeight="1" x14ac:dyDescent="0.25">
      <c r="A69" s="52" t="s">
        <v>23</v>
      </c>
      <c r="B69" s="30" t="s">
        <v>53</v>
      </c>
      <c r="C69" s="80" t="s">
        <v>83</v>
      </c>
      <c r="D69" s="736"/>
      <c r="E69" s="43"/>
      <c r="F69" s="43"/>
      <c r="G69" s="43"/>
      <c r="H69" s="43"/>
      <c r="I69" s="43"/>
      <c r="J69" s="43"/>
      <c r="K69" s="43"/>
      <c r="L69" s="43"/>
      <c r="M69" s="43"/>
      <c r="N69" s="43"/>
      <c r="O69" s="43"/>
      <c r="P69" s="43"/>
      <c r="Q69" s="43"/>
      <c r="R69" s="43"/>
      <c r="S69" s="43"/>
      <c r="T69" s="43"/>
      <c r="U69" s="43"/>
      <c r="V69" s="43"/>
      <c r="W69" s="43"/>
      <c r="X69" s="43"/>
    </row>
    <row r="70" spans="1:24" ht="15.75" customHeight="1" x14ac:dyDescent="0.25">
      <c r="A70" s="45" t="s">
        <v>47</v>
      </c>
      <c r="B70" s="47" t="s">
        <v>103</v>
      </c>
      <c r="C70" s="55" t="s">
        <v>104</v>
      </c>
      <c r="D70" s="737" t="s">
        <v>105</v>
      </c>
      <c r="E70" s="50"/>
      <c r="F70" s="50"/>
      <c r="G70" s="50"/>
      <c r="H70" s="50"/>
      <c r="I70" s="50"/>
      <c r="J70" s="50"/>
      <c r="K70" s="50"/>
      <c r="L70" s="50"/>
      <c r="M70" s="50"/>
      <c r="N70" s="50"/>
      <c r="O70" s="50"/>
      <c r="P70" s="50"/>
      <c r="Q70" s="50"/>
      <c r="R70" s="50"/>
      <c r="S70" s="50"/>
      <c r="T70" s="50"/>
      <c r="U70" s="50"/>
      <c r="V70" s="50"/>
      <c r="W70" s="50"/>
      <c r="X70" s="50"/>
    </row>
    <row r="71" spans="1:24" ht="30" customHeight="1" x14ac:dyDescent="0.25">
      <c r="A71" s="26" t="s">
        <v>23</v>
      </c>
      <c r="B71" s="27" t="s">
        <v>50</v>
      </c>
      <c r="C71" s="65" t="s">
        <v>106</v>
      </c>
      <c r="D71" s="736"/>
      <c r="E71" s="43"/>
      <c r="F71" s="43"/>
      <c r="G71" s="43"/>
      <c r="H71" s="43"/>
      <c r="I71" s="43"/>
      <c r="J71" s="43"/>
      <c r="K71" s="43"/>
      <c r="L71" s="43"/>
      <c r="M71" s="43"/>
      <c r="N71" s="43"/>
      <c r="O71" s="43"/>
      <c r="P71" s="43"/>
      <c r="Q71" s="43"/>
      <c r="R71" s="43"/>
      <c r="S71" s="43"/>
      <c r="T71" s="43"/>
      <c r="U71" s="43"/>
      <c r="V71" s="43"/>
      <c r="W71" s="43"/>
      <c r="X71" s="43"/>
    </row>
    <row r="72" spans="1:24" ht="30" customHeight="1" x14ac:dyDescent="0.25">
      <c r="A72" s="26" t="s">
        <v>23</v>
      </c>
      <c r="B72" s="27" t="s">
        <v>52</v>
      </c>
      <c r="C72" s="65" t="s">
        <v>107</v>
      </c>
      <c r="D72" s="736"/>
      <c r="E72" s="43"/>
      <c r="F72" s="43"/>
      <c r="G72" s="43"/>
      <c r="H72" s="43"/>
      <c r="I72" s="43"/>
      <c r="J72" s="43"/>
      <c r="K72" s="43"/>
      <c r="L72" s="43"/>
      <c r="M72" s="43"/>
      <c r="N72" s="43"/>
      <c r="O72" s="43"/>
      <c r="P72" s="43"/>
      <c r="Q72" s="43"/>
      <c r="R72" s="43"/>
      <c r="S72" s="43"/>
      <c r="T72" s="43"/>
      <c r="U72" s="43"/>
      <c r="V72" s="43"/>
      <c r="W72" s="43"/>
      <c r="X72" s="43"/>
    </row>
    <row r="73" spans="1:24" ht="30" customHeight="1" x14ac:dyDescent="0.25">
      <c r="A73" s="52" t="s">
        <v>23</v>
      </c>
      <c r="B73" s="30" t="s">
        <v>53</v>
      </c>
      <c r="C73" s="70" t="s">
        <v>108</v>
      </c>
      <c r="D73" s="738"/>
      <c r="E73" s="43"/>
      <c r="F73" s="43"/>
      <c r="G73" s="43"/>
      <c r="H73" s="43"/>
      <c r="I73" s="43"/>
      <c r="J73" s="43"/>
      <c r="K73" s="43"/>
      <c r="L73" s="43"/>
      <c r="M73" s="43"/>
      <c r="N73" s="43"/>
      <c r="O73" s="43"/>
      <c r="P73" s="43"/>
      <c r="Q73" s="43"/>
      <c r="R73" s="43"/>
      <c r="S73" s="43"/>
      <c r="T73" s="43"/>
      <c r="U73" s="43"/>
      <c r="V73" s="43"/>
      <c r="W73" s="43"/>
      <c r="X73" s="43"/>
    </row>
    <row r="74" spans="1:24" ht="15.75" customHeight="1" x14ac:dyDescent="0.25">
      <c r="A74" s="45" t="s">
        <v>47</v>
      </c>
      <c r="B74" s="47" t="s">
        <v>109</v>
      </c>
      <c r="C74" s="55" t="s">
        <v>110</v>
      </c>
      <c r="D74" s="745" t="s">
        <v>111</v>
      </c>
      <c r="E74" s="50"/>
      <c r="F74" s="50"/>
      <c r="G74" s="50"/>
      <c r="H74" s="50"/>
      <c r="I74" s="50"/>
      <c r="J74" s="50"/>
      <c r="K74" s="50"/>
      <c r="L74" s="50"/>
      <c r="M74" s="50"/>
      <c r="N74" s="50"/>
      <c r="O74" s="50"/>
      <c r="P74" s="50"/>
      <c r="Q74" s="50"/>
      <c r="R74" s="50"/>
      <c r="S74" s="50"/>
      <c r="T74" s="50"/>
      <c r="U74" s="50"/>
      <c r="V74" s="50"/>
      <c r="W74" s="50"/>
      <c r="X74" s="50"/>
    </row>
    <row r="75" spans="1:24" ht="24.75" customHeight="1" x14ac:dyDescent="0.25">
      <c r="A75" s="26" t="s">
        <v>23</v>
      </c>
      <c r="B75" s="27" t="s">
        <v>50</v>
      </c>
      <c r="C75" s="65" t="s">
        <v>112</v>
      </c>
      <c r="D75" s="736"/>
      <c r="E75" s="43"/>
      <c r="F75" s="43"/>
      <c r="G75" s="43"/>
      <c r="H75" s="43"/>
      <c r="I75" s="43"/>
      <c r="J75" s="43"/>
      <c r="K75" s="43"/>
      <c r="L75" s="43"/>
      <c r="M75" s="43"/>
      <c r="N75" s="43"/>
      <c r="O75" s="43"/>
      <c r="P75" s="43"/>
      <c r="Q75" s="43"/>
      <c r="R75" s="43"/>
      <c r="S75" s="43"/>
      <c r="T75" s="43"/>
      <c r="U75" s="43"/>
      <c r="V75" s="43"/>
      <c r="W75" s="43"/>
      <c r="X75" s="43"/>
    </row>
    <row r="76" spans="1:24" ht="24.75" customHeight="1" x14ac:dyDescent="0.25">
      <c r="A76" s="26" t="s">
        <v>23</v>
      </c>
      <c r="B76" s="27" t="s">
        <v>52</v>
      </c>
      <c r="C76" s="65" t="s">
        <v>112</v>
      </c>
      <c r="D76" s="736"/>
      <c r="E76" s="43"/>
      <c r="F76" s="43"/>
      <c r="G76" s="43"/>
      <c r="H76" s="43"/>
      <c r="I76" s="43"/>
      <c r="J76" s="43"/>
      <c r="K76" s="43"/>
      <c r="L76" s="43"/>
      <c r="M76" s="43"/>
      <c r="N76" s="43"/>
      <c r="O76" s="43"/>
      <c r="P76" s="43"/>
      <c r="Q76" s="43"/>
      <c r="R76" s="43"/>
      <c r="S76" s="43"/>
      <c r="T76" s="43"/>
      <c r="U76" s="43"/>
      <c r="V76" s="43"/>
      <c r="W76" s="43"/>
      <c r="X76" s="43"/>
    </row>
    <row r="77" spans="1:24" ht="24.75" customHeight="1" x14ac:dyDescent="0.25">
      <c r="A77" s="52" t="s">
        <v>23</v>
      </c>
      <c r="B77" s="53" t="s">
        <v>53</v>
      </c>
      <c r="C77" s="70" t="s">
        <v>112</v>
      </c>
      <c r="D77" s="738"/>
      <c r="E77" s="43"/>
      <c r="F77" s="43"/>
      <c r="G77" s="43"/>
      <c r="H77" s="43"/>
      <c r="I77" s="43"/>
      <c r="J77" s="43"/>
      <c r="K77" s="43"/>
      <c r="L77" s="43"/>
      <c r="M77" s="43"/>
      <c r="N77" s="43"/>
      <c r="O77" s="43"/>
      <c r="P77" s="43"/>
      <c r="Q77" s="43"/>
      <c r="R77" s="43"/>
      <c r="S77" s="43"/>
      <c r="T77" s="43"/>
      <c r="U77" s="43"/>
      <c r="V77" s="43"/>
      <c r="W77" s="43"/>
      <c r="X77" s="43"/>
    </row>
    <row r="78" spans="1:24" ht="15.75" customHeight="1" x14ac:dyDescent="0.25">
      <c r="A78" s="45" t="s">
        <v>47</v>
      </c>
      <c r="B78" s="47" t="s">
        <v>113</v>
      </c>
      <c r="C78" s="55" t="s">
        <v>114</v>
      </c>
      <c r="D78" s="745" t="s">
        <v>115</v>
      </c>
      <c r="E78" s="50"/>
      <c r="F78" s="50"/>
      <c r="G78" s="50"/>
      <c r="H78" s="50"/>
      <c r="I78" s="50"/>
      <c r="J78" s="50"/>
      <c r="K78" s="50"/>
      <c r="L78" s="50"/>
      <c r="M78" s="50"/>
      <c r="N78" s="50"/>
      <c r="O78" s="50"/>
      <c r="P78" s="50"/>
      <c r="Q78" s="50"/>
      <c r="R78" s="50"/>
      <c r="S78" s="50"/>
      <c r="T78" s="50"/>
      <c r="U78" s="50"/>
      <c r="V78" s="50"/>
      <c r="W78" s="50"/>
      <c r="X78" s="50"/>
    </row>
    <row r="79" spans="1:24" ht="24.75" customHeight="1" x14ac:dyDescent="0.25">
      <c r="A79" s="26" t="s">
        <v>23</v>
      </c>
      <c r="B79" s="27" t="s">
        <v>50</v>
      </c>
      <c r="C79" s="65" t="s">
        <v>112</v>
      </c>
      <c r="D79" s="736"/>
      <c r="E79" s="43"/>
      <c r="F79" s="43"/>
      <c r="G79" s="43"/>
      <c r="H79" s="43"/>
      <c r="I79" s="43"/>
      <c r="J79" s="43"/>
      <c r="K79" s="43"/>
      <c r="L79" s="43"/>
      <c r="M79" s="43"/>
      <c r="N79" s="43"/>
      <c r="O79" s="43"/>
      <c r="P79" s="43"/>
      <c r="Q79" s="43"/>
      <c r="R79" s="43"/>
      <c r="S79" s="43"/>
      <c r="T79" s="43"/>
      <c r="U79" s="43"/>
      <c r="V79" s="43"/>
      <c r="W79" s="43"/>
      <c r="X79" s="43"/>
    </row>
    <row r="80" spans="1:24" ht="24.75" customHeight="1" x14ac:dyDescent="0.25">
      <c r="A80" s="26" t="s">
        <v>23</v>
      </c>
      <c r="B80" s="27" t="s">
        <v>52</v>
      </c>
      <c r="C80" s="65" t="s">
        <v>112</v>
      </c>
      <c r="D80" s="736"/>
      <c r="E80" s="43"/>
      <c r="F80" s="43"/>
      <c r="G80" s="43"/>
      <c r="H80" s="43"/>
      <c r="I80" s="43"/>
      <c r="J80" s="43"/>
      <c r="K80" s="43"/>
      <c r="L80" s="43"/>
      <c r="M80" s="43"/>
      <c r="N80" s="43"/>
      <c r="O80" s="43"/>
      <c r="P80" s="43"/>
      <c r="Q80" s="43"/>
      <c r="R80" s="43"/>
      <c r="S80" s="43"/>
      <c r="T80" s="43"/>
      <c r="U80" s="43"/>
      <c r="V80" s="43"/>
      <c r="W80" s="43"/>
      <c r="X80" s="43"/>
    </row>
    <row r="81" spans="1:24" ht="24.75" customHeight="1" x14ac:dyDescent="0.25">
      <c r="A81" s="52" t="s">
        <v>23</v>
      </c>
      <c r="B81" s="53" t="s">
        <v>53</v>
      </c>
      <c r="C81" s="70" t="s">
        <v>112</v>
      </c>
      <c r="D81" s="738"/>
      <c r="E81" s="43"/>
      <c r="F81" s="43"/>
      <c r="G81" s="43"/>
      <c r="H81" s="43"/>
      <c r="I81" s="43"/>
      <c r="J81" s="43"/>
      <c r="K81" s="43"/>
      <c r="L81" s="43"/>
      <c r="M81" s="43"/>
      <c r="N81" s="43"/>
      <c r="O81" s="43"/>
      <c r="P81" s="43"/>
      <c r="Q81" s="43"/>
      <c r="R81" s="43"/>
      <c r="S81" s="43"/>
      <c r="T81" s="43"/>
      <c r="U81" s="43"/>
      <c r="V81" s="43"/>
      <c r="W81" s="43"/>
      <c r="X81" s="43"/>
    </row>
    <row r="82" spans="1:24" ht="15" customHeight="1" x14ac:dyDescent="0.25">
      <c r="A82" s="71" t="s">
        <v>116</v>
      </c>
      <c r="B82" s="72"/>
      <c r="C82" s="73"/>
      <c r="D82" s="74"/>
      <c r="E82" s="43"/>
      <c r="F82" s="43"/>
      <c r="G82" s="43"/>
      <c r="H82" s="43"/>
      <c r="I82" s="43"/>
      <c r="J82" s="43"/>
      <c r="K82" s="43"/>
      <c r="L82" s="43"/>
      <c r="M82" s="43"/>
      <c r="N82" s="43"/>
      <c r="O82" s="43"/>
      <c r="P82" s="43"/>
      <c r="Q82" s="43"/>
      <c r="R82" s="43"/>
      <c r="S82" s="43"/>
      <c r="T82" s="43"/>
      <c r="U82" s="43"/>
      <c r="V82" s="43"/>
      <c r="W82" s="43"/>
      <c r="X82" s="43"/>
    </row>
    <row r="83" spans="1:24" ht="15.75" customHeight="1" x14ac:dyDescent="0.25">
      <c r="A83" s="60" t="s">
        <v>43</v>
      </c>
      <c r="B83" s="81" t="s">
        <v>117</v>
      </c>
      <c r="C83" s="61" t="s">
        <v>118</v>
      </c>
      <c r="D83" s="77"/>
      <c r="E83" s="43"/>
      <c r="F83" s="43"/>
      <c r="G83" s="43"/>
      <c r="H83" s="43"/>
      <c r="I83" s="43"/>
      <c r="J83" s="43"/>
      <c r="K83" s="43"/>
      <c r="L83" s="43"/>
      <c r="M83" s="43"/>
      <c r="N83" s="43"/>
      <c r="O83" s="43"/>
      <c r="P83" s="43"/>
      <c r="Q83" s="43"/>
      <c r="R83" s="43"/>
      <c r="S83" s="43"/>
      <c r="T83" s="43"/>
      <c r="U83" s="43"/>
      <c r="V83" s="43"/>
      <c r="W83" s="43"/>
      <c r="X83" s="43"/>
    </row>
    <row r="84" spans="1:24" ht="28.5" customHeight="1" x14ac:dyDescent="0.25">
      <c r="A84" s="45" t="s">
        <v>47</v>
      </c>
      <c r="B84" s="47" t="s">
        <v>119</v>
      </c>
      <c r="C84" s="78" t="s">
        <v>120</v>
      </c>
      <c r="D84" s="745" t="s">
        <v>121</v>
      </c>
      <c r="E84" s="50"/>
      <c r="F84" s="50"/>
      <c r="G84" s="50"/>
      <c r="H84" s="50"/>
      <c r="I84" s="50"/>
      <c r="J84" s="50"/>
      <c r="K84" s="50"/>
      <c r="L84" s="50"/>
      <c r="M84" s="50"/>
      <c r="N84" s="50"/>
      <c r="O84" s="50"/>
      <c r="P84" s="50"/>
      <c r="Q84" s="50"/>
      <c r="R84" s="50"/>
      <c r="S84" s="50"/>
      <c r="T84" s="50"/>
      <c r="U84" s="50"/>
      <c r="V84" s="50"/>
      <c r="W84" s="50"/>
      <c r="X84" s="50"/>
    </row>
    <row r="85" spans="1:24" ht="30" customHeight="1" x14ac:dyDescent="0.25">
      <c r="A85" s="26" t="s">
        <v>23</v>
      </c>
      <c r="B85" s="27" t="s">
        <v>50</v>
      </c>
      <c r="C85" s="65" t="s">
        <v>122</v>
      </c>
      <c r="D85" s="736"/>
      <c r="E85" s="43"/>
      <c r="F85" s="43"/>
      <c r="G85" s="43"/>
      <c r="H85" s="43"/>
      <c r="I85" s="43"/>
      <c r="J85" s="43"/>
      <c r="K85" s="43"/>
      <c r="L85" s="43"/>
      <c r="M85" s="43"/>
      <c r="N85" s="43"/>
      <c r="O85" s="43"/>
      <c r="P85" s="43"/>
      <c r="Q85" s="43"/>
      <c r="R85" s="43"/>
      <c r="S85" s="43"/>
      <c r="T85" s="43"/>
      <c r="U85" s="43"/>
      <c r="V85" s="43"/>
      <c r="W85" s="43"/>
      <c r="X85" s="43"/>
    </row>
    <row r="86" spans="1:24" ht="30" customHeight="1" x14ac:dyDescent="0.25">
      <c r="A86" s="26" t="s">
        <v>23</v>
      </c>
      <c r="B86" s="27" t="s">
        <v>52</v>
      </c>
      <c r="C86" s="65" t="s">
        <v>122</v>
      </c>
      <c r="D86" s="736"/>
      <c r="E86" s="43"/>
      <c r="F86" s="43"/>
      <c r="G86" s="43"/>
      <c r="H86" s="43"/>
      <c r="I86" s="43"/>
      <c r="J86" s="43"/>
      <c r="K86" s="43"/>
      <c r="L86" s="43"/>
      <c r="M86" s="43"/>
      <c r="N86" s="43"/>
      <c r="O86" s="43"/>
      <c r="P86" s="43"/>
      <c r="Q86" s="43"/>
      <c r="R86" s="43"/>
      <c r="S86" s="43"/>
      <c r="T86" s="43"/>
      <c r="U86" s="43"/>
      <c r="V86" s="43"/>
      <c r="W86" s="43"/>
      <c r="X86" s="43"/>
    </row>
    <row r="87" spans="1:24" ht="30" customHeight="1" x14ac:dyDescent="0.25">
      <c r="A87" s="29" t="s">
        <v>23</v>
      </c>
      <c r="B87" s="30" t="s">
        <v>53</v>
      </c>
      <c r="C87" s="62" t="s">
        <v>122</v>
      </c>
      <c r="D87" s="738"/>
      <c r="E87" s="43"/>
      <c r="F87" s="43"/>
      <c r="G87" s="43"/>
      <c r="H87" s="43"/>
      <c r="I87" s="43"/>
      <c r="J87" s="43"/>
      <c r="K87" s="43"/>
      <c r="L87" s="43"/>
      <c r="M87" s="43"/>
      <c r="N87" s="43"/>
      <c r="O87" s="43"/>
      <c r="P87" s="43"/>
      <c r="Q87" s="43"/>
      <c r="R87" s="43"/>
      <c r="S87" s="43"/>
      <c r="T87" s="43"/>
      <c r="U87" s="43"/>
      <c r="V87" s="43"/>
      <c r="W87" s="43"/>
      <c r="X87" s="43"/>
    </row>
    <row r="88" spans="1:24" ht="15" customHeight="1" x14ac:dyDescent="0.25">
      <c r="A88" s="71" t="s">
        <v>123</v>
      </c>
      <c r="B88" s="72"/>
      <c r="C88" s="73"/>
      <c r="D88" s="74"/>
      <c r="E88" s="43"/>
      <c r="F88" s="43"/>
      <c r="G88" s="43"/>
      <c r="H88" s="43"/>
      <c r="I88" s="43"/>
      <c r="J88" s="43"/>
      <c r="K88" s="43"/>
      <c r="L88" s="43"/>
      <c r="M88" s="43"/>
      <c r="N88" s="43"/>
      <c r="O88" s="43"/>
      <c r="P88" s="43"/>
      <c r="Q88" s="43"/>
      <c r="R88" s="43"/>
      <c r="S88" s="43"/>
      <c r="T88" s="43"/>
      <c r="U88" s="43"/>
      <c r="V88" s="43"/>
      <c r="W88" s="43"/>
      <c r="X88" s="43"/>
    </row>
    <row r="89" spans="1:24" ht="15.75" customHeight="1" x14ac:dyDescent="0.25">
      <c r="A89" s="60" t="s">
        <v>43</v>
      </c>
      <c r="B89" s="81" t="s">
        <v>124</v>
      </c>
      <c r="C89" s="61" t="s">
        <v>125</v>
      </c>
      <c r="D89" s="737" t="s">
        <v>126</v>
      </c>
      <c r="E89" s="43"/>
      <c r="F89" s="43"/>
      <c r="G89" s="43"/>
      <c r="H89" s="43"/>
      <c r="I89" s="43"/>
      <c r="J89" s="43"/>
      <c r="K89" s="43"/>
      <c r="L89" s="43"/>
      <c r="M89" s="43"/>
      <c r="N89" s="43"/>
      <c r="O89" s="43"/>
      <c r="P89" s="43"/>
      <c r="Q89" s="43"/>
      <c r="R89" s="43"/>
      <c r="S89" s="43"/>
      <c r="T89" s="43"/>
      <c r="U89" s="43"/>
      <c r="V89" s="43"/>
      <c r="W89" s="43"/>
      <c r="X89" s="43"/>
    </row>
    <row r="90" spans="1:24" ht="19.5" customHeight="1" x14ac:dyDescent="0.25">
      <c r="A90" s="45" t="s">
        <v>47</v>
      </c>
      <c r="B90" s="47" t="s">
        <v>127</v>
      </c>
      <c r="C90" s="82" t="s">
        <v>128</v>
      </c>
      <c r="D90" s="736"/>
      <c r="E90" s="50"/>
      <c r="F90" s="50"/>
      <c r="G90" s="50"/>
      <c r="H90" s="50"/>
      <c r="I90" s="50"/>
      <c r="J90" s="50"/>
      <c r="K90" s="50"/>
      <c r="L90" s="50"/>
      <c r="M90" s="50"/>
      <c r="N90" s="50"/>
      <c r="O90" s="50"/>
      <c r="P90" s="50"/>
      <c r="Q90" s="50"/>
      <c r="R90" s="50"/>
      <c r="S90" s="50"/>
      <c r="T90" s="50"/>
      <c r="U90" s="50"/>
      <c r="V90" s="50"/>
      <c r="W90" s="50"/>
      <c r="X90" s="50"/>
    </row>
    <row r="91" spans="1:24" ht="19.5" customHeight="1" x14ac:dyDescent="0.25">
      <c r="A91" s="26" t="s">
        <v>23</v>
      </c>
      <c r="B91" s="27" t="s">
        <v>50</v>
      </c>
      <c r="C91" s="51" t="s">
        <v>129</v>
      </c>
      <c r="D91" s="736"/>
      <c r="E91" s="43"/>
      <c r="F91" s="43"/>
      <c r="G91" s="43"/>
      <c r="H91" s="43"/>
      <c r="I91" s="43"/>
      <c r="J91" s="43"/>
      <c r="K91" s="43"/>
      <c r="L91" s="43"/>
      <c r="M91" s="43"/>
      <c r="N91" s="43"/>
      <c r="O91" s="43"/>
      <c r="P91" s="43"/>
      <c r="Q91" s="43"/>
      <c r="R91" s="43"/>
      <c r="S91" s="43"/>
      <c r="T91" s="43"/>
      <c r="U91" s="43"/>
      <c r="V91" s="43"/>
      <c r="W91" s="43"/>
      <c r="X91" s="43"/>
    </row>
    <row r="92" spans="1:24" ht="19.5" customHeight="1" x14ac:dyDescent="0.25">
      <c r="A92" s="26" t="s">
        <v>23</v>
      </c>
      <c r="B92" s="27" t="s">
        <v>52</v>
      </c>
      <c r="C92" s="51" t="s">
        <v>129</v>
      </c>
      <c r="D92" s="736"/>
      <c r="E92" s="43"/>
      <c r="F92" s="43"/>
      <c r="G92" s="43"/>
      <c r="H92" s="43"/>
      <c r="I92" s="43"/>
      <c r="J92" s="43"/>
      <c r="K92" s="43"/>
      <c r="L92" s="43"/>
      <c r="M92" s="43"/>
      <c r="N92" s="43"/>
      <c r="O92" s="43"/>
      <c r="P92" s="43"/>
      <c r="Q92" s="43"/>
      <c r="R92" s="43"/>
      <c r="S92" s="43"/>
      <c r="T92" s="43"/>
      <c r="U92" s="43"/>
      <c r="V92" s="43"/>
      <c r="W92" s="43"/>
      <c r="X92" s="43"/>
    </row>
    <row r="93" spans="1:24" ht="19.5" customHeight="1" x14ac:dyDescent="0.25">
      <c r="A93" s="52" t="s">
        <v>23</v>
      </c>
      <c r="B93" s="53" t="s">
        <v>53</v>
      </c>
      <c r="C93" s="54" t="s">
        <v>129</v>
      </c>
      <c r="D93" s="736"/>
      <c r="E93" s="43"/>
      <c r="F93" s="43"/>
      <c r="G93" s="43"/>
      <c r="H93" s="43"/>
      <c r="I93" s="43"/>
      <c r="J93" s="43"/>
      <c r="K93" s="43"/>
      <c r="L93" s="43"/>
      <c r="M93" s="43"/>
      <c r="N93" s="43"/>
      <c r="O93" s="43"/>
      <c r="P93" s="43"/>
      <c r="Q93" s="43"/>
      <c r="R93" s="43"/>
      <c r="S93" s="43"/>
      <c r="T93" s="43"/>
      <c r="U93" s="43"/>
      <c r="V93" s="43"/>
      <c r="W93" s="43"/>
      <c r="X93" s="43"/>
    </row>
    <row r="94" spans="1:24" ht="19.5" customHeight="1" x14ac:dyDescent="0.25">
      <c r="A94" s="45" t="s">
        <v>47</v>
      </c>
      <c r="B94" s="47" t="s">
        <v>130</v>
      </c>
      <c r="C94" s="83" t="s">
        <v>131</v>
      </c>
      <c r="D94" s="736"/>
      <c r="E94" s="50"/>
      <c r="F94" s="50"/>
      <c r="G94" s="50"/>
      <c r="H94" s="50"/>
      <c r="I94" s="50"/>
      <c r="J94" s="50"/>
      <c r="K94" s="50"/>
      <c r="L94" s="50"/>
      <c r="M94" s="50"/>
      <c r="N94" s="50"/>
      <c r="O94" s="50"/>
      <c r="P94" s="50"/>
      <c r="Q94" s="50"/>
      <c r="R94" s="50"/>
      <c r="S94" s="50"/>
      <c r="T94" s="50"/>
      <c r="U94" s="50"/>
      <c r="V94" s="50"/>
      <c r="W94" s="50"/>
      <c r="X94" s="50"/>
    </row>
    <row r="95" spans="1:24" ht="19.5" customHeight="1" x14ac:dyDescent="0.25">
      <c r="A95" s="26" t="s">
        <v>23</v>
      </c>
      <c r="B95" s="27" t="s">
        <v>50</v>
      </c>
      <c r="C95" s="51" t="s">
        <v>129</v>
      </c>
      <c r="D95" s="736"/>
      <c r="E95" s="43"/>
      <c r="F95" s="43"/>
      <c r="G95" s="43"/>
      <c r="H95" s="43"/>
      <c r="I95" s="43"/>
      <c r="J95" s="43"/>
      <c r="K95" s="43"/>
      <c r="L95" s="43"/>
      <c r="M95" s="43"/>
      <c r="N95" s="43"/>
      <c r="O95" s="43"/>
      <c r="P95" s="43"/>
      <c r="Q95" s="43"/>
      <c r="R95" s="43"/>
      <c r="S95" s="43"/>
      <c r="T95" s="43"/>
      <c r="U95" s="43"/>
      <c r="V95" s="43"/>
      <c r="W95" s="43"/>
      <c r="X95" s="43"/>
    </row>
    <row r="96" spans="1:24" ht="19.5" customHeight="1" x14ac:dyDescent="0.25">
      <c r="A96" s="26" t="s">
        <v>23</v>
      </c>
      <c r="B96" s="27" t="s">
        <v>52</v>
      </c>
      <c r="C96" s="51" t="s">
        <v>129</v>
      </c>
      <c r="D96" s="736"/>
      <c r="E96" s="43"/>
      <c r="F96" s="43"/>
      <c r="G96" s="43"/>
      <c r="H96" s="43"/>
      <c r="I96" s="43"/>
      <c r="J96" s="43"/>
      <c r="K96" s="43"/>
      <c r="L96" s="43"/>
      <c r="M96" s="43"/>
      <c r="N96" s="43"/>
      <c r="O96" s="43"/>
      <c r="P96" s="43"/>
      <c r="Q96" s="43"/>
      <c r="R96" s="43"/>
      <c r="S96" s="43"/>
      <c r="T96" s="43"/>
      <c r="U96" s="43"/>
      <c r="V96" s="43"/>
      <c r="W96" s="43"/>
      <c r="X96" s="43"/>
    </row>
    <row r="97" spans="1:24" ht="19.5" customHeight="1" x14ac:dyDescent="0.25">
      <c r="A97" s="52" t="s">
        <v>23</v>
      </c>
      <c r="B97" s="53" t="s">
        <v>53</v>
      </c>
      <c r="C97" s="54" t="s">
        <v>129</v>
      </c>
      <c r="D97" s="736"/>
      <c r="E97" s="43"/>
      <c r="F97" s="43"/>
      <c r="G97" s="43"/>
      <c r="H97" s="43"/>
      <c r="I97" s="43"/>
      <c r="J97" s="43"/>
      <c r="K97" s="43"/>
      <c r="L97" s="43"/>
      <c r="M97" s="43"/>
      <c r="N97" s="43"/>
      <c r="O97" s="43"/>
      <c r="P97" s="43"/>
      <c r="Q97" s="43"/>
      <c r="R97" s="43"/>
      <c r="S97" s="43"/>
      <c r="T97" s="43"/>
      <c r="U97" s="43"/>
      <c r="V97" s="43"/>
      <c r="W97" s="43"/>
      <c r="X97" s="43"/>
    </row>
    <row r="98" spans="1:24" ht="19.5" customHeight="1" x14ac:dyDescent="0.25">
      <c r="A98" s="45" t="s">
        <v>47</v>
      </c>
      <c r="B98" s="47" t="s">
        <v>132</v>
      </c>
      <c r="C98" s="83" t="s">
        <v>133</v>
      </c>
      <c r="D98" s="736"/>
      <c r="E98" s="50"/>
      <c r="F98" s="50"/>
      <c r="G98" s="50"/>
      <c r="H98" s="50"/>
      <c r="I98" s="50"/>
      <c r="J98" s="50"/>
      <c r="K98" s="50"/>
      <c r="L98" s="50"/>
      <c r="M98" s="50"/>
      <c r="N98" s="50"/>
      <c r="O98" s="50"/>
      <c r="P98" s="50"/>
      <c r="Q98" s="50"/>
      <c r="R98" s="50"/>
      <c r="S98" s="50"/>
      <c r="T98" s="50"/>
      <c r="U98" s="50"/>
      <c r="V98" s="50"/>
      <c r="W98" s="50"/>
      <c r="X98" s="50"/>
    </row>
    <row r="99" spans="1:24" ht="19.5" customHeight="1" x14ac:dyDescent="0.25">
      <c r="A99" s="26" t="s">
        <v>23</v>
      </c>
      <c r="B99" s="27" t="s">
        <v>50</v>
      </c>
      <c r="C99" s="51" t="s">
        <v>129</v>
      </c>
      <c r="D99" s="736"/>
      <c r="E99" s="43"/>
      <c r="F99" s="43"/>
      <c r="G99" s="43"/>
      <c r="H99" s="43"/>
      <c r="I99" s="43"/>
      <c r="J99" s="43"/>
      <c r="K99" s="43"/>
      <c r="L99" s="43"/>
      <c r="M99" s="43"/>
      <c r="N99" s="43"/>
      <c r="O99" s="43"/>
      <c r="P99" s="43"/>
      <c r="Q99" s="43"/>
      <c r="R99" s="43"/>
      <c r="S99" s="43"/>
      <c r="T99" s="43"/>
      <c r="U99" s="43"/>
      <c r="V99" s="43"/>
      <c r="W99" s="43"/>
      <c r="X99" s="43"/>
    </row>
    <row r="100" spans="1:24" ht="19.5" customHeight="1" x14ac:dyDescent="0.25">
      <c r="A100" s="26" t="s">
        <v>23</v>
      </c>
      <c r="B100" s="27" t="s">
        <v>52</v>
      </c>
      <c r="C100" s="51" t="s">
        <v>129</v>
      </c>
      <c r="D100" s="736"/>
      <c r="E100" s="43"/>
      <c r="F100" s="43"/>
      <c r="G100" s="43"/>
      <c r="H100" s="43"/>
      <c r="I100" s="43"/>
      <c r="J100" s="43"/>
      <c r="K100" s="43"/>
      <c r="L100" s="43"/>
      <c r="M100" s="43"/>
      <c r="N100" s="43"/>
      <c r="O100" s="43"/>
      <c r="P100" s="43"/>
      <c r="Q100" s="43"/>
      <c r="R100" s="43"/>
      <c r="S100" s="43"/>
      <c r="T100" s="43"/>
      <c r="U100" s="43"/>
      <c r="V100" s="43"/>
      <c r="W100" s="43"/>
      <c r="X100" s="43"/>
    </row>
    <row r="101" spans="1:24" ht="19.5" customHeight="1" x14ac:dyDescent="0.25">
      <c r="A101" s="29" t="s">
        <v>23</v>
      </c>
      <c r="B101" s="30" t="s">
        <v>53</v>
      </c>
      <c r="C101" s="56" t="s">
        <v>129</v>
      </c>
      <c r="D101" s="736"/>
      <c r="E101" s="43"/>
      <c r="F101" s="43"/>
      <c r="G101" s="43"/>
      <c r="H101" s="43"/>
      <c r="I101" s="43"/>
      <c r="J101" s="43"/>
      <c r="K101" s="43"/>
      <c r="L101" s="43"/>
      <c r="M101" s="43"/>
      <c r="N101" s="43"/>
      <c r="O101" s="43"/>
      <c r="P101" s="43"/>
      <c r="Q101" s="43"/>
      <c r="R101" s="43"/>
      <c r="S101" s="43"/>
      <c r="T101" s="43"/>
      <c r="U101" s="43"/>
      <c r="V101" s="43"/>
      <c r="W101" s="43"/>
      <c r="X101" s="43"/>
    </row>
    <row r="102" spans="1:24" ht="15" customHeight="1" x14ac:dyDescent="0.25">
      <c r="A102" s="71" t="s">
        <v>134</v>
      </c>
      <c r="B102" s="72"/>
      <c r="C102" s="73"/>
      <c r="D102" s="738"/>
      <c r="E102" s="43"/>
      <c r="F102" s="43"/>
      <c r="G102" s="43"/>
      <c r="H102" s="43"/>
      <c r="I102" s="43"/>
      <c r="J102" s="43"/>
      <c r="K102" s="43"/>
      <c r="L102" s="43"/>
      <c r="M102" s="43"/>
      <c r="N102" s="43"/>
      <c r="O102" s="43"/>
      <c r="P102" s="43"/>
      <c r="Q102" s="43"/>
      <c r="R102" s="43"/>
      <c r="S102" s="43"/>
      <c r="T102" s="43"/>
      <c r="U102" s="43"/>
      <c r="V102" s="43"/>
      <c r="W102" s="43"/>
      <c r="X102" s="43"/>
    </row>
    <row r="103" spans="1:24" ht="15.75" customHeight="1" x14ac:dyDescent="0.25">
      <c r="A103" s="84" t="s">
        <v>43</v>
      </c>
      <c r="B103" s="85" t="s">
        <v>135</v>
      </c>
      <c r="C103" s="61" t="s">
        <v>136</v>
      </c>
      <c r="D103" s="77"/>
      <c r="E103" s="43"/>
      <c r="F103" s="43"/>
      <c r="G103" s="43"/>
      <c r="H103" s="43"/>
      <c r="I103" s="43"/>
      <c r="J103" s="43"/>
      <c r="K103" s="43"/>
      <c r="L103" s="43"/>
      <c r="M103" s="43"/>
      <c r="N103" s="43"/>
      <c r="O103" s="43"/>
      <c r="P103" s="43"/>
      <c r="Q103" s="43"/>
      <c r="R103" s="43"/>
      <c r="S103" s="43"/>
      <c r="T103" s="43"/>
      <c r="U103" s="43"/>
      <c r="V103" s="43"/>
      <c r="W103" s="43"/>
      <c r="X103" s="43"/>
    </row>
    <row r="104" spans="1:24" ht="15.75" customHeight="1" x14ac:dyDescent="0.25">
      <c r="A104" s="45" t="s">
        <v>47</v>
      </c>
      <c r="B104" s="47" t="s">
        <v>137</v>
      </c>
      <c r="C104" s="82" t="s">
        <v>138</v>
      </c>
      <c r="D104" s="745" t="s">
        <v>139</v>
      </c>
      <c r="E104" s="50"/>
      <c r="F104" s="50"/>
      <c r="G104" s="50"/>
      <c r="H104" s="50"/>
      <c r="I104" s="50"/>
      <c r="J104" s="50"/>
      <c r="K104" s="50"/>
      <c r="L104" s="50"/>
      <c r="M104" s="50"/>
      <c r="N104" s="50"/>
      <c r="O104" s="50"/>
      <c r="P104" s="50"/>
      <c r="Q104" s="50"/>
      <c r="R104" s="50"/>
      <c r="S104" s="50"/>
      <c r="T104" s="50"/>
      <c r="U104" s="50"/>
      <c r="V104" s="50"/>
      <c r="W104" s="50"/>
      <c r="X104" s="50"/>
    </row>
    <row r="105" spans="1:24" ht="15.75" customHeight="1" x14ac:dyDescent="0.25">
      <c r="A105" s="26" t="s">
        <v>23</v>
      </c>
      <c r="B105" s="27" t="s">
        <v>50</v>
      </c>
      <c r="C105" s="51" t="s">
        <v>140</v>
      </c>
      <c r="D105" s="736"/>
      <c r="E105" s="43"/>
      <c r="F105" s="43"/>
      <c r="G105" s="43"/>
      <c r="H105" s="43"/>
      <c r="I105" s="43"/>
      <c r="J105" s="43"/>
      <c r="K105" s="43"/>
      <c r="L105" s="43"/>
      <c r="M105" s="43"/>
      <c r="N105" s="43"/>
      <c r="O105" s="43"/>
      <c r="P105" s="43"/>
      <c r="Q105" s="43"/>
      <c r="R105" s="43"/>
      <c r="S105" s="43"/>
      <c r="T105" s="43"/>
      <c r="U105" s="43"/>
      <c r="V105" s="43"/>
      <c r="W105" s="43"/>
      <c r="X105" s="43"/>
    </row>
    <row r="106" spans="1:24" ht="15.75" customHeight="1" x14ac:dyDescent="0.25">
      <c r="A106" s="26" t="s">
        <v>23</v>
      </c>
      <c r="B106" s="27" t="s">
        <v>52</v>
      </c>
      <c r="C106" s="51" t="s">
        <v>141</v>
      </c>
      <c r="D106" s="736"/>
      <c r="E106" s="43"/>
      <c r="F106" s="43"/>
      <c r="G106" s="43"/>
      <c r="H106" s="43"/>
      <c r="I106" s="43"/>
      <c r="J106" s="43"/>
      <c r="K106" s="43"/>
      <c r="L106" s="43"/>
      <c r="M106" s="43"/>
      <c r="N106" s="43"/>
      <c r="O106" s="43"/>
      <c r="P106" s="43"/>
      <c r="Q106" s="43"/>
      <c r="R106" s="43"/>
      <c r="S106" s="43"/>
      <c r="T106" s="43"/>
      <c r="U106" s="43"/>
      <c r="V106" s="43"/>
      <c r="W106" s="43"/>
      <c r="X106" s="43"/>
    </row>
    <row r="107" spans="1:24" ht="15.75" customHeight="1" x14ac:dyDescent="0.25">
      <c r="A107" s="26" t="s">
        <v>23</v>
      </c>
      <c r="B107" s="27" t="s">
        <v>53</v>
      </c>
      <c r="C107" s="51" t="s">
        <v>142</v>
      </c>
      <c r="D107" s="736"/>
      <c r="E107" s="43"/>
      <c r="F107" s="43"/>
      <c r="G107" s="43"/>
      <c r="H107" s="43"/>
      <c r="I107" s="43"/>
      <c r="J107" s="43"/>
      <c r="K107" s="43"/>
      <c r="L107" s="43"/>
      <c r="M107" s="43"/>
      <c r="N107" s="43"/>
      <c r="O107" s="43"/>
      <c r="P107" s="43"/>
      <c r="Q107" s="43"/>
      <c r="R107" s="43"/>
      <c r="S107" s="43"/>
      <c r="T107" s="43"/>
      <c r="U107" s="43"/>
      <c r="V107" s="43"/>
      <c r="W107" s="43"/>
      <c r="X107" s="43"/>
    </row>
    <row r="108" spans="1:24" ht="15.75" customHeight="1" x14ac:dyDescent="0.25">
      <c r="A108" s="26" t="s">
        <v>23</v>
      </c>
      <c r="B108" s="27" t="s">
        <v>143</v>
      </c>
      <c r="C108" s="51" t="s">
        <v>144</v>
      </c>
      <c r="D108" s="736"/>
      <c r="E108" s="43"/>
      <c r="F108" s="43"/>
      <c r="G108" s="43"/>
      <c r="H108" s="43"/>
      <c r="I108" s="43"/>
      <c r="J108" s="43"/>
      <c r="K108" s="43"/>
      <c r="L108" s="43"/>
      <c r="M108" s="43"/>
      <c r="N108" s="43"/>
      <c r="O108" s="43"/>
      <c r="P108" s="43"/>
      <c r="Q108" s="43"/>
      <c r="R108" s="43"/>
      <c r="S108" s="43"/>
      <c r="T108" s="43"/>
      <c r="U108" s="43"/>
      <c r="V108" s="43"/>
      <c r="W108" s="43"/>
      <c r="X108" s="43"/>
    </row>
    <row r="109" spans="1:24" ht="15.75" customHeight="1" x14ac:dyDescent="0.25">
      <c r="A109" s="26" t="s">
        <v>23</v>
      </c>
      <c r="B109" s="27" t="s">
        <v>145</v>
      </c>
      <c r="C109" s="51" t="s">
        <v>146</v>
      </c>
      <c r="D109" s="736"/>
      <c r="E109" s="43"/>
      <c r="F109" s="43"/>
      <c r="G109" s="43"/>
      <c r="H109" s="43"/>
      <c r="I109" s="43"/>
      <c r="J109" s="43"/>
      <c r="K109" s="43"/>
      <c r="L109" s="43"/>
      <c r="M109" s="43"/>
      <c r="N109" s="43"/>
      <c r="O109" s="43"/>
      <c r="P109" s="43"/>
      <c r="Q109" s="43"/>
      <c r="R109" s="43"/>
      <c r="S109" s="43"/>
      <c r="T109" s="43"/>
      <c r="U109" s="43"/>
      <c r="V109" s="43"/>
      <c r="W109" s="43"/>
      <c r="X109" s="43"/>
    </row>
    <row r="110" spans="1:24" ht="15.75" customHeight="1" x14ac:dyDescent="0.25">
      <c r="A110" s="26" t="s">
        <v>23</v>
      </c>
      <c r="B110" s="27" t="s">
        <v>147</v>
      </c>
      <c r="C110" s="51" t="s">
        <v>148</v>
      </c>
      <c r="D110" s="736"/>
      <c r="E110" s="43"/>
      <c r="F110" s="43"/>
      <c r="G110" s="43"/>
      <c r="H110" s="43"/>
      <c r="I110" s="43"/>
      <c r="J110" s="43"/>
      <c r="K110" s="43"/>
      <c r="L110" s="43"/>
      <c r="M110" s="43"/>
      <c r="N110" s="43"/>
      <c r="O110" s="43"/>
      <c r="P110" s="43"/>
      <c r="Q110" s="43"/>
      <c r="R110" s="43"/>
      <c r="S110" s="43"/>
      <c r="T110" s="43"/>
      <c r="U110" s="43"/>
      <c r="V110" s="43"/>
      <c r="W110" s="43"/>
      <c r="X110" s="43"/>
    </row>
    <row r="111" spans="1:24" ht="15.75" customHeight="1" x14ac:dyDescent="0.25">
      <c r="A111" s="26" t="s">
        <v>23</v>
      </c>
      <c r="B111" s="27" t="s">
        <v>149</v>
      </c>
      <c r="C111" s="51" t="s">
        <v>150</v>
      </c>
      <c r="D111" s="736"/>
      <c r="E111" s="43"/>
      <c r="F111" s="43"/>
      <c r="G111" s="43"/>
      <c r="H111" s="43"/>
      <c r="I111" s="43"/>
      <c r="J111" s="43"/>
      <c r="K111" s="43"/>
      <c r="L111" s="43"/>
      <c r="M111" s="43"/>
      <c r="N111" s="43"/>
      <c r="O111" s="43"/>
      <c r="P111" s="43"/>
      <c r="Q111" s="43"/>
      <c r="R111" s="43"/>
      <c r="S111" s="43"/>
      <c r="T111" s="43"/>
      <c r="U111" s="43"/>
      <c r="V111" s="43"/>
      <c r="W111" s="43"/>
      <c r="X111" s="43"/>
    </row>
    <row r="112" spans="1:24" ht="15.75" customHeight="1" x14ac:dyDescent="0.25">
      <c r="A112" s="26" t="s">
        <v>23</v>
      </c>
      <c r="B112" s="27" t="s">
        <v>151</v>
      </c>
      <c r="C112" s="51" t="s">
        <v>152</v>
      </c>
      <c r="D112" s="736"/>
      <c r="E112" s="43"/>
      <c r="F112" s="43"/>
      <c r="G112" s="43"/>
      <c r="H112" s="43"/>
      <c r="I112" s="43"/>
      <c r="J112" s="43"/>
      <c r="K112" s="43"/>
      <c r="L112" s="43"/>
      <c r="M112" s="43"/>
      <c r="N112" s="43"/>
      <c r="O112" s="43"/>
      <c r="P112" s="43"/>
      <c r="Q112" s="43"/>
      <c r="R112" s="43"/>
      <c r="S112" s="43"/>
      <c r="T112" s="43"/>
      <c r="U112" s="43"/>
      <c r="V112" s="43"/>
      <c r="W112" s="43"/>
      <c r="X112" s="43"/>
    </row>
    <row r="113" spans="1:24" ht="15.75" customHeight="1" x14ac:dyDescent="0.25">
      <c r="A113" s="52" t="s">
        <v>23</v>
      </c>
      <c r="B113" s="53" t="s">
        <v>153</v>
      </c>
      <c r="C113" s="51" t="s">
        <v>154</v>
      </c>
      <c r="D113" s="736"/>
      <c r="E113" s="43"/>
      <c r="F113" s="43"/>
      <c r="G113" s="43"/>
      <c r="H113" s="43"/>
      <c r="I113" s="43"/>
      <c r="J113" s="43"/>
      <c r="K113" s="43"/>
      <c r="L113" s="43"/>
      <c r="M113" s="43"/>
      <c r="N113" s="43"/>
      <c r="O113" s="43"/>
      <c r="P113" s="43"/>
      <c r="Q113" s="43"/>
      <c r="R113" s="43"/>
      <c r="S113" s="43"/>
      <c r="T113" s="43"/>
      <c r="U113" s="43"/>
      <c r="V113" s="43"/>
      <c r="W113" s="43"/>
      <c r="X113" s="43"/>
    </row>
    <row r="114" spans="1:24" ht="15.75" customHeight="1" x14ac:dyDescent="0.25">
      <c r="A114" s="29" t="s">
        <v>23</v>
      </c>
      <c r="B114" s="30" t="s">
        <v>155</v>
      </c>
      <c r="C114" s="51" t="s">
        <v>156</v>
      </c>
      <c r="D114" s="736"/>
      <c r="E114" s="43"/>
      <c r="F114" s="43"/>
      <c r="G114" s="43"/>
      <c r="H114" s="43"/>
      <c r="I114" s="43"/>
      <c r="J114" s="43"/>
      <c r="K114" s="43"/>
      <c r="L114" s="43"/>
      <c r="M114" s="43"/>
      <c r="N114" s="43"/>
      <c r="O114" s="43"/>
      <c r="P114" s="43"/>
      <c r="Q114" s="43"/>
      <c r="R114" s="43"/>
      <c r="S114" s="43"/>
      <c r="T114" s="43"/>
      <c r="U114" s="43"/>
      <c r="V114" s="43"/>
      <c r="W114" s="43"/>
      <c r="X114" s="43"/>
    </row>
    <row r="115" spans="1:24" ht="15" customHeight="1" x14ac:dyDescent="0.25">
      <c r="A115" s="71" t="s">
        <v>157</v>
      </c>
      <c r="B115" s="72"/>
      <c r="C115" s="73"/>
      <c r="D115" s="74"/>
      <c r="E115" s="43"/>
      <c r="F115" s="43"/>
      <c r="G115" s="43"/>
      <c r="H115" s="43"/>
      <c r="I115" s="43"/>
      <c r="J115" s="43"/>
      <c r="K115" s="43"/>
      <c r="L115" s="43"/>
      <c r="M115" s="43"/>
      <c r="N115" s="43"/>
      <c r="O115" s="43"/>
      <c r="P115" s="43"/>
      <c r="Q115" s="43"/>
      <c r="R115" s="43"/>
      <c r="S115" s="43"/>
      <c r="T115" s="43"/>
      <c r="U115" s="43"/>
      <c r="V115" s="43"/>
      <c r="W115" s="43"/>
      <c r="X115" s="43"/>
    </row>
    <row r="116" spans="1:24" ht="15.75" customHeight="1" x14ac:dyDescent="0.25">
      <c r="A116" s="75" t="s">
        <v>158</v>
      </c>
      <c r="B116" s="85" t="s">
        <v>159</v>
      </c>
      <c r="C116" s="86" t="s">
        <v>160</v>
      </c>
      <c r="D116" s="77"/>
      <c r="E116" s="43"/>
      <c r="F116" s="43"/>
      <c r="G116" s="43"/>
      <c r="H116" s="43"/>
      <c r="I116" s="43"/>
      <c r="J116" s="43"/>
      <c r="K116" s="43"/>
      <c r="L116" s="43"/>
      <c r="M116" s="43"/>
      <c r="N116" s="43"/>
      <c r="O116" s="43"/>
      <c r="P116" s="43"/>
      <c r="Q116" s="43"/>
      <c r="R116" s="43"/>
      <c r="S116" s="43"/>
      <c r="T116" s="43"/>
      <c r="U116" s="43"/>
      <c r="V116" s="43"/>
      <c r="W116" s="43"/>
      <c r="X116" s="43"/>
    </row>
    <row r="117" spans="1:24" ht="19.5" customHeight="1" x14ac:dyDescent="0.25">
      <c r="A117" s="23" t="s">
        <v>23</v>
      </c>
      <c r="B117" s="87" t="s">
        <v>50</v>
      </c>
      <c r="C117" s="88" t="s">
        <v>161</v>
      </c>
      <c r="D117" s="735" t="s">
        <v>162</v>
      </c>
      <c r="E117" s="43"/>
      <c r="F117" s="43"/>
      <c r="G117" s="43"/>
      <c r="H117" s="43"/>
      <c r="I117" s="43"/>
      <c r="J117" s="43"/>
      <c r="K117" s="43"/>
      <c r="L117" s="43"/>
      <c r="M117" s="43"/>
      <c r="N117" s="43"/>
      <c r="O117" s="43"/>
      <c r="P117" s="43"/>
      <c r="Q117" s="43"/>
      <c r="R117" s="43"/>
      <c r="S117" s="43"/>
      <c r="T117" s="43"/>
      <c r="U117" s="43"/>
      <c r="V117" s="43"/>
      <c r="W117" s="43"/>
      <c r="X117" s="43"/>
    </row>
    <row r="118" spans="1:24" ht="19.5" customHeight="1" x14ac:dyDescent="0.25">
      <c r="A118" s="26" t="s">
        <v>23</v>
      </c>
      <c r="B118" s="89" t="s">
        <v>52</v>
      </c>
      <c r="C118" s="28" t="s">
        <v>163</v>
      </c>
      <c r="D118" s="736"/>
      <c r="E118" s="43"/>
      <c r="F118" s="43"/>
      <c r="G118" s="43"/>
      <c r="H118" s="43"/>
      <c r="I118" s="43"/>
      <c r="J118" s="43"/>
      <c r="K118" s="43"/>
      <c r="L118" s="43"/>
      <c r="M118" s="43"/>
      <c r="N118" s="43"/>
      <c r="O118" s="43"/>
      <c r="P118" s="43"/>
      <c r="Q118" s="43"/>
      <c r="R118" s="43"/>
      <c r="S118" s="43"/>
      <c r="T118" s="43"/>
      <c r="U118" s="43"/>
      <c r="V118" s="43"/>
      <c r="W118" s="43"/>
      <c r="X118" s="43"/>
    </row>
    <row r="119" spans="1:24" ht="19.5" customHeight="1" x14ac:dyDescent="0.25">
      <c r="A119" s="26" t="s">
        <v>23</v>
      </c>
      <c r="B119" s="89" t="s">
        <v>53</v>
      </c>
      <c r="C119" s="28" t="s">
        <v>164</v>
      </c>
      <c r="D119" s="736"/>
      <c r="E119" s="43"/>
      <c r="F119" s="43"/>
      <c r="G119" s="43"/>
      <c r="H119" s="43"/>
      <c r="I119" s="43"/>
      <c r="J119" s="43"/>
      <c r="K119" s="43"/>
      <c r="L119" s="43"/>
      <c r="M119" s="43"/>
      <c r="N119" s="43"/>
      <c r="O119" s="43"/>
      <c r="P119" s="43"/>
      <c r="Q119" s="43"/>
      <c r="R119" s="43"/>
      <c r="S119" s="43"/>
      <c r="T119" s="43"/>
      <c r="U119" s="43"/>
      <c r="V119" s="43"/>
      <c r="W119" s="43"/>
      <c r="X119" s="43"/>
    </row>
    <row r="120" spans="1:24" ht="19.5" customHeight="1" x14ac:dyDescent="0.25">
      <c r="A120" s="29" t="s">
        <v>23</v>
      </c>
      <c r="B120" s="90" t="s">
        <v>143</v>
      </c>
      <c r="C120" s="31" t="s">
        <v>165</v>
      </c>
      <c r="D120" s="736"/>
      <c r="E120" s="43"/>
      <c r="F120" s="43"/>
      <c r="G120" s="43"/>
      <c r="H120" s="43"/>
      <c r="I120" s="43"/>
      <c r="J120" s="43"/>
      <c r="K120" s="43"/>
      <c r="L120" s="43"/>
      <c r="M120" s="43"/>
      <c r="N120" s="43"/>
      <c r="O120" s="43"/>
      <c r="P120" s="43"/>
      <c r="Q120" s="43"/>
      <c r="R120" s="43"/>
      <c r="S120" s="43"/>
      <c r="T120" s="43"/>
      <c r="U120" s="43"/>
      <c r="V120" s="43"/>
      <c r="W120" s="43"/>
      <c r="X120" s="43"/>
    </row>
    <row r="121" spans="1:24" ht="15" customHeight="1" x14ac:dyDescent="0.25">
      <c r="A121" s="91" t="s">
        <v>166</v>
      </c>
      <c r="B121" s="72"/>
      <c r="C121" s="73"/>
      <c r="D121" s="74"/>
      <c r="E121" s="43"/>
      <c r="F121" s="43"/>
      <c r="G121" s="43"/>
      <c r="H121" s="43"/>
      <c r="I121" s="43"/>
      <c r="J121" s="43"/>
      <c r="K121" s="43"/>
      <c r="L121" s="43"/>
      <c r="M121" s="43"/>
      <c r="N121" s="43"/>
      <c r="O121" s="43"/>
      <c r="P121" s="43"/>
      <c r="Q121" s="43"/>
      <c r="R121" s="43"/>
      <c r="S121" s="43"/>
      <c r="T121" s="43"/>
      <c r="U121" s="43"/>
      <c r="V121" s="43"/>
      <c r="W121" s="43"/>
      <c r="X121" s="43"/>
    </row>
    <row r="122" spans="1:24" ht="24.75" customHeight="1" x14ac:dyDescent="0.25">
      <c r="A122" s="92" t="s">
        <v>158</v>
      </c>
      <c r="B122" s="93" t="s">
        <v>167</v>
      </c>
      <c r="C122" s="61" t="s">
        <v>168</v>
      </c>
      <c r="D122" s="737" t="s">
        <v>169</v>
      </c>
      <c r="E122" s="43"/>
      <c r="F122" s="43"/>
      <c r="G122" s="43"/>
      <c r="H122" s="43"/>
      <c r="I122" s="43"/>
      <c r="J122" s="43"/>
      <c r="K122" s="43"/>
      <c r="L122" s="43"/>
      <c r="M122" s="43"/>
      <c r="N122" s="43"/>
      <c r="O122" s="43"/>
      <c r="P122" s="43"/>
      <c r="Q122" s="43"/>
      <c r="R122" s="43"/>
      <c r="S122" s="43"/>
      <c r="T122" s="43"/>
      <c r="U122" s="43"/>
      <c r="V122" s="43"/>
      <c r="W122" s="43"/>
      <c r="X122" s="43"/>
    </row>
    <row r="123" spans="1:24" ht="24.75" customHeight="1" x14ac:dyDescent="0.25">
      <c r="A123" s="94" t="s">
        <v>23</v>
      </c>
      <c r="B123" s="95" t="s">
        <v>50</v>
      </c>
      <c r="C123" s="96" t="s">
        <v>171</v>
      </c>
      <c r="D123" s="736"/>
      <c r="E123" s="43"/>
      <c r="F123" s="43"/>
      <c r="G123" s="43"/>
      <c r="H123" s="43"/>
      <c r="I123" s="43"/>
      <c r="J123" s="43"/>
      <c r="K123" s="43"/>
      <c r="L123" s="43"/>
      <c r="M123" s="43"/>
      <c r="N123" s="43"/>
      <c r="O123" s="43"/>
      <c r="P123" s="43"/>
      <c r="Q123" s="43"/>
      <c r="R123" s="43"/>
      <c r="S123" s="43"/>
      <c r="T123" s="43"/>
      <c r="U123" s="43"/>
      <c r="V123" s="43"/>
      <c r="W123" s="43"/>
      <c r="X123" s="43"/>
    </row>
    <row r="124" spans="1:24" ht="24.75" customHeight="1" x14ac:dyDescent="0.25">
      <c r="A124" s="97" t="s">
        <v>23</v>
      </c>
      <c r="B124" s="95" t="s">
        <v>52</v>
      </c>
      <c r="C124" s="98" t="s">
        <v>172</v>
      </c>
      <c r="D124" s="736"/>
      <c r="E124" s="43"/>
      <c r="F124" s="43"/>
      <c r="G124" s="43"/>
      <c r="H124" s="43"/>
      <c r="I124" s="43"/>
      <c r="J124" s="43"/>
      <c r="K124" s="43"/>
      <c r="L124" s="43"/>
      <c r="M124" s="43"/>
      <c r="N124" s="43"/>
      <c r="O124" s="43"/>
      <c r="P124" s="43"/>
      <c r="Q124" s="43"/>
      <c r="R124" s="43"/>
      <c r="S124" s="43"/>
      <c r="T124" s="43"/>
      <c r="U124" s="43"/>
      <c r="V124" s="43"/>
      <c r="W124" s="43"/>
      <c r="X124" s="43"/>
    </row>
    <row r="125" spans="1:24" ht="24.75" customHeight="1" x14ac:dyDescent="0.25">
      <c r="A125" s="71" t="s">
        <v>173</v>
      </c>
      <c r="B125" s="72"/>
      <c r="C125" s="73"/>
      <c r="D125" s="738"/>
      <c r="E125" s="43"/>
      <c r="F125" s="43"/>
      <c r="G125" s="43"/>
      <c r="H125" s="43"/>
      <c r="I125" s="43"/>
      <c r="J125" s="43"/>
      <c r="K125" s="43"/>
      <c r="L125" s="43"/>
      <c r="M125" s="43"/>
      <c r="N125" s="43"/>
      <c r="O125" s="43"/>
      <c r="P125" s="43"/>
      <c r="Q125" s="43"/>
      <c r="R125" s="43"/>
      <c r="S125" s="43"/>
      <c r="T125" s="43"/>
      <c r="U125" s="43"/>
      <c r="V125" s="43"/>
      <c r="W125" s="43"/>
      <c r="X125" s="43"/>
    </row>
    <row r="126" spans="1:24" ht="45" customHeight="1" x14ac:dyDescent="0.25">
      <c r="A126" s="92" t="s">
        <v>43</v>
      </c>
      <c r="B126" s="93" t="s">
        <v>174</v>
      </c>
      <c r="C126" s="68" t="s">
        <v>175</v>
      </c>
      <c r="D126" s="739" t="s">
        <v>176</v>
      </c>
      <c r="E126" s="43"/>
      <c r="F126" s="43"/>
      <c r="G126" s="43"/>
      <c r="H126" s="43"/>
      <c r="I126" s="43"/>
      <c r="J126" s="43"/>
      <c r="K126" s="43"/>
      <c r="L126" s="43"/>
      <c r="M126" s="43"/>
      <c r="N126" s="43"/>
      <c r="O126" s="43"/>
      <c r="P126" s="43"/>
      <c r="Q126" s="43"/>
      <c r="R126" s="43"/>
      <c r="S126" s="43"/>
      <c r="T126" s="43"/>
      <c r="U126" s="43"/>
      <c r="V126" s="43"/>
      <c r="W126" s="43"/>
      <c r="X126" s="43"/>
    </row>
    <row r="127" spans="1:24" ht="24.75" customHeight="1" x14ac:dyDescent="0.25">
      <c r="A127" s="94" t="s">
        <v>23</v>
      </c>
      <c r="B127" s="95" t="s">
        <v>50</v>
      </c>
      <c r="C127" s="99" t="s">
        <v>177</v>
      </c>
      <c r="D127" s="736"/>
      <c r="E127" s="43"/>
      <c r="F127" s="43"/>
      <c r="G127" s="43"/>
      <c r="H127" s="43"/>
      <c r="I127" s="43"/>
      <c r="J127" s="43"/>
      <c r="K127" s="43"/>
      <c r="L127" s="43"/>
      <c r="M127" s="43"/>
      <c r="N127" s="43"/>
      <c r="O127" s="43"/>
      <c r="P127" s="43"/>
      <c r="Q127" s="43"/>
      <c r="R127" s="43"/>
      <c r="S127" s="43"/>
      <c r="T127" s="43"/>
      <c r="U127" s="43"/>
      <c r="V127" s="43"/>
      <c r="W127" s="43"/>
      <c r="X127" s="43"/>
    </row>
    <row r="128" spans="1:24" ht="28.5" customHeight="1" x14ac:dyDescent="0.25">
      <c r="A128" s="97" t="s">
        <v>23</v>
      </c>
      <c r="B128" s="95" t="s">
        <v>52</v>
      </c>
      <c r="C128" s="100" t="s">
        <v>177</v>
      </c>
      <c r="D128" s="736"/>
      <c r="E128" s="43"/>
      <c r="F128" s="43"/>
      <c r="G128" s="43"/>
      <c r="H128" s="43"/>
      <c r="I128" s="43"/>
      <c r="J128" s="43"/>
      <c r="K128" s="43"/>
      <c r="L128" s="43"/>
      <c r="M128" s="43"/>
      <c r="N128" s="43"/>
      <c r="O128" s="43"/>
      <c r="P128" s="43"/>
      <c r="Q128" s="43"/>
      <c r="R128" s="43"/>
      <c r="S128" s="43"/>
      <c r="T128" s="43"/>
      <c r="U128" s="43"/>
      <c r="V128" s="43"/>
      <c r="W128" s="43"/>
      <c r="X128" s="43"/>
    </row>
    <row r="129" spans="1:24" ht="27" customHeight="1" x14ac:dyDescent="0.25">
      <c r="A129" s="740" t="s">
        <v>178</v>
      </c>
      <c r="B129" s="734"/>
      <c r="C129" s="741"/>
      <c r="D129" s="738"/>
      <c r="E129" s="43"/>
      <c r="F129" s="43"/>
      <c r="G129" s="43"/>
      <c r="H129" s="43"/>
      <c r="I129" s="43"/>
      <c r="J129" s="43"/>
      <c r="K129" s="43"/>
      <c r="L129" s="43"/>
      <c r="M129" s="43"/>
      <c r="N129" s="43"/>
      <c r="O129" s="43"/>
      <c r="P129" s="43"/>
      <c r="Q129" s="43"/>
      <c r="R129" s="43"/>
      <c r="S129" s="43"/>
      <c r="T129" s="43"/>
      <c r="U129" s="43"/>
      <c r="V129" s="43"/>
      <c r="W129" s="43"/>
      <c r="X129" s="43"/>
    </row>
    <row r="130" spans="1:24" ht="19.5" customHeight="1" x14ac:dyDescent="0.25">
      <c r="A130" s="75" t="s">
        <v>43</v>
      </c>
      <c r="B130" s="85" t="s">
        <v>179</v>
      </c>
      <c r="C130" s="101" t="s">
        <v>180</v>
      </c>
      <c r="D130" s="739" t="s">
        <v>181</v>
      </c>
      <c r="E130" s="43"/>
      <c r="F130" s="43"/>
      <c r="G130" s="43"/>
      <c r="H130" s="43"/>
      <c r="I130" s="43"/>
      <c r="J130" s="43"/>
      <c r="K130" s="43"/>
      <c r="L130" s="43"/>
      <c r="M130" s="43"/>
      <c r="N130" s="43"/>
      <c r="O130" s="43"/>
      <c r="P130" s="43"/>
      <c r="Q130" s="43"/>
      <c r="R130" s="43"/>
      <c r="S130" s="43"/>
      <c r="T130" s="43"/>
      <c r="U130" s="43"/>
      <c r="V130" s="43"/>
      <c r="W130" s="43"/>
      <c r="X130" s="43"/>
    </row>
    <row r="131" spans="1:24" ht="19.5" customHeight="1" x14ac:dyDescent="0.25">
      <c r="A131" s="23" t="s">
        <v>23</v>
      </c>
      <c r="B131" s="87" t="s">
        <v>50</v>
      </c>
      <c r="C131" s="25" t="s">
        <v>182</v>
      </c>
      <c r="D131" s="736"/>
      <c r="E131" s="43"/>
      <c r="F131" s="43"/>
      <c r="G131" s="43"/>
      <c r="H131" s="43"/>
      <c r="I131" s="43"/>
      <c r="J131" s="43"/>
      <c r="K131" s="43"/>
      <c r="L131" s="43"/>
      <c r="M131" s="43"/>
      <c r="N131" s="43"/>
      <c r="O131" s="43"/>
      <c r="P131" s="43"/>
      <c r="Q131" s="43"/>
      <c r="R131" s="43"/>
      <c r="S131" s="43"/>
      <c r="T131" s="43"/>
      <c r="U131" s="43"/>
      <c r="V131" s="43"/>
      <c r="W131" s="43"/>
      <c r="X131" s="43"/>
    </row>
    <row r="132" spans="1:24" ht="19.5" customHeight="1" x14ac:dyDescent="0.25">
      <c r="A132" s="26" t="s">
        <v>23</v>
      </c>
      <c r="B132" s="89" t="s">
        <v>52</v>
      </c>
      <c r="C132" s="102" t="s">
        <v>183</v>
      </c>
      <c r="D132" s="736"/>
      <c r="E132" s="43"/>
      <c r="F132" s="43"/>
      <c r="G132" s="43"/>
      <c r="H132" s="43"/>
      <c r="I132" s="43"/>
      <c r="J132" s="43"/>
      <c r="K132" s="43"/>
      <c r="L132" s="43"/>
      <c r="M132" s="43"/>
      <c r="N132" s="43"/>
      <c r="O132" s="43"/>
      <c r="P132" s="43"/>
      <c r="Q132" s="43"/>
      <c r="R132" s="43"/>
      <c r="S132" s="43"/>
      <c r="T132" s="43"/>
      <c r="U132" s="43"/>
      <c r="V132" s="43"/>
      <c r="W132" s="43"/>
      <c r="X132" s="43"/>
    </row>
    <row r="133" spans="1:24" ht="19.5" customHeight="1" x14ac:dyDescent="0.25">
      <c r="A133" s="26" t="s">
        <v>23</v>
      </c>
      <c r="B133" s="89" t="s">
        <v>53</v>
      </c>
      <c r="C133" s="102" t="s">
        <v>184</v>
      </c>
      <c r="D133" s="736"/>
      <c r="E133" s="43"/>
      <c r="F133" s="43"/>
      <c r="G133" s="43"/>
      <c r="H133" s="43"/>
      <c r="I133" s="43"/>
      <c r="J133" s="43"/>
      <c r="K133" s="43"/>
      <c r="L133" s="43"/>
      <c r="M133" s="43"/>
      <c r="N133" s="43"/>
      <c r="O133" s="43"/>
      <c r="P133" s="43"/>
      <c r="Q133" s="43"/>
      <c r="R133" s="43"/>
      <c r="S133" s="43"/>
      <c r="T133" s="43"/>
      <c r="U133" s="43"/>
      <c r="V133" s="43"/>
      <c r="W133" s="43"/>
      <c r="X133" s="43"/>
    </row>
    <row r="134" spans="1:24" ht="19.5" customHeight="1" x14ac:dyDescent="0.25">
      <c r="A134" s="29" t="s">
        <v>23</v>
      </c>
      <c r="B134" s="90" t="s">
        <v>143</v>
      </c>
      <c r="C134" s="103" t="s">
        <v>185</v>
      </c>
      <c r="D134" s="736"/>
      <c r="E134" s="43"/>
      <c r="F134" s="43"/>
      <c r="G134" s="43"/>
      <c r="H134" s="43"/>
      <c r="I134" s="43"/>
      <c r="J134" s="43"/>
      <c r="K134" s="43"/>
      <c r="L134" s="43"/>
      <c r="M134" s="43"/>
      <c r="N134" s="43"/>
      <c r="O134" s="43"/>
      <c r="P134" s="43"/>
      <c r="Q134" s="43"/>
      <c r="R134" s="43"/>
      <c r="S134" s="43"/>
      <c r="T134" s="43"/>
      <c r="U134" s="43"/>
      <c r="V134" s="43"/>
      <c r="W134" s="43"/>
      <c r="X134" s="43"/>
    </row>
    <row r="135" spans="1:24" ht="15.75" customHeight="1" x14ac:dyDescent="0.25">
      <c r="A135" s="742" t="s">
        <v>186</v>
      </c>
      <c r="B135" s="743"/>
      <c r="C135" s="659"/>
      <c r="D135" s="738"/>
      <c r="E135" s="43"/>
      <c r="F135" s="43"/>
      <c r="G135" s="43"/>
      <c r="H135" s="43"/>
      <c r="I135" s="43"/>
      <c r="J135" s="43"/>
      <c r="K135" s="43"/>
      <c r="L135" s="43"/>
      <c r="M135" s="43"/>
      <c r="N135" s="43"/>
      <c r="O135" s="43"/>
      <c r="P135" s="43"/>
      <c r="Q135" s="43"/>
      <c r="R135" s="43"/>
      <c r="S135" s="43"/>
      <c r="T135" s="43"/>
      <c r="U135" s="43"/>
      <c r="V135" s="43"/>
      <c r="W135" s="43"/>
      <c r="X135" s="43"/>
    </row>
    <row r="136" spans="1:24" ht="19.5" customHeight="1" x14ac:dyDescent="0.25">
      <c r="A136" s="75" t="s">
        <v>43</v>
      </c>
      <c r="B136" s="85" t="s">
        <v>187</v>
      </c>
      <c r="C136" s="101" t="s">
        <v>188</v>
      </c>
      <c r="D136" s="739" t="s">
        <v>189</v>
      </c>
      <c r="E136" s="43"/>
      <c r="F136" s="43"/>
      <c r="G136" s="43"/>
      <c r="H136" s="43"/>
      <c r="I136" s="43"/>
      <c r="J136" s="43"/>
      <c r="K136" s="43"/>
      <c r="L136" s="43"/>
      <c r="M136" s="43"/>
      <c r="N136" s="43"/>
      <c r="O136" s="43"/>
      <c r="P136" s="43"/>
      <c r="Q136" s="43"/>
      <c r="R136" s="43"/>
      <c r="S136" s="43"/>
      <c r="T136" s="43"/>
      <c r="U136" s="43"/>
      <c r="V136" s="43"/>
      <c r="W136" s="43"/>
      <c r="X136" s="43"/>
    </row>
    <row r="137" spans="1:24" ht="19.5" customHeight="1" x14ac:dyDescent="0.25">
      <c r="A137" s="23" t="s">
        <v>23</v>
      </c>
      <c r="B137" s="87" t="s">
        <v>50</v>
      </c>
      <c r="C137" s="25" t="s">
        <v>190</v>
      </c>
      <c r="D137" s="736"/>
      <c r="E137" s="43"/>
      <c r="F137" s="43"/>
      <c r="G137" s="43"/>
      <c r="H137" s="43"/>
      <c r="I137" s="43"/>
      <c r="J137" s="43"/>
      <c r="K137" s="43"/>
      <c r="L137" s="43"/>
      <c r="M137" s="43"/>
      <c r="N137" s="43"/>
      <c r="O137" s="43"/>
      <c r="P137" s="43"/>
      <c r="Q137" s="43"/>
      <c r="R137" s="43"/>
      <c r="S137" s="43"/>
      <c r="T137" s="43"/>
      <c r="U137" s="43"/>
      <c r="V137" s="43"/>
      <c r="W137" s="43"/>
      <c r="X137" s="43"/>
    </row>
    <row r="138" spans="1:24" ht="19.5" customHeight="1" x14ac:dyDescent="0.25">
      <c r="A138" s="26" t="s">
        <v>23</v>
      </c>
      <c r="B138" s="89" t="s">
        <v>52</v>
      </c>
      <c r="C138" s="102" t="s">
        <v>191</v>
      </c>
      <c r="D138" s="736"/>
      <c r="E138" s="43"/>
      <c r="F138" s="43"/>
      <c r="G138" s="43"/>
      <c r="H138" s="43"/>
      <c r="I138" s="43"/>
      <c r="J138" s="43"/>
      <c r="K138" s="43"/>
      <c r="L138" s="43"/>
      <c r="M138" s="43"/>
      <c r="N138" s="43"/>
      <c r="O138" s="43"/>
      <c r="P138" s="43"/>
      <c r="Q138" s="43"/>
      <c r="R138" s="43"/>
      <c r="S138" s="43"/>
      <c r="T138" s="43"/>
      <c r="U138" s="43"/>
      <c r="V138" s="43"/>
      <c r="W138" s="43"/>
      <c r="X138" s="43"/>
    </row>
    <row r="139" spans="1:24" ht="19.5" customHeight="1" x14ac:dyDescent="0.25">
      <c r="A139" s="26" t="s">
        <v>23</v>
      </c>
      <c r="B139" s="89" t="s">
        <v>53</v>
      </c>
      <c r="C139" s="102" t="s">
        <v>192</v>
      </c>
      <c r="D139" s="736"/>
      <c r="E139" s="43"/>
      <c r="F139" s="43"/>
      <c r="G139" s="43"/>
      <c r="H139" s="43"/>
      <c r="I139" s="43"/>
      <c r="J139" s="43"/>
      <c r="K139" s="43"/>
      <c r="L139" s="43"/>
      <c r="M139" s="43"/>
      <c r="N139" s="43"/>
      <c r="O139" s="43"/>
      <c r="P139" s="43"/>
      <c r="Q139" s="43"/>
      <c r="R139" s="43"/>
      <c r="S139" s="43"/>
      <c r="T139" s="43"/>
      <c r="U139" s="43"/>
      <c r="V139" s="43"/>
      <c r="W139" s="43"/>
      <c r="X139" s="43"/>
    </row>
    <row r="140" spans="1:24" ht="19.5" customHeight="1" x14ac:dyDescent="0.25">
      <c r="A140" s="29" t="s">
        <v>23</v>
      </c>
      <c r="B140" s="90" t="s">
        <v>143</v>
      </c>
      <c r="C140" s="103" t="s">
        <v>193</v>
      </c>
      <c r="D140" s="736"/>
      <c r="E140" s="43"/>
      <c r="F140" s="43"/>
      <c r="G140" s="43"/>
      <c r="H140" s="43"/>
      <c r="I140" s="43"/>
      <c r="J140" s="43"/>
      <c r="K140" s="43"/>
      <c r="L140" s="43"/>
      <c r="M140" s="43"/>
      <c r="N140" s="43"/>
      <c r="O140" s="43"/>
      <c r="P140" s="43"/>
      <c r="Q140" s="43"/>
      <c r="R140" s="43"/>
      <c r="S140" s="43"/>
      <c r="T140" s="43"/>
      <c r="U140" s="43"/>
      <c r="V140" s="43"/>
      <c r="W140" s="43"/>
      <c r="X140" s="43"/>
    </row>
    <row r="141" spans="1:24" ht="15.75" customHeight="1" x14ac:dyDescent="0.25">
      <c r="A141" s="742" t="s">
        <v>194</v>
      </c>
      <c r="B141" s="743"/>
      <c r="C141" s="659"/>
      <c r="D141" s="738"/>
      <c r="E141" s="43"/>
      <c r="F141" s="43"/>
      <c r="G141" s="43"/>
      <c r="H141" s="43"/>
      <c r="I141" s="43"/>
      <c r="J141" s="43"/>
      <c r="K141" s="43"/>
      <c r="L141" s="43"/>
      <c r="M141" s="43"/>
      <c r="N141" s="43"/>
      <c r="O141" s="43"/>
      <c r="P141" s="43"/>
      <c r="Q141" s="43"/>
      <c r="R141" s="43"/>
      <c r="S141" s="43"/>
      <c r="T141" s="43"/>
      <c r="U141" s="43"/>
      <c r="V141" s="43"/>
      <c r="W141" s="43"/>
      <c r="X141" s="43"/>
    </row>
    <row r="142" spans="1:24" ht="15.75" customHeight="1" x14ac:dyDescent="0.25">
      <c r="A142" s="104" t="s">
        <v>43</v>
      </c>
      <c r="B142" s="85" t="s">
        <v>195</v>
      </c>
      <c r="C142" s="61" t="s">
        <v>196</v>
      </c>
      <c r="D142" s="105"/>
      <c r="E142" s="43"/>
      <c r="F142" s="43"/>
      <c r="G142" s="43"/>
      <c r="H142" s="43"/>
      <c r="I142" s="43"/>
      <c r="J142" s="43"/>
      <c r="K142" s="43"/>
      <c r="L142" s="43"/>
      <c r="M142" s="43"/>
      <c r="N142" s="43"/>
      <c r="O142" s="43"/>
      <c r="P142" s="43"/>
      <c r="Q142" s="43"/>
      <c r="R142" s="43"/>
      <c r="S142" s="43"/>
      <c r="T142" s="43"/>
      <c r="U142" s="43"/>
      <c r="V142" s="43"/>
      <c r="W142" s="43"/>
      <c r="X142" s="43"/>
    </row>
    <row r="143" spans="1:24" ht="24.75" customHeight="1" x14ac:dyDescent="0.25">
      <c r="A143" s="45" t="s">
        <v>47</v>
      </c>
      <c r="B143" s="47" t="s">
        <v>197</v>
      </c>
      <c r="C143" s="106" t="s">
        <v>198</v>
      </c>
      <c r="D143" s="737" t="s">
        <v>199</v>
      </c>
      <c r="E143" s="50"/>
      <c r="F143" s="50"/>
      <c r="G143" s="50"/>
      <c r="H143" s="50"/>
      <c r="I143" s="50"/>
      <c r="J143" s="50"/>
      <c r="K143" s="50"/>
      <c r="L143" s="50"/>
      <c r="M143" s="50"/>
      <c r="N143" s="50"/>
      <c r="O143" s="50"/>
      <c r="P143" s="50"/>
      <c r="Q143" s="50"/>
      <c r="R143" s="50"/>
      <c r="S143" s="50"/>
      <c r="T143" s="50"/>
      <c r="U143" s="50"/>
      <c r="V143" s="50"/>
      <c r="W143" s="50"/>
      <c r="X143" s="50"/>
    </row>
    <row r="144" spans="1:24" ht="21" customHeight="1" x14ac:dyDescent="0.25">
      <c r="A144" s="26" t="s">
        <v>23</v>
      </c>
      <c r="B144" s="27" t="s">
        <v>50</v>
      </c>
      <c r="C144" s="51" t="s">
        <v>200</v>
      </c>
      <c r="D144" s="736"/>
      <c r="E144" s="43"/>
      <c r="F144" s="43"/>
      <c r="G144" s="43"/>
      <c r="H144" s="43"/>
      <c r="I144" s="43"/>
      <c r="J144" s="43"/>
      <c r="K144" s="43"/>
      <c r="L144" s="43"/>
      <c r="M144" s="43"/>
      <c r="N144" s="43"/>
      <c r="O144" s="43"/>
      <c r="P144" s="43"/>
      <c r="Q144" s="43"/>
      <c r="R144" s="43"/>
      <c r="S144" s="43"/>
      <c r="T144" s="43"/>
      <c r="U144" s="43"/>
      <c r="V144" s="43"/>
      <c r="W144" s="43"/>
      <c r="X144" s="43"/>
    </row>
    <row r="145" spans="1:24" ht="15.75" customHeight="1" x14ac:dyDescent="0.25">
      <c r="A145" s="26" t="s">
        <v>23</v>
      </c>
      <c r="B145" s="27" t="s">
        <v>52</v>
      </c>
      <c r="C145" s="51" t="s">
        <v>200</v>
      </c>
      <c r="D145" s="736"/>
      <c r="E145" s="43"/>
      <c r="F145" s="43"/>
      <c r="G145" s="43"/>
      <c r="H145" s="43"/>
      <c r="I145" s="43"/>
      <c r="J145" s="43"/>
      <c r="K145" s="43"/>
      <c r="L145" s="43"/>
      <c r="M145" s="43"/>
      <c r="N145" s="43"/>
      <c r="O145" s="43"/>
      <c r="P145" s="43"/>
      <c r="Q145" s="43"/>
      <c r="R145" s="43"/>
      <c r="S145" s="43"/>
      <c r="T145" s="43"/>
      <c r="U145" s="43"/>
      <c r="V145" s="43"/>
      <c r="W145" s="43"/>
      <c r="X145" s="43"/>
    </row>
    <row r="146" spans="1:24" ht="21.75" customHeight="1" x14ac:dyDescent="0.25">
      <c r="A146" s="52" t="s">
        <v>23</v>
      </c>
      <c r="B146" s="53" t="s">
        <v>53</v>
      </c>
      <c r="C146" s="54" t="s">
        <v>200</v>
      </c>
      <c r="D146" s="738"/>
      <c r="E146" s="43"/>
      <c r="F146" s="43"/>
      <c r="G146" s="43"/>
      <c r="H146" s="43"/>
      <c r="I146" s="43"/>
      <c r="J146" s="43"/>
      <c r="K146" s="43"/>
      <c r="L146" s="43"/>
      <c r="M146" s="43"/>
      <c r="N146" s="43"/>
      <c r="O146" s="43"/>
      <c r="P146" s="43"/>
      <c r="Q146" s="43"/>
      <c r="R146" s="43"/>
      <c r="S146" s="43"/>
      <c r="T146" s="43"/>
      <c r="U146" s="43"/>
      <c r="V146" s="43"/>
      <c r="W146" s="43"/>
      <c r="X146" s="43"/>
    </row>
    <row r="147" spans="1:24" ht="24.75" customHeight="1" x14ac:dyDescent="0.25">
      <c r="A147" s="45" t="s">
        <v>47</v>
      </c>
      <c r="B147" s="47" t="s">
        <v>202</v>
      </c>
      <c r="C147" s="83" t="s">
        <v>203</v>
      </c>
      <c r="D147" s="737" t="s">
        <v>204</v>
      </c>
      <c r="E147" s="50"/>
      <c r="F147" s="50"/>
      <c r="G147" s="50"/>
      <c r="H147" s="50"/>
      <c r="I147" s="50"/>
      <c r="J147" s="50"/>
      <c r="K147" s="50"/>
      <c r="L147" s="50"/>
      <c r="M147" s="50"/>
      <c r="N147" s="50"/>
      <c r="O147" s="50"/>
      <c r="P147" s="50"/>
      <c r="Q147" s="50"/>
      <c r="R147" s="50"/>
      <c r="S147" s="50"/>
      <c r="T147" s="50"/>
      <c r="U147" s="50"/>
      <c r="V147" s="50"/>
      <c r="W147" s="50"/>
      <c r="X147" s="50"/>
    </row>
    <row r="148" spans="1:24" ht="19.5" customHeight="1" x14ac:dyDescent="0.25">
      <c r="A148" s="26" t="s">
        <v>23</v>
      </c>
      <c r="B148" s="27" t="s">
        <v>50</v>
      </c>
      <c r="C148" s="51" t="s">
        <v>205</v>
      </c>
      <c r="D148" s="736"/>
      <c r="E148" s="43"/>
      <c r="F148" s="43"/>
      <c r="G148" s="43"/>
      <c r="H148" s="43"/>
      <c r="I148" s="43"/>
      <c r="J148" s="43"/>
      <c r="K148" s="43"/>
      <c r="L148" s="43"/>
      <c r="M148" s="43"/>
      <c r="N148" s="43"/>
      <c r="O148" s="43"/>
      <c r="P148" s="43"/>
      <c r="Q148" s="43"/>
      <c r="R148" s="43"/>
      <c r="S148" s="43"/>
      <c r="T148" s="43"/>
      <c r="U148" s="43"/>
      <c r="V148" s="43"/>
      <c r="W148" s="43"/>
      <c r="X148" s="43"/>
    </row>
    <row r="149" spans="1:24" ht="19.5" customHeight="1" x14ac:dyDescent="0.25">
      <c r="A149" s="26" t="s">
        <v>23</v>
      </c>
      <c r="B149" s="27" t="s">
        <v>52</v>
      </c>
      <c r="C149" s="51" t="s">
        <v>205</v>
      </c>
      <c r="D149" s="736"/>
      <c r="E149" s="43"/>
      <c r="F149" s="43"/>
      <c r="G149" s="43"/>
      <c r="H149" s="43"/>
      <c r="I149" s="43"/>
      <c r="J149" s="43"/>
      <c r="K149" s="43"/>
      <c r="L149" s="43"/>
      <c r="M149" s="43"/>
      <c r="N149" s="43"/>
      <c r="O149" s="43"/>
      <c r="P149" s="43"/>
      <c r="Q149" s="43"/>
      <c r="R149" s="43"/>
      <c r="S149" s="43"/>
      <c r="T149" s="43"/>
      <c r="U149" s="43"/>
      <c r="V149" s="43"/>
      <c r="W149" s="43"/>
      <c r="X149" s="43"/>
    </row>
    <row r="150" spans="1:24" ht="19.5" customHeight="1" x14ac:dyDescent="0.25">
      <c r="A150" s="52" t="s">
        <v>23</v>
      </c>
      <c r="B150" s="53" t="s">
        <v>53</v>
      </c>
      <c r="C150" s="54" t="s">
        <v>205</v>
      </c>
      <c r="D150" s="738"/>
      <c r="E150" s="43"/>
      <c r="F150" s="43"/>
      <c r="G150" s="43"/>
      <c r="H150" s="43"/>
      <c r="I150" s="43"/>
      <c r="J150" s="43"/>
      <c r="K150" s="43"/>
      <c r="L150" s="43"/>
      <c r="M150" s="43"/>
      <c r="N150" s="43"/>
      <c r="O150" s="43"/>
      <c r="P150" s="43"/>
      <c r="Q150" s="43"/>
      <c r="R150" s="43"/>
      <c r="S150" s="43"/>
      <c r="T150" s="43"/>
      <c r="U150" s="43"/>
      <c r="V150" s="43"/>
      <c r="W150" s="43"/>
      <c r="X150" s="43"/>
    </row>
    <row r="151" spans="1:24" ht="24.75" customHeight="1" x14ac:dyDescent="0.25">
      <c r="A151" s="45" t="s">
        <v>47</v>
      </c>
      <c r="B151" s="47" t="s">
        <v>206</v>
      </c>
      <c r="C151" s="83" t="s">
        <v>207</v>
      </c>
      <c r="D151" s="739" t="s">
        <v>208</v>
      </c>
      <c r="E151" s="50"/>
      <c r="F151" s="50"/>
      <c r="G151" s="50"/>
      <c r="H151" s="50"/>
      <c r="I151" s="50"/>
      <c r="J151" s="50"/>
      <c r="K151" s="50"/>
      <c r="L151" s="50"/>
      <c r="M151" s="50"/>
      <c r="N151" s="50"/>
      <c r="O151" s="50"/>
      <c r="P151" s="50"/>
      <c r="Q151" s="50"/>
      <c r="R151" s="50"/>
      <c r="S151" s="50"/>
      <c r="T151" s="50"/>
      <c r="U151" s="50"/>
      <c r="V151" s="50"/>
      <c r="W151" s="50"/>
      <c r="X151" s="50"/>
    </row>
    <row r="152" spans="1:24" ht="24.75" customHeight="1" x14ac:dyDescent="0.25">
      <c r="A152" s="26" t="s">
        <v>23</v>
      </c>
      <c r="B152" s="27" t="s">
        <v>50</v>
      </c>
      <c r="C152" s="51" t="s">
        <v>209</v>
      </c>
      <c r="D152" s="736"/>
      <c r="E152" s="43"/>
      <c r="F152" s="43"/>
      <c r="G152" s="43"/>
      <c r="H152" s="43"/>
      <c r="I152" s="43"/>
      <c r="J152" s="43"/>
      <c r="K152" s="43"/>
      <c r="L152" s="43"/>
      <c r="M152" s="43"/>
      <c r="N152" s="43"/>
      <c r="O152" s="43"/>
      <c r="P152" s="43"/>
      <c r="Q152" s="43"/>
      <c r="R152" s="43"/>
      <c r="S152" s="43"/>
      <c r="T152" s="43"/>
      <c r="U152" s="43"/>
      <c r="V152" s="43"/>
      <c r="W152" s="43"/>
      <c r="X152" s="43"/>
    </row>
    <row r="153" spans="1:24" ht="24.75" customHeight="1" x14ac:dyDescent="0.25">
      <c r="A153" s="26" t="s">
        <v>23</v>
      </c>
      <c r="B153" s="27" t="s">
        <v>52</v>
      </c>
      <c r="C153" s="51" t="s">
        <v>210</v>
      </c>
      <c r="D153" s="736"/>
      <c r="E153" s="43"/>
      <c r="F153" s="43"/>
      <c r="G153" s="43"/>
      <c r="H153" s="43"/>
      <c r="I153" s="43"/>
      <c r="J153" s="43"/>
      <c r="K153" s="43"/>
      <c r="L153" s="43"/>
      <c r="M153" s="43"/>
      <c r="N153" s="43"/>
      <c r="O153" s="43"/>
      <c r="P153" s="43"/>
      <c r="Q153" s="43"/>
      <c r="R153" s="43"/>
      <c r="S153" s="43"/>
      <c r="T153" s="43"/>
      <c r="U153" s="43"/>
      <c r="V153" s="43"/>
      <c r="W153" s="43"/>
      <c r="X153" s="43"/>
    </row>
    <row r="154" spans="1:24" ht="24.75" customHeight="1" x14ac:dyDescent="0.25">
      <c r="A154" s="26" t="s">
        <v>23</v>
      </c>
      <c r="B154" s="27" t="s">
        <v>53</v>
      </c>
      <c r="C154" s="51" t="s">
        <v>211</v>
      </c>
      <c r="D154" s="736"/>
      <c r="E154" s="43"/>
      <c r="F154" s="43"/>
      <c r="G154" s="43"/>
      <c r="H154" s="43"/>
      <c r="I154" s="43"/>
      <c r="J154" s="43"/>
      <c r="K154" s="43"/>
      <c r="L154" s="43"/>
      <c r="M154" s="43"/>
      <c r="N154" s="43"/>
      <c r="O154" s="43"/>
      <c r="P154" s="43"/>
      <c r="Q154" s="43"/>
      <c r="R154" s="43"/>
      <c r="S154" s="43"/>
      <c r="T154" s="43"/>
      <c r="U154" s="43"/>
      <c r="V154" s="43"/>
      <c r="W154" s="43"/>
      <c r="X154" s="43"/>
    </row>
    <row r="155" spans="1:24" ht="24.75" customHeight="1" x14ac:dyDescent="0.25">
      <c r="A155" s="26" t="s">
        <v>23</v>
      </c>
      <c r="B155" s="27" t="s">
        <v>143</v>
      </c>
      <c r="C155" s="51" t="s">
        <v>212</v>
      </c>
      <c r="D155" s="736"/>
      <c r="E155" s="43"/>
      <c r="F155" s="43"/>
      <c r="G155" s="43"/>
      <c r="H155" s="43"/>
      <c r="I155" s="43"/>
      <c r="J155" s="43"/>
      <c r="K155" s="43"/>
      <c r="L155" s="43"/>
      <c r="M155" s="43"/>
      <c r="N155" s="43"/>
      <c r="O155" s="43"/>
      <c r="P155" s="43"/>
      <c r="Q155" s="43"/>
      <c r="R155" s="43"/>
      <c r="S155" s="43"/>
      <c r="T155" s="43"/>
      <c r="U155" s="43"/>
      <c r="V155" s="43"/>
      <c r="W155" s="43"/>
      <c r="X155" s="43"/>
    </row>
    <row r="156" spans="1:24" ht="24.75" customHeight="1" x14ac:dyDescent="0.25">
      <c r="A156" s="29" t="s">
        <v>23</v>
      </c>
      <c r="B156" s="30" t="s">
        <v>145</v>
      </c>
      <c r="C156" s="56" t="s">
        <v>213</v>
      </c>
      <c r="D156" s="738"/>
      <c r="E156" s="43"/>
      <c r="F156" s="43"/>
      <c r="G156" s="43"/>
      <c r="H156" s="43"/>
      <c r="I156" s="43"/>
      <c r="J156" s="43"/>
      <c r="K156" s="43"/>
      <c r="L156" s="43"/>
      <c r="M156" s="43"/>
      <c r="N156" s="43"/>
      <c r="O156" s="43"/>
      <c r="P156" s="43"/>
      <c r="Q156" s="43"/>
      <c r="R156" s="43"/>
      <c r="S156" s="43"/>
      <c r="T156" s="43"/>
      <c r="U156" s="43"/>
      <c r="V156" s="43"/>
      <c r="W156" s="43"/>
      <c r="X156" s="43"/>
    </row>
    <row r="157" spans="1:24" ht="19.5" customHeight="1" x14ac:dyDescent="0.25">
      <c r="A157" s="45" t="s">
        <v>47</v>
      </c>
      <c r="B157" s="47" t="s">
        <v>214</v>
      </c>
      <c r="C157" s="107" t="s">
        <v>196</v>
      </c>
      <c r="D157" s="739" t="s">
        <v>215</v>
      </c>
      <c r="E157" s="50"/>
      <c r="F157" s="50"/>
      <c r="G157" s="50"/>
      <c r="H157" s="50"/>
      <c r="I157" s="50"/>
      <c r="J157" s="50"/>
      <c r="K157" s="50"/>
      <c r="L157" s="50"/>
      <c r="M157" s="50"/>
      <c r="N157" s="50"/>
      <c r="O157" s="50"/>
      <c r="P157" s="50"/>
      <c r="Q157" s="50"/>
      <c r="R157" s="50"/>
      <c r="S157" s="50"/>
      <c r="T157" s="50"/>
      <c r="U157" s="50"/>
      <c r="V157" s="50"/>
      <c r="W157" s="50"/>
      <c r="X157" s="50"/>
    </row>
    <row r="158" spans="1:24" ht="19.5" customHeight="1" x14ac:dyDescent="0.25">
      <c r="A158" s="26" t="s">
        <v>23</v>
      </c>
      <c r="B158" s="27" t="s">
        <v>50</v>
      </c>
      <c r="C158" s="65" t="s">
        <v>216</v>
      </c>
      <c r="D158" s="736"/>
      <c r="E158" s="43"/>
      <c r="F158" s="43"/>
      <c r="G158" s="43"/>
      <c r="H158" s="43"/>
      <c r="I158" s="43"/>
      <c r="J158" s="43"/>
      <c r="K158" s="43"/>
      <c r="L158" s="43"/>
      <c r="M158" s="43"/>
      <c r="N158" s="43"/>
      <c r="O158" s="43"/>
      <c r="P158" s="43"/>
      <c r="Q158" s="43"/>
      <c r="R158" s="43"/>
      <c r="S158" s="43"/>
      <c r="T158" s="43"/>
      <c r="U158" s="43"/>
      <c r="V158" s="43"/>
      <c r="W158" s="43"/>
      <c r="X158" s="43"/>
    </row>
    <row r="159" spans="1:24" ht="19.5" customHeight="1" x14ac:dyDescent="0.25">
      <c r="A159" s="26" t="s">
        <v>23</v>
      </c>
      <c r="B159" s="27" t="s">
        <v>52</v>
      </c>
      <c r="C159" s="65" t="s">
        <v>217</v>
      </c>
      <c r="D159" s="736"/>
      <c r="E159" s="43"/>
      <c r="F159" s="43"/>
      <c r="G159" s="43"/>
      <c r="H159" s="43"/>
      <c r="I159" s="43"/>
      <c r="J159" s="43"/>
      <c r="K159" s="43"/>
      <c r="L159" s="43"/>
      <c r="M159" s="43"/>
      <c r="N159" s="43"/>
      <c r="O159" s="43"/>
      <c r="P159" s="43"/>
      <c r="Q159" s="43"/>
      <c r="R159" s="43"/>
      <c r="S159" s="43"/>
      <c r="T159" s="43"/>
      <c r="U159" s="43"/>
      <c r="V159" s="43"/>
      <c r="W159" s="43"/>
      <c r="X159" s="43"/>
    </row>
    <row r="160" spans="1:24" ht="19.5" customHeight="1" x14ac:dyDescent="0.25">
      <c r="A160" s="26" t="s">
        <v>23</v>
      </c>
      <c r="B160" s="27" t="s">
        <v>53</v>
      </c>
      <c r="C160" s="65" t="s">
        <v>218</v>
      </c>
      <c r="D160" s="736"/>
      <c r="E160" s="43"/>
      <c r="F160" s="43"/>
      <c r="G160" s="43"/>
      <c r="H160" s="43"/>
      <c r="I160" s="43"/>
      <c r="J160" s="43"/>
      <c r="K160" s="43"/>
      <c r="L160" s="43"/>
      <c r="M160" s="43"/>
      <c r="N160" s="43"/>
      <c r="O160" s="43"/>
      <c r="P160" s="43"/>
      <c r="Q160" s="43"/>
      <c r="R160" s="43"/>
      <c r="S160" s="43"/>
      <c r="T160" s="43"/>
      <c r="U160" s="43"/>
      <c r="V160" s="43"/>
      <c r="W160" s="43"/>
      <c r="X160" s="43"/>
    </row>
    <row r="161" spans="1:24" ht="19.5" customHeight="1" x14ac:dyDescent="0.25">
      <c r="A161" s="26" t="s">
        <v>23</v>
      </c>
      <c r="B161" s="27" t="s">
        <v>143</v>
      </c>
      <c r="C161" s="65" t="s">
        <v>219</v>
      </c>
      <c r="D161" s="736"/>
      <c r="E161" s="43"/>
      <c r="F161" s="43"/>
      <c r="G161" s="43"/>
      <c r="H161" s="43"/>
      <c r="I161" s="43"/>
      <c r="J161" s="43"/>
      <c r="K161" s="43"/>
      <c r="L161" s="43"/>
      <c r="M161" s="43"/>
      <c r="N161" s="43"/>
      <c r="O161" s="43"/>
      <c r="P161" s="43"/>
      <c r="Q161" s="43"/>
      <c r="R161" s="43"/>
      <c r="S161" s="43"/>
      <c r="T161" s="43"/>
      <c r="U161" s="43"/>
      <c r="V161" s="43"/>
      <c r="W161" s="43"/>
      <c r="X161" s="43"/>
    </row>
    <row r="162" spans="1:24" ht="19.5" customHeight="1" x14ac:dyDescent="0.25">
      <c r="A162" s="26" t="s">
        <v>23</v>
      </c>
      <c r="B162" s="27" t="s">
        <v>145</v>
      </c>
      <c r="C162" s="65" t="s">
        <v>220</v>
      </c>
      <c r="D162" s="736"/>
      <c r="E162" s="43"/>
      <c r="F162" s="43"/>
      <c r="G162" s="43"/>
      <c r="H162" s="43"/>
      <c r="I162" s="43"/>
      <c r="J162" s="43"/>
      <c r="K162" s="43"/>
      <c r="L162" s="43"/>
      <c r="M162" s="43"/>
      <c r="N162" s="43"/>
      <c r="O162" s="43"/>
      <c r="P162" s="43"/>
      <c r="Q162" s="43"/>
      <c r="R162" s="43"/>
      <c r="S162" s="43"/>
      <c r="T162" s="43"/>
      <c r="U162" s="43"/>
      <c r="V162" s="43"/>
      <c r="W162" s="43"/>
      <c r="X162" s="43"/>
    </row>
    <row r="163" spans="1:24" ht="30" customHeight="1" x14ac:dyDescent="0.25">
      <c r="A163" s="29" t="s">
        <v>23</v>
      </c>
      <c r="B163" s="30" t="s">
        <v>147</v>
      </c>
      <c r="C163" s="65" t="s">
        <v>221</v>
      </c>
      <c r="D163" s="738"/>
      <c r="E163" s="43"/>
      <c r="F163" s="43"/>
      <c r="G163" s="43"/>
      <c r="H163" s="43"/>
      <c r="I163" s="43"/>
      <c r="J163" s="43"/>
      <c r="K163" s="43"/>
      <c r="L163" s="43"/>
      <c r="M163" s="43"/>
      <c r="N163" s="43"/>
      <c r="O163" s="43"/>
      <c r="P163" s="43"/>
      <c r="Q163" s="43"/>
      <c r="R163" s="43"/>
      <c r="S163" s="43"/>
      <c r="T163" s="43"/>
      <c r="U163" s="43"/>
      <c r="V163" s="43"/>
      <c r="W163" s="43"/>
      <c r="X163" s="43"/>
    </row>
    <row r="164" spans="1:24" ht="15.75" customHeight="1" x14ac:dyDescent="0.25">
      <c r="A164" s="744" t="s">
        <v>222</v>
      </c>
      <c r="B164" s="734"/>
      <c r="C164" s="653"/>
      <c r="D164" s="108"/>
      <c r="E164" s="43"/>
      <c r="F164" s="43"/>
      <c r="G164" s="43"/>
      <c r="H164" s="43"/>
      <c r="I164" s="43"/>
      <c r="J164" s="43"/>
      <c r="K164" s="43"/>
      <c r="L164" s="43"/>
      <c r="M164" s="43"/>
      <c r="N164" s="43"/>
      <c r="O164" s="43"/>
      <c r="P164" s="43"/>
      <c r="Q164" s="43"/>
      <c r="R164" s="43"/>
      <c r="S164" s="43"/>
      <c r="T164" s="43"/>
      <c r="U164" s="43"/>
      <c r="V164" s="43"/>
      <c r="W164" s="43"/>
      <c r="X164" s="43"/>
    </row>
    <row r="165" spans="1:24" ht="15.75" customHeight="1" x14ac:dyDescent="0.3">
      <c r="A165" s="35" t="s">
        <v>223</v>
      </c>
      <c r="B165" s="36"/>
      <c r="C165" s="37"/>
      <c r="D165" s="109"/>
      <c r="E165" s="3"/>
      <c r="F165" s="3"/>
      <c r="G165" s="3"/>
      <c r="H165" s="3"/>
      <c r="I165" s="3"/>
      <c r="J165" s="3"/>
      <c r="K165" s="3"/>
      <c r="L165" s="3"/>
      <c r="M165" s="3"/>
      <c r="N165" s="3"/>
      <c r="O165" s="3"/>
      <c r="P165" s="3"/>
      <c r="Q165" s="3"/>
      <c r="R165" s="3"/>
      <c r="S165" s="3"/>
      <c r="T165" s="3"/>
      <c r="U165" s="3"/>
      <c r="V165" s="3"/>
      <c r="W165" s="3"/>
      <c r="X165" s="3"/>
    </row>
    <row r="166" spans="1:24" ht="15.75" customHeight="1" x14ac:dyDescent="0.25">
      <c r="A166" s="654"/>
      <c r="B166" s="655"/>
      <c r="C166" s="655"/>
      <c r="D166" s="110"/>
    </row>
    <row r="167" spans="1:24" ht="15.75" customHeight="1" x14ac:dyDescent="0.3">
      <c r="A167" s="733" t="s">
        <v>224</v>
      </c>
      <c r="B167" s="734"/>
      <c r="C167" s="653"/>
      <c r="D167" s="109"/>
    </row>
    <row r="168" spans="1:24" ht="15.75" customHeight="1" x14ac:dyDescent="0.25">
      <c r="A168" s="111"/>
      <c r="B168" s="112"/>
      <c r="C168" s="1"/>
      <c r="D168" s="1"/>
    </row>
    <row r="169" spans="1:24" ht="15.75" customHeight="1" x14ac:dyDescent="0.25">
      <c r="A169" s="111"/>
      <c r="B169" s="112"/>
      <c r="C169" s="1"/>
      <c r="D169" s="1"/>
    </row>
    <row r="170" spans="1:24" ht="15.75" customHeight="1" x14ac:dyDescent="0.25">
      <c r="A170" s="111"/>
      <c r="B170" s="112"/>
      <c r="C170" s="1"/>
      <c r="D170" s="1"/>
    </row>
    <row r="171" spans="1:24" ht="15.75" customHeight="1" x14ac:dyDescent="0.25">
      <c r="A171" s="111"/>
      <c r="B171" s="112"/>
      <c r="C171" s="1"/>
      <c r="D171" s="1"/>
    </row>
    <row r="172" spans="1:24" ht="15.75" customHeight="1" x14ac:dyDescent="0.25">
      <c r="A172" s="111"/>
      <c r="B172" s="112"/>
      <c r="C172" s="1"/>
      <c r="D172" s="1"/>
    </row>
    <row r="173" spans="1:24" ht="15.75" customHeight="1" x14ac:dyDescent="0.25">
      <c r="A173" s="111"/>
      <c r="B173" s="112"/>
      <c r="C173" s="1"/>
      <c r="D173" s="1"/>
    </row>
    <row r="174" spans="1:24" ht="15.75" customHeight="1" x14ac:dyDescent="0.25">
      <c r="A174" s="111"/>
      <c r="B174" s="112"/>
      <c r="C174" s="1"/>
      <c r="D174" s="1"/>
    </row>
    <row r="175" spans="1:24" ht="15.75" customHeight="1" x14ac:dyDescent="0.3">
      <c r="A175" s="113"/>
      <c r="B175" s="114"/>
    </row>
    <row r="176" spans="1:24" ht="15.75" customHeight="1" x14ac:dyDescent="0.3">
      <c r="A176" s="113"/>
      <c r="B176" s="114"/>
    </row>
    <row r="177" spans="1:2" ht="15.75" customHeight="1" x14ac:dyDescent="0.3">
      <c r="A177" s="113"/>
      <c r="B177" s="114"/>
    </row>
    <row r="178" spans="1:2" ht="15.75" customHeight="1" x14ac:dyDescent="0.3">
      <c r="A178" s="113"/>
      <c r="B178" s="114"/>
    </row>
    <row r="179" spans="1:2" ht="15.75" customHeight="1" x14ac:dyDescent="0.3">
      <c r="A179" s="113"/>
      <c r="B179" s="114"/>
    </row>
    <row r="180" spans="1:2" ht="15.75" customHeight="1" x14ac:dyDescent="0.3">
      <c r="A180" s="113"/>
      <c r="B180" s="114"/>
    </row>
    <row r="181" spans="1:2" ht="15.75" customHeight="1" x14ac:dyDescent="0.3">
      <c r="A181" s="113"/>
      <c r="B181" s="114"/>
    </row>
    <row r="182" spans="1:2" ht="15.75" customHeight="1" x14ac:dyDescent="0.3">
      <c r="A182" s="113"/>
      <c r="B182" s="114"/>
    </row>
    <row r="183" spans="1:2" ht="15.75" customHeight="1" x14ac:dyDescent="0.3">
      <c r="A183" s="113"/>
      <c r="B183" s="114"/>
    </row>
    <row r="184" spans="1:2" ht="15.75" customHeight="1" x14ac:dyDescent="0.3">
      <c r="A184" s="113"/>
      <c r="B184" s="114"/>
    </row>
    <row r="185" spans="1:2" ht="15.75" customHeight="1" x14ac:dyDescent="0.3">
      <c r="A185" s="113"/>
      <c r="B185" s="114"/>
    </row>
    <row r="186" spans="1:2" ht="15.75" customHeight="1" x14ac:dyDescent="0.3">
      <c r="A186" s="113"/>
      <c r="B186" s="114"/>
    </row>
    <row r="187" spans="1:2" ht="15.75" customHeight="1" x14ac:dyDescent="0.3">
      <c r="A187" s="113"/>
      <c r="B187" s="114"/>
    </row>
    <row r="188" spans="1:2" ht="15.75" customHeight="1" x14ac:dyDescent="0.3">
      <c r="A188" s="113"/>
      <c r="B188" s="114"/>
    </row>
    <row r="189" spans="1:2" ht="15.75" customHeight="1" x14ac:dyDescent="0.3">
      <c r="A189" s="113"/>
      <c r="B189" s="114"/>
    </row>
    <row r="190" spans="1:2" ht="15.75" customHeight="1" x14ac:dyDescent="0.3">
      <c r="A190" s="113"/>
      <c r="B190" s="114"/>
    </row>
    <row r="191" spans="1:2" ht="15.75" customHeight="1" x14ac:dyDescent="0.3">
      <c r="A191" s="113"/>
      <c r="B191" s="114"/>
    </row>
    <row r="192" spans="1:2" ht="15.75" customHeight="1" x14ac:dyDescent="0.3">
      <c r="A192" s="113"/>
      <c r="B192" s="114"/>
    </row>
    <row r="193" spans="1:2" ht="15.75" customHeight="1" x14ac:dyDescent="0.3">
      <c r="A193" s="113"/>
      <c r="B193" s="114"/>
    </row>
    <row r="194" spans="1:2" ht="15.75" customHeight="1" x14ac:dyDescent="0.3">
      <c r="A194" s="113"/>
      <c r="B194" s="114"/>
    </row>
    <row r="195" spans="1:2" ht="15.75" customHeight="1" x14ac:dyDescent="0.3">
      <c r="A195" s="113"/>
      <c r="B195" s="114"/>
    </row>
    <row r="196" spans="1:2" ht="15.75" customHeight="1" x14ac:dyDescent="0.3">
      <c r="A196" s="113"/>
      <c r="B196" s="114"/>
    </row>
    <row r="197" spans="1:2" ht="15.75" customHeight="1" x14ac:dyDescent="0.3">
      <c r="A197" s="113"/>
      <c r="B197" s="114"/>
    </row>
    <row r="198" spans="1:2" ht="15.75" customHeight="1" x14ac:dyDescent="0.3">
      <c r="A198" s="113"/>
      <c r="B198" s="114"/>
    </row>
    <row r="199" spans="1:2" ht="15.75" customHeight="1" x14ac:dyDescent="0.3">
      <c r="A199" s="113"/>
      <c r="B199" s="114"/>
    </row>
    <row r="200" spans="1:2" ht="15.75" customHeight="1" x14ac:dyDescent="0.3">
      <c r="A200" s="113"/>
      <c r="B200" s="114"/>
    </row>
    <row r="201" spans="1:2" ht="15.75" customHeight="1" x14ac:dyDescent="0.3">
      <c r="A201" s="113"/>
      <c r="B201" s="114"/>
    </row>
    <row r="202" spans="1:2" ht="15.75" customHeight="1" x14ac:dyDescent="0.3">
      <c r="A202" s="113"/>
      <c r="B202" s="114"/>
    </row>
    <row r="203" spans="1:2" ht="15.75" customHeight="1" x14ac:dyDescent="0.3">
      <c r="A203" s="113"/>
      <c r="B203" s="114"/>
    </row>
    <row r="204" spans="1:2" ht="15.75" customHeight="1" x14ac:dyDescent="0.3">
      <c r="A204" s="113"/>
      <c r="B204" s="114"/>
    </row>
    <row r="205" spans="1:2" ht="15.75" customHeight="1" x14ac:dyDescent="0.3">
      <c r="A205" s="113"/>
      <c r="B205" s="114"/>
    </row>
    <row r="206" spans="1:2" ht="15.75" customHeight="1" x14ac:dyDescent="0.3">
      <c r="A206" s="113"/>
      <c r="B206" s="114"/>
    </row>
    <row r="207" spans="1:2" ht="15.75" customHeight="1" x14ac:dyDescent="0.3">
      <c r="A207" s="113"/>
      <c r="B207" s="114"/>
    </row>
    <row r="208" spans="1:2" ht="15.75" customHeight="1" x14ac:dyDescent="0.3">
      <c r="A208" s="113"/>
      <c r="B208" s="114"/>
    </row>
    <row r="209" spans="1:2" ht="15.75" customHeight="1" x14ac:dyDescent="0.3">
      <c r="A209" s="113"/>
      <c r="B209" s="114"/>
    </row>
    <row r="210" spans="1:2" ht="15.75" customHeight="1" x14ac:dyDescent="0.3">
      <c r="A210" s="113"/>
      <c r="B210" s="114"/>
    </row>
    <row r="211" spans="1:2" ht="15.75" customHeight="1" x14ac:dyDescent="0.3">
      <c r="A211" s="113"/>
      <c r="B211" s="114"/>
    </row>
    <row r="212" spans="1:2" ht="15.75" customHeight="1" x14ac:dyDescent="0.3">
      <c r="A212" s="113"/>
      <c r="B212" s="114"/>
    </row>
    <row r="213" spans="1:2" ht="15.75" customHeight="1" x14ac:dyDescent="0.3">
      <c r="A213" s="113"/>
      <c r="B213" s="114"/>
    </row>
    <row r="214" spans="1:2" ht="15.75" customHeight="1" x14ac:dyDescent="0.3">
      <c r="A214" s="113"/>
      <c r="B214" s="114"/>
    </row>
    <row r="215" spans="1:2" ht="15.75" customHeight="1" x14ac:dyDescent="0.3">
      <c r="A215" s="113"/>
      <c r="B215" s="114"/>
    </row>
    <row r="216" spans="1:2" ht="15.75" customHeight="1" x14ac:dyDescent="0.3">
      <c r="A216" s="113"/>
      <c r="B216" s="114"/>
    </row>
    <row r="217" spans="1:2" ht="15.75" customHeight="1" x14ac:dyDescent="0.3">
      <c r="A217" s="113"/>
      <c r="B217" s="114"/>
    </row>
    <row r="218" spans="1:2" ht="15.75" customHeight="1" x14ac:dyDescent="0.3">
      <c r="A218" s="113"/>
      <c r="B218" s="114"/>
    </row>
    <row r="219" spans="1:2" ht="15.75" customHeight="1" x14ac:dyDescent="0.3">
      <c r="A219" s="113"/>
      <c r="B219" s="114"/>
    </row>
    <row r="220" spans="1:2" ht="15.75" customHeight="1" x14ac:dyDescent="0.3">
      <c r="A220" s="113"/>
      <c r="B220" s="114"/>
    </row>
    <row r="221" spans="1:2" ht="15.75" customHeight="1" x14ac:dyDescent="0.3">
      <c r="A221" s="113"/>
      <c r="B221" s="114"/>
    </row>
    <row r="222" spans="1:2" ht="15.75" customHeight="1" x14ac:dyDescent="0.3">
      <c r="A222" s="113"/>
      <c r="B222" s="114"/>
    </row>
    <row r="223" spans="1:2" ht="15.75" customHeight="1" x14ac:dyDescent="0.3">
      <c r="A223" s="113"/>
      <c r="B223" s="114"/>
    </row>
    <row r="224" spans="1:2" ht="15.75" customHeight="1" x14ac:dyDescent="0.3">
      <c r="A224" s="113"/>
      <c r="B224" s="114"/>
    </row>
    <row r="225" spans="1:2" ht="15.75" customHeight="1" x14ac:dyDescent="0.3">
      <c r="A225" s="113"/>
      <c r="B225" s="114"/>
    </row>
    <row r="226" spans="1:2" ht="15.75" customHeight="1" x14ac:dyDescent="0.3">
      <c r="A226" s="113"/>
      <c r="B226" s="114"/>
    </row>
    <row r="227" spans="1:2" ht="15.75" customHeight="1" x14ac:dyDescent="0.3">
      <c r="A227" s="113"/>
      <c r="B227" s="114"/>
    </row>
    <row r="228" spans="1:2" ht="15.75" customHeight="1" x14ac:dyDescent="0.3">
      <c r="A228" s="113"/>
      <c r="B228" s="114"/>
    </row>
    <row r="229" spans="1:2" ht="15.75" customHeight="1" x14ac:dyDescent="0.3">
      <c r="A229" s="113"/>
      <c r="B229" s="114"/>
    </row>
    <row r="230" spans="1:2" ht="15.75" customHeight="1" x14ac:dyDescent="0.3">
      <c r="A230" s="113"/>
      <c r="B230" s="114"/>
    </row>
    <row r="231" spans="1:2" ht="15.75" customHeight="1" x14ac:dyDescent="0.3">
      <c r="A231" s="113"/>
      <c r="B231" s="114"/>
    </row>
    <row r="232" spans="1:2" ht="15.75" customHeight="1" x14ac:dyDescent="0.3">
      <c r="A232" s="113"/>
      <c r="B232" s="114"/>
    </row>
    <row r="233" spans="1:2" ht="15.75" customHeight="1" x14ac:dyDescent="0.3">
      <c r="A233" s="113"/>
      <c r="B233" s="114"/>
    </row>
    <row r="234" spans="1:2" ht="15.75" customHeight="1" x14ac:dyDescent="0.3">
      <c r="A234" s="113"/>
      <c r="B234" s="114"/>
    </row>
    <row r="235" spans="1:2" ht="15.75" customHeight="1" x14ac:dyDescent="0.3">
      <c r="A235" s="113"/>
      <c r="B235" s="114"/>
    </row>
    <row r="236" spans="1:2" ht="15.75" customHeight="1" x14ac:dyDescent="0.3">
      <c r="A236" s="113"/>
      <c r="B236" s="114"/>
    </row>
    <row r="237" spans="1:2" ht="15.75" customHeight="1" x14ac:dyDescent="0.3">
      <c r="A237" s="113"/>
      <c r="B237" s="114"/>
    </row>
    <row r="238" spans="1:2" ht="15.75" customHeight="1" x14ac:dyDescent="0.3">
      <c r="A238" s="113"/>
      <c r="B238" s="114"/>
    </row>
    <row r="239" spans="1:2" ht="15.75" customHeight="1" x14ac:dyDescent="0.3">
      <c r="A239" s="113"/>
      <c r="B239" s="114"/>
    </row>
    <row r="240" spans="1:2" ht="15.75" customHeight="1" x14ac:dyDescent="0.3">
      <c r="A240" s="113"/>
      <c r="B240" s="114"/>
    </row>
    <row r="241" spans="1:2" ht="15.75" customHeight="1" x14ac:dyDescent="0.3">
      <c r="A241" s="113"/>
      <c r="B241" s="114"/>
    </row>
    <row r="242" spans="1:2" ht="15.75" customHeight="1" x14ac:dyDescent="0.3">
      <c r="A242" s="113"/>
      <c r="B242" s="114"/>
    </row>
    <row r="243" spans="1:2" ht="15.75" customHeight="1" x14ac:dyDescent="0.3">
      <c r="A243" s="113"/>
      <c r="B243" s="114"/>
    </row>
    <row r="244" spans="1:2" ht="15.75" customHeight="1" x14ac:dyDescent="0.3">
      <c r="A244" s="113"/>
      <c r="B244" s="114"/>
    </row>
    <row r="245" spans="1:2" ht="15.75" customHeight="1" x14ac:dyDescent="0.3">
      <c r="A245" s="113"/>
      <c r="B245" s="114"/>
    </row>
    <row r="246" spans="1:2" ht="15.75" customHeight="1" x14ac:dyDescent="0.3">
      <c r="A246" s="113"/>
      <c r="B246" s="114"/>
    </row>
    <row r="247" spans="1:2" ht="15.75" customHeight="1" x14ac:dyDescent="0.3">
      <c r="A247" s="113"/>
      <c r="B247" s="114"/>
    </row>
    <row r="248" spans="1:2" ht="15.75" customHeight="1" x14ac:dyDescent="0.3">
      <c r="A248" s="113"/>
      <c r="B248" s="114"/>
    </row>
    <row r="249" spans="1:2" ht="15.75" customHeight="1" x14ac:dyDescent="0.3">
      <c r="A249" s="113"/>
      <c r="B249" s="114"/>
    </row>
    <row r="250" spans="1:2" ht="15.75" customHeight="1" x14ac:dyDescent="0.3">
      <c r="A250" s="113"/>
      <c r="B250" s="114"/>
    </row>
    <row r="251" spans="1:2" ht="15.75" customHeight="1" x14ac:dyDescent="0.3">
      <c r="A251" s="113"/>
      <c r="B251" s="114"/>
    </row>
    <row r="252" spans="1:2" ht="15.75" customHeight="1" x14ac:dyDescent="0.3">
      <c r="A252" s="113"/>
      <c r="B252" s="114"/>
    </row>
    <row r="253" spans="1:2" ht="15.75" customHeight="1" x14ac:dyDescent="0.3">
      <c r="A253" s="113"/>
      <c r="B253" s="114"/>
    </row>
    <row r="254" spans="1:2" ht="15.75" customHeight="1" x14ac:dyDescent="0.3">
      <c r="A254" s="113"/>
      <c r="B254" s="114"/>
    </row>
    <row r="255" spans="1:2" ht="15.75" customHeight="1" x14ac:dyDescent="0.3">
      <c r="A255" s="113"/>
      <c r="B255" s="114"/>
    </row>
    <row r="256" spans="1:2" ht="15.75" customHeight="1" x14ac:dyDescent="0.3">
      <c r="A256" s="113"/>
      <c r="B256" s="114"/>
    </row>
    <row r="257" spans="1:2" ht="15.75" customHeight="1" x14ac:dyDescent="0.3">
      <c r="A257" s="113"/>
      <c r="B257" s="114"/>
    </row>
    <row r="258" spans="1:2" ht="15.75" customHeight="1" x14ac:dyDescent="0.3">
      <c r="A258" s="113"/>
      <c r="B258" s="114"/>
    </row>
    <row r="259" spans="1:2" ht="15.75" customHeight="1" x14ac:dyDescent="0.3">
      <c r="A259" s="113"/>
      <c r="B259" s="114"/>
    </row>
    <row r="260" spans="1:2" ht="15.75" customHeight="1" x14ac:dyDescent="0.3">
      <c r="A260" s="113"/>
      <c r="B260" s="114"/>
    </row>
    <row r="261" spans="1:2" ht="15.75" customHeight="1" x14ac:dyDescent="0.3">
      <c r="A261" s="113"/>
      <c r="B261" s="114"/>
    </row>
    <row r="262" spans="1:2" ht="15.75" customHeight="1" x14ac:dyDescent="0.3">
      <c r="A262" s="113"/>
      <c r="B262" s="114"/>
    </row>
    <row r="263" spans="1:2" ht="15.75" customHeight="1" x14ac:dyDescent="0.3">
      <c r="A263" s="113"/>
      <c r="B263" s="114"/>
    </row>
    <row r="264" spans="1:2" ht="15.75" customHeight="1" x14ac:dyDescent="0.3">
      <c r="A264" s="113"/>
      <c r="B264" s="114"/>
    </row>
    <row r="265" spans="1:2" ht="15.75" customHeight="1" x14ac:dyDescent="0.3">
      <c r="A265" s="113"/>
      <c r="B265" s="114"/>
    </row>
    <row r="266" spans="1:2" ht="15.75" customHeight="1" x14ac:dyDescent="0.3">
      <c r="A266" s="113"/>
      <c r="B266" s="114"/>
    </row>
    <row r="267" spans="1:2" ht="15.75" customHeight="1" x14ac:dyDescent="0.3">
      <c r="A267" s="113"/>
      <c r="B267" s="114"/>
    </row>
    <row r="268" spans="1:2" ht="15.75" customHeight="1" x14ac:dyDescent="0.3">
      <c r="A268" s="113"/>
      <c r="B268" s="114"/>
    </row>
    <row r="269" spans="1:2" ht="15.75" customHeight="1" x14ac:dyDescent="0.3">
      <c r="A269" s="113"/>
      <c r="B269" s="114"/>
    </row>
    <row r="270" spans="1:2" ht="15.75" customHeight="1" x14ac:dyDescent="0.3">
      <c r="A270" s="113"/>
      <c r="B270" s="114"/>
    </row>
    <row r="271" spans="1:2" ht="15.75" customHeight="1" x14ac:dyDescent="0.3">
      <c r="A271" s="113"/>
      <c r="B271" s="114"/>
    </row>
    <row r="272" spans="1:2" ht="15.75" customHeight="1" x14ac:dyDescent="0.3">
      <c r="A272" s="113"/>
      <c r="B272" s="114"/>
    </row>
    <row r="273" spans="1:2" ht="15.75" customHeight="1" x14ac:dyDescent="0.3">
      <c r="A273" s="113"/>
      <c r="B273" s="114"/>
    </row>
    <row r="274" spans="1:2" ht="15.75" customHeight="1" x14ac:dyDescent="0.3">
      <c r="A274" s="113"/>
      <c r="B274" s="114"/>
    </row>
    <row r="275" spans="1:2" ht="15.75" customHeight="1" x14ac:dyDescent="0.3">
      <c r="A275" s="113"/>
      <c r="B275" s="114"/>
    </row>
    <row r="276" spans="1:2" ht="15.75" customHeight="1" x14ac:dyDescent="0.3">
      <c r="A276" s="113"/>
      <c r="B276" s="114"/>
    </row>
    <row r="277" spans="1:2" ht="15.75" customHeight="1" x14ac:dyDescent="0.3">
      <c r="A277" s="113"/>
      <c r="B277" s="114"/>
    </row>
    <row r="278" spans="1:2" ht="15.75" customHeight="1" x14ac:dyDescent="0.3">
      <c r="A278" s="113"/>
      <c r="B278" s="114"/>
    </row>
    <row r="279" spans="1:2" ht="15.75" customHeight="1" x14ac:dyDescent="0.3">
      <c r="A279" s="113"/>
      <c r="B279" s="114"/>
    </row>
    <row r="280" spans="1:2" ht="15.75" customHeight="1" x14ac:dyDescent="0.3">
      <c r="A280" s="113"/>
      <c r="B280" s="114"/>
    </row>
    <row r="281" spans="1:2" ht="15.75" customHeight="1" x14ac:dyDescent="0.3">
      <c r="A281" s="113"/>
      <c r="B281" s="114"/>
    </row>
    <row r="282" spans="1:2" ht="15.75" customHeight="1" x14ac:dyDescent="0.3">
      <c r="A282" s="113"/>
      <c r="B282" s="114"/>
    </row>
    <row r="283" spans="1:2" ht="15.75" customHeight="1" x14ac:dyDescent="0.3">
      <c r="A283" s="113"/>
      <c r="B283" s="114"/>
    </row>
    <row r="284" spans="1:2" ht="15.75" customHeight="1" x14ac:dyDescent="0.3">
      <c r="A284" s="113"/>
      <c r="B284" s="114"/>
    </row>
    <row r="285" spans="1:2" ht="15.75" customHeight="1" x14ac:dyDescent="0.3">
      <c r="A285" s="113"/>
      <c r="B285" s="114"/>
    </row>
    <row r="286" spans="1:2" ht="15.75" customHeight="1" x14ac:dyDescent="0.3">
      <c r="A286" s="113"/>
      <c r="B286" s="114"/>
    </row>
    <row r="287" spans="1:2" ht="15.75" customHeight="1" x14ac:dyDescent="0.3">
      <c r="A287" s="113"/>
      <c r="B287" s="114"/>
    </row>
    <row r="288" spans="1:2" ht="15.75" customHeight="1" x14ac:dyDescent="0.3">
      <c r="A288" s="113"/>
      <c r="B288" s="114"/>
    </row>
    <row r="289" spans="1:2" ht="15.75" customHeight="1" x14ac:dyDescent="0.3">
      <c r="A289" s="113"/>
      <c r="B289" s="114"/>
    </row>
    <row r="290" spans="1:2" ht="15.75" customHeight="1" x14ac:dyDescent="0.3">
      <c r="A290" s="113"/>
      <c r="B290" s="114"/>
    </row>
    <row r="291" spans="1:2" ht="15.75" customHeight="1" x14ac:dyDescent="0.3">
      <c r="A291" s="113"/>
      <c r="B291" s="114"/>
    </row>
    <row r="292" spans="1:2" ht="15.75" customHeight="1" x14ac:dyDescent="0.3">
      <c r="A292" s="113"/>
      <c r="B292" s="114"/>
    </row>
    <row r="293" spans="1:2" ht="15.75" customHeight="1" x14ac:dyDescent="0.3">
      <c r="A293" s="113"/>
      <c r="B293" s="114"/>
    </row>
    <row r="294" spans="1:2" ht="15.75" customHeight="1" x14ac:dyDescent="0.3">
      <c r="A294" s="113"/>
      <c r="B294" s="114"/>
    </row>
    <row r="295" spans="1:2" ht="15.75" customHeight="1" x14ac:dyDescent="0.3">
      <c r="A295" s="113"/>
      <c r="B295" s="114"/>
    </row>
    <row r="296" spans="1:2" ht="15.75" customHeight="1" x14ac:dyDescent="0.3">
      <c r="A296" s="113"/>
      <c r="B296" s="114"/>
    </row>
    <row r="297" spans="1:2" ht="15.75" customHeight="1" x14ac:dyDescent="0.3">
      <c r="A297" s="113"/>
      <c r="B297" s="114"/>
    </row>
    <row r="298" spans="1:2" ht="15.75" customHeight="1" x14ac:dyDescent="0.3">
      <c r="A298" s="113"/>
      <c r="B298" s="114"/>
    </row>
    <row r="299" spans="1:2" ht="15.75" customHeight="1" x14ac:dyDescent="0.3">
      <c r="A299" s="113"/>
      <c r="B299" s="114"/>
    </row>
    <row r="300" spans="1:2" ht="15.75" customHeight="1" x14ac:dyDescent="0.3">
      <c r="A300" s="113"/>
      <c r="B300" s="114"/>
    </row>
    <row r="301" spans="1:2" ht="15.75" customHeight="1" x14ac:dyDescent="0.3">
      <c r="A301" s="113"/>
      <c r="B301" s="114"/>
    </row>
    <row r="302" spans="1:2" ht="15.75" customHeight="1" x14ac:dyDescent="0.3">
      <c r="A302" s="113"/>
      <c r="B302" s="114"/>
    </row>
    <row r="303" spans="1:2" ht="15.75" customHeight="1" x14ac:dyDescent="0.3">
      <c r="A303" s="113"/>
      <c r="B303" s="114"/>
    </row>
    <row r="304" spans="1:2" ht="15.75" customHeight="1" x14ac:dyDescent="0.3">
      <c r="A304" s="113"/>
      <c r="B304" s="114"/>
    </row>
    <row r="305" spans="1:2" ht="15.75" customHeight="1" x14ac:dyDescent="0.3">
      <c r="A305" s="113"/>
      <c r="B305" s="114"/>
    </row>
    <row r="306" spans="1:2" ht="15.75" customHeight="1" x14ac:dyDescent="0.3">
      <c r="A306" s="113"/>
      <c r="B306" s="114"/>
    </row>
    <row r="307" spans="1:2" ht="15.75" customHeight="1" x14ac:dyDescent="0.3">
      <c r="A307" s="113"/>
      <c r="B307" s="114"/>
    </row>
    <row r="308" spans="1:2" ht="15.75" customHeight="1" x14ac:dyDescent="0.3">
      <c r="A308" s="113"/>
      <c r="B308" s="114"/>
    </row>
    <row r="309" spans="1:2" ht="15.75" customHeight="1" x14ac:dyDescent="0.3">
      <c r="A309" s="113"/>
      <c r="B309" s="114"/>
    </row>
    <row r="310" spans="1:2" ht="15.75" customHeight="1" x14ac:dyDescent="0.3">
      <c r="A310" s="113"/>
      <c r="B310" s="114"/>
    </row>
    <row r="311" spans="1:2" ht="15.75" customHeight="1" x14ac:dyDescent="0.3">
      <c r="A311" s="113"/>
      <c r="B311" s="114"/>
    </row>
    <row r="312" spans="1:2" ht="15.75" customHeight="1" x14ac:dyDescent="0.3">
      <c r="A312" s="113"/>
      <c r="B312" s="114"/>
    </row>
    <row r="313" spans="1:2" ht="15.75" customHeight="1" x14ac:dyDescent="0.3">
      <c r="A313" s="113"/>
      <c r="B313" s="114"/>
    </row>
    <row r="314" spans="1:2" ht="15.75" customHeight="1" x14ac:dyDescent="0.3">
      <c r="A314" s="113"/>
      <c r="B314" s="114"/>
    </row>
    <row r="315" spans="1:2" ht="15.75" customHeight="1" x14ac:dyDescent="0.3">
      <c r="A315" s="113"/>
      <c r="B315" s="114"/>
    </row>
    <row r="316" spans="1:2" ht="15.75" customHeight="1" x14ac:dyDescent="0.3">
      <c r="A316" s="113"/>
      <c r="B316" s="114"/>
    </row>
    <row r="317" spans="1:2" ht="15.75" customHeight="1" x14ac:dyDescent="0.3">
      <c r="A317" s="113"/>
      <c r="B317" s="114"/>
    </row>
    <row r="318" spans="1:2" ht="15.75" customHeight="1" x14ac:dyDescent="0.3">
      <c r="A318" s="113"/>
      <c r="B318" s="114"/>
    </row>
    <row r="319" spans="1:2" ht="15.75" customHeight="1" x14ac:dyDescent="0.3">
      <c r="A319" s="113"/>
      <c r="B319" s="114"/>
    </row>
    <row r="320" spans="1:2" ht="15.75" customHeight="1" x14ac:dyDescent="0.3">
      <c r="A320" s="113"/>
      <c r="B320" s="114"/>
    </row>
    <row r="321" spans="1:2" ht="15.75" customHeight="1" x14ac:dyDescent="0.3">
      <c r="A321" s="113"/>
      <c r="B321" s="114"/>
    </row>
    <row r="322" spans="1:2" ht="15.75" customHeight="1" x14ac:dyDescent="0.3">
      <c r="A322" s="113"/>
      <c r="B322" s="114"/>
    </row>
    <row r="323" spans="1:2" ht="15.75" customHeight="1" x14ac:dyDescent="0.3">
      <c r="A323" s="113"/>
      <c r="B323" s="114"/>
    </row>
    <row r="324" spans="1:2" ht="15.75" customHeight="1" x14ac:dyDescent="0.3">
      <c r="A324" s="113"/>
      <c r="B324" s="114"/>
    </row>
    <row r="325" spans="1:2" ht="15.75" customHeight="1" x14ac:dyDescent="0.3">
      <c r="A325" s="113"/>
      <c r="B325" s="114"/>
    </row>
    <row r="326" spans="1:2" ht="15.75" customHeight="1" x14ac:dyDescent="0.3">
      <c r="A326" s="113"/>
      <c r="B326" s="114"/>
    </row>
    <row r="327" spans="1:2" ht="15.75" customHeight="1" x14ac:dyDescent="0.3">
      <c r="A327" s="113"/>
      <c r="B327" s="114"/>
    </row>
    <row r="328" spans="1:2" ht="15.75" customHeight="1" x14ac:dyDescent="0.3">
      <c r="A328" s="113"/>
      <c r="B328" s="114"/>
    </row>
    <row r="329" spans="1:2" ht="15.75" customHeight="1" x14ac:dyDescent="0.3">
      <c r="A329" s="113"/>
      <c r="B329" s="114"/>
    </row>
    <row r="330" spans="1:2" ht="15.75" customHeight="1" x14ac:dyDescent="0.3">
      <c r="A330" s="113"/>
      <c r="B330" s="114"/>
    </row>
    <row r="331" spans="1:2" ht="15.75" customHeight="1" x14ac:dyDescent="0.3">
      <c r="A331" s="113"/>
      <c r="B331" s="114"/>
    </row>
    <row r="332" spans="1:2" ht="15.75" customHeight="1" x14ac:dyDescent="0.3">
      <c r="A332" s="113"/>
      <c r="B332" s="114"/>
    </row>
    <row r="333" spans="1:2" ht="15.75" customHeight="1" x14ac:dyDescent="0.3">
      <c r="A333" s="113"/>
      <c r="B333" s="114"/>
    </row>
    <row r="334" spans="1:2" ht="15.75" customHeight="1" x14ac:dyDescent="0.3">
      <c r="A334" s="113"/>
      <c r="B334" s="114"/>
    </row>
    <row r="335" spans="1:2" ht="15.75" customHeight="1" x14ac:dyDescent="0.3">
      <c r="A335" s="113"/>
      <c r="B335" s="114"/>
    </row>
    <row r="336" spans="1:2" ht="15.75" customHeight="1" x14ac:dyDescent="0.3">
      <c r="A336" s="113"/>
      <c r="B336" s="114"/>
    </row>
    <row r="337" spans="1:2" ht="15.75" customHeight="1" x14ac:dyDescent="0.3">
      <c r="A337" s="113"/>
      <c r="B337" s="114"/>
    </row>
    <row r="338" spans="1:2" ht="15.75" customHeight="1" x14ac:dyDescent="0.3">
      <c r="A338" s="113"/>
      <c r="B338" s="114"/>
    </row>
    <row r="339" spans="1:2" ht="15.75" customHeight="1" x14ac:dyDescent="0.3">
      <c r="A339" s="113"/>
      <c r="B339" s="114"/>
    </row>
    <row r="340" spans="1:2" ht="15.75" customHeight="1" x14ac:dyDescent="0.3">
      <c r="A340" s="113"/>
      <c r="B340" s="114"/>
    </row>
    <row r="341" spans="1:2" ht="15.75" customHeight="1" x14ac:dyDescent="0.3">
      <c r="A341" s="113"/>
      <c r="B341" s="114"/>
    </row>
    <row r="342" spans="1:2" ht="15.75" customHeight="1" x14ac:dyDescent="0.3">
      <c r="A342" s="113"/>
      <c r="B342" s="114"/>
    </row>
    <row r="343" spans="1:2" ht="15.75" customHeight="1" x14ac:dyDescent="0.3">
      <c r="A343" s="113"/>
      <c r="B343" s="114"/>
    </row>
    <row r="344" spans="1:2" ht="15.75" customHeight="1" x14ac:dyDescent="0.3">
      <c r="A344" s="113"/>
      <c r="B344" s="114"/>
    </row>
    <row r="345" spans="1:2" ht="15.75" customHeight="1" x14ac:dyDescent="0.3">
      <c r="A345" s="113"/>
      <c r="B345" s="114"/>
    </row>
    <row r="346" spans="1:2" ht="15.75" customHeight="1" x14ac:dyDescent="0.3">
      <c r="A346" s="113"/>
      <c r="B346" s="114"/>
    </row>
    <row r="347" spans="1:2" ht="15.75" customHeight="1" x14ac:dyDescent="0.3">
      <c r="A347" s="113"/>
      <c r="B347" s="114"/>
    </row>
    <row r="348" spans="1:2" ht="15.75" customHeight="1" x14ac:dyDescent="0.3">
      <c r="A348" s="113"/>
      <c r="B348" s="114"/>
    </row>
    <row r="349" spans="1:2" ht="15.75" customHeight="1" x14ac:dyDescent="0.3">
      <c r="A349" s="113"/>
      <c r="B349" s="114"/>
    </row>
    <row r="350" spans="1:2" ht="15.75" customHeight="1" x14ac:dyDescent="0.3">
      <c r="A350" s="113"/>
      <c r="B350" s="114"/>
    </row>
    <row r="351" spans="1:2" ht="15.75" customHeight="1" x14ac:dyDescent="0.3">
      <c r="A351" s="113"/>
      <c r="B351" s="114"/>
    </row>
    <row r="352" spans="1:2" ht="15.75" customHeight="1" x14ac:dyDescent="0.3">
      <c r="A352" s="113"/>
      <c r="B352" s="114"/>
    </row>
    <row r="353" spans="1:2" ht="15.75" customHeight="1" x14ac:dyDescent="0.3">
      <c r="A353" s="113"/>
      <c r="B353" s="114"/>
    </row>
    <row r="354" spans="1:2" ht="15.75" customHeight="1" x14ac:dyDescent="0.3">
      <c r="A354" s="113"/>
      <c r="B354" s="114"/>
    </row>
    <row r="355" spans="1:2" ht="15.75" customHeight="1" x14ac:dyDescent="0.3">
      <c r="A355" s="113"/>
      <c r="B355" s="114"/>
    </row>
    <row r="356" spans="1:2" ht="15.75" customHeight="1" x14ac:dyDescent="0.3">
      <c r="A356" s="113"/>
      <c r="B356" s="114"/>
    </row>
    <row r="357" spans="1:2" ht="15.75" customHeight="1" x14ac:dyDescent="0.3">
      <c r="A357" s="113"/>
      <c r="B357" s="114"/>
    </row>
    <row r="358" spans="1:2" ht="15.75" customHeight="1" x14ac:dyDescent="0.3">
      <c r="A358" s="113"/>
      <c r="B358" s="114"/>
    </row>
    <row r="359" spans="1:2" ht="15.75" customHeight="1" x14ac:dyDescent="0.3">
      <c r="A359" s="113"/>
      <c r="B359" s="114"/>
    </row>
    <row r="360" spans="1:2" ht="15.75" customHeight="1" x14ac:dyDescent="0.3">
      <c r="A360" s="113"/>
      <c r="B360" s="114"/>
    </row>
    <row r="361" spans="1:2" ht="15.75" customHeight="1" x14ac:dyDescent="0.3">
      <c r="A361" s="113"/>
      <c r="B361" s="114"/>
    </row>
    <row r="362" spans="1:2" ht="15.75" customHeight="1" x14ac:dyDescent="0.3">
      <c r="A362" s="113"/>
      <c r="B362" s="114"/>
    </row>
    <row r="363" spans="1:2" ht="15.75" customHeight="1" x14ac:dyDescent="0.3">
      <c r="A363" s="113"/>
      <c r="B363" s="114"/>
    </row>
    <row r="364" spans="1:2" ht="15.75" customHeight="1" x14ac:dyDescent="0.3">
      <c r="A364" s="113"/>
      <c r="B364" s="114"/>
    </row>
    <row r="365" spans="1:2" ht="15.75" customHeight="1" x14ac:dyDescent="0.3">
      <c r="A365" s="113"/>
      <c r="B365" s="114"/>
    </row>
    <row r="366" spans="1:2" ht="15.75" customHeight="1" x14ac:dyDescent="0.3">
      <c r="A366" s="113"/>
      <c r="B366" s="114"/>
    </row>
    <row r="367" spans="1:2" ht="15.75" customHeight="1" x14ac:dyDescent="0.3">
      <c r="A367" s="113"/>
      <c r="B367" s="114"/>
    </row>
    <row r="368" spans="1:2"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ustomSheetViews>
    <customSheetView guid="{5FA0C7DA-F724-4E93-8D09-74C26EF9E974}">
      <pane xSplit="3" ySplit="6" topLeftCell="D7" activePane="bottomRight" state="frozen"/>
      <selection pane="bottomRight" activeCell="F11" sqref="F11"/>
      <pageMargins left="0" right="0" top="0.74803149606299213" bottom="0.35433070866141736" header="0" footer="0"/>
      <pageSetup paperSize="9" orientation="portrait"/>
    </customSheetView>
    <customSheetView guid="{3CE3A87D-471F-4C37-B517-8DFF6B87ED07}">
      <pane xSplit="3" ySplit="6" topLeftCell="D7" activePane="bottomRight" state="frozen"/>
      <selection pane="bottomRight" activeCell="F11" sqref="F11"/>
      <pageMargins left="0" right="0" top="0.74803149606299213" bottom="0.35433070866141736" header="0" footer="0"/>
      <pageSetup paperSize="9" orientation="portrait"/>
    </customSheetView>
  </customSheetViews>
  <mergeCells count="36">
    <mergeCell ref="A1:D1"/>
    <mergeCell ref="A2:D2"/>
    <mergeCell ref="A4:A6"/>
    <mergeCell ref="B4:B6"/>
    <mergeCell ref="C4:C6"/>
    <mergeCell ref="D9:D14"/>
    <mergeCell ref="D19:D32"/>
    <mergeCell ref="D33:D36"/>
    <mergeCell ref="D38:D41"/>
    <mergeCell ref="D42:D45"/>
    <mergeCell ref="D46:D49"/>
    <mergeCell ref="D52:D55"/>
    <mergeCell ref="D56:D59"/>
    <mergeCell ref="D62:D65"/>
    <mergeCell ref="D130:D135"/>
    <mergeCell ref="D66:D69"/>
    <mergeCell ref="D70:D73"/>
    <mergeCell ref="D74:D77"/>
    <mergeCell ref="D78:D81"/>
    <mergeCell ref="D84:D87"/>
    <mergeCell ref="D89:D102"/>
    <mergeCell ref="D104:D114"/>
    <mergeCell ref="A166:C166"/>
    <mergeCell ref="A167:C167"/>
    <mergeCell ref="D117:D120"/>
    <mergeCell ref="D122:D125"/>
    <mergeCell ref="D126:D129"/>
    <mergeCell ref="A129:C129"/>
    <mergeCell ref="A135:C135"/>
    <mergeCell ref="A141:C141"/>
    <mergeCell ref="A164:C164"/>
    <mergeCell ref="D136:D141"/>
    <mergeCell ref="D143:D146"/>
    <mergeCell ref="D147:D150"/>
    <mergeCell ref="D151:D156"/>
    <mergeCell ref="D157:D163"/>
  </mergeCells>
  <pageMargins left="0" right="0" top="0.74803149606299213" bottom="0.3543307086614173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I981"/>
  <sheetViews>
    <sheetView topLeftCell="A149" zoomScale="82" zoomScaleNormal="82" workbookViewId="0">
      <pane xSplit="3" topLeftCell="E1" activePane="topRight" state="frozen"/>
      <selection activeCell="A182" sqref="A182"/>
      <selection pane="topRight" activeCell="AG27" sqref="AG27"/>
    </sheetView>
  </sheetViews>
  <sheetFormatPr defaultColWidth="12.59765625" defaultRowHeight="15" customHeight="1" outlineLevelCol="1" x14ac:dyDescent="0.25"/>
  <cols>
    <col min="1" max="1" width="10" style="305" customWidth="1"/>
    <col min="2" max="2" width="5.8984375" style="305" customWidth="1"/>
    <col min="3" max="3" width="31.5" style="305" customWidth="1"/>
    <col min="4" max="4" width="10.3984375" style="305" customWidth="1"/>
    <col min="5" max="5" width="8" style="305" customWidth="1"/>
    <col min="6" max="6" width="10.19921875" style="305" customWidth="1"/>
    <col min="7" max="7" width="11.69921875" style="305" customWidth="1"/>
    <col min="8" max="8" width="7.8984375" style="305" customWidth="1"/>
    <col min="9" max="9" width="10.69921875" style="305" customWidth="1"/>
    <col min="10" max="10" width="11.19921875" style="305" customWidth="1"/>
    <col min="11" max="11" width="5.09765625" style="305" hidden="1" customWidth="1" outlineLevel="1"/>
    <col min="12" max="12" width="4.19921875" style="305" hidden="1" customWidth="1" outlineLevel="1"/>
    <col min="13" max="13" width="9.09765625" style="305" hidden="1" customWidth="1" outlineLevel="1"/>
    <col min="14" max="14" width="4.69921875" style="305" hidden="1" customWidth="1" outlineLevel="1"/>
    <col min="15" max="15" width="11.09765625" style="305" hidden="1" customWidth="1" outlineLevel="1"/>
    <col min="16" max="16" width="6.5" style="305" hidden="1" customWidth="1" outlineLevel="1"/>
    <col min="17" max="17" width="4.3984375" style="305" hidden="1" customWidth="1" outlineLevel="1"/>
    <col min="18" max="18" width="4" style="305" hidden="1" customWidth="1" outlineLevel="1"/>
    <col min="19" max="19" width="5.69921875" style="305" hidden="1" customWidth="1" outlineLevel="1"/>
    <col min="20" max="20" width="5.09765625" style="305" hidden="1" customWidth="1" outlineLevel="1"/>
    <col min="21" max="21" width="4.19921875" style="305" hidden="1" customWidth="1" outlineLevel="1"/>
    <col min="22" max="22" width="6.19921875" style="305" hidden="1" customWidth="1" outlineLevel="1"/>
    <col min="23" max="23" width="4.8984375" style="305" hidden="1" customWidth="1" outlineLevel="1"/>
    <col min="24" max="24" width="3.8984375" style="305" hidden="1" customWidth="1" outlineLevel="1"/>
    <col min="25" max="25" width="5.5" style="305" hidden="1" customWidth="1" outlineLevel="1"/>
    <col min="26" max="26" width="4.3984375" style="305" hidden="1" customWidth="1" outlineLevel="1"/>
    <col min="27" max="27" width="3.8984375" style="305" hidden="1" customWidth="1" outlineLevel="1"/>
    <col min="28" max="28" width="5.69921875" style="305" hidden="1" customWidth="1" outlineLevel="1"/>
    <col min="29" max="29" width="11.09765625" style="305" customWidth="1" collapsed="1"/>
    <col min="30" max="30" width="11.09765625" style="305" customWidth="1"/>
    <col min="31" max="31" width="13.5" style="305" customWidth="1"/>
    <col min="32" max="32" width="11.69921875" style="305" customWidth="1"/>
    <col min="33" max="33" width="22.59765625" style="305" customWidth="1"/>
    <col min="34" max="35" width="7.69921875" style="305" customWidth="1"/>
    <col min="36" max="16384" width="12.59765625" style="305"/>
  </cols>
  <sheetData>
    <row r="1" spans="1:35" ht="15.6" x14ac:dyDescent="0.3">
      <c r="A1" s="307" t="s">
        <v>272</v>
      </c>
      <c r="B1" s="307"/>
      <c r="C1" s="307"/>
      <c r="D1" s="307"/>
      <c r="E1" s="307"/>
      <c r="F1" s="1"/>
      <c r="G1" s="1"/>
      <c r="H1" s="1"/>
      <c r="I1" s="1"/>
      <c r="J1" s="1"/>
      <c r="K1" s="1"/>
      <c r="L1" s="1"/>
      <c r="M1" s="1"/>
      <c r="N1" s="1"/>
      <c r="O1" s="1"/>
      <c r="P1" s="1"/>
      <c r="Q1" s="1"/>
      <c r="R1" s="1"/>
      <c r="S1" s="1"/>
      <c r="T1" s="1"/>
      <c r="U1" s="1"/>
      <c r="V1" s="1"/>
      <c r="W1" s="1"/>
      <c r="X1" s="1"/>
      <c r="Y1" s="1"/>
      <c r="Z1" s="1"/>
      <c r="AA1" s="1"/>
      <c r="AB1" s="1"/>
      <c r="AC1" s="308"/>
      <c r="AD1" s="308"/>
      <c r="AE1" s="308"/>
      <c r="AF1" s="308"/>
      <c r="AG1" s="309"/>
    </row>
    <row r="2" spans="1:35" ht="15.6" x14ac:dyDescent="0.3">
      <c r="A2" s="4" t="s">
        <v>348</v>
      </c>
      <c r="B2" s="307"/>
      <c r="C2" s="307"/>
      <c r="D2" s="307"/>
      <c r="E2" s="307"/>
      <c r="F2" s="1"/>
      <c r="G2" s="1"/>
      <c r="H2" s="1"/>
      <c r="I2" s="1"/>
      <c r="J2" s="1"/>
      <c r="K2" s="1"/>
      <c r="L2" s="1"/>
      <c r="M2" s="1"/>
      <c r="N2" s="1"/>
      <c r="O2" s="1"/>
      <c r="P2" s="1"/>
      <c r="Q2" s="1"/>
      <c r="R2" s="1"/>
      <c r="S2" s="1"/>
      <c r="T2" s="1"/>
      <c r="U2" s="1"/>
      <c r="V2" s="1"/>
      <c r="W2" s="1"/>
      <c r="X2" s="1"/>
      <c r="Y2" s="1"/>
      <c r="Z2" s="1"/>
      <c r="AA2" s="1"/>
      <c r="AB2" s="1"/>
      <c r="AC2" s="308"/>
      <c r="AD2" s="308"/>
      <c r="AE2" s="308"/>
      <c r="AF2" s="308"/>
      <c r="AG2" s="308"/>
      <c r="AH2" s="3"/>
      <c r="AI2" s="3"/>
    </row>
    <row r="3" spans="1:35" ht="14.4" x14ac:dyDescent="0.3">
      <c r="A3" s="4" t="s">
        <v>1</v>
      </c>
      <c r="B3" s="5"/>
      <c r="C3" s="4" t="s">
        <v>337</v>
      </c>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1"/>
      <c r="AD3" s="311"/>
      <c r="AE3" s="311"/>
      <c r="AF3" s="311"/>
      <c r="AG3" s="311"/>
      <c r="AH3" s="3"/>
      <c r="AI3" s="3"/>
    </row>
    <row r="4" spans="1:35" ht="15.75" customHeight="1" x14ac:dyDescent="0.3">
      <c r="A4" s="308" t="s">
        <v>3</v>
      </c>
      <c r="B4" s="5"/>
      <c r="C4" s="4" t="s">
        <v>338</v>
      </c>
      <c r="D4" s="310"/>
      <c r="E4" s="310"/>
      <c r="F4" s="310"/>
      <c r="G4" s="310"/>
      <c r="H4" s="310"/>
      <c r="I4" s="310"/>
      <c r="J4" s="310"/>
      <c r="K4" s="312"/>
      <c r="L4" s="312"/>
      <c r="M4" s="312"/>
      <c r="N4" s="312"/>
      <c r="O4" s="312"/>
      <c r="P4" s="312"/>
      <c r="Q4" s="312"/>
      <c r="R4" s="312"/>
      <c r="S4" s="312"/>
      <c r="T4" s="312"/>
      <c r="U4" s="312"/>
      <c r="V4" s="312"/>
      <c r="W4" s="312"/>
      <c r="X4" s="312"/>
      <c r="Y4" s="312"/>
      <c r="Z4" s="312"/>
      <c r="AA4" s="312"/>
      <c r="AB4" s="312"/>
      <c r="AC4" s="313"/>
      <c r="AD4" s="313"/>
      <c r="AE4" s="313"/>
      <c r="AF4" s="313"/>
      <c r="AG4" s="313"/>
      <c r="AH4" s="3"/>
      <c r="AI4" s="3"/>
    </row>
    <row r="5" spans="1:35" ht="14.4" thickBot="1" x14ac:dyDescent="0.3">
      <c r="A5" s="308"/>
      <c r="B5" s="5"/>
      <c r="C5" s="314"/>
      <c r="D5" s="310"/>
      <c r="E5" s="310"/>
      <c r="F5" s="310"/>
      <c r="G5" s="310"/>
      <c r="H5" s="310"/>
      <c r="I5" s="310"/>
      <c r="J5" s="310"/>
      <c r="K5" s="315"/>
      <c r="L5" s="315"/>
      <c r="M5" s="315"/>
      <c r="N5" s="315"/>
      <c r="O5" s="315"/>
      <c r="P5" s="315"/>
      <c r="Q5" s="315"/>
      <c r="R5" s="315"/>
      <c r="S5" s="315"/>
      <c r="T5" s="315"/>
      <c r="U5" s="315"/>
      <c r="V5" s="315"/>
      <c r="W5" s="315"/>
      <c r="X5" s="315"/>
      <c r="Y5" s="315"/>
      <c r="Z5" s="315"/>
      <c r="AA5" s="315"/>
      <c r="AB5" s="315"/>
      <c r="AC5" s="316"/>
      <c r="AD5" s="316"/>
      <c r="AE5" s="316"/>
      <c r="AF5" s="316"/>
      <c r="AG5" s="316"/>
    </row>
    <row r="6" spans="1:35" ht="26.25" customHeight="1" thickBot="1" x14ac:dyDescent="0.3">
      <c r="A6" s="664" t="s">
        <v>349</v>
      </c>
      <c r="B6" s="666" t="s">
        <v>6</v>
      </c>
      <c r="C6" s="668" t="s">
        <v>7</v>
      </c>
      <c r="D6" s="670" t="s">
        <v>9</v>
      </c>
      <c r="E6" s="671" t="s">
        <v>10</v>
      </c>
      <c r="F6" s="653"/>
      <c r="G6" s="653"/>
      <c r="H6" s="653"/>
      <c r="I6" s="653"/>
      <c r="J6" s="657"/>
      <c r="K6" s="671" t="s">
        <v>11</v>
      </c>
      <c r="L6" s="672"/>
      <c r="M6" s="672"/>
      <c r="N6" s="672"/>
      <c r="O6" s="672"/>
      <c r="P6" s="673"/>
      <c r="Q6" s="671" t="s">
        <v>11</v>
      </c>
      <c r="R6" s="653"/>
      <c r="S6" s="653"/>
      <c r="T6" s="653"/>
      <c r="U6" s="653"/>
      <c r="V6" s="657"/>
      <c r="W6" s="671" t="s">
        <v>11</v>
      </c>
      <c r="X6" s="672"/>
      <c r="Y6" s="672"/>
      <c r="Z6" s="672"/>
      <c r="AA6" s="672"/>
      <c r="AB6" s="673"/>
      <c r="AC6" s="674" t="s">
        <v>304</v>
      </c>
      <c r="AD6" s="653"/>
      <c r="AE6" s="653"/>
      <c r="AF6" s="653"/>
      <c r="AG6" s="664" t="s">
        <v>350</v>
      </c>
    </row>
    <row r="7" spans="1:35" ht="71.25" customHeight="1" thickBot="1" x14ac:dyDescent="0.3">
      <c r="A7" s="665"/>
      <c r="B7" s="667"/>
      <c r="C7" s="669"/>
      <c r="D7" s="669"/>
      <c r="E7" s="660" t="s">
        <v>273</v>
      </c>
      <c r="F7" s="653"/>
      <c r="G7" s="657"/>
      <c r="H7" s="660" t="s">
        <v>274</v>
      </c>
      <c r="I7" s="653"/>
      <c r="J7" s="657"/>
      <c r="K7" s="660" t="s">
        <v>273</v>
      </c>
      <c r="L7" s="661"/>
      <c r="M7" s="662"/>
      <c r="N7" s="660" t="s">
        <v>274</v>
      </c>
      <c r="O7" s="661"/>
      <c r="P7" s="662"/>
      <c r="Q7" s="660" t="s">
        <v>273</v>
      </c>
      <c r="R7" s="653"/>
      <c r="S7" s="657"/>
      <c r="T7" s="660" t="s">
        <v>274</v>
      </c>
      <c r="U7" s="653"/>
      <c r="V7" s="657"/>
      <c r="W7" s="660" t="s">
        <v>273</v>
      </c>
      <c r="X7" s="661"/>
      <c r="Y7" s="662"/>
      <c r="Z7" s="660" t="s">
        <v>274</v>
      </c>
      <c r="AA7" s="661"/>
      <c r="AB7" s="662"/>
      <c r="AC7" s="676" t="s">
        <v>351</v>
      </c>
      <c r="AD7" s="676" t="s">
        <v>352</v>
      </c>
      <c r="AE7" s="674" t="s">
        <v>305</v>
      </c>
      <c r="AF7" s="653"/>
      <c r="AG7" s="665"/>
    </row>
    <row r="8" spans="1:35" ht="41.25" customHeight="1" thickBot="1" x14ac:dyDescent="0.3">
      <c r="A8" s="665"/>
      <c r="B8" s="667"/>
      <c r="C8" s="669"/>
      <c r="D8" s="669"/>
      <c r="E8" s="317" t="s">
        <v>275</v>
      </c>
      <c r="F8" s="318" t="s">
        <v>15</v>
      </c>
      <c r="G8" s="319" t="s">
        <v>19</v>
      </c>
      <c r="H8" s="317" t="s">
        <v>275</v>
      </c>
      <c r="I8" s="318" t="s">
        <v>15</v>
      </c>
      <c r="J8" s="319" t="s">
        <v>21</v>
      </c>
      <c r="K8" s="317" t="s">
        <v>275</v>
      </c>
      <c r="L8" s="318" t="s">
        <v>20</v>
      </c>
      <c r="M8" s="319" t="s">
        <v>276</v>
      </c>
      <c r="N8" s="317" t="s">
        <v>275</v>
      </c>
      <c r="O8" s="318" t="s">
        <v>20</v>
      </c>
      <c r="P8" s="319" t="s">
        <v>277</v>
      </c>
      <c r="Q8" s="317" t="s">
        <v>275</v>
      </c>
      <c r="R8" s="318" t="s">
        <v>20</v>
      </c>
      <c r="S8" s="319" t="s">
        <v>353</v>
      </c>
      <c r="T8" s="317" t="s">
        <v>275</v>
      </c>
      <c r="U8" s="318" t="s">
        <v>20</v>
      </c>
      <c r="V8" s="319" t="s">
        <v>354</v>
      </c>
      <c r="W8" s="317" t="s">
        <v>275</v>
      </c>
      <c r="X8" s="318" t="s">
        <v>20</v>
      </c>
      <c r="Y8" s="319" t="s">
        <v>355</v>
      </c>
      <c r="Z8" s="317" t="s">
        <v>275</v>
      </c>
      <c r="AA8" s="318" t="s">
        <v>20</v>
      </c>
      <c r="AB8" s="319" t="s">
        <v>356</v>
      </c>
      <c r="AC8" s="675"/>
      <c r="AD8" s="675"/>
      <c r="AE8" s="320" t="s">
        <v>357</v>
      </c>
      <c r="AF8" s="321" t="s">
        <v>262</v>
      </c>
      <c r="AG8" s="675"/>
    </row>
    <row r="9" spans="1:35" ht="14.4" thickBot="1" x14ac:dyDescent="0.3">
      <c r="A9" s="322" t="s">
        <v>22</v>
      </c>
      <c r="B9" s="323">
        <v>1</v>
      </c>
      <c r="C9" s="324">
        <v>2</v>
      </c>
      <c r="D9" s="325">
        <v>3</v>
      </c>
      <c r="E9" s="326">
        <v>4</v>
      </c>
      <c r="F9" s="326">
        <v>5</v>
      </c>
      <c r="G9" s="326">
        <v>6</v>
      </c>
      <c r="H9" s="326">
        <v>7</v>
      </c>
      <c r="I9" s="326">
        <v>8</v>
      </c>
      <c r="J9" s="326">
        <v>9</v>
      </c>
      <c r="K9" s="327">
        <v>10</v>
      </c>
      <c r="L9" s="327">
        <v>11</v>
      </c>
      <c r="M9" s="327">
        <v>12</v>
      </c>
      <c r="N9" s="327">
        <v>13</v>
      </c>
      <c r="O9" s="327">
        <v>14</v>
      </c>
      <c r="P9" s="327">
        <v>15</v>
      </c>
      <c r="Q9" s="327">
        <v>16</v>
      </c>
      <c r="R9" s="327">
        <v>17</v>
      </c>
      <c r="S9" s="327">
        <v>18</v>
      </c>
      <c r="T9" s="327">
        <v>19</v>
      </c>
      <c r="U9" s="327">
        <v>20</v>
      </c>
      <c r="V9" s="327">
        <v>21</v>
      </c>
      <c r="W9" s="327">
        <v>22</v>
      </c>
      <c r="X9" s="327">
        <v>23</v>
      </c>
      <c r="Y9" s="327">
        <v>24</v>
      </c>
      <c r="Z9" s="327">
        <v>25</v>
      </c>
      <c r="AA9" s="327">
        <v>26</v>
      </c>
      <c r="AB9" s="327">
        <v>27</v>
      </c>
      <c r="AC9" s="328">
        <v>28</v>
      </c>
      <c r="AD9" s="328">
        <v>29</v>
      </c>
      <c r="AE9" s="328">
        <v>30</v>
      </c>
      <c r="AF9" s="329">
        <v>31</v>
      </c>
      <c r="AG9" s="327">
        <v>32</v>
      </c>
    </row>
    <row r="10" spans="1:35" ht="27" thickBot="1" x14ac:dyDescent="0.3">
      <c r="A10" s="330"/>
      <c r="B10" s="331"/>
      <c r="C10" s="329" t="s">
        <v>278</v>
      </c>
      <c r="D10" s="332"/>
      <c r="E10" s="325" t="s">
        <v>358</v>
      </c>
      <c r="F10" s="332" t="s">
        <v>279</v>
      </c>
      <c r="G10" s="333" t="s">
        <v>280</v>
      </c>
      <c r="H10" s="332" t="s">
        <v>281</v>
      </c>
      <c r="I10" s="332" t="s">
        <v>282</v>
      </c>
      <c r="J10" s="332" t="s">
        <v>283</v>
      </c>
      <c r="K10" s="324" t="s">
        <v>284</v>
      </c>
      <c r="L10" s="329" t="s">
        <v>285</v>
      </c>
      <c r="M10" s="328" t="s">
        <v>286</v>
      </c>
      <c r="N10" s="324" t="s">
        <v>287</v>
      </c>
      <c r="O10" s="329" t="s">
        <v>288</v>
      </c>
      <c r="P10" s="328" t="s">
        <v>289</v>
      </c>
      <c r="Q10" s="324" t="s">
        <v>359</v>
      </c>
      <c r="R10" s="329" t="s">
        <v>360</v>
      </c>
      <c r="S10" s="328" t="s">
        <v>361</v>
      </c>
      <c r="T10" s="324" t="s">
        <v>362</v>
      </c>
      <c r="U10" s="329" t="s">
        <v>363</v>
      </c>
      <c r="V10" s="328" t="s">
        <v>364</v>
      </c>
      <c r="W10" s="324" t="s">
        <v>365</v>
      </c>
      <c r="X10" s="329" t="s">
        <v>366</v>
      </c>
      <c r="Y10" s="328" t="s">
        <v>367</v>
      </c>
      <c r="Z10" s="324" t="s">
        <v>368</v>
      </c>
      <c r="AA10" s="329" t="s">
        <v>369</v>
      </c>
      <c r="AB10" s="328" t="s">
        <v>370</v>
      </c>
      <c r="AC10" s="329" t="s">
        <v>371</v>
      </c>
      <c r="AD10" s="329" t="s">
        <v>372</v>
      </c>
      <c r="AE10" s="329" t="s">
        <v>373</v>
      </c>
      <c r="AF10" s="329" t="s">
        <v>374</v>
      </c>
      <c r="AG10" s="327"/>
    </row>
    <row r="11" spans="1:35" ht="19.5" customHeight="1" thickBot="1" x14ac:dyDescent="0.3">
      <c r="A11" s="21"/>
      <c r="B11" s="334"/>
      <c r="C11" s="335" t="s">
        <v>34</v>
      </c>
      <c r="D11" s="336"/>
      <c r="E11" s="337"/>
      <c r="F11" s="336"/>
      <c r="G11" s="338"/>
      <c r="H11" s="336"/>
      <c r="I11" s="336"/>
      <c r="J11" s="336"/>
      <c r="K11" s="337"/>
      <c r="L11" s="336"/>
      <c r="M11" s="338"/>
      <c r="N11" s="337"/>
      <c r="O11" s="336"/>
      <c r="P11" s="338"/>
      <c r="Q11" s="337"/>
      <c r="R11" s="336"/>
      <c r="S11" s="338"/>
      <c r="T11" s="337"/>
      <c r="U11" s="336"/>
      <c r="V11" s="338"/>
      <c r="W11" s="337"/>
      <c r="X11" s="336"/>
      <c r="Y11" s="338"/>
      <c r="Z11" s="337"/>
      <c r="AA11" s="336"/>
      <c r="AB11" s="338"/>
      <c r="AC11" s="339"/>
      <c r="AD11" s="340"/>
      <c r="AE11" s="340"/>
      <c r="AF11" s="340"/>
      <c r="AG11" s="341"/>
      <c r="AH11" s="342"/>
      <c r="AI11" s="342"/>
    </row>
    <row r="12" spans="1:35" ht="22.5" customHeight="1" thickBot="1" x14ac:dyDescent="0.3">
      <c r="A12" s="33" t="s">
        <v>43</v>
      </c>
      <c r="B12" s="34">
        <v>1</v>
      </c>
      <c r="C12" s="343" t="s">
        <v>45</v>
      </c>
      <c r="D12" s="344"/>
      <c r="E12" s="345"/>
      <c r="F12" s="346"/>
      <c r="G12" s="346"/>
      <c r="H12" s="347"/>
      <c r="I12" s="348"/>
      <c r="J12" s="349"/>
      <c r="K12" s="346"/>
      <c r="L12" s="346"/>
      <c r="M12" s="350"/>
      <c r="N12" s="345"/>
      <c r="O12" s="346"/>
      <c r="P12" s="350"/>
      <c r="Q12" s="346"/>
      <c r="R12" s="346"/>
      <c r="S12" s="350"/>
      <c r="T12" s="345"/>
      <c r="U12" s="346"/>
      <c r="V12" s="350"/>
      <c r="W12" s="346"/>
      <c r="X12" s="346"/>
      <c r="Y12" s="350"/>
      <c r="Z12" s="345"/>
      <c r="AA12" s="346"/>
      <c r="AB12" s="346"/>
      <c r="AC12" s="351"/>
      <c r="AD12" s="352"/>
      <c r="AE12" s="352"/>
      <c r="AF12" s="353"/>
      <c r="AG12" s="354"/>
      <c r="AH12" s="355"/>
      <c r="AI12" s="355"/>
    </row>
    <row r="13" spans="1:35" ht="30" customHeight="1" x14ac:dyDescent="0.25">
      <c r="A13" s="45" t="s">
        <v>47</v>
      </c>
      <c r="B13" s="47" t="s">
        <v>25</v>
      </c>
      <c r="C13" s="356" t="s">
        <v>49</v>
      </c>
      <c r="D13" s="357"/>
      <c r="E13" s="358"/>
      <c r="F13" s="359"/>
      <c r="G13" s="360">
        <f>SUM(G14:G16)</f>
        <v>0</v>
      </c>
      <c r="H13" s="358"/>
      <c r="I13" s="359"/>
      <c r="J13" s="360">
        <f>SUM(J14:J16)</f>
        <v>0</v>
      </c>
      <c r="K13" s="358"/>
      <c r="L13" s="359"/>
      <c r="M13" s="360">
        <f>SUM(M14:M16)</f>
        <v>0</v>
      </c>
      <c r="N13" s="358"/>
      <c r="O13" s="359"/>
      <c r="P13" s="360">
        <f>SUM(P14:P16)</f>
        <v>0</v>
      </c>
      <c r="Q13" s="358"/>
      <c r="R13" s="359"/>
      <c r="S13" s="360">
        <f>SUM(S14:S16)</f>
        <v>0</v>
      </c>
      <c r="T13" s="358"/>
      <c r="U13" s="359"/>
      <c r="V13" s="360">
        <f>SUM(V14:V16)</f>
        <v>0</v>
      </c>
      <c r="W13" s="358"/>
      <c r="X13" s="359"/>
      <c r="Y13" s="360">
        <f>SUM(Y14:Y16)</f>
        <v>0</v>
      </c>
      <c r="Z13" s="358"/>
      <c r="AA13" s="359"/>
      <c r="AB13" s="360">
        <f>SUM(AB14:AB16)</f>
        <v>0</v>
      </c>
      <c r="AC13" s="361">
        <f t="shared" ref="AC13:AC29" si="0">G13+M13+S13+Y13</f>
        <v>0</v>
      </c>
      <c r="AD13" s="362">
        <f t="shared" ref="AD13:AD29" si="1">J13+P13+V13+AB13</f>
        <v>0</v>
      </c>
      <c r="AE13" s="363">
        <f t="shared" ref="AE13:AE30" si="2">AC13-AD13</f>
        <v>0</v>
      </c>
      <c r="AF13" s="364" t="e">
        <f>AE13/AC13</f>
        <v>#DIV/0!</v>
      </c>
      <c r="AG13" s="365"/>
      <c r="AH13" s="366"/>
      <c r="AI13" s="366"/>
    </row>
    <row r="14" spans="1:35" ht="30" customHeight="1" x14ac:dyDescent="0.25">
      <c r="A14" s="26" t="s">
        <v>23</v>
      </c>
      <c r="B14" s="27" t="s">
        <v>50</v>
      </c>
      <c r="C14" s="367" t="s">
        <v>51</v>
      </c>
      <c r="D14" s="368" t="s">
        <v>375</v>
      </c>
      <c r="E14" s="369"/>
      <c r="F14" s="370"/>
      <c r="G14" s="371">
        <f t="shared" ref="G14:G16" si="3">E14*F14</f>
        <v>0</v>
      </c>
      <c r="H14" s="369"/>
      <c r="I14" s="370"/>
      <c r="J14" s="371">
        <f t="shared" ref="J14:J16" si="4">H14*I14</f>
        <v>0</v>
      </c>
      <c r="K14" s="369"/>
      <c r="L14" s="370"/>
      <c r="M14" s="371">
        <f t="shared" ref="M14:M16" si="5">K14*L14</f>
        <v>0</v>
      </c>
      <c r="N14" s="369"/>
      <c r="O14" s="370"/>
      <c r="P14" s="371">
        <f t="shared" ref="P14:P16" si="6">N14*O14</f>
        <v>0</v>
      </c>
      <c r="Q14" s="369"/>
      <c r="R14" s="370"/>
      <c r="S14" s="371">
        <f t="shared" ref="S14:S16" si="7">Q14*R14</f>
        <v>0</v>
      </c>
      <c r="T14" s="369"/>
      <c r="U14" s="370"/>
      <c r="V14" s="371">
        <f t="shared" ref="V14:V16" si="8">T14*U14</f>
        <v>0</v>
      </c>
      <c r="W14" s="369"/>
      <c r="X14" s="370"/>
      <c r="Y14" s="371">
        <f t="shared" ref="Y14:Y16" si="9">W14*X14</f>
        <v>0</v>
      </c>
      <c r="Z14" s="369"/>
      <c r="AA14" s="370"/>
      <c r="AB14" s="371">
        <f t="shared" ref="AB14:AB16" si="10">Z14*AA14</f>
        <v>0</v>
      </c>
      <c r="AC14" s="372">
        <f t="shared" si="0"/>
        <v>0</v>
      </c>
      <c r="AD14" s="373">
        <f t="shared" si="1"/>
        <v>0</v>
      </c>
      <c r="AE14" s="374">
        <f t="shared" si="2"/>
        <v>0</v>
      </c>
      <c r="AF14" s="375" t="e">
        <f t="shared" ref="AF14:AF30" si="11">AE14/AC14</f>
        <v>#DIV/0!</v>
      </c>
      <c r="AG14" s="376"/>
      <c r="AH14" s="355"/>
      <c r="AI14" s="355"/>
    </row>
    <row r="15" spans="1:35" ht="30" customHeight="1" x14ac:dyDescent="0.25">
      <c r="A15" s="26" t="s">
        <v>23</v>
      </c>
      <c r="B15" s="27" t="s">
        <v>52</v>
      </c>
      <c r="C15" s="367" t="s">
        <v>51</v>
      </c>
      <c r="D15" s="368" t="s">
        <v>375</v>
      </c>
      <c r="E15" s="369"/>
      <c r="F15" s="370"/>
      <c r="G15" s="371">
        <f t="shared" si="3"/>
        <v>0</v>
      </c>
      <c r="H15" s="369"/>
      <c r="I15" s="370"/>
      <c r="J15" s="371">
        <f t="shared" si="4"/>
        <v>0</v>
      </c>
      <c r="K15" s="369"/>
      <c r="L15" s="370"/>
      <c r="M15" s="371">
        <f t="shared" si="5"/>
        <v>0</v>
      </c>
      <c r="N15" s="369"/>
      <c r="O15" s="370"/>
      <c r="P15" s="371">
        <f t="shared" si="6"/>
        <v>0</v>
      </c>
      <c r="Q15" s="369"/>
      <c r="R15" s="370"/>
      <c r="S15" s="371">
        <f t="shared" si="7"/>
        <v>0</v>
      </c>
      <c r="T15" s="369"/>
      <c r="U15" s="370"/>
      <c r="V15" s="371">
        <f t="shared" si="8"/>
        <v>0</v>
      </c>
      <c r="W15" s="369"/>
      <c r="X15" s="370"/>
      <c r="Y15" s="371">
        <f t="shared" si="9"/>
        <v>0</v>
      </c>
      <c r="Z15" s="369"/>
      <c r="AA15" s="370"/>
      <c r="AB15" s="371">
        <f t="shared" si="10"/>
        <v>0</v>
      </c>
      <c r="AC15" s="372">
        <f t="shared" si="0"/>
        <v>0</v>
      </c>
      <c r="AD15" s="373">
        <f t="shared" si="1"/>
        <v>0</v>
      </c>
      <c r="AE15" s="374">
        <f t="shared" si="2"/>
        <v>0</v>
      </c>
      <c r="AF15" s="375" t="e">
        <f t="shared" si="11"/>
        <v>#DIV/0!</v>
      </c>
      <c r="AG15" s="376"/>
      <c r="AH15" s="355"/>
      <c r="AI15" s="355"/>
    </row>
    <row r="16" spans="1:35" ht="30" customHeight="1" thickBot="1" x14ac:dyDescent="0.3">
      <c r="A16" s="377" t="s">
        <v>23</v>
      </c>
      <c r="B16" s="378" t="s">
        <v>53</v>
      </c>
      <c r="C16" s="379" t="s">
        <v>51</v>
      </c>
      <c r="D16" s="380" t="s">
        <v>375</v>
      </c>
      <c r="E16" s="381"/>
      <c r="F16" s="382"/>
      <c r="G16" s="383">
        <f t="shared" si="3"/>
        <v>0</v>
      </c>
      <c r="H16" s="381"/>
      <c r="I16" s="382"/>
      <c r="J16" s="383">
        <f t="shared" si="4"/>
        <v>0</v>
      </c>
      <c r="K16" s="381"/>
      <c r="L16" s="382"/>
      <c r="M16" s="383">
        <f t="shared" si="5"/>
        <v>0</v>
      </c>
      <c r="N16" s="381"/>
      <c r="O16" s="382"/>
      <c r="P16" s="383">
        <f t="shared" si="6"/>
        <v>0</v>
      </c>
      <c r="Q16" s="381"/>
      <c r="R16" s="382"/>
      <c r="S16" s="383">
        <f t="shared" si="7"/>
        <v>0</v>
      </c>
      <c r="T16" s="381"/>
      <c r="U16" s="382"/>
      <c r="V16" s="383">
        <f t="shared" si="8"/>
        <v>0</v>
      </c>
      <c r="W16" s="381"/>
      <c r="X16" s="382"/>
      <c r="Y16" s="383">
        <f t="shared" si="9"/>
        <v>0</v>
      </c>
      <c r="Z16" s="381"/>
      <c r="AA16" s="382"/>
      <c r="AB16" s="383">
        <f t="shared" si="10"/>
        <v>0</v>
      </c>
      <c r="AC16" s="384">
        <f t="shared" si="0"/>
        <v>0</v>
      </c>
      <c r="AD16" s="385">
        <f t="shared" si="1"/>
        <v>0</v>
      </c>
      <c r="AE16" s="386">
        <f t="shared" si="2"/>
        <v>0</v>
      </c>
      <c r="AF16" s="387" t="e">
        <f t="shared" si="11"/>
        <v>#DIV/0!</v>
      </c>
      <c r="AG16" s="388"/>
      <c r="AH16" s="355"/>
      <c r="AI16" s="355"/>
    </row>
    <row r="17" spans="1:35" ht="30" customHeight="1" x14ac:dyDescent="0.25">
      <c r="A17" s="45" t="s">
        <v>47</v>
      </c>
      <c r="B17" s="47" t="s">
        <v>33</v>
      </c>
      <c r="C17" s="356" t="s">
        <v>54</v>
      </c>
      <c r="D17" s="357"/>
      <c r="E17" s="358"/>
      <c r="F17" s="359"/>
      <c r="G17" s="360">
        <f>SUM(G18:G20)</f>
        <v>0</v>
      </c>
      <c r="H17" s="358"/>
      <c r="I17" s="359"/>
      <c r="J17" s="360">
        <f>SUM(J18:J20)</f>
        <v>0</v>
      </c>
      <c r="K17" s="358"/>
      <c r="L17" s="359"/>
      <c r="M17" s="360">
        <f>SUM(M18:M20)</f>
        <v>0</v>
      </c>
      <c r="N17" s="358"/>
      <c r="O17" s="359"/>
      <c r="P17" s="389">
        <v>0</v>
      </c>
      <c r="Q17" s="358"/>
      <c r="R17" s="359"/>
      <c r="S17" s="360">
        <f>SUM(S18:S20)</f>
        <v>0</v>
      </c>
      <c r="T17" s="358"/>
      <c r="U17" s="359"/>
      <c r="V17" s="389">
        <v>0</v>
      </c>
      <c r="W17" s="358"/>
      <c r="X17" s="359"/>
      <c r="Y17" s="360">
        <f>SUM(Y18:Y20)</f>
        <v>0</v>
      </c>
      <c r="Z17" s="358"/>
      <c r="AA17" s="359"/>
      <c r="AB17" s="389">
        <v>0</v>
      </c>
      <c r="AC17" s="361">
        <f t="shared" si="0"/>
        <v>0</v>
      </c>
      <c r="AD17" s="362">
        <f t="shared" si="1"/>
        <v>0</v>
      </c>
      <c r="AE17" s="363">
        <f t="shared" si="2"/>
        <v>0</v>
      </c>
      <c r="AF17" s="364" t="e">
        <f t="shared" si="11"/>
        <v>#DIV/0!</v>
      </c>
      <c r="AG17" s="365"/>
      <c r="AH17" s="366"/>
      <c r="AI17" s="366"/>
    </row>
    <row r="18" spans="1:35" ht="30" customHeight="1" x14ac:dyDescent="0.25">
      <c r="A18" s="26" t="s">
        <v>23</v>
      </c>
      <c r="B18" s="27" t="s">
        <v>50</v>
      </c>
      <c r="C18" s="367" t="s">
        <v>51</v>
      </c>
      <c r="D18" s="368" t="s">
        <v>375</v>
      </c>
      <c r="E18" s="369"/>
      <c r="F18" s="370"/>
      <c r="G18" s="371">
        <f t="shared" ref="G18:G20" si="12">E18*F18</f>
        <v>0</v>
      </c>
      <c r="H18" s="369"/>
      <c r="I18" s="370"/>
      <c r="J18" s="371">
        <f t="shared" ref="J18:J20" si="13">H18*I18</f>
        <v>0</v>
      </c>
      <c r="K18" s="369"/>
      <c r="L18" s="370"/>
      <c r="M18" s="371">
        <f t="shared" ref="M18:M20" si="14">K18*L18</f>
        <v>0</v>
      </c>
      <c r="N18" s="369"/>
      <c r="O18" s="370"/>
      <c r="P18" s="390">
        <v>0</v>
      </c>
      <c r="Q18" s="369"/>
      <c r="R18" s="370"/>
      <c r="S18" s="371">
        <f t="shared" ref="S18:S20" si="15">Q18*R18</f>
        <v>0</v>
      </c>
      <c r="T18" s="369"/>
      <c r="U18" s="370"/>
      <c r="V18" s="390">
        <v>0</v>
      </c>
      <c r="W18" s="369"/>
      <c r="X18" s="370"/>
      <c r="Y18" s="371">
        <f t="shared" ref="Y18:Y20" si="16">W18*X18</f>
        <v>0</v>
      </c>
      <c r="Z18" s="369"/>
      <c r="AA18" s="370"/>
      <c r="AB18" s="390">
        <v>0</v>
      </c>
      <c r="AC18" s="372">
        <f t="shared" si="0"/>
        <v>0</v>
      </c>
      <c r="AD18" s="373">
        <f t="shared" si="1"/>
        <v>0</v>
      </c>
      <c r="AE18" s="374">
        <f t="shared" si="2"/>
        <v>0</v>
      </c>
      <c r="AF18" s="375" t="e">
        <f t="shared" si="11"/>
        <v>#DIV/0!</v>
      </c>
      <c r="AG18" s="376"/>
      <c r="AH18" s="355"/>
      <c r="AI18" s="355"/>
    </row>
    <row r="19" spans="1:35" ht="30" customHeight="1" x14ac:dyDescent="0.25">
      <c r="A19" s="26" t="s">
        <v>23</v>
      </c>
      <c r="B19" s="27" t="s">
        <v>52</v>
      </c>
      <c r="C19" s="367" t="s">
        <v>51</v>
      </c>
      <c r="D19" s="368" t="s">
        <v>375</v>
      </c>
      <c r="E19" s="369"/>
      <c r="F19" s="370"/>
      <c r="G19" s="371">
        <f t="shared" si="12"/>
        <v>0</v>
      </c>
      <c r="H19" s="369"/>
      <c r="I19" s="370"/>
      <c r="J19" s="371">
        <f t="shared" si="13"/>
        <v>0</v>
      </c>
      <c r="K19" s="369"/>
      <c r="L19" s="370"/>
      <c r="M19" s="371">
        <f t="shared" si="14"/>
        <v>0</v>
      </c>
      <c r="N19" s="369"/>
      <c r="O19" s="370"/>
      <c r="P19" s="390">
        <v>0</v>
      </c>
      <c r="Q19" s="369"/>
      <c r="R19" s="370"/>
      <c r="S19" s="371">
        <f t="shared" si="15"/>
        <v>0</v>
      </c>
      <c r="T19" s="369"/>
      <c r="U19" s="370"/>
      <c r="V19" s="390">
        <v>0</v>
      </c>
      <c r="W19" s="369"/>
      <c r="X19" s="370"/>
      <c r="Y19" s="371">
        <f t="shared" si="16"/>
        <v>0</v>
      </c>
      <c r="Z19" s="369"/>
      <c r="AA19" s="370"/>
      <c r="AB19" s="390">
        <v>0</v>
      </c>
      <c r="AC19" s="372">
        <f t="shared" si="0"/>
        <v>0</v>
      </c>
      <c r="AD19" s="373">
        <f t="shared" si="1"/>
        <v>0</v>
      </c>
      <c r="AE19" s="374">
        <f t="shared" si="2"/>
        <v>0</v>
      </c>
      <c r="AF19" s="375" t="e">
        <f t="shared" si="11"/>
        <v>#DIV/0!</v>
      </c>
      <c r="AG19" s="376"/>
      <c r="AH19" s="355"/>
      <c r="AI19" s="355"/>
    </row>
    <row r="20" spans="1:35" ht="30" customHeight="1" thickBot="1" x14ac:dyDescent="0.3">
      <c r="A20" s="29" t="s">
        <v>23</v>
      </c>
      <c r="B20" s="30" t="s">
        <v>53</v>
      </c>
      <c r="C20" s="62" t="s">
        <v>51</v>
      </c>
      <c r="D20" s="391" t="s">
        <v>375</v>
      </c>
      <c r="E20" s="392"/>
      <c r="F20" s="393"/>
      <c r="G20" s="394">
        <f t="shared" si="12"/>
        <v>0</v>
      </c>
      <c r="H20" s="392"/>
      <c r="I20" s="393"/>
      <c r="J20" s="394">
        <f t="shared" si="13"/>
        <v>0</v>
      </c>
      <c r="K20" s="392"/>
      <c r="L20" s="393"/>
      <c r="M20" s="394">
        <f t="shared" si="14"/>
        <v>0</v>
      </c>
      <c r="N20" s="392"/>
      <c r="O20" s="393"/>
      <c r="P20" s="395">
        <v>0</v>
      </c>
      <c r="Q20" s="392"/>
      <c r="R20" s="393"/>
      <c r="S20" s="394">
        <f t="shared" si="15"/>
        <v>0</v>
      </c>
      <c r="T20" s="392"/>
      <c r="U20" s="393"/>
      <c r="V20" s="395">
        <v>0</v>
      </c>
      <c r="W20" s="392"/>
      <c r="X20" s="393"/>
      <c r="Y20" s="394">
        <f t="shared" si="16"/>
        <v>0</v>
      </c>
      <c r="Z20" s="392"/>
      <c r="AA20" s="393"/>
      <c r="AB20" s="395">
        <v>0</v>
      </c>
      <c r="AC20" s="384">
        <f t="shared" si="0"/>
        <v>0</v>
      </c>
      <c r="AD20" s="385">
        <f t="shared" si="1"/>
        <v>0</v>
      </c>
      <c r="AE20" s="386">
        <f t="shared" si="2"/>
        <v>0</v>
      </c>
      <c r="AF20" s="375" t="e">
        <f t="shared" si="11"/>
        <v>#DIV/0!</v>
      </c>
      <c r="AG20" s="376"/>
      <c r="AH20" s="355"/>
      <c r="AI20" s="355"/>
    </row>
    <row r="21" spans="1:35" ht="30" customHeight="1" x14ac:dyDescent="0.25">
      <c r="A21" s="45" t="s">
        <v>47</v>
      </c>
      <c r="B21" s="47" t="s">
        <v>36</v>
      </c>
      <c r="C21" s="356" t="s">
        <v>55</v>
      </c>
      <c r="D21" s="357"/>
      <c r="E21" s="358"/>
      <c r="F21" s="359"/>
      <c r="G21" s="360">
        <f>SUM(G22:G29)</f>
        <v>160000</v>
      </c>
      <c r="H21" s="358"/>
      <c r="I21" s="359"/>
      <c r="J21" s="360">
        <f>SUM(J22:J29)</f>
        <v>166100</v>
      </c>
      <c r="K21" s="358"/>
      <c r="L21" s="359"/>
      <c r="M21" s="360">
        <f>SUM(M22:M29)</f>
        <v>0</v>
      </c>
      <c r="N21" s="358"/>
      <c r="O21" s="359"/>
      <c r="P21" s="389">
        <f>SUM(P22:P29)</f>
        <v>0</v>
      </c>
      <c r="Q21" s="358"/>
      <c r="R21" s="359"/>
      <c r="S21" s="360">
        <f>SUM(S22:S29)</f>
        <v>0</v>
      </c>
      <c r="T21" s="358"/>
      <c r="U21" s="359"/>
      <c r="V21" s="389">
        <f>SUM(V22:V29)</f>
        <v>0</v>
      </c>
      <c r="W21" s="358"/>
      <c r="X21" s="359"/>
      <c r="Y21" s="360">
        <f>SUM(Y22:Y29)</f>
        <v>0</v>
      </c>
      <c r="Z21" s="358"/>
      <c r="AA21" s="359"/>
      <c r="AB21" s="389">
        <f>SUM(AB22:AB29)</f>
        <v>0</v>
      </c>
      <c r="AC21" s="361">
        <f t="shared" si="0"/>
        <v>160000</v>
      </c>
      <c r="AD21" s="362">
        <f t="shared" si="1"/>
        <v>166100</v>
      </c>
      <c r="AE21" s="363">
        <f t="shared" si="2"/>
        <v>-6100</v>
      </c>
      <c r="AF21" s="396">
        <f t="shared" si="11"/>
        <v>-3.8124999999999999E-2</v>
      </c>
      <c r="AG21" s="397"/>
      <c r="AH21" s="366"/>
      <c r="AI21" s="366"/>
    </row>
    <row r="22" spans="1:35" ht="30" customHeight="1" x14ac:dyDescent="0.25">
      <c r="A22" s="26" t="s">
        <v>23</v>
      </c>
      <c r="B22" s="27" t="s">
        <v>50</v>
      </c>
      <c r="C22" s="367" t="s">
        <v>314</v>
      </c>
      <c r="D22" s="368" t="s">
        <v>375</v>
      </c>
      <c r="E22" s="369">
        <v>5</v>
      </c>
      <c r="F22" s="370">
        <v>6000</v>
      </c>
      <c r="G22" s="371">
        <f t="shared" ref="G22:G29" si="17">E22*F22</f>
        <v>30000</v>
      </c>
      <c r="H22" s="369">
        <v>5</v>
      </c>
      <c r="I22" s="370">
        <v>5720</v>
      </c>
      <c r="J22" s="371">
        <f t="shared" ref="J22:J29" si="18">H22*I22</f>
        <v>28600</v>
      </c>
      <c r="K22" s="369"/>
      <c r="L22" s="370"/>
      <c r="M22" s="371">
        <f t="shared" ref="M22:M29" si="19">K22*L22</f>
        <v>0</v>
      </c>
      <c r="N22" s="369"/>
      <c r="O22" s="370"/>
      <c r="P22" s="390">
        <f t="shared" ref="P22:P29" si="20">N22*O22</f>
        <v>0</v>
      </c>
      <c r="Q22" s="369"/>
      <c r="R22" s="370"/>
      <c r="S22" s="371">
        <f t="shared" ref="S22:S29" si="21">Q22*R22</f>
        <v>0</v>
      </c>
      <c r="T22" s="369"/>
      <c r="U22" s="370"/>
      <c r="V22" s="390">
        <f t="shared" ref="V22:V29" si="22">T22*U22</f>
        <v>0</v>
      </c>
      <c r="W22" s="369"/>
      <c r="X22" s="370"/>
      <c r="Y22" s="371">
        <f t="shared" ref="Y22:Y29" si="23">W22*X22</f>
        <v>0</v>
      </c>
      <c r="Z22" s="369"/>
      <c r="AA22" s="370"/>
      <c r="AB22" s="390">
        <f t="shared" ref="AB22:AB29" si="24">Z22*AA22</f>
        <v>0</v>
      </c>
      <c r="AC22" s="372">
        <f t="shared" si="0"/>
        <v>30000</v>
      </c>
      <c r="AD22" s="373">
        <f t="shared" si="1"/>
        <v>28600</v>
      </c>
      <c r="AE22" s="374">
        <f t="shared" si="2"/>
        <v>1400</v>
      </c>
      <c r="AF22" s="375">
        <f t="shared" si="11"/>
        <v>4.6666666666666669E-2</v>
      </c>
      <c r="AG22" s="376"/>
      <c r="AH22" s="355"/>
      <c r="AI22" s="355"/>
    </row>
    <row r="23" spans="1:35" ht="30" customHeight="1" thickBot="1" x14ac:dyDescent="0.3">
      <c r="A23" s="29" t="s">
        <v>23</v>
      </c>
      <c r="B23" s="30" t="s">
        <v>52</v>
      </c>
      <c r="C23" s="62" t="s">
        <v>315</v>
      </c>
      <c r="D23" s="391" t="s">
        <v>375</v>
      </c>
      <c r="E23" s="392">
        <v>5</v>
      </c>
      <c r="F23" s="393">
        <v>5000</v>
      </c>
      <c r="G23" s="394">
        <f t="shared" si="17"/>
        <v>25000</v>
      </c>
      <c r="H23" s="392">
        <v>5</v>
      </c>
      <c r="I23" s="393">
        <v>5000</v>
      </c>
      <c r="J23" s="394">
        <f t="shared" si="18"/>
        <v>25000</v>
      </c>
      <c r="K23" s="392"/>
      <c r="L23" s="393"/>
      <c r="M23" s="394">
        <f t="shared" si="19"/>
        <v>0</v>
      </c>
      <c r="N23" s="392"/>
      <c r="O23" s="393"/>
      <c r="P23" s="395">
        <f t="shared" si="20"/>
        <v>0</v>
      </c>
      <c r="Q23" s="392"/>
      <c r="R23" s="393"/>
      <c r="S23" s="394">
        <f t="shared" si="21"/>
        <v>0</v>
      </c>
      <c r="T23" s="392"/>
      <c r="U23" s="393"/>
      <c r="V23" s="395">
        <f t="shared" si="22"/>
        <v>0</v>
      </c>
      <c r="W23" s="392"/>
      <c r="X23" s="393"/>
      <c r="Y23" s="394">
        <f t="shared" si="23"/>
        <v>0</v>
      </c>
      <c r="Z23" s="392"/>
      <c r="AA23" s="393"/>
      <c r="AB23" s="395">
        <f t="shared" si="24"/>
        <v>0</v>
      </c>
      <c r="AC23" s="384">
        <f t="shared" si="0"/>
        <v>25000</v>
      </c>
      <c r="AD23" s="385">
        <f t="shared" si="1"/>
        <v>25000</v>
      </c>
      <c r="AE23" s="386">
        <f t="shared" si="2"/>
        <v>0</v>
      </c>
      <c r="AF23" s="398">
        <f t="shared" si="11"/>
        <v>0</v>
      </c>
      <c r="AG23" s="376"/>
      <c r="AH23" s="355"/>
      <c r="AI23" s="355"/>
    </row>
    <row r="24" spans="1:35" ht="30" customHeight="1" thickBot="1" x14ac:dyDescent="0.3">
      <c r="A24" s="29" t="s">
        <v>23</v>
      </c>
      <c r="B24" s="30" t="s">
        <v>53</v>
      </c>
      <c r="C24" s="62" t="s">
        <v>316</v>
      </c>
      <c r="D24" s="391" t="s">
        <v>375</v>
      </c>
      <c r="E24" s="392">
        <v>5</v>
      </c>
      <c r="F24" s="393">
        <v>5000</v>
      </c>
      <c r="G24" s="394">
        <f t="shared" si="17"/>
        <v>25000</v>
      </c>
      <c r="H24" s="392">
        <v>5</v>
      </c>
      <c r="I24" s="393">
        <v>5000</v>
      </c>
      <c r="J24" s="394">
        <f t="shared" si="18"/>
        <v>25000</v>
      </c>
      <c r="K24" s="392"/>
      <c r="L24" s="393"/>
      <c r="M24" s="394">
        <f t="shared" si="19"/>
        <v>0</v>
      </c>
      <c r="N24" s="392"/>
      <c r="O24" s="393"/>
      <c r="P24" s="395">
        <f t="shared" si="20"/>
        <v>0</v>
      </c>
      <c r="Q24" s="392"/>
      <c r="R24" s="393"/>
      <c r="S24" s="394">
        <f t="shared" si="21"/>
        <v>0</v>
      </c>
      <c r="T24" s="392"/>
      <c r="U24" s="393"/>
      <c r="V24" s="395">
        <f t="shared" si="22"/>
        <v>0</v>
      </c>
      <c r="W24" s="392"/>
      <c r="X24" s="393"/>
      <c r="Y24" s="394">
        <f t="shared" si="23"/>
        <v>0</v>
      </c>
      <c r="Z24" s="392"/>
      <c r="AA24" s="393"/>
      <c r="AB24" s="395">
        <f t="shared" si="24"/>
        <v>0</v>
      </c>
      <c r="AC24" s="384">
        <f t="shared" si="0"/>
        <v>25000</v>
      </c>
      <c r="AD24" s="385">
        <f t="shared" si="1"/>
        <v>25000</v>
      </c>
      <c r="AE24" s="386">
        <f t="shared" si="2"/>
        <v>0</v>
      </c>
      <c r="AF24" s="398">
        <f t="shared" si="11"/>
        <v>0</v>
      </c>
      <c r="AG24" s="376"/>
      <c r="AH24" s="355"/>
      <c r="AI24" s="355"/>
    </row>
    <row r="25" spans="1:35" ht="30" customHeight="1" thickBot="1" x14ac:dyDescent="0.3">
      <c r="A25" s="29" t="s">
        <v>23</v>
      </c>
      <c r="B25" s="30" t="s">
        <v>143</v>
      </c>
      <c r="C25" s="62" t="s">
        <v>317</v>
      </c>
      <c r="D25" s="391" t="s">
        <v>375</v>
      </c>
      <c r="E25" s="392">
        <v>5</v>
      </c>
      <c r="F25" s="393">
        <v>5000</v>
      </c>
      <c r="G25" s="394">
        <v>25000</v>
      </c>
      <c r="H25" s="392">
        <v>5</v>
      </c>
      <c r="I25" s="393">
        <v>5000</v>
      </c>
      <c r="J25" s="394">
        <f t="shared" si="18"/>
        <v>25000</v>
      </c>
      <c r="K25" s="392"/>
      <c r="L25" s="393"/>
      <c r="M25" s="394">
        <f t="shared" si="19"/>
        <v>0</v>
      </c>
      <c r="N25" s="392"/>
      <c r="O25" s="393"/>
      <c r="P25" s="395">
        <f t="shared" si="20"/>
        <v>0</v>
      </c>
      <c r="Q25" s="392"/>
      <c r="R25" s="393"/>
      <c r="S25" s="394">
        <f t="shared" si="21"/>
        <v>0</v>
      </c>
      <c r="T25" s="392"/>
      <c r="U25" s="393"/>
      <c r="V25" s="395">
        <f t="shared" si="22"/>
        <v>0</v>
      </c>
      <c r="W25" s="392"/>
      <c r="X25" s="393"/>
      <c r="Y25" s="394">
        <f t="shared" si="23"/>
        <v>0</v>
      </c>
      <c r="Z25" s="392"/>
      <c r="AA25" s="393"/>
      <c r="AB25" s="395">
        <f t="shared" si="24"/>
        <v>0</v>
      </c>
      <c r="AC25" s="384">
        <f t="shared" si="0"/>
        <v>25000</v>
      </c>
      <c r="AD25" s="385">
        <f t="shared" si="1"/>
        <v>25000</v>
      </c>
      <c r="AE25" s="386">
        <f t="shared" si="2"/>
        <v>0</v>
      </c>
      <c r="AF25" s="398">
        <f t="shared" si="11"/>
        <v>0</v>
      </c>
      <c r="AG25" s="376"/>
      <c r="AH25" s="355"/>
      <c r="AI25" s="355"/>
    </row>
    <row r="26" spans="1:35" ht="30" customHeight="1" thickBot="1" x14ac:dyDescent="0.3">
      <c r="A26" s="29" t="s">
        <v>23</v>
      </c>
      <c r="B26" s="30" t="s">
        <v>145</v>
      </c>
      <c r="C26" s="62" t="s">
        <v>318</v>
      </c>
      <c r="D26" s="391" t="s">
        <v>375</v>
      </c>
      <c r="E26" s="392">
        <v>5</v>
      </c>
      <c r="F26" s="393">
        <v>5000</v>
      </c>
      <c r="G26" s="394">
        <f t="shared" ref="G26:G28" si="25">E26*F26</f>
        <v>25000</v>
      </c>
      <c r="H26" s="392">
        <v>5</v>
      </c>
      <c r="I26" s="393">
        <v>5000</v>
      </c>
      <c r="J26" s="394">
        <f t="shared" si="18"/>
        <v>25000</v>
      </c>
      <c r="K26" s="392"/>
      <c r="L26" s="393"/>
      <c r="M26" s="394">
        <f t="shared" si="19"/>
        <v>0</v>
      </c>
      <c r="N26" s="392"/>
      <c r="O26" s="393"/>
      <c r="P26" s="395">
        <f t="shared" si="20"/>
        <v>0</v>
      </c>
      <c r="Q26" s="392"/>
      <c r="R26" s="393"/>
      <c r="S26" s="394">
        <f t="shared" si="21"/>
        <v>0</v>
      </c>
      <c r="T26" s="392"/>
      <c r="U26" s="393"/>
      <c r="V26" s="395">
        <f t="shared" si="22"/>
        <v>0</v>
      </c>
      <c r="W26" s="392"/>
      <c r="X26" s="393"/>
      <c r="Y26" s="394">
        <f t="shared" si="23"/>
        <v>0</v>
      </c>
      <c r="Z26" s="392"/>
      <c r="AA26" s="393"/>
      <c r="AB26" s="395">
        <f t="shared" si="24"/>
        <v>0</v>
      </c>
      <c r="AC26" s="384">
        <f t="shared" si="0"/>
        <v>25000</v>
      </c>
      <c r="AD26" s="385">
        <f t="shared" si="1"/>
        <v>25000</v>
      </c>
      <c r="AE26" s="386">
        <f t="shared" si="2"/>
        <v>0</v>
      </c>
      <c r="AF26" s="398">
        <f t="shared" si="11"/>
        <v>0</v>
      </c>
      <c r="AG26" s="399"/>
      <c r="AH26" s="355"/>
      <c r="AI26" s="355"/>
    </row>
    <row r="27" spans="1:35" ht="72.75" customHeight="1" thickBot="1" x14ac:dyDescent="0.3">
      <c r="A27" s="29" t="s">
        <v>23</v>
      </c>
      <c r="B27" s="30" t="s">
        <v>147</v>
      </c>
      <c r="C27" s="62" t="s">
        <v>319</v>
      </c>
      <c r="D27" s="391" t="s">
        <v>375</v>
      </c>
      <c r="E27" s="392">
        <v>2</v>
      </c>
      <c r="F27" s="393">
        <v>7500</v>
      </c>
      <c r="G27" s="394">
        <f t="shared" si="25"/>
        <v>15000</v>
      </c>
      <c r="H27" s="392">
        <v>3</v>
      </c>
      <c r="I27" s="393">
        <v>7500</v>
      </c>
      <c r="J27" s="394">
        <f t="shared" si="18"/>
        <v>22500</v>
      </c>
      <c r="K27" s="392"/>
      <c r="L27" s="393"/>
      <c r="M27" s="394">
        <f t="shared" si="19"/>
        <v>0</v>
      </c>
      <c r="N27" s="392"/>
      <c r="O27" s="393"/>
      <c r="P27" s="395">
        <f t="shared" si="20"/>
        <v>0</v>
      </c>
      <c r="Q27" s="392"/>
      <c r="R27" s="393"/>
      <c r="S27" s="394">
        <f t="shared" si="21"/>
        <v>0</v>
      </c>
      <c r="T27" s="392"/>
      <c r="U27" s="393"/>
      <c r="V27" s="395">
        <f t="shared" si="22"/>
        <v>0</v>
      </c>
      <c r="W27" s="392"/>
      <c r="X27" s="393"/>
      <c r="Y27" s="394">
        <f t="shared" si="23"/>
        <v>0</v>
      </c>
      <c r="Z27" s="392"/>
      <c r="AA27" s="393"/>
      <c r="AB27" s="395">
        <f t="shared" si="24"/>
        <v>0</v>
      </c>
      <c r="AC27" s="384">
        <f t="shared" si="0"/>
        <v>15000</v>
      </c>
      <c r="AD27" s="385">
        <f t="shared" si="1"/>
        <v>22500</v>
      </c>
      <c r="AE27" s="386">
        <f t="shared" si="2"/>
        <v>-7500</v>
      </c>
      <c r="AF27" s="398">
        <f t="shared" si="11"/>
        <v>-0.5</v>
      </c>
      <c r="AG27" s="62" t="s">
        <v>403</v>
      </c>
      <c r="AH27" s="355"/>
      <c r="AI27" s="355"/>
    </row>
    <row r="28" spans="1:35" ht="30" customHeight="1" thickBot="1" x14ac:dyDescent="0.3">
      <c r="A28" s="29" t="s">
        <v>23</v>
      </c>
      <c r="B28" s="30" t="s">
        <v>149</v>
      </c>
      <c r="C28" s="62" t="s">
        <v>320</v>
      </c>
      <c r="D28" s="391" t="s">
        <v>375</v>
      </c>
      <c r="E28" s="392">
        <v>1</v>
      </c>
      <c r="F28" s="393">
        <v>6000</v>
      </c>
      <c r="G28" s="394">
        <f t="shared" si="25"/>
        <v>6000</v>
      </c>
      <c r="H28" s="392">
        <v>1</v>
      </c>
      <c r="I28" s="393">
        <v>6000</v>
      </c>
      <c r="J28" s="394">
        <f t="shared" si="18"/>
        <v>6000</v>
      </c>
      <c r="K28" s="392"/>
      <c r="L28" s="393"/>
      <c r="M28" s="394">
        <f t="shared" si="19"/>
        <v>0</v>
      </c>
      <c r="N28" s="392"/>
      <c r="O28" s="393"/>
      <c r="P28" s="395">
        <f t="shared" si="20"/>
        <v>0</v>
      </c>
      <c r="Q28" s="392"/>
      <c r="R28" s="393"/>
      <c r="S28" s="394">
        <f t="shared" si="21"/>
        <v>0</v>
      </c>
      <c r="T28" s="392"/>
      <c r="U28" s="393"/>
      <c r="V28" s="395">
        <f t="shared" si="22"/>
        <v>0</v>
      </c>
      <c r="W28" s="392"/>
      <c r="X28" s="393"/>
      <c r="Y28" s="394">
        <f t="shared" si="23"/>
        <v>0</v>
      </c>
      <c r="Z28" s="392"/>
      <c r="AA28" s="393"/>
      <c r="AB28" s="395">
        <f t="shared" si="24"/>
        <v>0</v>
      </c>
      <c r="AC28" s="384">
        <f t="shared" si="0"/>
        <v>6000</v>
      </c>
      <c r="AD28" s="385">
        <f t="shared" si="1"/>
        <v>6000</v>
      </c>
      <c r="AE28" s="386">
        <f t="shared" si="2"/>
        <v>0</v>
      </c>
      <c r="AF28" s="398">
        <f t="shared" si="11"/>
        <v>0</v>
      </c>
      <c r="AG28" s="399"/>
      <c r="AH28" s="355"/>
      <c r="AI28" s="355"/>
    </row>
    <row r="29" spans="1:35" ht="30" customHeight="1" thickBot="1" x14ac:dyDescent="0.3">
      <c r="A29" s="29" t="s">
        <v>23</v>
      </c>
      <c r="B29" s="30" t="s">
        <v>151</v>
      </c>
      <c r="C29" s="62" t="s">
        <v>321</v>
      </c>
      <c r="D29" s="391" t="s">
        <v>375</v>
      </c>
      <c r="E29" s="392">
        <v>1</v>
      </c>
      <c r="F29" s="393">
        <v>9000</v>
      </c>
      <c r="G29" s="394">
        <f t="shared" si="17"/>
        <v>9000</v>
      </c>
      <c r="H29" s="392">
        <v>1</v>
      </c>
      <c r="I29" s="393">
        <v>9000</v>
      </c>
      <c r="J29" s="394">
        <f t="shared" si="18"/>
        <v>9000</v>
      </c>
      <c r="K29" s="392"/>
      <c r="L29" s="393"/>
      <c r="M29" s="394">
        <f t="shared" si="19"/>
        <v>0</v>
      </c>
      <c r="N29" s="392"/>
      <c r="O29" s="393"/>
      <c r="P29" s="395">
        <f t="shared" si="20"/>
        <v>0</v>
      </c>
      <c r="Q29" s="392"/>
      <c r="R29" s="393"/>
      <c r="S29" s="394">
        <f t="shared" si="21"/>
        <v>0</v>
      </c>
      <c r="T29" s="392"/>
      <c r="U29" s="393"/>
      <c r="V29" s="395">
        <f t="shared" si="22"/>
        <v>0</v>
      </c>
      <c r="W29" s="392"/>
      <c r="X29" s="393"/>
      <c r="Y29" s="394">
        <f t="shared" si="23"/>
        <v>0</v>
      </c>
      <c r="Z29" s="392"/>
      <c r="AA29" s="393"/>
      <c r="AB29" s="395">
        <f t="shared" si="24"/>
        <v>0</v>
      </c>
      <c r="AC29" s="384">
        <f t="shared" si="0"/>
        <v>9000</v>
      </c>
      <c r="AD29" s="385">
        <f t="shared" si="1"/>
        <v>9000</v>
      </c>
      <c r="AE29" s="386">
        <f t="shared" si="2"/>
        <v>0</v>
      </c>
      <c r="AF29" s="398">
        <f t="shared" si="11"/>
        <v>0</v>
      </c>
      <c r="AG29" s="399"/>
      <c r="AH29" s="355"/>
      <c r="AI29" s="355"/>
    </row>
    <row r="30" spans="1:35" ht="15.75" customHeight="1" thickBot="1" x14ac:dyDescent="0.3">
      <c r="A30" s="400" t="s">
        <v>56</v>
      </c>
      <c r="B30" s="401"/>
      <c r="C30" s="402"/>
      <c r="D30" s="403"/>
      <c r="E30" s="404"/>
      <c r="F30" s="404"/>
      <c r="G30" s="405">
        <f>G21+G17+G13</f>
        <v>160000</v>
      </c>
      <c r="H30" s="404"/>
      <c r="I30" s="406"/>
      <c r="J30" s="407">
        <f>J21+J17+J13</f>
        <v>166100</v>
      </c>
      <c r="K30" s="408"/>
      <c r="L30" s="404"/>
      <c r="M30" s="405">
        <f>M21+M17+M13</f>
        <v>0</v>
      </c>
      <c r="N30" s="404"/>
      <c r="O30" s="404"/>
      <c r="P30" s="407">
        <f>P21+P17+P13</f>
        <v>0</v>
      </c>
      <c r="Q30" s="408"/>
      <c r="R30" s="404"/>
      <c r="S30" s="405">
        <f>S21+S17+S13</f>
        <v>0</v>
      </c>
      <c r="T30" s="404"/>
      <c r="U30" s="404"/>
      <c r="V30" s="407">
        <f>V21+V17+V13</f>
        <v>0</v>
      </c>
      <c r="W30" s="408"/>
      <c r="X30" s="404"/>
      <c r="Y30" s="405">
        <f>Y21+Y17+Y13</f>
        <v>0</v>
      </c>
      <c r="Z30" s="404"/>
      <c r="AA30" s="404"/>
      <c r="AB30" s="407">
        <f t="shared" ref="AB30:AD30" si="26">AB21+AB17+AB13</f>
        <v>0</v>
      </c>
      <c r="AC30" s="407">
        <f t="shared" si="26"/>
        <v>160000</v>
      </c>
      <c r="AD30" s="409">
        <f t="shared" si="26"/>
        <v>166100</v>
      </c>
      <c r="AE30" s="406">
        <f t="shared" si="2"/>
        <v>-6100</v>
      </c>
      <c r="AF30" s="410">
        <f t="shared" si="11"/>
        <v>-3.8124999999999999E-2</v>
      </c>
      <c r="AG30" s="411"/>
      <c r="AH30" s="355"/>
      <c r="AI30" s="355"/>
    </row>
    <row r="31" spans="1:35" ht="30" customHeight="1" thickBot="1" x14ac:dyDescent="0.3">
      <c r="A31" s="412" t="s">
        <v>43</v>
      </c>
      <c r="B31" s="413">
        <v>2</v>
      </c>
      <c r="C31" s="68" t="s">
        <v>57</v>
      </c>
      <c r="D31" s="414"/>
      <c r="E31" s="415"/>
      <c r="F31" s="415"/>
      <c r="G31" s="415"/>
      <c r="H31" s="416"/>
      <c r="I31" s="415"/>
      <c r="J31" s="415"/>
      <c r="K31" s="415"/>
      <c r="L31" s="415"/>
      <c r="M31" s="417"/>
      <c r="N31" s="416"/>
      <c r="O31" s="415"/>
      <c r="P31" s="417"/>
      <c r="Q31" s="415"/>
      <c r="R31" s="415"/>
      <c r="S31" s="417"/>
      <c r="T31" s="416"/>
      <c r="U31" s="415"/>
      <c r="V31" s="417"/>
      <c r="W31" s="415"/>
      <c r="X31" s="415"/>
      <c r="Y31" s="417"/>
      <c r="Z31" s="416"/>
      <c r="AA31" s="415"/>
      <c r="AB31" s="415"/>
      <c r="AC31" s="351"/>
      <c r="AD31" s="352"/>
      <c r="AE31" s="352"/>
      <c r="AF31" s="353"/>
      <c r="AG31" s="354"/>
      <c r="AH31" s="355"/>
      <c r="AI31" s="355"/>
    </row>
    <row r="32" spans="1:35" ht="30" customHeight="1" x14ac:dyDescent="0.25">
      <c r="A32" s="45" t="s">
        <v>47</v>
      </c>
      <c r="B32" s="47" t="s">
        <v>59</v>
      </c>
      <c r="C32" s="78" t="s">
        <v>60</v>
      </c>
      <c r="D32" s="418"/>
      <c r="E32" s="358">
        <v>5</v>
      </c>
      <c r="F32" s="359">
        <v>7040</v>
      </c>
      <c r="G32" s="360">
        <v>35200</v>
      </c>
      <c r="H32" s="358">
        <v>5</v>
      </c>
      <c r="I32" s="359">
        <v>7308.4</v>
      </c>
      <c r="J32" s="360">
        <v>36542</v>
      </c>
      <c r="K32" s="358"/>
      <c r="L32" s="359"/>
      <c r="M32" s="360">
        <f>M33</f>
        <v>0</v>
      </c>
      <c r="N32" s="358"/>
      <c r="O32" s="359"/>
      <c r="P32" s="389">
        <f>P33</f>
        <v>0</v>
      </c>
      <c r="Q32" s="358"/>
      <c r="R32" s="359"/>
      <c r="S32" s="360">
        <f>S33</f>
        <v>0</v>
      </c>
      <c r="T32" s="358"/>
      <c r="U32" s="359"/>
      <c r="V32" s="389">
        <f>V33</f>
        <v>0</v>
      </c>
      <c r="W32" s="358"/>
      <c r="X32" s="359"/>
      <c r="Y32" s="360">
        <f>Y33</f>
        <v>0</v>
      </c>
      <c r="Z32" s="358"/>
      <c r="AA32" s="359"/>
      <c r="AB32" s="389">
        <f>AB33</f>
        <v>0</v>
      </c>
      <c r="AC32" s="361">
        <f>G32+M32+S32+Y32</f>
        <v>35200</v>
      </c>
      <c r="AD32" s="362">
        <f>J32+P32+V32+AB32</f>
        <v>36542</v>
      </c>
      <c r="AE32" s="363">
        <f t="shared" ref="AE32:AE33" si="27">AC32-AD32</f>
        <v>-1342</v>
      </c>
      <c r="AF32" s="364">
        <f t="shared" ref="AF32:AF34" si="28">AE32/AC32</f>
        <v>-3.8124999999999999E-2</v>
      </c>
      <c r="AG32" s="365"/>
      <c r="AH32" s="366"/>
      <c r="AI32" s="366"/>
    </row>
    <row r="33" spans="1:35" ht="30" customHeight="1" thickBot="1" x14ac:dyDescent="0.3">
      <c r="A33" s="377" t="s">
        <v>23</v>
      </c>
      <c r="B33" s="378" t="s">
        <v>50</v>
      </c>
      <c r="C33" s="379"/>
      <c r="D33" s="380"/>
      <c r="E33" s="392"/>
      <c r="F33" s="393"/>
      <c r="G33" s="394"/>
      <c r="H33" s="392"/>
      <c r="I33" s="393"/>
      <c r="J33" s="394"/>
      <c r="K33" s="392"/>
      <c r="L33" s="393"/>
      <c r="M33" s="394">
        <f>M30*22%</f>
        <v>0</v>
      </c>
      <c r="N33" s="392"/>
      <c r="O33" s="393"/>
      <c r="P33" s="395">
        <f>P30*22%</f>
        <v>0</v>
      </c>
      <c r="Q33" s="392"/>
      <c r="R33" s="393"/>
      <c r="S33" s="394">
        <f>S30*22%</f>
        <v>0</v>
      </c>
      <c r="T33" s="392"/>
      <c r="U33" s="393"/>
      <c r="V33" s="395">
        <f>V30*22%</f>
        <v>0</v>
      </c>
      <c r="W33" s="392"/>
      <c r="X33" s="393"/>
      <c r="Y33" s="394">
        <f>Y30*22%</f>
        <v>0</v>
      </c>
      <c r="Z33" s="392"/>
      <c r="AA33" s="393"/>
      <c r="AB33" s="395">
        <f>AB30*22%</f>
        <v>0</v>
      </c>
      <c r="AC33" s="384">
        <f>G33+M33+S33+Y33</f>
        <v>0</v>
      </c>
      <c r="AD33" s="385">
        <f>J33+P33+V33+AB33</f>
        <v>0</v>
      </c>
      <c r="AE33" s="386">
        <f t="shared" si="27"/>
        <v>0</v>
      </c>
      <c r="AF33" s="398" t="e">
        <f t="shared" si="28"/>
        <v>#DIV/0!</v>
      </c>
      <c r="AG33" s="399"/>
      <c r="AH33" s="355"/>
      <c r="AI33" s="355"/>
    </row>
    <row r="34" spans="1:35" ht="15.75" customHeight="1" thickBot="1" x14ac:dyDescent="0.3">
      <c r="A34" s="400" t="s">
        <v>376</v>
      </c>
      <c r="B34" s="401"/>
      <c r="C34" s="419"/>
      <c r="D34" s="420"/>
      <c r="E34" s="404"/>
      <c r="F34" s="404"/>
      <c r="G34" s="407">
        <v>35200</v>
      </c>
      <c r="H34" s="404"/>
      <c r="I34" s="406"/>
      <c r="J34" s="407">
        <f>J32</f>
        <v>36542</v>
      </c>
      <c r="K34" s="408"/>
      <c r="L34" s="404"/>
      <c r="M34" s="405">
        <f>M32</f>
        <v>0</v>
      </c>
      <c r="N34" s="404"/>
      <c r="O34" s="404"/>
      <c r="P34" s="407">
        <f>P32</f>
        <v>0</v>
      </c>
      <c r="Q34" s="408"/>
      <c r="R34" s="404"/>
      <c r="S34" s="405">
        <f>S32</f>
        <v>0</v>
      </c>
      <c r="T34" s="404"/>
      <c r="U34" s="404"/>
      <c r="V34" s="407">
        <f>V32</f>
        <v>0</v>
      </c>
      <c r="W34" s="408"/>
      <c r="X34" s="404"/>
      <c r="Y34" s="405">
        <f>Y32</f>
        <v>0</v>
      </c>
      <c r="Z34" s="404"/>
      <c r="AA34" s="404"/>
      <c r="AB34" s="407">
        <f>AB32</f>
        <v>0</v>
      </c>
      <c r="AC34" s="407">
        <v>35200</v>
      </c>
      <c r="AD34" s="409">
        <v>36542</v>
      </c>
      <c r="AE34" s="406">
        <f t="shared" ref="AE34" si="29">AE33</f>
        <v>0</v>
      </c>
      <c r="AF34" s="410">
        <f t="shared" si="28"/>
        <v>0</v>
      </c>
      <c r="AG34" s="411"/>
      <c r="AH34" s="355"/>
      <c r="AI34" s="355"/>
    </row>
    <row r="35" spans="1:35" ht="33" customHeight="1" thickBot="1" x14ac:dyDescent="0.3">
      <c r="A35" s="412" t="s">
        <v>13</v>
      </c>
      <c r="B35" s="421" t="s">
        <v>62</v>
      </c>
      <c r="C35" s="422" t="s">
        <v>63</v>
      </c>
      <c r="D35" s="423"/>
      <c r="E35" s="424"/>
      <c r="F35" s="425"/>
      <c r="G35" s="425"/>
      <c r="H35" s="345"/>
      <c r="I35" s="346"/>
      <c r="J35" s="350"/>
      <c r="K35" s="346"/>
      <c r="L35" s="346"/>
      <c r="M35" s="350"/>
      <c r="N35" s="345"/>
      <c r="O35" s="346"/>
      <c r="P35" s="350"/>
      <c r="Q35" s="346"/>
      <c r="R35" s="346"/>
      <c r="S35" s="350"/>
      <c r="T35" s="345"/>
      <c r="U35" s="346"/>
      <c r="V35" s="350"/>
      <c r="W35" s="346"/>
      <c r="X35" s="346"/>
      <c r="Y35" s="350"/>
      <c r="Z35" s="345"/>
      <c r="AA35" s="346"/>
      <c r="AB35" s="346"/>
      <c r="AC35" s="351"/>
      <c r="AD35" s="352"/>
      <c r="AE35" s="352"/>
      <c r="AF35" s="353"/>
      <c r="AG35" s="354"/>
      <c r="AH35" s="355"/>
      <c r="AI35" s="355"/>
    </row>
    <row r="36" spans="1:35" ht="29.25" customHeight="1" x14ac:dyDescent="0.25">
      <c r="A36" s="45" t="s">
        <v>47</v>
      </c>
      <c r="B36" s="47" t="s">
        <v>65</v>
      </c>
      <c r="C36" s="78" t="s">
        <v>66</v>
      </c>
      <c r="D36" s="426"/>
      <c r="E36" s="358"/>
      <c r="F36" s="359"/>
      <c r="G36" s="389">
        <f>SUM(G37:G39)</f>
        <v>0</v>
      </c>
      <c r="H36" s="358"/>
      <c r="I36" s="359"/>
      <c r="J36" s="360">
        <f>SUM(J37:J39)</f>
        <v>0</v>
      </c>
      <c r="K36" s="358"/>
      <c r="L36" s="359"/>
      <c r="M36" s="360">
        <f>SUM(M37:M39)</f>
        <v>0</v>
      </c>
      <c r="N36" s="358"/>
      <c r="O36" s="359"/>
      <c r="P36" s="389">
        <f>SUM(P37:P39)</f>
        <v>0</v>
      </c>
      <c r="Q36" s="358"/>
      <c r="R36" s="359"/>
      <c r="S36" s="360">
        <f>SUM(S37:S39)</f>
        <v>0</v>
      </c>
      <c r="T36" s="358"/>
      <c r="U36" s="359"/>
      <c r="V36" s="389">
        <f>SUM(V37:V39)</f>
        <v>0</v>
      </c>
      <c r="W36" s="358"/>
      <c r="X36" s="359"/>
      <c r="Y36" s="360">
        <f>SUM(Y37:Y39)</f>
        <v>0</v>
      </c>
      <c r="Z36" s="358"/>
      <c r="AA36" s="359"/>
      <c r="AB36" s="389">
        <f>SUM(AB37:AB39)</f>
        <v>0</v>
      </c>
      <c r="AC36" s="361">
        <f t="shared" ref="AC36:AC47" si="30">G36+M36+S36+Y36</f>
        <v>0</v>
      </c>
      <c r="AD36" s="362">
        <f t="shared" ref="AD36:AD47" si="31">J36+P36+V36+AB36</f>
        <v>0</v>
      </c>
      <c r="AE36" s="362">
        <f t="shared" ref="AE36:AE48" si="32">AC36-AD36</f>
        <v>0</v>
      </c>
      <c r="AF36" s="427" t="e">
        <f t="shared" ref="AF36:AF48" si="33">AE36/AC36</f>
        <v>#DIV/0!</v>
      </c>
      <c r="AG36" s="365"/>
      <c r="AH36" s="366"/>
      <c r="AI36" s="366"/>
    </row>
    <row r="37" spans="1:35" ht="39.75" customHeight="1" x14ac:dyDescent="0.25">
      <c r="A37" s="26" t="s">
        <v>23</v>
      </c>
      <c r="B37" s="27" t="s">
        <v>50</v>
      </c>
      <c r="C37" s="367" t="s">
        <v>68</v>
      </c>
      <c r="D37" s="368" t="s">
        <v>170</v>
      </c>
      <c r="E37" s="369"/>
      <c r="F37" s="370"/>
      <c r="G37" s="390">
        <f t="shared" ref="G37:G39" si="34">E37*F37</f>
        <v>0</v>
      </c>
      <c r="H37" s="369"/>
      <c r="I37" s="370"/>
      <c r="J37" s="371">
        <f t="shared" ref="J37:J39" si="35">H37*I37</f>
        <v>0</v>
      </c>
      <c r="K37" s="369"/>
      <c r="L37" s="370"/>
      <c r="M37" s="371">
        <f t="shared" ref="M37:M39" si="36">K37*L37</f>
        <v>0</v>
      </c>
      <c r="N37" s="369"/>
      <c r="O37" s="370"/>
      <c r="P37" s="390">
        <f t="shared" ref="P37:P39" si="37">N37*O37</f>
        <v>0</v>
      </c>
      <c r="Q37" s="369"/>
      <c r="R37" s="370"/>
      <c r="S37" s="371">
        <f t="shared" ref="S37:S39" si="38">Q37*R37</f>
        <v>0</v>
      </c>
      <c r="T37" s="369"/>
      <c r="U37" s="370"/>
      <c r="V37" s="390">
        <f t="shared" ref="V37:V39" si="39">T37*U37</f>
        <v>0</v>
      </c>
      <c r="W37" s="369"/>
      <c r="X37" s="370"/>
      <c r="Y37" s="371">
        <f t="shared" ref="Y37:Y39" si="40">W37*X37</f>
        <v>0</v>
      </c>
      <c r="Z37" s="369"/>
      <c r="AA37" s="370"/>
      <c r="AB37" s="390">
        <f t="shared" ref="AB37:AB39" si="41">Z37*AA37</f>
        <v>0</v>
      </c>
      <c r="AC37" s="372">
        <f t="shared" si="30"/>
        <v>0</v>
      </c>
      <c r="AD37" s="373">
        <f t="shared" si="31"/>
        <v>0</v>
      </c>
      <c r="AE37" s="428">
        <f t="shared" si="32"/>
        <v>0</v>
      </c>
      <c r="AF37" s="429" t="e">
        <f t="shared" si="33"/>
        <v>#DIV/0!</v>
      </c>
      <c r="AG37" s="376"/>
      <c r="AH37" s="355"/>
      <c r="AI37" s="355"/>
    </row>
    <row r="38" spans="1:35" ht="39.75" customHeight="1" x14ac:dyDescent="0.25">
      <c r="A38" s="26" t="s">
        <v>23</v>
      </c>
      <c r="B38" s="27" t="s">
        <v>52</v>
      </c>
      <c r="C38" s="367" t="s">
        <v>68</v>
      </c>
      <c r="D38" s="368" t="s">
        <v>170</v>
      </c>
      <c r="E38" s="369"/>
      <c r="F38" s="370"/>
      <c r="G38" s="390">
        <f t="shared" si="34"/>
        <v>0</v>
      </c>
      <c r="H38" s="369"/>
      <c r="I38" s="370"/>
      <c r="J38" s="371">
        <f t="shared" si="35"/>
        <v>0</v>
      </c>
      <c r="K38" s="369"/>
      <c r="L38" s="370"/>
      <c r="M38" s="371">
        <f t="shared" si="36"/>
        <v>0</v>
      </c>
      <c r="N38" s="369"/>
      <c r="O38" s="370"/>
      <c r="P38" s="390">
        <f t="shared" si="37"/>
        <v>0</v>
      </c>
      <c r="Q38" s="369"/>
      <c r="R38" s="370"/>
      <c r="S38" s="371">
        <f t="shared" si="38"/>
        <v>0</v>
      </c>
      <c r="T38" s="369"/>
      <c r="U38" s="370"/>
      <c r="V38" s="390">
        <f t="shared" si="39"/>
        <v>0</v>
      </c>
      <c r="W38" s="369"/>
      <c r="X38" s="370"/>
      <c r="Y38" s="371">
        <f t="shared" si="40"/>
        <v>0</v>
      </c>
      <c r="Z38" s="369"/>
      <c r="AA38" s="370"/>
      <c r="AB38" s="390">
        <f t="shared" si="41"/>
        <v>0</v>
      </c>
      <c r="AC38" s="372">
        <f t="shared" si="30"/>
        <v>0</v>
      </c>
      <c r="AD38" s="373">
        <f t="shared" si="31"/>
        <v>0</v>
      </c>
      <c r="AE38" s="428">
        <f t="shared" si="32"/>
        <v>0</v>
      </c>
      <c r="AF38" s="429" t="e">
        <f t="shared" si="33"/>
        <v>#DIV/0!</v>
      </c>
      <c r="AG38" s="376"/>
      <c r="AH38" s="355"/>
      <c r="AI38" s="355"/>
    </row>
    <row r="39" spans="1:35" ht="39.75" customHeight="1" thickBot="1" x14ac:dyDescent="0.3">
      <c r="A39" s="29" t="s">
        <v>23</v>
      </c>
      <c r="B39" s="30" t="s">
        <v>53</v>
      </c>
      <c r="C39" s="62" t="s">
        <v>68</v>
      </c>
      <c r="D39" s="391" t="s">
        <v>170</v>
      </c>
      <c r="E39" s="392"/>
      <c r="F39" s="393"/>
      <c r="G39" s="395">
        <f t="shared" si="34"/>
        <v>0</v>
      </c>
      <c r="H39" s="392"/>
      <c r="I39" s="393"/>
      <c r="J39" s="394">
        <f t="shared" si="35"/>
        <v>0</v>
      </c>
      <c r="K39" s="392"/>
      <c r="L39" s="393"/>
      <c r="M39" s="394">
        <f t="shared" si="36"/>
        <v>0</v>
      </c>
      <c r="N39" s="392"/>
      <c r="O39" s="393"/>
      <c r="P39" s="395">
        <f t="shared" si="37"/>
        <v>0</v>
      </c>
      <c r="Q39" s="392"/>
      <c r="R39" s="393"/>
      <c r="S39" s="394">
        <f t="shared" si="38"/>
        <v>0</v>
      </c>
      <c r="T39" s="392"/>
      <c r="U39" s="393"/>
      <c r="V39" s="395">
        <f t="shared" si="39"/>
        <v>0</v>
      </c>
      <c r="W39" s="392"/>
      <c r="X39" s="393"/>
      <c r="Y39" s="394">
        <f t="shared" si="40"/>
        <v>0</v>
      </c>
      <c r="Z39" s="392"/>
      <c r="AA39" s="393"/>
      <c r="AB39" s="395">
        <f t="shared" si="41"/>
        <v>0</v>
      </c>
      <c r="AC39" s="384">
        <f t="shared" si="30"/>
        <v>0</v>
      </c>
      <c r="AD39" s="385">
        <f t="shared" si="31"/>
        <v>0</v>
      </c>
      <c r="AE39" s="430">
        <f t="shared" si="32"/>
        <v>0</v>
      </c>
      <c r="AF39" s="429" t="e">
        <f t="shared" si="33"/>
        <v>#DIV/0!</v>
      </c>
      <c r="AG39" s="376"/>
      <c r="AH39" s="355"/>
      <c r="AI39" s="355"/>
    </row>
    <row r="40" spans="1:35" ht="30" customHeight="1" x14ac:dyDescent="0.25">
      <c r="A40" s="45" t="s">
        <v>47</v>
      </c>
      <c r="B40" s="47" t="s">
        <v>69</v>
      </c>
      <c r="C40" s="356" t="s">
        <v>70</v>
      </c>
      <c r="D40" s="357"/>
      <c r="E40" s="358">
        <f t="shared" ref="E40:AB40" si="42">SUM(E41:E43)</f>
        <v>0</v>
      </c>
      <c r="F40" s="359">
        <f t="shared" si="42"/>
        <v>0</v>
      </c>
      <c r="G40" s="360">
        <f t="shared" si="42"/>
        <v>0</v>
      </c>
      <c r="H40" s="358">
        <f t="shared" si="42"/>
        <v>0</v>
      </c>
      <c r="I40" s="359">
        <f t="shared" si="42"/>
        <v>0</v>
      </c>
      <c r="J40" s="360">
        <f t="shared" si="42"/>
        <v>0</v>
      </c>
      <c r="K40" s="358">
        <f t="shared" si="42"/>
        <v>0</v>
      </c>
      <c r="L40" s="359">
        <f t="shared" si="42"/>
        <v>0</v>
      </c>
      <c r="M40" s="360">
        <f t="shared" si="42"/>
        <v>0</v>
      </c>
      <c r="N40" s="358">
        <f t="shared" si="42"/>
        <v>0</v>
      </c>
      <c r="O40" s="359">
        <f t="shared" si="42"/>
        <v>0</v>
      </c>
      <c r="P40" s="389">
        <f t="shared" si="42"/>
        <v>0</v>
      </c>
      <c r="Q40" s="358">
        <f t="shared" si="42"/>
        <v>0</v>
      </c>
      <c r="R40" s="359">
        <f t="shared" si="42"/>
        <v>0</v>
      </c>
      <c r="S40" s="360">
        <f t="shared" si="42"/>
        <v>0</v>
      </c>
      <c r="T40" s="358">
        <f t="shared" si="42"/>
        <v>0</v>
      </c>
      <c r="U40" s="359">
        <f t="shared" si="42"/>
        <v>0</v>
      </c>
      <c r="V40" s="389">
        <f t="shared" si="42"/>
        <v>0</v>
      </c>
      <c r="W40" s="358">
        <f t="shared" si="42"/>
        <v>0</v>
      </c>
      <c r="X40" s="359">
        <f t="shared" si="42"/>
        <v>0</v>
      </c>
      <c r="Y40" s="360">
        <f t="shared" si="42"/>
        <v>0</v>
      </c>
      <c r="Z40" s="358">
        <f t="shared" si="42"/>
        <v>0</v>
      </c>
      <c r="AA40" s="359">
        <f t="shared" si="42"/>
        <v>0</v>
      </c>
      <c r="AB40" s="389">
        <f t="shared" si="42"/>
        <v>0</v>
      </c>
      <c r="AC40" s="361">
        <f t="shared" si="30"/>
        <v>0</v>
      </c>
      <c r="AD40" s="362">
        <f t="shared" si="31"/>
        <v>0</v>
      </c>
      <c r="AE40" s="362">
        <f t="shared" si="32"/>
        <v>0</v>
      </c>
      <c r="AF40" s="431" t="e">
        <f t="shared" si="33"/>
        <v>#DIV/0!</v>
      </c>
      <c r="AG40" s="397"/>
      <c r="AH40" s="366"/>
      <c r="AI40" s="366"/>
    </row>
    <row r="41" spans="1:35" ht="39.75" customHeight="1" x14ac:dyDescent="0.25">
      <c r="A41" s="26" t="s">
        <v>23</v>
      </c>
      <c r="B41" s="27" t="s">
        <v>50</v>
      </c>
      <c r="C41" s="367" t="s">
        <v>72</v>
      </c>
      <c r="D41" s="368" t="s">
        <v>377</v>
      </c>
      <c r="E41" s="369"/>
      <c r="F41" s="370"/>
      <c r="G41" s="371">
        <f t="shared" ref="G41:G43" si="43">E41*F41</f>
        <v>0</v>
      </c>
      <c r="H41" s="369"/>
      <c r="I41" s="370"/>
      <c r="J41" s="371">
        <f t="shared" ref="J41:J43" si="44">H41*I41</f>
        <v>0</v>
      </c>
      <c r="K41" s="369"/>
      <c r="L41" s="370"/>
      <c r="M41" s="371">
        <f t="shared" ref="M41:M43" si="45">K41*L41</f>
        <v>0</v>
      </c>
      <c r="N41" s="369"/>
      <c r="O41" s="370"/>
      <c r="P41" s="390">
        <f t="shared" ref="P41:P43" si="46">N41*O41</f>
        <v>0</v>
      </c>
      <c r="Q41" s="369"/>
      <c r="R41" s="370"/>
      <c r="S41" s="371">
        <f t="shared" ref="S41:S43" si="47">Q41*R41</f>
        <v>0</v>
      </c>
      <c r="T41" s="369"/>
      <c r="U41" s="370"/>
      <c r="V41" s="390">
        <f t="shared" ref="V41:V43" si="48">T41*U41</f>
        <v>0</v>
      </c>
      <c r="W41" s="369"/>
      <c r="X41" s="370"/>
      <c r="Y41" s="371">
        <f t="shared" ref="Y41:Y43" si="49">W41*X41</f>
        <v>0</v>
      </c>
      <c r="Z41" s="369"/>
      <c r="AA41" s="370"/>
      <c r="AB41" s="390">
        <f t="shared" ref="AB41:AB43" si="50">Z41*AA41</f>
        <v>0</v>
      </c>
      <c r="AC41" s="372">
        <f t="shared" si="30"/>
        <v>0</v>
      </c>
      <c r="AD41" s="373">
        <f t="shared" si="31"/>
        <v>0</v>
      </c>
      <c r="AE41" s="428">
        <f t="shared" si="32"/>
        <v>0</v>
      </c>
      <c r="AF41" s="429" t="e">
        <f t="shared" si="33"/>
        <v>#DIV/0!</v>
      </c>
      <c r="AG41" s="376"/>
      <c r="AH41" s="355"/>
      <c r="AI41" s="355"/>
    </row>
    <row r="42" spans="1:35" ht="39.75" customHeight="1" x14ac:dyDescent="0.25">
      <c r="A42" s="26" t="s">
        <v>23</v>
      </c>
      <c r="B42" s="27" t="s">
        <v>52</v>
      </c>
      <c r="C42" s="367" t="s">
        <v>72</v>
      </c>
      <c r="D42" s="368" t="s">
        <v>377</v>
      </c>
      <c r="E42" s="369"/>
      <c r="F42" s="370"/>
      <c r="G42" s="371">
        <f t="shared" si="43"/>
        <v>0</v>
      </c>
      <c r="H42" s="369"/>
      <c r="I42" s="370"/>
      <c r="J42" s="371">
        <f t="shared" si="44"/>
        <v>0</v>
      </c>
      <c r="K42" s="369"/>
      <c r="L42" s="370"/>
      <c r="M42" s="371">
        <f t="shared" si="45"/>
        <v>0</v>
      </c>
      <c r="N42" s="369"/>
      <c r="O42" s="370"/>
      <c r="P42" s="390">
        <f t="shared" si="46"/>
        <v>0</v>
      </c>
      <c r="Q42" s="369"/>
      <c r="R42" s="370"/>
      <c r="S42" s="371">
        <f t="shared" si="47"/>
        <v>0</v>
      </c>
      <c r="T42" s="369"/>
      <c r="U42" s="370"/>
      <c r="V42" s="390">
        <f t="shared" si="48"/>
        <v>0</v>
      </c>
      <c r="W42" s="369"/>
      <c r="X42" s="370"/>
      <c r="Y42" s="371">
        <f t="shared" si="49"/>
        <v>0</v>
      </c>
      <c r="Z42" s="369"/>
      <c r="AA42" s="370"/>
      <c r="AB42" s="390">
        <f t="shared" si="50"/>
        <v>0</v>
      </c>
      <c r="AC42" s="372">
        <f t="shared" si="30"/>
        <v>0</v>
      </c>
      <c r="AD42" s="373">
        <f t="shared" si="31"/>
        <v>0</v>
      </c>
      <c r="AE42" s="428">
        <f t="shared" si="32"/>
        <v>0</v>
      </c>
      <c r="AF42" s="429" t="e">
        <f t="shared" si="33"/>
        <v>#DIV/0!</v>
      </c>
      <c r="AG42" s="376"/>
      <c r="AH42" s="355"/>
      <c r="AI42" s="355"/>
    </row>
    <row r="43" spans="1:35" ht="39.75" customHeight="1" thickBot="1" x14ac:dyDescent="0.3">
      <c r="A43" s="29" t="s">
        <v>23</v>
      </c>
      <c r="B43" s="30" t="s">
        <v>53</v>
      </c>
      <c r="C43" s="62" t="s">
        <v>72</v>
      </c>
      <c r="D43" s="391" t="s">
        <v>377</v>
      </c>
      <c r="E43" s="392"/>
      <c r="F43" s="393"/>
      <c r="G43" s="394">
        <f t="shared" si="43"/>
        <v>0</v>
      </c>
      <c r="H43" s="392"/>
      <c r="I43" s="393"/>
      <c r="J43" s="394">
        <f t="shared" si="44"/>
        <v>0</v>
      </c>
      <c r="K43" s="392"/>
      <c r="L43" s="393"/>
      <c r="M43" s="394">
        <f t="shared" si="45"/>
        <v>0</v>
      </c>
      <c r="N43" s="392"/>
      <c r="O43" s="393"/>
      <c r="P43" s="395">
        <f t="shared" si="46"/>
        <v>0</v>
      </c>
      <c r="Q43" s="392"/>
      <c r="R43" s="393"/>
      <c r="S43" s="394">
        <f t="shared" si="47"/>
        <v>0</v>
      </c>
      <c r="T43" s="392"/>
      <c r="U43" s="393"/>
      <c r="V43" s="395">
        <f t="shared" si="48"/>
        <v>0</v>
      </c>
      <c r="W43" s="392"/>
      <c r="X43" s="393"/>
      <c r="Y43" s="394">
        <f t="shared" si="49"/>
        <v>0</v>
      </c>
      <c r="Z43" s="392"/>
      <c r="AA43" s="393"/>
      <c r="AB43" s="395">
        <f t="shared" si="50"/>
        <v>0</v>
      </c>
      <c r="AC43" s="384">
        <f t="shared" si="30"/>
        <v>0</v>
      </c>
      <c r="AD43" s="385">
        <f t="shared" si="31"/>
        <v>0</v>
      </c>
      <c r="AE43" s="430">
        <f t="shared" si="32"/>
        <v>0</v>
      </c>
      <c r="AF43" s="429" t="e">
        <f t="shared" si="33"/>
        <v>#DIV/0!</v>
      </c>
      <c r="AG43" s="376"/>
      <c r="AH43" s="355"/>
      <c r="AI43" s="355"/>
    </row>
    <row r="44" spans="1:35" ht="30" customHeight="1" x14ac:dyDescent="0.25">
      <c r="A44" s="45" t="s">
        <v>47</v>
      </c>
      <c r="B44" s="47" t="s">
        <v>73</v>
      </c>
      <c r="C44" s="356" t="s">
        <v>74</v>
      </c>
      <c r="D44" s="357"/>
      <c r="E44" s="358">
        <f t="shared" ref="E44:AB44" si="51">SUM(E45:E47)</f>
        <v>0</v>
      </c>
      <c r="F44" s="359">
        <f t="shared" si="51"/>
        <v>0</v>
      </c>
      <c r="G44" s="360">
        <f t="shared" si="51"/>
        <v>0</v>
      </c>
      <c r="H44" s="358">
        <f t="shared" si="51"/>
        <v>0</v>
      </c>
      <c r="I44" s="359">
        <f t="shared" si="51"/>
        <v>0</v>
      </c>
      <c r="J44" s="389">
        <f t="shared" si="51"/>
        <v>0</v>
      </c>
      <c r="K44" s="358">
        <f t="shared" si="51"/>
        <v>0</v>
      </c>
      <c r="L44" s="359">
        <f t="shared" si="51"/>
        <v>0</v>
      </c>
      <c r="M44" s="360">
        <f t="shared" si="51"/>
        <v>0</v>
      </c>
      <c r="N44" s="358">
        <f t="shared" si="51"/>
        <v>0</v>
      </c>
      <c r="O44" s="359">
        <f t="shared" si="51"/>
        <v>0</v>
      </c>
      <c r="P44" s="389">
        <f t="shared" si="51"/>
        <v>0</v>
      </c>
      <c r="Q44" s="358">
        <f t="shared" si="51"/>
        <v>0</v>
      </c>
      <c r="R44" s="359">
        <f t="shared" si="51"/>
        <v>0</v>
      </c>
      <c r="S44" s="360">
        <f t="shared" si="51"/>
        <v>0</v>
      </c>
      <c r="T44" s="358">
        <f t="shared" si="51"/>
        <v>0</v>
      </c>
      <c r="U44" s="359">
        <f t="shared" si="51"/>
        <v>0</v>
      </c>
      <c r="V44" s="389">
        <f t="shared" si="51"/>
        <v>0</v>
      </c>
      <c r="W44" s="358">
        <f t="shared" si="51"/>
        <v>0</v>
      </c>
      <c r="X44" s="359">
        <f t="shared" si="51"/>
        <v>0</v>
      </c>
      <c r="Y44" s="360">
        <f t="shared" si="51"/>
        <v>0</v>
      </c>
      <c r="Z44" s="358">
        <f t="shared" si="51"/>
        <v>0</v>
      </c>
      <c r="AA44" s="359">
        <f t="shared" si="51"/>
        <v>0</v>
      </c>
      <c r="AB44" s="389">
        <f t="shared" si="51"/>
        <v>0</v>
      </c>
      <c r="AC44" s="361">
        <f t="shared" si="30"/>
        <v>0</v>
      </c>
      <c r="AD44" s="362">
        <f t="shared" si="31"/>
        <v>0</v>
      </c>
      <c r="AE44" s="362">
        <f t="shared" si="32"/>
        <v>0</v>
      </c>
      <c r="AF44" s="431" t="e">
        <f t="shared" si="33"/>
        <v>#DIV/0!</v>
      </c>
      <c r="AG44" s="397"/>
      <c r="AH44" s="366"/>
      <c r="AI44" s="366"/>
    </row>
    <row r="45" spans="1:35" ht="34.5" customHeight="1" x14ac:dyDescent="0.25">
      <c r="A45" s="26" t="s">
        <v>23</v>
      </c>
      <c r="B45" s="27" t="s">
        <v>50</v>
      </c>
      <c r="C45" s="367" t="s">
        <v>76</v>
      </c>
      <c r="D45" s="368" t="s">
        <v>377</v>
      </c>
      <c r="E45" s="369"/>
      <c r="F45" s="370"/>
      <c r="G45" s="371">
        <f t="shared" ref="G45:G47" si="52">E45*F45</f>
        <v>0</v>
      </c>
      <c r="H45" s="369"/>
      <c r="I45" s="370"/>
      <c r="J45" s="390">
        <f t="shared" ref="J45:J47" si="53">H45*I45</f>
        <v>0</v>
      </c>
      <c r="K45" s="369"/>
      <c r="L45" s="370"/>
      <c r="M45" s="371">
        <f t="shared" ref="M45:M47" si="54">K45*L45</f>
        <v>0</v>
      </c>
      <c r="N45" s="369"/>
      <c r="O45" s="370"/>
      <c r="P45" s="390">
        <f t="shared" ref="P45:P47" si="55">N45*O45</f>
        <v>0</v>
      </c>
      <c r="Q45" s="369"/>
      <c r="R45" s="370"/>
      <c r="S45" s="371">
        <f t="shared" ref="S45:S47" si="56">Q45*R45</f>
        <v>0</v>
      </c>
      <c r="T45" s="369"/>
      <c r="U45" s="370"/>
      <c r="V45" s="390">
        <f t="shared" ref="V45:V47" si="57">T45*U45</f>
        <v>0</v>
      </c>
      <c r="W45" s="369"/>
      <c r="X45" s="370"/>
      <c r="Y45" s="371">
        <f t="shared" ref="Y45:Y47" si="58">W45*X45</f>
        <v>0</v>
      </c>
      <c r="Z45" s="369"/>
      <c r="AA45" s="370"/>
      <c r="AB45" s="390">
        <f t="shared" ref="AB45:AB47" si="59">Z45*AA45</f>
        <v>0</v>
      </c>
      <c r="AC45" s="372">
        <f t="shared" si="30"/>
        <v>0</v>
      </c>
      <c r="AD45" s="373">
        <f t="shared" si="31"/>
        <v>0</v>
      </c>
      <c r="AE45" s="428">
        <f t="shared" si="32"/>
        <v>0</v>
      </c>
      <c r="AF45" s="429" t="e">
        <f t="shared" si="33"/>
        <v>#DIV/0!</v>
      </c>
      <c r="AG45" s="376"/>
      <c r="AH45" s="355"/>
      <c r="AI45" s="355"/>
    </row>
    <row r="46" spans="1:35" ht="34.5" customHeight="1" x14ac:dyDescent="0.25">
      <c r="A46" s="26" t="s">
        <v>23</v>
      </c>
      <c r="B46" s="27" t="s">
        <v>52</v>
      </c>
      <c r="C46" s="367" t="s">
        <v>76</v>
      </c>
      <c r="D46" s="368" t="s">
        <v>377</v>
      </c>
      <c r="E46" s="369"/>
      <c r="F46" s="370"/>
      <c r="G46" s="371">
        <f t="shared" si="52"/>
        <v>0</v>
      </c>
      <c r="H46" s="369"/>
      <c r="I46" s="370"/>
      <c r="J46" s="390">
        <f t="shared" si="53"/>
        <v>0</v>
      </c>
      <c r="K46" s="369"/>
      <c r="L46" s="370"/>
      <c r="M46" s="371">
        <f t="shared" si="54"/>
        <v>0</v>
      </c>
      <c r="N46" s="369"/>
      <c r="O46" s="370"/>
      <c r="P46" s="390">
        <f t="shared" si="55"/>
        <v>0</v>
      </c>
      <c r="Q46" s="369"/>
      <c r="R46" s="370"/>
      <c r="S46" s="371">
        <f t="shared" si="56"/>
        <v>0</v>
      </c>
      <c r="T46" s="369"/>
      <c r="U46" s="370"/>
      <c r="V46" s="390">
        <f t="shared" si="57"/>
        <v>0</v>
      </c>
      <c r="W46" s="369"/>
      <c r="X46" s="370"/>
      <c r="Y46" s="371">
        <f t="shared" si="58"/>
        <v>0</v>
      </c>
      <c r="Z46" s="369"/>
      <c r="AA46" s="370"/>
      <c r="AB46" s="390">
        <f t="shared" si="59"/>
        <v>0</v>
      </c>
      <c r="AC46" s="372">
        <f t="shared" si="30"/>
        <v>0</v>
      </c>
      <c r="AD46" s="373">
        <f t="shared" si="31"/>
        <v>0</v>
      </c>
      <c r="AE46" s="428">
        <f t="shared" si="32"/>
        <v>0</v>
      </c>
      <c r="AF46" s="429" t="e">
        <f t="shared" si="33"/>
        <v>#DIV/0!</v>
      </c>
      <c r="AG46" s="376"/>
      <c r="AH46" s="355"/>
      <c r="AI46" s="355"/>
    </row>
    <row r="47" spans="1:35" ht="34.5" customHeight="1" thickBot="1" x14ac:dyDescent="0.3">
      <c r="A47" s="29" t="s">
        <v>23</v>
      </c>
      <c r="B47" s="30" t="s">
        <v>53</v>
      </c>
      <c r="C47" s="62" t="s">
        <v>76</v>
      </c>
      <c r="D47" s="391" t="s">
        <v>377</v>
      </c>
      <c r="E47" s="392"/>
      <c r="F47" s="393"/>
      <c r="G47" s="394">
        <f t="shared" si="52"/>
        <v>0</v>
      </c>
      <c r="H47" s="392"/>
      <c r="I47" s="393"/>
      <c r="J47" s="395">
        <f t="shared" si="53"/>
        <v>0</v>
      </c>
      <c r="K47" s="392"/>
      <c r="L47" s="393"/>
      <c r="M47" s="394">
        <f t="shared" si="54"/>
        <v>0</v>
      </c>
      <c r="N47" s="392"/>
      <c r="O47" s="393"/>
      <c r="P47" s="395">
        <f t="shared" si="55"/>
        <v>0</v>
      </c>
      <c r="Q47" s="392"/>
      <c r="R47" s="393"/>
      <c r="S47" s="394">
        <f t="shared" si="56"/>
        <v>0</v>
      </c>
      <c r="T47" s="392"/>
      <c r="U47" s="393"/>
      <c r="V47" s="395">
        <f t="shared" si="57"/>
        <v>0</v>
      </c>
      <c r="W47" s="392"/>
      <c r="X47" s="393"/>
      <c r="Y47" s="394">
        <f t="shared" si="58"/>
        <v>0</v>
      </c>
      <c r="Z47" s="392"/>
      <c r="AA47" s="393"/>
      <c r="AB47" s="395">
        <f t="shared" si="59"/>
        <v>0</v>
      </c>
      <c r="AC47" s="384">
        <f t="shared" si="30"/>
        <v>0</v>
      </c>
      <c r="AD47" s="385">
        <f t="shared" si="31"/>
        <v>0</v>
      </c>
      <c r="AE47" s="430">
        <f t="shared" si="32"/>
        <v>0</v>
      </c>
      <c r="AF47" s="429" t="e">
        <f t="shared" si="33"/>
        <v>#DIV/0!</v>
      </c>
      <c r="AG47" s="376"/>
      <c r="AH47" s="355"/>
      <c r="AI47" s="355"/>
    </row>
    <row r="48" spans="1:35" ht="15" customHeight="1" thickBot="1" x14ac:dyDescent="0.3">
      <c r="A48" s="71" t="s">
        <v>77</v>
      </c>
      <c r="B48" s="72"/>
      <c r="C48" s="432"/>
      <c r="D48" s="433"/>
      <c r="E48" s="434"/>
      <c r="F48" s="435"/>
      <c r="G48" s="436">
        <f>G44+G40+G36</f>
        <v>0</v>
      </c>
      <c r="H48" s="404"/>
      <c r="I48" s="406"/>
      <c r="J48" s="436">
        <f>J44+J40+J36</f>
        <v>0</v>
      </c>
      <c r="K48" s="437"/>
      <c r="L48" s="435"/>
      <c r="M48" s="438">
        <f>M44+M40+M36</f>
        <v>0</v>
      </c>
      <c r="N48" s="434"/>
      <c r="O48" s="435"/>
      <c r="P48" s="438">
        <f>P44+P40+P36</f>
        <v>0</v>
      </c>
      <c r="Q48" s="437"/>
      <c r="R48" s="435"/>
      <c r="S48" s="438">
        <f>S44+S40+S36</f>
        <v>0</v>
      </c>
      <c r="T48" s="434"/>
      <c r="U48" s="435"/>
      <c r="V48" s="438">
        <f>V44+V40+V36</f>
        <v>0</v>
      </c>
      <c r="W48" s="437"/>
      <c r="X48" s="435"/>
      <c r="Y48" s="438">
        <f>Y44+Y40+Y36</f>
        <v>0</v>
      </c>
      <c r="Z48" s="434"/>
      <c r="AA48" s="435"/>
      <c r="AB48" s="438">
        <f>AB44+AB40+AB36</f>
        <v>0</v>
      </c>
      <c r="AC48" s="434">
        <f t="shared" ref="AC48:AD48" si="60">AC36+AC40+AC44</f>
        <v>0</v>
      </c>
      <c r="AD48" s="439">
        <f t="shared" si="60"/>
        <v>0</v>
      </c>
      <c r="AE48" s="438">
        <f t="shared" si="32"/>
        <v>0</v>
      </c>
      <c r="AF48" s="440" t="e">
        <f t="shared" si="33"/>
        <v>#DIV/0!</v>
      </c>
      <c r="AG48" s="441"/>
      <c r="AH48" s="355"/>
      <c r="AI48" s="355"/>
    </row>
    <row r="49" spans="1:35" ht="15.75" customHeight="1" thickBot="1" x14ac:dyDescent="0.3">
      <c r="A49" s="442" t="s">
        <v>43</v>
      </c>
      <c r="B49" s="443" t="s">
        <v>201</v>
      </c>
      <c r="C49" s="68" t="s">
        <v>78</v>
      </c>
      <c r="D49" s="444"/>
      <c r="E49" s="345"/>
      <c r="F49" s="346"/>
      <c r="G49" s="346"/>
      <c r="H49" s="345"/>
      <c r="I49" s="346"/>
      <c r="J49" s="350"/>
      <c r="K49" s="346"/>
      <c r="L49" s="346"/>
      <c r="M49" s="350"/>
      <c r="N49" s="345"/>
      <c r="O49" s="346"/>
      <c r="P49" s="350"/>
      <c r="Q49" s="346"/>
      <c r="R49" s="346"/>
      <c r="S49" s="350"/>
      <c r="T49" s="345"/>
      <c r="U49" s="346"/>
      <c r="V49" s="350"/>
      <c r="W49" s="346"/>
      <c r="X49" s="346"/>
      <c r="Y49" s="350"/>
      <c r="Z49" s="345"/>
      <c r="AA49" s="346"/>
      <c r="AB49" s="346"/>
      <c r="AC49" s="351"/>
      <c r="AD49" s="352"/>
      <c r="AE49" s="352"/>
      <c r="AF49" s="353"/>
      <c r="AG49" s="354"/>
      <c r="AH49" s="355"/>
      <c r="AI49" s="355"/>
    </row>
    <row r="50" spans="1:35" ht="57.75" customHeight="1" x14ac:dyDescent="0.25">
      <c r="A50" s="45" t="s">
        <v>47</v>
      </c>
      <c r="B50" s="47" t="s">
        <v>79</v>
      </c>
      <c r="C50" s="78" t="s">
        <v>80</v>
      </c>
      <c r="D50" s="426"/>
      <c r="E50" s="445">
        <f t="shared" ref="E50:AB50" si="61">SUM(E51:E53)</f>
        <v>0</v>
      </c>
      <c r="F50" s="446">
        <f t="shared" si="61"/>
        <v>0</v>
      </c>
      <c r="G50" s="447">
        <f t="shared" si="61"/>
        <v>0</v>
      </c>
      <c r="H50" s="358">
        <f t="shared" si="61"/>
        <v>0</v>
      </c>
      <c r="I50" s="359">
        <f t="shared" si="61"/>
        <v>0</v>
      </c>
      <c r="J50" s="389">
        <f t="shared" si="61"/>
        <v>0</v>
      </c>
      <c r="K50" s="445">
        <f t="shared" si="61"/>
        <v>0</v>
      </c>
      <c r="L50" s="446">
        <f t="shared" si="61"/>
        <v>0</v>
      </c>
      <c r="M50" s="447">
        <f t="shared" si="61"/>
        <v>0</v>
      </c>
      <c r="N50" s="358">
        <f t="shared" si="61"/>
        <v>0</v>
      </c>
      <c r="O50" s="359">
        <f t="shared" si="61"/>
        <v>0</v>
      </c>
      <c r="P50" s="389">
        <f t="shared" si="61"/>
        <v>0</v>
      </c>
      <c r="Q50" s="445">
        <f t="shared" si="61"/>
        <v>0</v>
      </c>
      <c r="R50" s="446">
        <f t="shared" si="61"/>
        <v>0</v>
      </c>
      <c r="S50" s="447">
        <f t="shared" si="61"/>
        <v>0</v>
      </c>
      <c r="T50" s="358">
        <f t="shared" si="61"/>
        <v>0</v>
      </c>
      <c r="U50" s="359">
        <f t="shared" si="61"/>
        <v>0</v>
      </c>
      <c r="V50" s="389">
        <f t="shared" si="61"/>
        <v>0</v>
      </c>
      <c r="W50" s="445">
        <f t="shared" si="61"/>
        <v>0</v>
      </c>
      <c r="X50" s="446">
        <f t="shared" si="61"/>
        <v>0</v>
      </c>
      <c r="Y50" s="447">
        <f t="shared" si="61"/>
        <v>0</v>
      </c>
      <c r="Z50" s="358">
        <f t="shared" si="61"/>
        <v>0</v>
      </c>
      <c r="AA50" s="359">
        <f t="shared" si="61"/>
        <v>0</v>
      </c>
      <c r="AB50" s="389">
        <f t="shared" si="61"/>
        <v>0</v>
      </c>
      <c r="AC50" s="361">
        <f t="shared" ref="AC50:AC57" si="62">G50+M50+S50+Y50</f>
        <v>0</v>
      </c>
      <c r="AD50" s="362">
        <f t="shared" ref="AD50:AD57" si="63">J50+P50+V50+AB50</f>
        <v>0</v>
      </c>
      <c r="AE50" s="362">
        <f t="shared" ref="AE50:AE58" si="64">AC50-AD50</f>
        <v>0</v>
      </c>
      <c r="AF50" s="364" t="e">
        <f t="shared" ref="AF50:AF58" si="65">AE50/AC50</f>
        <v>#DIV/0!</v>
      </c>
      <c r="AG50" s="365"/>
      <c r="AH50" s="366"/>
      <c r="AI50" s="366"/>
    </row>
    <row r="51" spans="1:35" ht="34.5" customHeight="1" x14ac:dyDescent="0.25">
      <c r="A51" s="26" t="s">
        <v>23</v>
      </c>
      <c r="B51" s="27" t="s">
        <v>50</v>
      </c>
      <c r="C51" s="367" t="s">
        <v>82</v>
      </c>
      <c r="D51" s="368" t="s">
        <v>170</v>
      </c>
      <c r="E51" s="369"/>
      <c r="F51" s="370"/>
      <c r="G51" s="371">
        <f t="shared" ref="G51:G53" si="66">E51*F51</f>
        <v>0</v>
      </c>
      <c r="H51" s="369"/>
      <c r="I51" s="370"/>
      <c r="J51" s="390">
        <f t="shared" ref="J51:J53" si="67">H51*I51</f>
        <v>0</v>
      </c>
      <c r="K51" s="369"/>
      <c r="L51" s="370"/>
      <c r="M51" s="371">
        <f t="shared" ref="M51:M53" si="68">K51*L51</f>
        <v>0</v>
      </c>
      <c r="N51" s="369"/>
      <c r="O51" s="370"/>
      <c r="P51" s="390">
        <f t="shared" ref="P51:P53" si="69">N51*O51</f>
        <v>0</v>
      </c>
      <c r="Q51" s="369"/>
      <c r="R51" s="370"/>
      <c r="S51" s="371">
        <f t="shared" ref="S51:S53" si="70">Q51*R51</f>
        <v>0</v>
      </c>
      <c r="T51" s="369"/>
      <c r="U51" s="370"/>
      <c r="V51" s="390">
        <f t="shared" ref="V51:V53" si="71">T51*U51</f>
        <v>0</v>
      </c>
      <c r="W51" s="369"/>
      <c r="X51" s="370"/>
      <c r="Y51" s="371">
        <f t="shared" ref="Y51:Y53" si="72">W51*X51</f>
        <v>0</v>
      </c>
      <c r="Z51" s="369"/>
      <c r="AA51" s="370"/>
      <c r="AB51" s="390">
        <f t="shared" ref="AB51:AB53" si="73">Z51*AA51</f>
        <v>0</v>
      </c>
      <c r="AC51" s="372">
        <f t="shared" si="62"/>
        <v>0</v>
      </c>
      <c r="AD51" s="373">
        <f t="shared" si="63"/>
        <v>0</v>
      </c>
      <c r="AE51" s="428">
        <f t="shared" si="64"/>
        <v>0</v>
      </c>
      <c r="AF51" s="375" t="e">
        <f t="shared" si="65"/>
        <v>#DIV/0!</v>
      </c>
      <c r="AG51" s="376"/>
      <c r="AH51" s="355"/>
      <c r="AI51" s="355"/>
    </row>
    <row r="52" spans="1:35" ht="34.5" customHeight="1" x14ac:dyDescent="0.25">
      <c r="A52" s="26" t="s">
        <v>23</v>
      </c>
      <c r="B52" s="27" t="s">
        <v>52</v>
      </c>
      <c r="C52" s="367" t="s">
        <v>83</v>
      </c>
      <c r="D52" s="368" t="s">
        <v>170</v>
      </c>
      <c r="E52" s="369"/>
      <c r="F52" s="370"/>
      <c r="G52" s="371">
        <f t="shared" si="66"/>
        <v>0</v>
      </c>
      <c r="H52" s="369"/>
      <c r="I52" s="370"/>
      <c r="J52" s="390">
        <f t="shared" si="67"/>
        <v>0</v>
      </c>
      <c r="K52" s="369"/>
      <c r="L52" s="370"/>
      <c r="M52" s="371">
        <f t="shared" si="68"/>
        <v>0</v>
      </c>
      <c r="N52" s="369"/>
      <c r="O52" s="370"/>
      <c r="P52" s="390">
        <f t="shared" si="69"/>
        <v>0</v>
      </c>
      <c r="Q52" s="369"/>
      <c r="R52" s="370"/>
      <c r="S52" s="371">
        <f t="shared" si="70"/>
        <v>0</v>
      </c>
      <c r="T52" s="369"/>
      <c r="U52" s="370"/>
      <c r="V52" s="390">
        <f t="shared" si="71"/>
        <v>0</v>
      </c>
      <c r="W52" s="369"/>
      <c r="X52" s="370"/>
      <c r="Y52" s="371">
        <f t="shared" si="72"/>
        <v>0</v>
      </c>
      <c r="Z52" s="369"/>
      <c r="AA52" s="370"/>
      <c r="AB52" s="390">
        <f t="shared" si="73"/>
        <v>0</v>
      </c>
      <c r="AC52" s="372">
        <f t="shared" si="62"/>
        <v>0</v>
      </c>
      <c r="AD52" s="373">
        <f t="shared" si="63"/>
        <v>0</v>
      </c>
      <c r="AE52" s="428">
        <f t="shared" si="64"/>
        <v>0</v>
      </c>
      <c r="AF52" s="375" t="e">
        <f t="shared" si="65"/>
        <v>#DIV/0!</v>
      </c>
      <c r="AG52" s="376"/>
      <c r="AH52" s="355"/>
      <c r="AI52" s="355"/>
    </row>
    <row r="53" spans="1:35" ht="34.5" customHeight="1" thickBot="1" x14ac:dyDescent="0.3">
      <c r="A53" s="377" t="s">
        <v>23</v>
      </c>
      <c r="B53" s="378" t="s">
        <v>53</v>
      </c>
      <c r="C53" s="379" t="s">
        <v>84</v>
      </c>
      <c r="D53" s="380" t="s">
        <v>170</v>
      </c>
      <c r="E53" s="381"/>
      <c r="F53" s="382"/>
      <c r="G53" s="383">
        <f t="shared" si="66"/>
        <v>0</v>
      </c>
      <c r="H53" s="392"/>
      <c r="I53" s="393"/>
      <c r="J53" s="395">
        <f t="shared" si="67"/>
        <v>0</v>
      </c>
      <c r="K53" s="381"/>
      <c r="L53" s="382"/>
      <c r="M53" s="383">
        <f t="shared" si="68"/>
        <v>0</v>
      </c>
      <c r="N53" s="392"/>
      <c r="O53" s="393"/>
      <c r="P53" s="395">
        <f t="shared" si="69"/>
        <v>0</v>
      </c>
      <c r="Q53" s="381"/>
      <c r="R53" s="382"/>
      <c r="S53" s="383">
        <f t="shared" si="70"/>
        <v>0</v>
      </c>
      <c r="T53" s="392"/>
      <c r="U53" s="393"/>
      <c r="V53" s="395">
        <f t="shared" si="71"/>
        <v>0</v>
      </c>
      <c r="W53" s="381"/>
      <c r="X53" s="382"/>
      <c r="Y53" s="383">
        <f t="shared" si="72"/>
        <v>0</v>
      </c>
      <c r="Z53" s="392"/>
      <c r="AA53" s="393"/>
      <c r="AB53" s="395">
        <f t="shared" si="73"/>
        <v>0</v>
      </c>
      <c r="AC53" s="384">
        <f t="shared" si="62"/>
        <v>0</v>
      </c>
      <c r="AD53" s="385">
        <f t="shared" si="63"/>
        <v>0</v>
      </c>
      <c r="AE53" s="430">
        <f t="shared" si="64"/>
        <v>0</v>
      </c>
      <c r="AF53" s="375" t="e">
        <f t="shared" si="65"/>
        <v>#DIV/0!</v>
      </c>
      <c r="AG53" s="376"/>
      <c r="AH53" s="355"/>
      <c r="AI53" s="355"/>
    </row>
    <row r="54" spans="1:35" ht="56.25" customHeight="1" x14ac:dyDescent="0.25">
      <c r="A54" s="45" t="s">
        <v>47</v>
      </c>
      <c r="B54" s="47" t="s">
        <v>85</v>
      </c>
      <c r="C54" s="356" t="s">
        <v>86</v>
      </c>
      <c r="D54" s="357"/>
      <c r="E54" s="358">
        <f t="shared" ref="E54:AB54" si="74">SUM(E55:E57)</f>
        <v>0</v>
      </c>
      <c r="F54" s="359">
        <f t="shared" si="74"/>
        <v>0</v>
      </c>
      <c r="G54" s="360">
        <f t="shared" si="74"/>
        <v>0</v>
      </c>
      <c r="H54" s="358">
        <f t="shared" si="74"/>
        <v>0</v>
      </c>
      <c r="I54" s="359">
        <f t="shared" si="74"/>
        <v>0</v>
      </c>
      <c r="J54" s="389">
        <f t="shared" si="74"/>
        <v>0</v>
      </c>
      <c r="K54" s="448">
        <f t="shared" si="74"/>
        <v>0</v>
      </c>
      <c r="L54" s="359">
        <f t="shared" si="74"/>
        <v>0</v>
      </c>
      <c r="M54" s="389">
        <f t="shared" si="74"/>
        <v>0</v>
      </c>
      <c r="N54" s="358">
        <f t="shared" si="74"/>
        <v>0</v>
      </c>
      <c r="O54" s="359">
        <f t="shared" si="74"/>
        <v>0</v>
      </c>
      <c r="P54" s="389">
        <f t="shared" si="74"/>
        <v>0</v>
      </c>
      <c r="Q54" s="448">
        <f t="shared" si="74"/>
        <v>0</v>
      </c>
      <c r="R54" s="359">
        <f t="shared" si="74"/>
        <v>0</v>
      </c>
      <c r="S54" s="389">
        <f t="shared" si="74"/>
        <v>0</v>
      </c>
      <c r="T54" s="358">
        <f t="shared" si="74"/>
        <v>0</v>
      </c>
      <c r="U54" s="359">
        <f t="shared" si="74"/>
        <v>0</v>
      </c>
      <c r="V54" s="389">
        <f t="shared" si="74"/>
        <v>0</v>
      </c>
      <c r="W54" s="448">
        <f t="shared" si="74"/>
        <v>0</v>
      </c>
      <c r="X54" s="359">
        <f t="shared" si="74"/>
        <v>0</v>
      </c>
      <c r="Y54" s="389">
        <f t="shared" si="74"/>
        <v>0</v>
      </c>
      <c r="Z54" s="358">
        <f t="shared" si="74"/>
        <v>0</v>
      </c>
      <c r="AA54" s="359">
        <f t="shared" si="74"/>
        <v>0</v>
      </c>
      <c r="AB54" s="389">
        <f t="shared" si="74"/>
        <v>0</v>
      </c>
      <c r="AC54" s="361">
        <f t="shared" si="62"/>
        <v>0</v>
      </c>
      <c r="AD54" s="362">
        <f t="shared" si="63"/>
        <v>0</v>
      </c>
      <c r="AE54" s="362">
        <f t="shared" si="64"/>
        <v>0</v>
      </c>
      <c r="AF54" s="396" t="e">
        <f t="shared" si="65"/>
        <v>#DIV/0!</v>
      </c>
      <c r="AG54" s="397"/>
      <c r="AH54" s="366"/>
      <c r="AI54" s="366"/>
    </row>
    <row r="55" spans="1:35" ht="45" customHeight="1" x14ac:dyDescent="0.25">
      <c r="A55" s="26" t="s">
        <v>23</v>
      </c>
      <c r="B55" s="27" t="s">
        <v>50</v>
      </c>
      <c r="C55" s="367" t="s">
        <v>88</v>
      </c>
      <c r="D55" s="449"/>
      <c r="E55" s="369"/>
      <c r="F55" s="370"/>
      <c r="G55" s="371">
        <f t="shared" ref="G55:G57" si="75">E55*F55</f>
        <v>0</v>
      </c>
      <c r="H55" s="369"/>
      <c r="I55" s="370"/>
      <c r="J55" s="390">
        <f t="shared" ref="J55:J57" si="76">H55*I55</f>
        <v>0</v>
      </c>
      <c r="K55" s="450"/>
      <c r="L55" s="370"/>
      <c r="M55" s="390">
        <f t="shared" ref="M55:M57" si="77">K55*L55</f>
        <v>0</v>
      </c>
      <c r="N55" s="369"/>
      <c r="O55" s="370"/>
      <c r="P55" s="390">
        <f t="shared" ref="P55:P57" si="78">N55*O55</f>
        <v>0</v>
      </c>
      <c r="Q55" s="450"/>
      <c r="R55" s="370"/>
      <c r="S55" s="390">
        <f t="shared" ref="S55:S57" si="79">Q55*R55</f>
        <v>0</v>
      </c>
      <c r="T55" s="369"/>
      <c r="U55" s="370"/>
      <c r="V55" s="390">
        <f t="shared" ref="V55:V57" si="80">T55*U55</f>
        <v>0</v>
      </c>
      <c r="W55" s="450"/>
      <c r="X55" s="370"/>
      <c r="Y55" s="390">
        <f t="shared" ref="Y55:Y57" si="81">W55*X55</f>
        <v>0</v>
      </c>
      <c r="Z55" s="369"/>
      <c r="AA55" s="370"/>
      <c r="AB55" s="390">
        <f t="shared" ref="AB55:AB57" si="82">Z55*AA55</f>
        <v>0</v>
      </c>
      <c r="AC55" s="372">
        <f t="shared" si="62"/>
        <v>0</v>
      </c>
      <c r="AD55" s="373">
        <f t="shared" si="63"/>
        <v>0</v>
      </c>
      <c r="AE55" s="428">
        <f t="shared" si="64"/>
        <v>0</v>
      </c>
      <c r="AF55" s="375" t="e">
        <f t="shared" si="65"/>
        <v>#DIV/0!</v>
      </c>
      <c r="AG55" s="376"/>
      <c r="AH55" s="355"/>
      <c r="AI55" s="355"/>
    </row>
    <row r="56" spans="1:35" ht="24.75" customHeight="1" x14ac:dyDescent="0.25">
      <c r="A56" s="26" t="s">
        <v>23</v>
      </c>
      <c r="B56" s="27" t="s">
        <v>52</v>
      </c>
      <c r="C56" s="367" t="s">
        <v>89</v>
      </c>
      <c r="D56" s="449"/>
      <c r="E56" s="369"/>
      <c r="F56" s="370"/>
      <c r="G56" s="371">
        <f t="shared" si="75"/>
        <v>0</v>
      </c>
      <c r="H56" s="369"/>
      <c r="I56" s="370"/>
      <c r="J56" s="390">
        <f t="shared" si="76"/>
        <v>0</v>
      </c>
      <c r="K56" s="450"/>
      <c r="L56" s="370"/>
      <c r="M56" s="390">
        <f t="shared" si="77"/>
        <v>0</v>
      </c>
      <c r="N56" s="369"/>
      <c r="O56" s="370"/>
      <c r="P56" s="390">
        <f t="shared" si="78"/>
        <v>0</v>
      </c>
      <c r="Q56" s="450"/>
      <c r="R56" s="370"/>
      <c r="S56" s="390">
        <f t="shared" si="79"/>
        <v>0</v>
      </c>
      <c r="T56" s="369"/>
      <c r="U56" s="370"/>
      <c r="V56" s="390">
        <f t="shared" si="80"/>
        <v>0</v>
      </c>
      <c r="W56" s="450"/>
      <c r="X56" s="370"/>
      <c r="Y56" s="390">
        <f t="shared" si="81"/>
        <v>0</v>
      </c>
      <c r="Z56" s="369"/>
      <c r="AA56" s="370"/>
      <c r="AB56" s="390">
        <f t="shared" si="82"/>
        <v>0</v>
      </c>
      <c r="AC56" s="372">
        <f t="shared" si="62"/>
        <v>0</v>
      </c>
      <c r="AD56" s="373">
        <f t="shared" si="63"/>
        <v>0</v>
      </c>
      <c r="AE56" s="428">
        <f t="shared" si="64"/>
        <v>0</v>
      </c>
      <c r="AF56" s="375" t="e">
        <f t="shared" si="65"/>
        <v>#DIV/0!</v>
      </c>
      <c r="AG56" s="376"/>
      <c r="AH56" s="355"/>
      <c r="AI56" s="355"/>
    </row>
    <row r="57" spans="1:35" ht="21" customHeight="1" thickBot="1" x14ac:dyDescent="0.3">
      <c r="A57" s="29" t="s">
        <v>23</v>
      </c>
      <c r="B57" s="30" t="s">
        <v>53</v>
      </c>
      <c r="C57" s="62" t="s">
        <v>378</v>
      </c>
      <c r="D57" s="451"/>
      <c r="E57" s="392"/>
      <c r="F57" s="393"/>
      <c r="G57" s="394">
        <f t="shared" si="75"/>
        <v>0</v>
      </c>
      <c r="H57" s="392"/>
      <c r="I57" s="393"/>
      <c r="J57" s="395">
        <f t="shared" si="76"/>
        <v>0</v>
      </c>
      <c r="K57" s="452"/>
      <c r="L57" s="393"/>
      <c r="M57" s="395">
        <f t="shared" si="77"/>
        <v>0</v>
      </c>
      <c r="N57" s="392"/>
      <c r="O57" s="393"/>
      <c r="P57" s="395">
        <f t="shared" si="78"/>
        <v>0</v>
      </c>
      <c r="Q57" s="452"/>
      <c r="R57" s="393"/>
      <c r="S57" s="395">
        <f t="shared" si="79"/>
        <v>0</v>
      </c>
      <c r="T57" s="392"/>
      <c r="U57" s="393"/>
      <c r="V57" s="395">
        <f t="shared" si="80"/>
        <v>0</v>
      </c>
      <c r="W57" s="452"/>
      <c r="X57" s="393"/>
      <c r="Y57" s="395">
        <f t="shared" si="81"/>
        <v>0</v>
      </c>
      <c r="Z57" s="392"/>
      <c r="AA57" s="393"/>
      <c r="AB57" s="395">
        <f t="shared" si="82"/>
        <v>0</v>
      </c>
      <c r="AC57" s="384">
        <f t="shared" si="62"/>
        <v>0</v>
      </c>
      <c r="AD57" s="385">
        <f t="shared" si="63"/>
        <v>0</v>
      </c>
      <c r="AE57" s="430">
        <f t="shared" si="64"/>
        <v>0</v>
      </c>
      <c r="AF57" s="398" t="e">
        <f t="shared" si="65"/>
        <v>#DIV/0!</v>
      </c>
      <c r="AG57" s="399"/>
      <c r="AH57" s="355"/>
      <c r="AI57" s="355"/>
    </row>
    <row r="58" spans="1:35" ht="15" customHeight="1" thickBot="1" x14ac:dyDescent="0.3">
      <c r="A58" s="71" t="s">
        <v>91</v>
      </c>
      <c r="B58" s="72"/>
      <c r="C58" s="432"/>
      <c r="D58" s="433"/>
      <c r="E58" s="434">
        <f t="shared" ref="E58:AB58" si="83">E54+E50</f>
        <v>0</v>
      </c>
      <c r="F58" s="435">
        <f t="shared" si="83"/>
        <v>0</v>
      </c>
      <c r="G58" s="436">
        <f t="shared" si="83"/>
        <v>0</v>
      </c>
      <c r="H58" s="404">
        <f t="shared" si="83"/>
        <v>0</v>
      </c>
      <c r="I58" s="406">
        <f t="shared" si="83"/>
        <v>0</v>
      </c>
      <c r="J58" s="453">
        <f t="shared" si="83"/>
        <v>0</v>
      </c>
      <c r="K58" s="437">
        <f t="shared" si="83"/>
        <v>0</v>
      </c>
      <c r="L58" s="435">
        <f t="shared" si="83"/>
        <v>0</v>
      </c>
      <c r="M58" s="438">
        <f t="shared" si="83"/>
        <v>0</v>
      </c>
      <c r="N58" s="434">
        <f t="shared" si="83"/>
        <v>0</v>
      </c>
      <c r="O58" s="435">
        <f t="shared" si="83"/>
        <v>0</v>
      </c>
      <c r="P58" s="438">
        <f t="shared" si="83"/>
        <v>0</v>
      </c>
      <c r="Q58" s="437">
        <f t="shared" si="83"/>
        <v>0</v>
      </c>
      <c r="R58" s="435">
        <f t="shared" si="83"/>
        <v>0</v>
      </c>
      <c r="S58" s="438">
        <f t="shared" si="83"/>
        <v>0</v>
      </c>
      <c r="T58" s="434">
        <f t="shared" si="83"/>
        <v>0</v>
      </c>
      <c r="U58" s="435">
        <f t="shared" si="83"/>
        <v>0</v>
      </c>
      <c r="V58" s="438">
        <f t="shared" si="83"/>
        <v>0</v>
      </c>
      <c r="W58" s="437">
        <f t="shared" si="83"/>
        <v>0</v>
      </c>
      <c r="X58" s="435">
        <f t="shared" si="83"/>
        <v>0</v>
      </c>
      <c r="Y58" s="438">
        <f t="shared" si="83"/>
        <v>0</v>
      </c>
      <c r="Z58" s="434">
        <f t="shared" si="83"/>
        <v>0</v>
      </c>
      <c r="AA58" s="435">
        <f t="shared" si="83"/>
        <v>0</v>
      </c>
      <c r="AB58" s="438">
        <f t="shared" si="83"/>
        <v>0</v>
      </c>
      <c r="AC58" s="437">
        <f t="shared" ref="AC58:AD58" si="84">AC50+AC54</f>
        <v>0</v>
      </c>
      <c r="AD58" s="439">
        <f t="shared" si="84"/>
        <v>0</v>
      </c>
      <c r="AE58" s="434">
        <f t="shared" si="64"/>
        <v>0</v>
      </c>
      <c r="AF58" s="454" t="e">
        <f t="shared" si="65"/>
        <v>#DIV/0!</v>
      </c>
      <c r="AG58" s="455"/>
      <c r="AH58" s="355"/>
      <c r="AI58" s="355"/>
    </row>
    <row r="59" spans="1:35" ht="15" customHeight="1" thickBot="1" x14ac:dyDescent="0.3">
      <c r="A59" s="60" t="s">
        <v>43</v>
      </c>
      <c r="B59" s="67" t="s">
        <v>92</v>
      </c>
      <c r="C59" s="68" t="s">
        <v>93</v>
      </c>
      <c r="D59" s="444"/>
      <c r="E59" s="345"/>
      <c r="F59" s="346"/>
      <c r="G59" s="346"/>
      <c r="H59" s="345"/>
      <c r="I59" s="346"/>
      <c r="J59" s="350"/>
      <c r="K59" s="346"/>
      <c r="L59" s="346"/>
      <c r="M59" s="350"/>
      <c r="N59" s="345"/>
      <c r="O59" s="346"/>
      <c r="P59" s="350"/>
      <c r="Q59" s="346"/>
      <c r="R59" s="346"/>
      <c r="S59" s="350"/>
      <c r="T59" s="345"/>
      <c r="U59" s="346"/>
      <c r="V59" s="350"/>
      <c r="W59" s="346"/>
      <c r="X59" s="346"/>
      <c r="Y59" s="350"/>
      <c r="Z59" s="345"/>
      <c r="AA59" s="346"/>
      <c r="AB59" s="346"/>
      <c r="AC59" s="351"/>
      <c r="AD59" s="352"/>
      <c r="AE59" s="352"/>
      <c r="AF59" s="353"/>
      <c r="AG59" s="354"/>
      <c r="AH59" s="355"/>
      <c r="AI59" s="355"/>
    </row>
    <row r="60" spans="1:35" ht="15" customHeight="1" x14ac:dyDescent="0.25">
      <c r="A60" s="45" t="s">
        <v>47</v>
      </c>
      <c r="B60" s="47" t="s">
        <v>95</v>
      </c>
      <c r="C60" s="78" t="s">
        <v>96</v>
      </c>
      <c r="D60" s="426"/>
      <c r="E60" s="445">
        <f t="shared" ref="E60:AB60" si="85">SUM(E61:E63)</f>
        <v>0</v>
      </c>
      <c r="F60" s="446">
        <f t="shared" si="85"/>
        <v>0</v>
      </c>
      <c r="G60" s="447">
        <f t="shared" si="85"/>
        <v>0</v>
      </c>
      <c r="H60" s="358">
        <f t="shared" si="85"/>
        <v>0</v>
      </c>
      <c r="I60" s="359">
        <f t="shared" si="85"/>
        <v>0</v>
      </c>
      <c r="J60" s="389">
        <f t="shared" si="85"/>
        <v>0</v>
      </c>
      <c r="K60" s="456">
        <f t="shared" si="85"/>
        <v>0</v>
      </c>
      <c r="L60" s="446">
        <f t="shared" si="85"/>
        <v>0</v>
      </c>
      <c r="M60" s="457">
        <f t="shared" si="85"/>
        <v>0</v>
      </c>
      <c r="N60" s="445">
        <f t="shared" si="85"/>
        <v>0</v>
      </c>
      <c r="O60" s="446">
        <f t="shared" si="85"/>
        <v>0</v>
      </c>
      <c r="P60" s="457">
        <f t="shared" si="85"/>
        <v>0</v>
      </c>
      <c r="Q60" s="456">
        <f t="shared" si="85"/>
        <v>0</v>
      </c>
      <c r="R60" s="446">
        <f t="shared" si="85"/>
        <v>0</v>
      </c>
      <c r="S60" s="457">
        <f t="shared" si="85"/>
        <v>0</v>
      </c>
      <c r="T60" s="445">
        <f t="shared" si="85"/>
        <v>0</v>
      </c>
      <c r="U60" s="446">
        <f t="shared" si="85"/>
        <v>0</v>
      </c>
      <c r="V60" s="457">
        <f t="shared" si="85"/>
        <v>0</v>
      </c>
      <c r="W60" s="456">
        <f t="shared" si="85"/>
        <v>0</v>
      </c>
      <c r="X60" s="446">
        <f t="shared" si="85"/>
        <v>0</v>
      </c>
      <c r="Y60" s="457">
        <f t="shared" si="85"/>
        <v>0</v>
      </c>
      <c r="Z60" s="445">
        <f t="shared" si="85"/>
        <v>0</v>
      </c>
      <c r="AA60" s="446">
        <f t="shared" si="85"/>
        <v>0</v>
      </c>
      <c r="AB60" s="457">
        <f t="shared" si="85"/>
        <v>0</v>
      </c>
      <c r="AC60" s="361">
        <f t="shared" ref="AC60:AC79" si="86">G60+M60+S60+Y60</f>
        <v>0</v>
      </c>
      <c r="AD60" s="362">
        <f t="shared" ref="AD60:AD79" si="87">J60+P60+V60+AB60</f>
        <v>0</v>
      </c>
      <c r="AE60" s="362">
        <f t="shared" ref="AE60:AE86" si="88">AC60-AD60</f>
        <v>0</v>
      </c>
      <c r="AF60" s="364" t="e">
        <f t="shared" ref="AF60:AF86" si="89">AE60/AC60</f>
        <v>#DIV/0!</v>
      </c>
      <c r="AG60" s="365"/>
      <c r="AH60" s="366"/>
      <c r="AI60" s="366"/>
    </row>
    <row r="61" spans="1:35" ht="34.5" customHeight="1" x14ac:dyDescent="0.25">
      <c r="A61" s="26" t="s">
        <v>23</v>
      </c>
      <c r="B61" s="27" t="s">
        <v>50</v>
      </c>
      <c r="C61" s="367" t="s">
        <v>98</v>
      </c>
      <c r="D61" s="458" t="s">
        <v>379</v>
      </c>
      <c r="E61" s="459"/>
      <c r="F61" s="460"/>
      <c r="G61" s="461">
        <f t="shared" ref="G61:G63" si="90">E61*F61</f>
        <v>0</v>
      </c>
      <c r="H61" s="459"/>
      <c r="I61" s="460"/>
      <c r="J61" s="462">
        <f t="shared" ref="J61:J63" si="91">H61*I61</f>
        <v>0</v>
      </c>
      <c r="K61" s="450"/>
      <c r="L61" s="460"/>
      <c r="M61" s="390">
        <f t="shared" ref="M61:M63" si="92">K61*L61</f>
        <v>0</v>
      </c>
      <c r="N61" s="369"/>
      <c r="O61" s="460"/>
      <c r="P61" s="390">
        <f t="shared" ref="P61:P63" si="93">N61*O61</f>
        <v>0</v>
      </c>
      <c r="Q61" s="450"/>
      <c r="R61" s="460"/>
      <c r="S61" s="390">
        <f t="shared" ref="S61:S63" si="94">Q61*R61</f>
        <v>0</v>
      </c>
      <c r="T61" s="369"/>
      <c r="U61" s="460"/>
      <c r="V61" s="390">
        <f t="shared" ref="V61:V63" si="95">T61*U61</f>
        <v>0</v>
      </c>
      <c r="W61" s="450"/>
      <c r="X61" s="460"/>
      <c r="Y61" s="390">
        <f t="shared" ref="Y61:Y63" si="96">W61*X61</f>
        <v>0</v>
      </c>
      <c r="Z61" s="369"/>
      <c r="AA61" s="460"/>
      <c r="AB61" s="390">
        <f t="shared" ref="AB61:AB63" si="97">Z61*AA61</f>
        <v>0</v>
      </c>
      <c r="AC61" s="372">
        <f t="shared" si="86"/>
        <v>0</v>
      </c>
      <c r="AD61" s="373">
        <f t="shared" si="87"/>
        <v>0</v>
      </c>
      <c r="AE61" s="428">
        <f t="shared" si="88"/>
        <v>0</v>
      </c>
      <c r="AF61" s="375" t="e">
        <f t="shared" si="89"/>
        <v>#DIV/0!</v>
      </c>
      <c r="AG61" s="376"/>
      <c r="AH61" s="355"/>
      <c r="AI61" s="355"/>
    </row>
    <row r="62" spans="1:35" ht="34.5" customHeight="1" x14ac:dyDescent="0.25">
      <c r="A62" s="26" t="s">
        <v>23</v>
      </c>
      <c r="B62" s="27" t="s">
        <v>52</v>
      </c>
      <c r="C62" s="367" t="s">
        <v>98</v>
      </c>
      <c r="D62" s="458" t="s">
        <v>379</v>
      </c>
      <c r="E62" s="459"/>
      <c r="F62" s="460"/>
      <c r="G62" s="461">
        <f t="shared" si="90"/>
        <v>0</v>
      </c>
      <c r="H62" s="459"/>
      <c r="I62" s="460"/>
      <c r="J62" s="462">
        <f t="shared" si="91"/>
        <v>0</v>
      </c>
      <c r="K62" s="450"/>
      <c r="L62" s="460"/>
      <c r="M62" s="390">
        <f t="shared" si="92"/>
        <v>0</v>
      </c>
      <c r="N62" s="369"/>
      <c r="O62" s="460"/>
      <c r="P62" s="390">
        <f t="shared" si="93"/>
        <v>0</v>
      </c>
      <c r="Q62" s="450"/>
      <c r="R62" s="460"/>
      <c r="S62" s="390">
        <f t="shared" si="94"/>
        <v>0</v>
      </c>
      <c r="T62" s="369"/>
      <c r="U62" s="460"/>
      <c r="V62" s="390">
        <f t="shared" si="95"/>
        <v>0</v>
      </c>
      <c r="W62" s="450"/>
      <c r="X62" s="460"/>
      <c r="Y62" s="390">
        <f t="shared" si="96"/>
        <v>0</v>
      </c>
      <c r="Z62" s="369"/>
      <c r="AA62" s="460"/>
      <c r="AB62" s="390">
        <f t="shared" si="97"/>
        <v>0</v>
      </c>
      <c r="AC62" s="372">
        <f t="shared" si="86"/>
        <v>0</v>
      </c>
      <c r="AD62" s="373">
        <f t="shared" si="87"/>
        <v>0</v>
      </c>
      <c r="AE62" s="428">
        <f t="shared" si="88"/>
        <v>0</v>
      </c>
      <c r="AF62" s="375" t="e">
        <f t="shared" si="89"/>
        <v>#DIV/0!</v>
      </c>
      <c r="AG62" s="376"/>
      <c r="AH62" s="355"/>
      <c r="AI62" s="355"/>
    </row>
    <row r="63" spans="1:35" ht="34.5" customHeight="1" thickBot="1" x14ac:dyDescent="0.3">
      <c r="A63" s="29" t="s">
        <v>23</v>
      </c>
      <c r="B63" s="378" t="s">
        <v>53</v>
      </c>
      <c r="C63" s="379" t="s">
        <v>98</v>
      </c>
      <c r="D63" s="463" t="s">
        <v>379</v>
      </c>
      <c r="E63" s="464"/>
      <c r="F63" s="465"/>
      <c r="G63" s="466">
        <f t="shared" si="90"/>
        <v>0</v>
      </c>
      <c r="H63" s="467"/>
      <c r="I63" s="468"/>
      <c r="J63" s="469">
        <f t="shared" si="91"/>
        <v>0</v>
      </c>
      <c r="K63" s="470"/>
      <c r="L63" s="465"/>
      <c r="M63" s="471">
        <f t="shared" si="92"/>
        <v>0</v>
      </c>
      <c r="N63" s="381"/>
      <c r="O63" s="465"/>
      <c r="P63" s="471">
        <f t="shared" si="93"/>
        <v>0</v>
      </c>
      <c r="Q63" s="470"/>
      <c r="R63" s="465"/>
      <c r="S63" s="471">
        <f t="shared" si="94"/>
        <v>0</v>
      </c>
      <c r="T63" s="381"/>
      <c r="U63" s="465"/>
      <c r="V63" s="471">
        <f t="shared" si="95"/>
        <v>0</v>
      </c>
      <c r="W63" s="470"/>
      <c r="X63" s="465"/>
      <c r="Y63" s="471">
        <f t="shared" si="96"/>
        <v>0</v>
      </c>
      <c r="Z63" s="381"/>
      <c r="AA63" s="465"/>
      <c r="AB63" s="471">
        <f t="shared" si="97"/>
        <v>0</v>
      </c>
      <c r="AC63" s="384">
        <f t="shared" si="86"/>
        <v>0</v>
      </c>
      <c r="AD63" s="385">
        <f t="shared" si="87"/>
        <v>0</v>
      </c>
      <c r="AE63" s="430">
        <f t="shared" si="88"/>
        <v>0</v>
      </c>
      <c r="AF63" s="375" t="e">
        <f t="shared" si="89"/>
        <v>#DIV/0!</v>
      </c>
      <c r="AG63" s="376"/>
      <c r="AH63" s="355"/>
      <c r="AI63" s="355"/>
    </row>
    <row r="64" spans="1:35" ht="27.75" customHeight="1" x14ac:dyDescent="0.25">
      <c r="A64" s="45" t="s">
        <v>47</v>
      </c>
      <c r="B64" s="47" t="s">
        <v>99</v>
      </c>
      <c r="C64" s="356" t="s">
        <v>100</v>
      </c>
      <c r="D64" s="357"/>
      <c r="E64" s="358">
        <f t="shared" ref="E64:AB64" si="98">SUM(E65:E67)</f>
        <v>0</v>
      </c>
      <c r="F64" s="359">
        <f t="shared" si="98"/>
        <v>0</v>
      </c>
      <c r="G64" s="360">
        <f t="shared" si="98"/>
        <v>0</v>
      </c>
      <c r="H64" s="358">
        <f t="shared" si="98"/>
        <v>0</v>
      </c>
      <c r="I64" s="359">
        <f t="shared" si="98"/>
        <v>0</v>
      </c>
      <c r="J64" s="389">
        <f t="shared" si="98"/>
        <v>0</v>
      </c>
      <c r="K64" s="448">
        <f t="shared" si="98"/>
        <v>0</v>
      </c>
      <c r="L64" s="359">
        <f t="shared" si="98"/>
        <v>0</v>
      </c>
      <c r="M64" s="389">
        <f t="shared" si="98"/>
        <v>0</v>
      </c>
      <c r="N64" s="358">
        <f t="shared" si="98"/>
        <v>0</v>
      </c>
      <c r="O64" s="359">
        <f t="shared" si="98"/>
        <v>0</v>
      </c>
      <c r="P64" s="389">
        <f t="shared" si="98"/>
        <v>0</v>
      </c>
      <c r="Q64" s="448">
        <f t="shared" si="98"/>
        <v>0</v>
      </c>
      <c r="R64" s="359">
        <f t="shared" si="98"/>
        <v>0</v>
      </c>
      <c r="S64" s="389">
        <f t="shared" si="98"/>
        <v>0</v>
      </c>
      <c r="T64" s="358">
        <f t="shared" si="98"/>
        <v>0</v>
      </c>
      <c r="U64" s="359">
        <f t="shared" si="98"/>
        <v>0</v>
      </c>
      <c r="V64" s="389">
        <f t="shared" si="98"/>
        <v>0</v>
      </c>
      <c r="W64" s="448">
        <f t="shared" si="98"/>
        <v>0</v>
      </c>
      <c r="X64" s="359">
        <f t="shared" si="98"/>
        <v>0</v>
      </c>
      <c r="Y64" s="389">
        <f t="shared" si="98"/>
        <v>0</v>
      </c>
      <c r="Z64" s="358">
        <f t="shared" si="98"/>
        <v>0</v>
      </c>
      <c r="AA64" s="359">
        <f t="shared" si="98"/>
        <v>0</v>
      </c>
      <c r="AB64" s="389">
        <f t="shared" si="98"/>
        <v>0</v>
      </c>
      <c r="AC64" s="361">
        <f t="shared" si="86"/>
        <v>0</v>
      </c>
      <c r="AD64" s="362">
        <f t="shared" si="87"/>
        <v>0</v>
      </c>
      <c r="AE64" s="362">
        <f t="shared" si="88"/>
        <v>0</v>
      </c>
      <c r="AF64" s="396" t="e">
        <f t="shared" si="89"/>
        <v>#DIV/0!</v>
      </c>
      <c r="AG64" s="397"/>
      <c r="AH64" s="366"/>
      <c r="AI64" s="366"/>
    </row>
    <row r="65" spans="1:35" ht="30" customHeight="1" x14ac:dyDescent="0.25">
      <c r="A65" s="26" t="s">
        <v>23</v>
      </c>
      <c r="B65" s="27" t="s">
        <v>50</v>
      </c>
      <c r="C65" s="472" t="s">
        <v>102</v>
      </c>
      <c r="D65" s="368" t="s">
        <v>380</v>
      </c>
      <c r="E65" s="369"/>
      <c r="F65" s="370"/>
      <c r="G65" s="371">
        <f t="shared" ref="G65:G67" si="99">E65*F65</f>
        <v>0</v>
      </c>
      <c r="H65" s="369"/>
      <c r="I65" s="370"/>
      <c r="J65" s="390">
        <f t="shared" ref="J65:J67" si="100">H65*I65</f>
        <v>0</v>
      </c>
      <c r="K65" s="450"/>
      <c r="L65" s="370"/>
      <c r="M65" s="390">
        <f t="shared" ref="M65:M67" si="101">K65*L65</f>
        <v>0</v>
      </c>
      <c r="N65" s="369"/>
      <c r="O65" s="370"/>
      <c r="P65" s="390">
        <f t="shared" ref="P65:P67" si="102">N65*O65</f>
        <v>0</v>
      </c>
      <c r="Q65" s="450"/>
      <c r="R65" s="370"/>
      <c r="S65" s="390">
        <f t="shared" ref="S65:S67" si="103">Q65*R65</f>
        <v>0</v>
      </c>
      <c r="T65" s="369"/>
      <c r="U65" s="370"/>
      <c r="V65" s="390">
        <f t="shared" ref="V65:V67" si="104">T65*U65</f>
        <v>0</v>
      </c>
      <c r="W65" s="450"/>
      <c r="X65" s="370"/>
      <c r="Y65" s="390">
        <f t="shared" ref="Y65:Y67" si="105">W65*X65</f>
        <v>0</v>
      </c>
      <c r="Z65" s="369"/>
      <c r="AA65" s="370"/>
      <c r="AB65" s="390">
        <f t="shared" ref="AB65:AB67" si="106">Z65*AA65</f>
        <v>0</v>
      </c>
      <c r="AC65" s="372">
        <f t="shared" si="86"/>
        <v>0</v>
      </c>
      <c r="AD65" s="373">
        <f t="shared" si="87"/>
        <v>0</v>
      </c>
      <c r="AE65" s="428">
        <f t="shared" si="88"/>
        <v>0</v>
      </c>
      <c r="AF65" s="375" t="e">
        <f t="shared" si="89"/>
        <v>#DIV/0!</v>
      </c>
      <c r="AG65" s="376"/>
      <c r="AH65" s="355"/>
      <c r="AI65" s="355"/>
    </row>
    <row r="66" spans="1:35" ht="30" customHeight="1" x14ac:dyDescent="0.25">
      <c r="A66" s="26" t="s">
        <v>23</v>
      </c>
      <c r="B66" s="27" t="s">
        <v>52</v>
      </c>
      <c r="C66" s="472" t="s">
        <v>82</v>
      </c>
      <c r="D66" s="368" t="s">
        <v>380</v>
      </c>
      <c r="E66" s="369"/>
      <c r="F66" s="370"/>
      <c r="G66" s="371">
        <f t="shared" si="99"/>
        <v>0</v>
      </c>
      <c r="H66" s="369"/>
      <c r="I66" s="370"/>
      <c r="J66" s="390">
        <f t="shared" si="100"/>
        <v>0</v>
      </c>
      <c r="K66" s="450"/>
      <c r="L66" s="370"/>
      <c r="M66" s="390">
        <f t="shared" si="101"/>
        <v>0</v>
      </c>
      <c r="N66" s="369"/>
      <c r="O66" s="370"/>
      <c r="P66" s="390">
        <f t="shared" si="102"/>
        <v>0</v>
      </c>
      <c r="Q66" s="450"/>
      <c r="R66" s="370"/>
      <c r="S66" s="390">
        <f t="shared" si="103"/>
        <v>0</v>
      </c>
      <c r="T66" s="369"/>
      <c r="U66" s="370"/>
      <c r="V66" s="390">
        <f t="shared" si="104"/>
        <v>0</v>
      </c>
      <c r="W66" s="450"/>
      <c r="X66" s="370"/>
      <c r="Y66" s="390">
        <f t="shared" si="105"/>
        <v>0</v>
      </c>
      <c r="Z66" s="369"/>
      <c r="AA66" s="370"/>
      <c r="AB66" s="390">
        <f t="shared" si="106"/>
        <v>0</v>
      </c>
      <c r="AC66" s="372">
        <f t="shared" si="86"/>
        <v>0</v>
      </c>
      <c r="AD66" s="373">
        <f t="shared" si="87"/>
        <v>0</v>
      </c>
      <c r="AE66" s="428">
        <f t="shared" si="88"/>
        <v>0</v>
      </c>
      <c r="AF66" s="375" t="e">
        <f t="shared" si="89"/>
        <v>#DIV/0!</v>
      </c>
      <c r="AG66" s="376"/>
      <c r="AH66" s="355"/>
      <c r="AI66" s="355"/>
    </row>
    <row r="67" spans="1:35" ht="30" customHeight="1" thickBot="1" x14ac:dyDescent="0.3">
      <c r="A67" s="377" t="s">
        <v>23</v>
      </c>
      <c r="B67" s="30" t="s">
        <v>53</v>
      </c>
      <c r="C67" s="473" t="s">
        <v>83</v>
      </c>
      <c r="D67" s="380" t="s">
        <v>380</v>
      </c>
      <c r="E67" s="381"/>
      <c r="F67" s="382"/>
      <c r="G67" s="383">
        <f t="shared" si="99"/>
        <v>0</v>
      </c>
      <c r="H67" s="392"/>
      <c r="I67" s="393"/>
      <c r="J67" s="395">
        <f t="shared" si="100"/>
        <v>0</v>
      </c>
      <c r="K67" s="470"/>
      <c r="L67" s="382"/>
      <c r="M67" s="471">
        <f t="shared" si="101"/>
        <v>0</v>
      </c>
      <c r="N67" s="381"/>
      <c r="O67" s="382"/>
      <c r="P67" s="471">
        <f t="shared" si="102"/>
        <v>0</v>
      </c>
      <c r="Q67" s="470"/>
      <c r="R67" s="382"/>
      <c r="S67" s="471">
        <f t="shared" si="103"/>
        <v>0</v>
      </c>
      <c r="T67" s="381"/>
      <c r="U67" s="382"/>
      <c r="V67" s="471">
        <f t="shared" si="104"/>
        <v>0</v>
      </c>
      <c r="W67" s="470"/>
      <c r="X67" s="382"/>
      <c r="Y67" s="471">
        <f t="shared" si="105"/>
        <v>0</v>
      </c>
      <c r="Z67" s="381"/>
      <c r="AA67" s="382"/>
      <c r="AB67" s="471">
        <f t="shared" si="106"/>
        <v>0</v>
      </c>
      <c r="AC67" s="384">
        <f t="shared" si="86"/>
        <v>0</v>
      </c>
      <c r="AD67" s="385">
        <f t="shared" si="87"/>
        <v>0</v>
      </c>
      <c r="AE67" s="430">
        <f t="shared" si="88"/>
        <v>0</v>
      </c>
      <c r="AF67" s="375" t="e">
        <f t="shared" si="89"/>
        <v>#DIV/0!</v>
      </c>
      <c r="AG67" s="376"/>
      <c r="AH67" s="355"/>
      <c r="AI67" s="355"/>
    </row>
    <row r="68" spans="1:35" ht="15" customHeight="1" x14ac:dyDescent="0.25">
      <c r="A68" s="45" t="s">
        <v>47</v>
      </c>
      <c r="B68" s="47" t="s">
        <v>103</v>
      </c>
      <c r="C68" s="356" t="s">
        <v>104</v>
      </c>
      <c r="D68" s="357"/>
      <c r="E68" s="358">
        <f t="shared" ref="E68:AB68" si="107">SUM(E69:E71)</f>
        <v>0</v>
      </c>
      <c r="F68" s="359">
        <f t="shared" si="107"/>
        <v>0</v>
      </c>
      <c r="G68" s="360">
        <f t="shared" si="107"/>
        <v>0</v>
      </c>
      <c r="H68" s="358">
        <f t="shared" si="107"/>
        <v>0</v>
      </c>
      <c r="I68" s="359">
        <f t="shared" si="107"/>
        <v>0</v>
      </c>
      <c r="J68" s="389">
        <f t="shared" si="107"/>
        <v>0</v>
      </c>
      <c r="K68" s="448">
        <f t="shared" si="107"/>
        <v>0</v>
      </c>
      <c r="L68" s="359">
        <f t="shared" si="107"/>
        <v>0</v>
      </c>
      <c r="M68" s="389">
        <f t="shared" si="107"/>
        <v>0</v>
      </c>
      <c r="N68" s="358">
        <f t="shared" si="107"/>
        <v>0</v>
      </c>
      <c r="O68" s="359">
        <f t="shared" si="107"/>
        <v>0</v>
      </c>
      <c r="P68" s="389">
        <f t="shared" si="107"/>
        <v>0</v>
      </c>
      <c r="Q68" s="448">
        <f t="shared" si="107"/>
        <v>0</v>
      </c>
      <c r="R68" s="359">
        <f t="shared" si="107"/>
        <v>0</v>
      </c>
      <c r="S68" s="389">
        <f t="shared" si="107"/>
        <v>0</v>
      </c>
      <c r="T68" s="358">
        <f t="shared" si="107"/>
        <v>0</v>
      </c>
      <c r="U68" s="359">
        <f t="shared" si="107"/>
        <v>0</v>
      </c>
      <c r="V68" s="389">
        <f t="shared" si="107"/>
        <v>0</v>
      </c>
      <c r="W68" s="448">
        <f t="shared" si="107"/>
        <v>0</v>
      </c>
      <c r="X68" s="359">
        <f t="shared" si="107"/>
        <v>0</v>
      </c>
      <c r="Y68" s="389">
        <f t="shared" si="107"/>
        <v>0</v>
      </c>
      <c r="Z68" s="358">
        <f t="shared" si="107"/>
        <v>0</v>
      </c>
      <c r="AA68" s="359">
        <f t="shared" si="107"/>
        <v>0</v>
      </c>
      <c r="AB68" s="389">
        <f t="shared" si="107"/>
        <v>0</v>
      </c>
      <c r="AC68" s="361">
        <f t="shared" si="86"/>
        <v>0</v>
      </c>
      <c r="AD68" s="362">
        <f t="shared" si="87"/>
        <v>0</v>
      </c>
      <c r="AE68" s="362">
        <f t="shared" si="88"/>
        <v>0</v>
      </c>
      <c r="AF68" s="396" t="e">
        <f t="shared" si="89"/>
        <v>#DIV/0!</v>
      </c>
      <c r="AG68" s="397"/>
      <c r="AH68" s="366"/>
      <c r="AI68" s="366"/>
    </row>
    <row r="69" spans="1:35" ht="41.25" customHeight="1" x14ac:dyDescent="0.25">
      <c r="A69" s="26" t="s">
        <v>23</v>
      </c>
      <c r="B69" s="27" t="s">
        <v>50</v>
      </c>
      <c r="C69" s="472" t="s">
        <v>106</v>
      </c>
      <c r="D69" s="368" t="s">
        <v>381</v>
      </c>
      <c r="E69" s="369"/>
      <c r="F69" s="370"/>
      <c r="G69" s="371">
        <f t="shared" ref="G69:G71" si="108">E69*F69</f>
        <v>0</v>
      </c>
      <c r="H69" s="369"/>
      <c r="I69" s="370"/>
      <c r="J69" s="390">
        <f t="shared" ref="J69:J71" si="109">H69*I69</f>
        <v>0</v>
      </c>
      <c r="K69" s="450"/>
      <c r="L69" s="370"/>
      <c r="M69" s="390">
        <f t="shared" ref="M69:M71" si="110">K69*L69</f>
        <v>0</v>
      </c>
      <c r="N69" s="369"/>
      <c r="O69" s="370"/>
      <c r="P69" s="390">
        <f t="shared" ref="P69:P71" si="111">N69*O69</f>
        <v>0</v>
      </c>
      <c r="Q69" s="450"/>
      <c r="R69" s="370"/>
      <c r="S69" s="390">
        <f t="shared" ref="S69:S71" si="112">Q69*R69</f>
        <v>0</v>
      </c>
      <c r="T69" s="369"/>
      <c r="U69" s="370"/>
      <c r="V69" s="390">
        <f t="shared" ref="V69:V71" si="113">T69*U69</f>
        <v>0</v>
      </c>
      <c r="W69" s="450"/>
      <c r="X69" s="370"/>
      <c r="Y69" s="390">
        <f t="shared" ref="Y69:Y71" si="114">W69*X69</f>
        <v>0</v>
      </c>
      <c r="Z69" s="369"/>
      <c r="AA69" s="370"/>
      <c r="AB69" s="390">
        <f t="shared" ref="AB69:AB71" si="115">Z69*AA69</f>
        <v>0</v>
      </c>
      <c r="AC69" s="372">
        <f t="shared" si="86"/>
        <v>0</v>
      </c>
      <c r="AD69" s="373">
        <f t="shared" si="87"/>
        <v>0</v>
      </c>
      <c r="AE69" s="428">
        <f t="shared" si="88"/>
        <v>0</v>
      </c>
      <c r="AF69" s="375" t="e">
        <f t="shared" si="89"/>
        <v>#DIV/0!</v>
      </c>
      <c r="AG69" s="376"/>
      <c r="AH69" s="355"/>
      <c r="AI69" s="355"/>
    </row>
    <row r="70" spans="1:35" ht="41.25" customHeight="1" x14ac:dyDescent="0.25">
      <c r="A70" s="26" t="s">
        <v>23</v>
      </c>
      <c r="B70" s="27" t="s">
        <v>52</v>
      </c>
      <c r="C70" s="472" t="s">
        <v>107</v>
      </c>
      <c r="D70" s="368" t="s">
        <v>381</v>
      </c>
      <c r="E70" s="369"/>
      <c r="F70" s="370"/>
      <c r="G70" s="371">
        <f t="shared" si="108"/>
        <v>0</v>
      </c>
      <c r="H70" s="369"/>
      <c r="I70" s="370"/>
      <c r="J70" s="390">
        <f t="shared" si="109"/>
        <v>0</v>
      </c>
      <c r="K70" s="450"/>
      <c r="L70" s="370"/>
      <c r="M70" s="390">
        <f t="shared" si="110"/>
        <v>0</v>
      </c>
      <c r="N70" s="369"/>
      <c r="O70" s="370"/>
      <c r="P70" s="390">
        <f t="shared" si="111"/>
        <v>0</v>
      </c>
      <c r="Q70" s="450"/>
      <c r="R70" s="370"/>
      <c r="S70" s="390">
        <f t="shared" si="112"/>
        <v>0</v>
      </c>
      <c r="T70" s="369"/>
      <c r="U70" s="370"/>
      <c r="V70" s="390">
        <f t="shared" si="113"/>
        <v>0</v>
      </c>
      <c r="W70" s="450"/>
      <c r="X70" s="370"/>
      <c r="Y70" s="390">
        <f t="shared" si="114"/>
        <v>0</v>
      </c>
      <c r="Z70" s="369"/>
      <c r="AA70" s="370"/>
      <c r="AB70" s="390">
        <f t="shared" si="115"/>
        <v>0</v>
      </c>
      <c r="AC70" s="372">
        <f t="shared" si="86"/>
        <v>0</v>
      </c>
      <c r="AD70" s="373">
        <f t="shared" si="87"/>
        <v>0</v>
      </c>
      <c r="AE70" s="428">
        <f t="shared" si="88"/>
        <v>0</v>
      </c>
      <c r="AF70" s="375" t="e">
        <f t="shared" si="89"/>
        <v>#DIV/0!</v>
      </c>
      <c r="AG70" s="376"/>
      <c r="AH70" s="355"/>
      <c r="AI70" s="355"/>
    </row>
    <row r="71" spans="1:35" ht="40.5" customHeight="1" thickBot="1" x14ac:dyDescent="0.3">
      <c r="A71" s="377" t="s">
        <v>23</v>
      </c>
      <c r="B71" s="30" t="s">
        <v>53</v>
      </c>
      <c r="C71" s="473" t="s">
        <v>108</v>
      </c>
      <c r="D71" s="380" t="s">
        <v>381</v>
      </c>
      <c r="E71" s="381"/>
      <c r="F71" s="382"/>
      <c r="G71" s="383">
        <f t="shared" si="108"/>
        <v>0</v>
      </c>
      <c r="H71" s="392"/>
      <c r="I71" s="393"/>
      <c r="J71" s="395">
        <f t="shared" si="109"/>
        <v>0</v>
      </c>
      <c r="K71" s="470"/>
      <c r="L71" s="382"/>
      <c r="M71" s="471">
        <f t="shared" si="110"/>
        <v>0</v>
      </c>
      <c r="N71" s="381"/>
      <c r="O71" s="382"/>
      <c r="P71" s="471">
        <f t="shared" si="111"/>
        <v>0</v>
      </c>
      <c r="Q71" s="470"/>
      <c r="R71" s="382"/>
      <c r="S71" s="471">
        <f t="shared" si="112"/>
        <v>0</v>
      </c>
      <c r="T71" s="381"/>
      <c r="U71" s="382"/>
      <c r="V71" s="471">
        <f t="shared" si="113"/>
        <v>0</v>
      </c>
      <c r="W71" s="470"/>
      <c r="X71" s="382"/>
      <c r="Y71" s="471">
        <f t="shared" si="114"/>
        <v>0</v>
      </c>
      <c r="Z71" s="381"/>
      <c r="AA71" s="382"/>
      <c r="AB71" s="471">
        <f t="shared" si="115"/>
        <v>0</v>
      </c>
      <c r="AC71" s="384">
        <f t="shared" si="86"/>
        <v>0</v>
      </c>
      <c r="AD71" s="385">
        <f t="shared" si="87"/>
        <v>0</v>
      </c>
      <c r="AE71" s="430">
        <f t="shared" si="88"/>
        <v>0</v>
      </c>
      <c r="AF71" s="375" t="e">
        <f t="shared" si="89"/>
        <v>#DIV/0!</v>
      </c>
      <c r="AG71" s="376"/>
      <c r="AH71" s="355"/>
      <c r="AI71" s="355"/>
    </row>
    <row r="72" spans="1:35" ht="15.75" customHeight="1" x14ac:dyDescent="0.25">
      <c r="A72" s="45" t="s">
        <v>47</v>
      </c>
      <c r="B72" s="47" t="s">
        <v>109</v>
      </c>
      <c r="C72" s="356" t="s">
        <v>110</v>
      </c>
      <c r="D72" s="357"/>
      <c r="E72" s="358">
        <f t="shared" ref="E72:AB72" si="116">SUM(E73:E75)</f>
        <v>0</v>
      </c>
      <c r="F72" s="359">
        <f t="shared" si="116"/>
        <v>0</v>
      </c>
      <c r="G72" s="360">
        <f t="shared" si="116"/>
        <v>0</v>
      </c>
      <c r="H72" s="358">
        <f t="shared" si="116"/>
        <v>0</v>
      </c>
      <c r="I72" s="359">
        <f t="shared" si="116"/>
        <v>0</v>
      </c>
      <c r="J72" s="389">
        <f t="shared" si="116"/>
        <v>0</v>
      </c>
      <c r="K72" s="448">
        <f t="shared" si="116"/>
        <v>0</v>
      </c>
      <c r="L72" s="359">
        <f t="shared" si="116"/>
        <v>0</v>
      </c>
      <c r="M72" s="389">
        <f t="shared" si="116"/>
        <v>0</v>
      </c>
      <c r="N72" s="358">
        <f t="shared" si="116"/>
        <v>0</v>
      </c>
      <c r="O72" s="359">
        <f t="shared" si="116"/>
        <v>0</v>
      </c>
      <c r="P72" s="389">
        <f t="shared" si="116"/>
        <v>0</v>
      </c>
      <c r="Q72" s="448">
        <f t="shared" si="116"/>
        <v>0</v>
      </c>
      <c r="R72" s="359">
        <f t="shared" si="116"/>
        <v>0</v>
      </c>
      <c r="S72" s="389">
        <f t="shared" si="116"/>
        <v>0</v>
      </c>
      <c r="T72" s="358">
        <f t="shared" si="116"/>
        <v>0</v>
      </c>
      <c r="U72" s="359">
        <f t="shared" si="116"/>
        <v>0</v>
      </c>
      <c r="V72" s="389">
        <f t="shared" si="116"/>
        <v>0</v>
      </c>
      <c r="W72" s="448">
        <f t="shared" si="116"/>
        <v>0</v>
      </c>
      <c r="X72" s="359">
        <f t="shared" si="116"/>
        <v>0</v>
      </c>
      <c r="Y72" s="389">
        <f t="shared" si="116"/>
        <v>0</v>
      </c>
      <c r="Z72" s="358">
        <f t="shared" si="116"/>
        <v>0</v>
      </c>
      <c r="AA72" s="359">
        <f t="shared" si="116"/>
        <v>0</v>
      </c>
      <c r="AB72" s="389">
        <f t="shared" si="116"/>
        <v>0</v>
      </c>
      <c r="AC72" s="361">
        <f t="shared" si="86"/>
        <v>0</v>
      </c>
      <c r="AD72" s="362">
        <f t="shared" si="87"/>
        <v>0</v>
      </c>
      <c r="AE72" s="362">
        <f t="shared" si="88"/>
        <v>0</v>
      </c>
      <c r="AF72" s="396" t="e">
        <f t="shared" si="89"/>
        <v>#DIV/0!</v>
      </c>
      <c r="AG72" s="397"/>
      <c r="AH72" s="366"/>
      <c r="AI72" s="366"/>
    </row>
    <row r="73" spans="1:35" ht="30" customHeight="1" x14ac:dyDescent="0.25">
      <c r="A73" s="26" t="s">
        <v>23</v>
      </c>
      <c r="B73" s="27" t="s">
        <v>50</v>
      </c>
      <c r="C73" s="367" t="s">
        <v>112</v>
      </c>
      <c r="D73" s="368" t="s">
        <v>380</v>
      </c>
      <c r="E73" s="369"/>
      <c r="F73" s="370"/>
      <c r="G73" s="371">
        <f t="shared" ref="G73:G75" si="117">E73*F73</f>
        <v>0</v>
      </c>
      <c r="H73" s="369"/>
      <c r="I73" s="370"/>
      <c r="J73" s="390">
        <f t="shared" ref="J73:J75" si="118">H73*I73</f>
        <v>0</v>
      </c>
      <c r="K73" s="450"/>
      <c r="L73" s="370"/>
      <c r="M73" s="390">
        <f t="shared" ref="M73:M75" si="119">K73*L73</f>
        <v>0</v>
      </c>
      <c r="N73" s="369"/>
      <c r="O73" s="370"/>
      <c r="P73" s="390">
        <f t="shared" ref="P73:P75" si="120">N73*O73</f>
        <v>0</v>
      </c>
      <c r="Q73" s="450"/>
      <c r="R73" s="370"/>
      <c r="S73" s="390">
        <f t="shared" ref="S73:S75" si="121">Q73*R73</f>
        <v>0</v>
      </c>
      <c r="T73" s="369"/>
      <c r="U73" s="370"/>
      <c r="V73" s="390">
        <f t="shared" ref="V73:V75" si="122">T73*U73</f>
        <v>0</v>
      </c>
      <c r="W73" s="450"/>
      <c r="X73" s="370"/>
      <c r="Y73" s="390">
        <f t="shared" ref="Y73:Y75" si="123">W73*X73</f>
        <v>0</v>
      </c>
      <c r="Z73" s="369"/>
      <c r="AA73" s="370"/>
      <c r="AB73" s="390">
        <f t="shared" ref="AB73:AB75" si="124">Z73*AA73</f>
        <v>0</v>
      </c>
      <c r="AC73" s="372">
        <f t="shared" si="86"/>
        <v>0</v>
      </c>
      <c r="AD73" s="373">
        <f t="shared" si="87"/>
        <v>0</v>
      </c>
      <c r="AE73" s="428">
        <f t="shared" si="88"/>
        <v>0</v>
      </c>
      <c r="AF73" s="375" t="e">
        <f t="shared" si="89"/>
        <v>#DIV/0!</v>
      </c>
      <c r="AG73" s="376"/>
      <c r="AH73" s="355"/>
      <c r="AI73" s="355"/>
    </row>
    <row r="74" spans="1:35" ht="30" customHeight="1" x14ac:dyDescent="0.25">
      <c r="A74" s="26" t="s">
        <v>23</v>
      </c>
      <c r="B74" s="27" t="s">
        <v>52</v>
      </c>
      <c r="C74" s="367" t="s">
        <v>112</v>
      </c>
      <c r="D74" s="368" t="s">
        <v>380</v>
      </c>
      <c r="E74" s="369"/>
      <c r="F74" s="370"/>
      <c r="G74" s="371">
        <f t="shared" si="117"/>
        <v>0</v>
      </c>
      <c r="H74" s="369"/>
      <c r="I74" s="370"/>
      <c r="J74" s="390">
        <f t="shared" si="118"/>
        <v>0</v>
      </c>
      <c r="K74" s="450"/>
      <c r="L74" s="370"/>
      <c r="M74" s="390">
        <f t="shared" si="119"/>
        <v>0</v>
      </c>
      <c r="N74" s="369"/>
      <c r="O74" s="370"/>
      <c r="P74" s="390">
        <f t="shared" si="120"/>
        <v>0</v>
      </c>
      <c r="Q74" s="450"/>
      <c r="R74" s="370"/>
      <c r="S74" s="390">
        <f t="shared" si="121"/>
        <v>0</v>
      </c>
      <c r="T74" s="369"/>
      <c r="U74" s="370"/>
      <c r="V74" s="390">
        <f t="shared" si="122"/>
        <v>0</v>
      </c>
      <c r="W74" s="450"/>
      <c r="X74" s="370"/>
      <c r="Y74" s="390">
        <f t="shared" si="123"/>
        <v>0</v>
      </c>
      <c r="Z74" s="369"/>
      <c r="AA74" s="370"/>
      <c r="AB74" s="390">
        <f t="shared" si="124"/>
        <v>0</v>
      </c>
      <c r="AC74" s="372">
        <f t="shared" si="86"/>
        <v>0</v>
      </c>
      <c r="AD74" s="373">
        <f t="shared" si="87"/>
        <v>0</v>
      </c>
      <c r="AE74" s="428">
        <f t="shared" si="88"/>
        <v>0</v>
      </c>
      <c r="AF74" s="375" t="e">
        <f t="shared" si="89"/>
        <v>#DIV/0!</v>
      </c>
      <c r="AG74" s="376"/>
      <c r="AH74" s="355"/>
      <c r="AI74" s="355"/>
    </row>
    <row r="75" spans="1:35" ht="30" customHeight="1" thickBot="1" x14ac:dyDescent="0.3">
      <c r="A75" s="377" t="s">
        <v>23</v>
      </c>
      <c r="B75" s="378" t="s">
        <v>53</v>
      </c>
      <c r="C75" s="379" t="s">
        <v>112</v>
      </c>
      <c r="D75" s="380" t="s">
        <v>380</v>
      </c>
      <c r="E75" s="381"/>
      <c r="F75" s="382"/>
      <c r="G75" s="383">
        <f t="shared" si="117"/>
        <v>0</v>
      </c>
      <c r="H75" s="392"/>
      <c r="I75" s="393"/>
      <c r="J75" s="395">
        <f t="shared" si="118"/>
        <v>0</v>
      </c>
      <c r="K75" s="470"/>
      <c r="L75" s="382"/>
      <c r="M75" s="471">
        <f t="shared" si="119"/>
        <v>0</v>
      </c>
      <c r="N75" s="381"/>
      <c r="O75" s="382"/>
      <c r="P75" s="471">
        <f t="shared" si="120"/>
        <v>0</v>
      </c>
      <c r="Q75" s="470"/>
      <c r="R75" s="382"/>
      <c r="S75" s="471">
        <f t="shared" si="121"/>
        <v>0</v>
      </c>
      <c r="T75" s="381"/>
      <c r="U75" s="382"/>
      <c r="V75" s="471">
        <f t="shared" si="122"/>
        <v>0</v>
      </c>
      <c r="W75" s="470"/>
      <c r="X75" s="382"/>
      <c r="Y75" s="471">
        <f t="shared" si="123"/>
        <v>0</v>
      </c>
      <c r="Z75" s="381"/>
      <c r="AA75" s="382"/>
      <c r="AB75" s="471">
        <f t="shared" si="124"/>
        <v>0</v>
      </c>
      <c r="AC75" s="384">
        <f t="shared" si="86"/>
        <v>0</v>
      </c>
      <c r="AD75" s="385">
        <f t="shared" si="87"/>
        <v>0</v>
      </c>
      <c r="AE75" s="430">
        <f t="shared" si="88"/>
        <v>0</v>
      </c>
      <c r="AF75" s="375" t="e">
        <f t="shared" si="89"/>
        <v>#DIV/0!</v>
      </c>
      <c r="AG75" s="376"/>
      <c r="AH75" s="355"/>
      <c r="AI75" s="355"/>
    </row>
    <row r="76" spans="1:35" ht="15.75" customHeight="1" x14ac:dyDescent="0.25">
      <c r="A76" s="45" t="s">
        <v>47</v>
      </c>
      <c r="B76" s="47" t="s">
        <v>113</v>
      </c>
      <c r="C76" s="356" t="s">
        <v>114</v>
      </c>
      <c r="D76" s="357"/>
      <c r="E76" s="358">
        <f t="shared" ref="E76:AB76" si="125">SUM(E77:E79)</f>
        <v>0</v>
      </c>
      <c r="F76" s="359">
        <f t="shared" si="125"/>
        <v>0</v>
      </c>
      <c r="G76" s="360">
        <f t="shared" si="125"/>
        <v>0</v>
      </c>
      <c r="H76" s="358">
        <f t="shared" si="125"/>
        <v>0</v>
      </c>
      <c r="I76" s="359">
        <f t="shared" si="125"/>
        <v>0</v>
      </c>
      <c r="J76" s="389">
        <f t="shared" si="125"/>
        <v>0</v>
      </c>
      <c r="K76" s="448">
        <f t="shared" si="125"/>
        <v>0</v>
      </c>
      <c r="L76" s="359">
        <f t="shared" si="125"/>
        <v>0</v>
      </c>
      <c r="M76" s="389">
        <f t="shared" si="125"/>
        <v>0</v>
      </c>
      <c r="N76" s="358">
        <f t="shared" si="125"/>
        <v>0</v>
      </c>
      <c r="O76" s="359">
        <f t="shared" si="125"/>
        <v>0</v>
      </c>
      <c r="P76" s="389">
        <f t="shared" si="125"/>
        <v>0</v>
      </c>
      <c r="Q76" s="448">
        <f t="shared" si="125"/>
        <v>0</v>
      </c>
      <c r="R76" s="359">
        <f t="shared" si="125"/>
        <v>0</v>
      </c>
      <c r="S76" s="389">
        <f t="shared" si="125"/>
        <v>0</v>
      </c>
      <c r="T76" s="358">
        <f t="shared" si="125"/>
        <v>0</v>
      </c>
      <c r="U76" s="359">
        <f t="shared" si="125"/>
        <v>0</v>
      </c>
      <c r="V76" s="389">
        <f t="shared" si="125"/>
        <v>0</v>
      </c>
      <c r="W76" s="448">
        <f t="shared" si="125"/>
        <v>0</v>
      </c>
      <c r="X76" s="359">
        <f t="shared" si="125"/>
        <v>0</v>
      </c>
      <c r="Y76" s="389">
        <f t="shared" si="125"/>
        <v>0</v>
      </c>
      <c r="Z76" s="358">
        <f t="shared" si="125"/>
        <v>0</v>
      </c>
      <c r="AA76" s="359">
        <f t="shared" si="125"/>
        <v>0</v>
      </c>
      <c r="AB76" s="389">
        <f t="shared" si="125"/>
        <v>0</v>
      </c>
      <c r="AC76" s="361">
        <f t="shared" si="86"/>
        <v>0</v>
      </c>
      <c r="AD76" s="362">
        <f t="shared" si="87"/>
        <v>0</v>
      </c>
      <c r="AE76" s="362">
        <f t="shared" si="88"/>
        <v>0</v>
      </c>
      <c r="AF76" s="396" t="e">
        <f t="shared" si="89"/>
        <v>#DIV/0!</v>
      </c>
      <c r="AG76" s="397"/>
      <c r="AH76" s="366"/>
      <c r="AI76" s="366"/>
    </row>
    <row r="77" spans="1:35" ht="30" customHeight="1" x14ac:dyDescent="0.25">
      <c r="A77" s="26" t="s">
        <v>23</v>
      </c>
      <c r="B77" s="27" t="s">
        <v>50</v>
      </c>
      <c r="C77" s="367" t="s">
        <v>112</v>
      </c>
      <c r="D77" s="368" t="s">
        <v>380</v>
      </c>
      <c r="E77" s="369"/>
      <c r="F77" s="370"/>
      <c r="G77" s="371">
        <f t="shared" ref="G77:G79" si="126">E77*F77</f>
        <v>0</v>
      </c>
      <c r="H77" s="369"/>
      <c r="I77" s="370"/>
      <c r="J77" s="390">
        <f t="shared" ref="J77:J79" si="127">H77*I77</f>
        <v>0</v>
      </c>
      <c r="K77" s="450"/>
      <c r="L77" s="370"/>
      <c r="M77" s="390">
        <f t="shared" ref="M77:M79" si="128">K77*L77</f>
        <v>0</v>
      </c>
      <c r="N77" s="369"/>
      <c r="O77" s="370"/>
      <c r="P77" s="390">
        <f t="shared" ref="P77:P79" si="129">N77*O77</f>
        <v>0</v>
      </c>
      <c r="Q77" s="450"/>
      <c r="R77" s="370"/>
      <c r="S77" s="390">
        <f t="shared" ref="S77:S79" si="130">Q77*R77</f>
        <v>0</v>
      </c>
      <c r="T77" s="369"/>
      <c r="U77" s="370"/>
      <c r="V77" s="390">
        <f t="shared" ref="V77:V79" si="131">T77*U77</f>
        <v>0</v>
      </c>
      <c r="W77" s="450"/>
      <c r="X77" s="370"/>
      <c r="Y77" s="390">
        <f t="shared" ref="Y77:Y79" si="132">W77*X77</f>
        <v>0</v>
      </c>
      <c r="Z77" s="369"/>
      <c r="AA77" s="370"/>
      <c r="AB77" s="390">
        <f t="shared" ref="AB77:AB79" si="133">Z77*AA77</f>
        <v>0</v>
      </c>
      <c r="AC77" s="372">
        <f t="shared" si="86"/>
        <v>0</v>
      </c>
      <c r="AD77" s="373">
        <f t="shared" si="87"/>
        <v>0</v>
      </c>
      <c r="AE77" s="428">
        <f t="shared" si="88"/>
        <v>0</v>
      </c>
      <c r="AF77" s="375" t="e">
        <f t="shared" si="89"/>
        <v>#DIV/0!</v>
      </c>
      <c r="AG77" s="376"/>
      <c r="AH77" s="355"/>
      <c r="AI77" s="355"/>
    </row>
    <row r="78" spans="1:35" ht="30" customHeight="1" x14ac:dyDescent="0.25">
      <c r="A78" s="26" t="s">
        <v>23</v>
      </c>
      <c r="B78" s="27" t="s">
        <v>52</v>
      </c>
      <c r="C78" s="367" t="s">
        <v>112</v>
      </c>
      <c r="D78" s="368" t="s">
        <v>380</v>
      </c>
      <c r="E78" s="369"/>
      <c r="F78" s="370"/>
      <c r="G78" s="371">
        <f t="shared" si="126"/>
        <v>0</v>
      </c>
      <c r="H78" s="369"/>
      <c r="I78" s="370"/>
      <c r="J78" s="390">
        <f t="shared" si="127"/>
        <v>0</v>
      </c>
      <c r="K78" s="450"/>
      <c r="L78" s="370"/>
      <c r="M78" s="390">
        <f t="shared" si="128"/>
        <v>0</v>
      </c>
      <c r="N78" s="369"/>
      <c r="O78" s="370"/>
      <c r="P78" s="390">
        <f t="shared" si="129"/>
        <v>0</v>
      </c>
      <c r="Q78" s="450"/>
      <c r="R78" s="370"/>
      <c r="S78" s="390">
        <f t="shared" si="130"/>
        <v>0</v>
      </c>
      <c r="T78" s="369"/>
      <c r="U78" s="370"/>
      <c r="V78" s="390">
        <f t="shared" si="131"/>
        <v>0</v>
      </c>
      <c r="W78" s="450"/>
      <c r="X78" s="370"/>
      <c r="Y78" s="390">
        <f t="shared" si="132"/>
        <v>0</v>
      </c>
      <c r="Z78" s="369"/>
      <c r="AA78" s="370"/>
      <c r="AB78" s="390">
        <f t="shared" si="133"/>
        <v>0</v>
      </c>
      <c r="AC78" s="372">
        <f t="shared" si="86"/>
        <v>0</v>
      </c>
      <c r="AD78" s="373">
        <f t="shared" si="87"/>
        <v>0</v>
      </c>
      <c r="AE78" s="428">
        <f t="shared" si="88"/>
        <v>0</v>
      </c>
      <c r="AF78" s="375" t="e">
        <f t="shared" si="89"/>
        <v>#DIV/0!</v>
      </c>
      <c r="AG78" s="376"/>
      <c r="AH78" s="355"/>
      <c r="AI78" s="355"/>
    </row>
    <row r="79" spans="1:35" ht="30" customHeight="1" thickBot="1" x14ac:dyDescent="0.3">
      <c r="A79" s="377" t="s">
        <v>23</v>
      </c>
      <c r="B79" s="378" t="s">
        <v>53</v>
      </c>
      <c r="C79" s="379" t="s">
        <v>112</v>
      </c>
      <c r="D79" s="380" t="s">
        <v>380</v>
      </c>
      <c r="E79" s="381"/>
      <c r="F79" s="382"/>
      <c r="G79" s="383">
        <f t="shared" si="126"/>
        <v>0</v>
      </c>
      <c r="H79" s="392"/>
      <c r="I79" s="393"/>
      <c r="J79" s="395">
        <f t="shared" si="127"/>
        <v>0</v>
      </c>
      <c r="K79" s="470"/>
      <c r="L79" s="382"/>
      <c r="M79" s="471">
        <f t="shared" si="128"/>
        <v>0</v>
      </c>
      <c r="N79" s="381"/>
      <c r="O79" s="382"/>
      <c r="P79" s="471">
        <f t="shared" si="129"/>
        <v>0</v>
      </c>
      <c r="Q79" s="470"/>
      <c r="R79" s="382"/>
      <c r="S79" s="471">
        <f t="shared" si="130"/>
        <v>0</v>
      </c>
      <c r="T79" s="381"/>
      <c r="U79" s="382"/>
      <c r="V79" s="471">
        <f t="shared" si="131"/>
        <v>0</v>
      </c>
      <c r="W79" s="470"/>
      <c r="X79" s="382"/>
      <c r="Y79" s="471">
        <f t="shared" si="132"/>
        <v>0</v>
      </c>
      <c r="Z79" s="381"/>
      <c r="AA79" s="382"/>
      <c r="AB79" s="471">
        <f t="shared" si="133"/>
        <v>0</v>
      </c>
      <c r="AC79" s="384">
        <f t="shared" si="86"/>
        <v>0</v>
      </c>
      <c r="AD79" s="385">
        <f t="shared" si="87"/>
        <v>0</v>
      </c>
      <c r="AE79" s="430">
        <f t="shared" si="88"/>
        <v>0</v>
      </c>
      <c r="AF79" s="398" t="e">
        <f t="shared" si="89"/>
        <v>#DIV/0!</v>
      </c>
      <c r="AG79" s="399"/>
      <c r="AH79" s="355"/>
      <c r="AI79" s="355"/>
    </row>
    <row r="80" spans="1:35" ht="15" customHeight="1" thickBot="1" x14ac:dyDescent="0.3">
      <c r="A80" s="71" t="s">
        <v>116</v>
      </c>
      <c r="B80" s="72"/>
      <c r="C80" s="432"/>
      <c r="D80" s="433"/>
      <c r="E80" s="434">
        <f t="shared" ref="E80:AD80" si="134">E76+E72+E68+E64+E60</f>
        <v>0</v>
      </c>
      <c r="F80" s="435">
        <f t="shared" si="134"/>
        <v>0</v>
      </c>
      <c r="G80" s="436">
        <f t="shared" si="134"/>
        <v>0</v>
      </c>
      <c r="H80" s="404">
        <f t="shared" si="134"/>
        <v>0</v>
      </c>
      <c r="I80" s="406">
        <f t="shared" si="134"/>
        <v>0</v>
      </c>
      <c r="J80" s="453">
        <f t="shared" si="134"/>
        <v>0</v>
      </c>
      <c r="K80" s="437">
        <f t="shared" si="134"/>
        <v>0</v>
      </c>
      <c r="L80" s="435">
        <f t="shared" si="134"/>
        <v>0</v>
      </c>
      <c r="M80" s="438">
        <f t="shared" si="134"/>
        <v>0</v>
      </c>
      <c r="N80" s="434">
        <f t="shared" si="134"/>
        <v>0</v>
      </c>
      <c r="O80" s="435">
        <f t="shared" si="134"/>
        <v>0</v>
      </c>
      <c r="P80" s="438">
        <f t="shared" si="134"/>
        <v>0</v>
      </c>
      <c r="Q80" s="437">
        <f t="shared" si="134"/>
        <v>0</v>
      </c>
      <c r="R80" s="435">
        <f t="shared" si="134"/>
        <v>0</v>
      </c>
      <c r="S80" s="438">
        <f t="shared" si="134"/>
        <v>0</v>
      </c>
      <c r="T80" s="434">
        <f t="shared" si="134"/>
        <v>0</v>
      </c>
      <c r="U80" s="435">
        <f t="shared" si="134"/>
        <v>0</v>
      </c>
      <c r="V80" s="438">
        <f t="shared" si="134"/>
        <v>0</v>
      </c>
      <c r="W80" s="437">
        <f t="shared" si="134"/>
        <v>0</v>
      </c>
      <c r="X80" s="435">
        <f t="shared" si="134"/>
        <v>0</v>
      </c>
      <c r="Y80" s="438">
        <f t="shared" si="134"/>
        <v>0</v>
      </c>
      <c r="Z80" s="434">
        <f t="shared" si="134"/>
        <v>0</v>
      </c>
      <c r="AA80" s="435">
        <f t="shared" si="134"/>
        <v>0</v>
      </c>
      <c r="AB80" s="438">
        <f t="shared" si="134"/>
        <v>0</v>
      </c>
      <c r="AC80" s="404">
        <f t="shared" si="134"/>
        <v>0</v>
      </c>
      <c r="AD80" s="409">
        <f t="shared" si="134"/>
        <v>0</v>
      </c>
      <c r="AE80" s="404">
        <f t="shared" si="88"/>
        <v>0</v>
      </c>
      <c r="AF80" s="410" t="e">
        <f t="shared" si="89"/>
        <v>#DIV/0!</v>
      </c>
      <c r="AG80" s="411"/>
      <c r="AH80" s="355"/>
      <c r="AI80" s="355"/>
    </row>
    <row r="81" spans="1:35" ht="15.75" customHeight="1" thickBot="1" x14ac:dyDescent="0.3">
      <c r="A81" s="60" t="s">
        <v>43</v>
      </c>
      <c r="B81" s="81" t="s">
        <v>117</v>
      </c>
      <c r="C81" s="68" t="s">
        <v>118</v>
      </c>
      <c r="D81" s="444"/>
      <c r="E81" s="345"/>
      <c r="F81" s="346"/>
      <c r="G81" s="346"/>
      <c r="H81" s="345"/>
      <c r="I81" s="346"/>
      <c r="J81" s="350"/>
      <c r="K81" s="346"/>
      <c r="L81" s="346"/>
      <c r="M81" s="350"/>
      <c r="N81" s="345"/>
      <c r="O81" s="346"/>
      <c r="P81" s="350"/>
      <c r="Q81" s="346"/>
      <c r="R81" s="346"/>
      <c r="S81" s="350"/>
      <c r="T81" s="345"/>
      <c r="U81" s="346"/>
      <c r="V81" s="350"/>
      <c r="W81" s="346"/>
      <c r="X81" s="346"/>
      <c r="Y81" s="350"/>
      <c r="Z81" s="345"/>
      <c r="AA81" s="346"/>
      <c r="AB81" s="350"/>
      <c r="AC81" s="474"/>
      <c r="AD81" s="474"/>
      <c r="AE81" s="475">
        <f t="shared" si="88"/>
        <v>0</v>
      </c>
      <c r="AF81" s="476" t="e">
        <f t="shared" si="89"/>
        <v>#DIV/0!</v>
      </c>
      <c r="AG81" s="477"/>
      <c r="AH81" s="355"/>
      <c r="AI81" s="355"/>
    </row>
    <row r="82" spans="1:35" ht="48" customHeight="1" x14ac:dyDescent="0.25">
      <c r="A82" s="45" t="s">
        <v>47</v>
      </c>
      <c r="B82" s="47" t="s">
        <v>119</v>
      </c>
      <c r="C82" s="78" t="s">
        <v>120</v>
      </c>
      <c r="D82" s="426"/>
      <c r="E82" s="445">
        <f t="shared" ref="E82:AB82" si="135">SUM(E83:E85)</f>
        <v>0</v>
      </c>
      <c r="F82" s="446">
        <f t="shared" si="135"/>
        <v>0</v>
      </c>
      <c r="G82" s="447">
        <f t="shared" si="135"/>
        <v>0</v>
      </c>
      <c r="H82" s="358">
        <f t="shared" si="135"/>
        <v>0</v>
      </c>
      <c r="I82" s="359">
        <f t="shared" si="135"/>
        <v>0</v>
      </c>
      <c r="J82" s="389">
        <f t="shared" si="135"/>
        <v>0</v>
      </c>
      <c r="K82" s="456">
        <f t="shared" si="135"/>
        <v>0</v>
      </c>
      <c r="L82" s="446">
        <f t="shared" si="135"/>
        <v>0</v>
      </c>
      <c r="M82" s="457">
        <f t="shared" si="135"/>
        <v>0</v>
      </c>
      <c r="N82" s="445">
        <f t="shared" si="135"/>
        <v>0</v>
      </c>
      <c r="O82" s="446">
        <f t="shared" si="135"/>
        <v>0</v>
      </c>
      <c r="P82" s="457">
        <f t="shared" si="135"/>
        <v>0</v>
      </c>
      <c r="Q82" s="456">
        <f t="shared" si="135"/>
        <v>0</v>
      </c>
      <c r="R82" s="446">
        <f t="shared" si="135"/>
        <v>0</v>
      </c>
      <c r="S82" s="457">
        <f t="shared" si="135"/>
        <v>0</v>
      </c>
      <c r="T82" s="445">
        <f t="shared" si="135"/>
        <v>0</v>
      </c>
      <c r="U82" s="446">
        <f t="shared" si="135"/>
        <v>0</v>
      </c>
      <c r="V82" s="457">
        <f t="shared" si="135"/>
        <v>0</v>
      </c>
      <c r="W82" s="456">
        <f t="shared" si="135"/>
        <v>0</v>
      </c>
      <c r="X82" s="446">
        <f t="shared" si="135"/>
        <v>0</v>
      </c>
      <c r="Y82" s="457">
        <f t="shared" si="135"/>
        <v>0</v>
      </c>
      <c r="Z82" s="445">
        <f t="shared" si="135"/>
        <v>0</v>
      </c>
      <c r="AA82" s="446">
        <f t="shared" si="135"/>
        <v>0</v>
      </c>
      <c r="AB82" s="457">
        <f t="shared" si="135"/>
        <v>0</v>
      </c>
      <c r="AC82" s="361">
        <f>G82+M82+S82+Y82</f>
        <v>0</v>
      </c>
      <c r="AD82" s="362">
        <f>J82+P82+V82+AB82</f>
        <v>0</v>
      </c>
      <c r="AE82" s="362">
        <f t="shared" si="88"/>
        <v>0</v>
      </c>
      <c r="AF82" s="396" t="e">
        <f t="shared" si="89"/>
        <v>#DIV/0!</v>
      </c>
      <c r="AG82" s="397"/>
      <c r="AH82" s="366"/>
      <c r="AI82" s="366"/>
    </row>
    <row r="83" spans="1:35" ht="36" customHeight="1" x14ac:dyDescent="0.25">
      <c r="A83" s="26" t="s">
        <v>23</v>
      </c>
      <c r="B83" s="27" t="s">
        <v>50</v>
      </c>
      <c r="C83" s="367" t="s">
        <v>122</v>
      </c>
      <c r="D83" s="368" t="s">
        <v>382</v>
      </c>
      <c r="E83" s="369"/>
      <c r="F83" s="370"/>
      <c r="G83" s="371">
        <f t="shared" ref="G83:G85" si="136">E83*F83</f>
        <v>0</v>
      </c>
      <c r="H83" s="369"/>
      <c r="I83" s="370"/>
      <c r="J83" s="390">
        <f t="shared" ref="J83:J85" si="137">H83*I83</f>
        <v>0</v>
      </c>
      <c r="K83" s="450"/>
      <c r="L83" s="370"/>
      <c r="M83" s="390">
        <f t="shared" ref="M83:M85" si="138">K83*L83</f>
        <v>0</v>
      </c>
      <c r="N83" s="369"/>
      <c r="O83" s="370"/>
      <c r="P83" s="390">
        <f t="shared" ref="P83:P85" si="139">N83*O83</f>
        <v>0</v>
      </c>
      <c r="Q83" s="450"/>
      <c r="R83" s="370"/>
      <c r="S83" s="390">
        <f t="shared" ref="S83:S85" si="140">Q83*R83</f>
        <v>0</v>
      </c>
      <c r="T83" s="369"/>
      <c r="U83" s="370"/>
      <c r="V83" s="390">
        <f t="shared" ref="V83:V85" si="141">T83*U83</f>
        <v>0</v>
      </c>
      <c r="W83" s="450"/>
      <c r="X83" s="370"/>
      <c r="Y83" s="390">
        <f t="shared" ref="Y83:Y85" si="142">W83*X83</f>
        <v>0</v>
      </c>
      <c r="Z83" s="369"/>
      <c r="AA83" s="370"/>
      <c r="AB83" s="390">
        <f t="shared" ref="AB83:AB85" si="143">Z83*AA83</f>
        <v>0</v>
      </c>
      <c r="AC83" s="372">
        <f>G83+M83+S83+Y83</f>
        <v>0</v>
      </c>
      <c r="AD83" s="373">
        <f>J83+P83+V83+AB83</f>
        <v>0</v>
      </c>
      <c r="AE83" s="428">
        <f t="shared" si="88"/>
        <v>0</v>
      </c>
      <c r="AF83" s="375" t="e">
        <f t="shared" si="89"/>
        <v>#DIV/0!</v>
      </c>
      <c r="AG83" s="376"/>
      <c r="AH83" s="355"/>
      <c r="AI83" s="355"/>
    </row>
    <row r="84" spans="1:35" ht="33.75" customHeight="1" x14ac:dyDescent="0.25">
      <c r="A84" s="26" t="s">
        <v>23</v>
      </c>
      <c r="B84" s="27" t="s">
        <v>52</v>
      </c>
      <c r="C84" s="367" t="s">
        <v>122</v>
      </c>
      <c r="D84" s="368" t="s">
        <v>382</v>
      </c>
      <c r="E84" s="369"/>
      <c r="F84" s="370"/>
      <c r="G84" s="371">
        <f t="shared" si="136"/>
        <v>0</v>
      </c>
      <c r="H84" s="369"/>
      <c r="I84" s="370"/>
      <c r="J84" s="390">
        <f t="shared" si="137"/>
        <v>0</v>
      </c>
      <c r="K84" s="450"/>
      <c r="L84" s="370"/>
      <c r="M84" s="390">
        <f t="shared" si="138"/>
        <v>0</v>
      </c>
      <c r="N84" s="369"/>
      <c r="O84" s="370"/>
      <c r="P84" s="390">
        <f t="shared" si="139"/>
        <v>0</v>
      </c>
      <c r="Q84" s="450"/>
      <c r="R84" s="370"/>
      <c r="S84" s="390">
        <f t="shared" si="140"/>
        <v>0</v>
      </c>
      <c r="T84" s="369"/>
      <c r="U84" s="370"/>
      <c r="V84" s="390">
        <f t="shared" si="141"/>
        <v>0</v>
      </c>
      <c r="W84" s="450"/>
      <c r="X84" s="370"/>
      <c r="Y84" s="390">
        <f t="shared" si="142"/>
        <v>0</v>
      </c>
      <c r="Z84" s="369"/>
      <c r="AA84" s="370"/>
      <c r="AB84" s="390">
        <f t="shared" si="143"/>
        <v>0</v>
      </c>
      <c r="AC84" s="372">
        <f>G84+M84+S84+Y84</f>
        <v>0</v>
      </c>
      <c r="AD84" s="373">
        <f>J84+P84+V84+AB84</f>
        <v>0</v>
      </c>
      <c r="AE84" s="428">
        <f t="shared" si="88"/>
        <v>0</v>
      </c>
      <c r="AF84" s="375" t="e">
        <f t="shared" si="89"/>
        <v>#DIV/0!</v>
      </c>
      <c r="AG84" s="376"/>
      <c r="AH84" s="355"/>
      <c r="AI84" s="355"/>
    </row>
    <row r="85" spans="1:35" ht="33" customHeight="1" thickBot="1" x14ac:dyDescent="0.3">
      <c r="A85" s="29" t="s">
        <v>23</v>
      </c>
      <c r="B85" s="30" t="s">
        <v>53</v>
      </c>
      <c r="C85" s="62" t="s">
        <v>122</v>
      </c>
      <c r="D85" s="391" t="s">
        <v>382</v>
      </c>
      <c r="E85" s="392"/>
      <c r="F85" s="393"/>
      <c r="G85" s="394">
        <f t="shared" si="136"/>
        <v>0</v>
      </c>
      <c r="H85" s="392"/>
      <c r="I85" s="393"/>
      <c r="J85" s="395">
        <f t="shared" si="137"/>
        <v>0</v>
      </c>
      <c r="K85" s="452"/>
      <c r="L85" s="393"/>
      <c r="M85" s="395">
        <f t="shared" si="138"/>
        <v>0</v>
      </c>
      <c r="N85" s="392"/>
      <c r="O85" s="393"/>
      <c r="P85" s="395">
        <f t="shared" si="139"/>
        <v>0</v>
      </c>
      <c r="Q85" s="452"/>
      <c r="R85" s="393"/>
      <c r="S85" s="395">
        <f t="shared" si="140"/>
        <v>0</v>
      </c>
      <c r="T85" s="392"/>
      <c r="U85" s="393"/>
      <c r="V85" s="395">
        <f t="shared" si="141"/>
        <v>0</v>
      </c>
      <c r="W85" s="452"/>
      <c r="X85" s="393"/>
      <c r="Y85" s="395">
        <f t="shared" si="142"/>
        <v>0</v>
      </c>
      <c r="Z85" s="392"/>
      <c r="AA85" s="393"/>
      <c r="AB85" s="395">
        <f t="shared" si="143"/>
        <v>0</v>
      </c>
      <c r="AC85" s="478">
        <f>G85+M85+S85+Y85</f>
        <v>0</v>
      </c>
      <c r="AD85" s="479">
        <f>J85+P85+V85+AB85</f>
        <v>0</v>
      </c>
      <c r="AE85" s="480">
        <f t="shared" si="88"/>
        <v>0</v>
      </c>
      <c r="AF85" s="375" t="e">
        <f t="shared" si="89"/>
        <v>#DIV/0!</v>
      </c>
      <c r="AG85" s="376"/>
      <c r="AH85" s="355"/>
      <c r="AI85" s="355"/>
    </row>
    <row r="86" spans="1:35" ht="15" customHeight="1" thickBot="1" x14ac:dyDescent="0.3">
      <c r="A86" s="71" t="s">
        <v>123</v>
      </c>
      <c r="B86" s="72"/>
      <c r="C86" s="432"/>
      <c r="D86" s="433"/>
      <c r="E86" s="434">
        <f t="shared" ref="E86:AB86" si="144">E82</f>
        <v>0</v>
      </c>
      <c r="F86" s="435">
        <f t="shared" si="144"/>
        <v>0</v>
      </c>
      <c r="G86" s="436">
        <f t="shared" si="144"/>
        <v>0</v>
      </c>
      <c r="H86" s="404">
        <f t="shared" si="144"/>
        <v>0</v>
      </c>
      <c r="I86" s="406">
        <f t="shared" si="144"/>
        <v>0</v>
      </c>
      <c r="J86" s="453">
        <f t="shared" si="144"/>
        <v>0</v>
      </c>
      <c r="K86" s="437">
        <f t="shared" si="144"/>
        <v>0</v>
      </c>
      <c r="L86" s="435">
        <f t="shared" si="144"/>
        <v>0</v>
      </c>
      <c r="M86" s="438">
        <f t="shared" si="144"/>
        <v>0</v>
      </c>
      <c r="N86" s="434">
        <f t="shared" si="144"/>
        <v>0</v>
      </c>
      <c r="O86" s="435">
        <f t="shared" si="144"/>
        <v>0</v>
      </c>
      <c r="P86" s="438">
        <f t="shared" si="144"/>
        <v>0</v>
      </c>
      <c r="Q86" s="437">
        <f t="shared" si="144"/>
        <v>0</v>
      </c>
      <c r="R86" s="435">
        <f t="shared" si="144"/>
        <v>0</v>
      </c>
      <c r="S86" s="438">
        <f t="shared" si="144"/>
        <v>0</v>
      </c>
      <c r="T86" s="434">
        <f t="shared" si="144"/>
        <v>0</v>
      </c>
      <c r="U86" s="435">
        <f t="shared" si="144"/>
        <v>0</v>
      </c>
      <c r="V86" s="438">
        <f t="shared" si="144"/>
        <v>0</v>
      </c>
      <c r="W86" s="437">
        <f t="shared" si="144"/>
        <v>0</v>
      </c>
      <c r="X86" s="435">
        <f t="shared" si="144"/>
        <v>0</v>
      </c>
      <c r="Y86" s="438">
        <f t="shared" si="144"/>
        <v>0</v>
      </c>
      <c r="Z86" s="434">
        <f t="shared" si="144"/>
        <v>0</v>
      </c>
      <c r="AA86" s="435">
        <f t="shared" si="144"/>
        <v>0</v>
      </c>
      <c r="AB86" s="438">
        <f t="shared" si="144"/>
        <v>0</v>
      </c>
      <c r="AC86" s="434">
        <f>G86+M86+S86+Y86</f>
        <v>0</v>
      </c>
      <c r="AD86" s="439">
        <f>J86+P86+V86+AB86</f>
        <v>0</v>
      </c>
      <c r="AE86" s="438">
        <f t="shared" si="88"/>
        <v>0</v>
      </c>
      <c r="AF86" s="440" t="e">
        <f t="shared" si="89"/>
        <v>#DIV/0!</v>
      </c>
      <c r="AG86" s="441"/>
      <c r="AH86" s="355"/>
      <c r="AI86" s="355"/>
    </row>
    <row r="87" spans="1:35" ht="15.75" customHeight="1" thickBot="1" x14ac:dyDescent="0.3">
      <c r="A87" s="60" t="s">
        <v>43</v>
      </c>
      <c r="B87" s="81" t="s">
        <v>124</v>
      </c>
      <c r="C87" s="68" t="s">
        <v>125</v>
      </c>
      <c r="D87" s="481"/>
      <c r="E87" s="482"/>
      <c r="F87" s="483"/>
      <c r="G87" s="483"/>
      <c r="H87" s="345"/>
      <c r="I87" s="346"/>
      <c r="J87" s="350"/>
      <c r="K87" s="483"/>
      <c r="L87" s="483"/>
      <c r="M87" s="484"/>
      <c r="N87" s="482"/>
      <c r="O87" s="483"/>
      <c r="P87" s="484"/>
      <c r="Q87" s="483"/>
      <c r="R87" s="483"/>
      <c r="S87" s="484"/>
      <c r="T87" s="482"/>
      <c r="U87" s="483"/>
      <c r="V87" s="484"/>
      <c r="W87" s="483"/>
      <c r="X87" s="483"/>
      <c r="Y87" s="484"/>
      <c r="Z87" s="482"/>
      <c r="AA87" s="483"/>
      <c r="AB87" s="483"/>
      <c r="AC87" s="351"/>
      <c r="AD87" s="352"/>
      <c r="AE87" s="352"/>
      <c r="AF87" s="353"/>
      <c r="AG87" s="354"/>
      <c r="AH87" s="355"/>
      <c r="AI87" s="355"/>
    </row>
    <row r="88" spans="1:35" ht="24.75" customHeight="1" x14ac:dyDescent="0.25">
      <c r="A88" s="45" t="s">
        <v>47</v>
      </c>
      <c r="B88" s="47" t="s">
        <v>127</v>
      </c>
      <c r="C88" s="106" t="s">
        <v>128</v>
      </c>
      <c r="D88" s="426"/>
      <c r="E88" s="445">
        <f t="shared" ref="E88:AB88" si="145">SUM(E89:E91)</f>
        <v>0</v>
      </c>
      <c r="F88" s="446">
        <f t="shared" si="145"/>
        <v>0</v>
      </c>
      <c r="G88" s="447">
        <f t="shared" si="145"/>
        <v>0</v>
      </c>
      <c r="H88" s="358">
        <f t="shared" si="145"/>
        <v>0</v>
      </c>
      <c r="I88" s="359">
        <f t="shared" si="145"/>
        <v>0</v>
      </c>
      <c r="J88" s="389">
        <f t="shared" si="145"/>
        <v>0</v>
      </c>
      <c r="K88" s="456">
        <f t="shared" si="145"/>
        <v>0</v>
      </c>
      <c r="L88" s="446">
        <f t="shared" si="145"/>
        <v>0</v>
      </c>
      <c r="M88" s="457">
        <f t="shared" si="145"/>
        <v>0</v>
      </c>
      <c r="N88" s="445">
        <f t="shared" si="145"/>
        <v>0</v>
      </c>
      <c r="O88" s="446">
        <f t="shared" si="145"/>
        <v>0</v>
      </c>
      <c r="P88" s="457">
        <f t="shared" si="145"/>
        <v>0</v>
      </c>
      <c r="Q88" s="456">
        <f t="shared" si="145"/>
        <v>0</v>
      </c>
      <c r="R88" s="446">
        <f t="shared" si="145"/>
        <v>0</v>
      </c>
      <c r="S88" s="457">
        <f t="shared" si="145"/>
        <v>0</v>
      </c>
      <c r="T88" s="445">
        <f t="shared" si="145"/>
        <v>0</v>
      </c>
      <c r="U88" s="446">
        <f t="shared" si="145"/>
        <v>0</v>
      </c>
      <c r="V88" s="457">
        <f t="shared" si="145"/>
        <v>0</v>
      </c>
      <c r="W88" s="456">
        <f t="shared" si="145"/>
        <v>0</v>
      </c>
      <c r="X88" s="446">
        <f t="shared" si="145"/>
        <v>0</v>
      </c>
      <c r="Y88" s="457">
        <f t="shared" si="145"/>
        <v>0</v>
      </c>
      <c r="Z88" s="445">
        <f t="shared" si="145"/>
        <v>0</v>
      </c>
      <c r="AA88" s="446">
        <f t="shared" si="145"/>
        <v>0</v>
      </c>
      <c r="AB88" s="457">
        <f t="shared" si="145"/>
        <v>0</v>
      </c>
      <c r="AC88" s="361">
        <f t="shared" ref="AC88:AC100" si="146">G88+M88+S88+Y88</f>
        <v>0</v>
      </c>
      <c r="AD88" s="362">
        <f t="shared" ref="AD88:AD100" si="147">J88+P88+V88+AB88</f>
        <v>0</v>
      </c>
      <c r="AE88" s="362">
        <f t="shared" ref="AE88:AE100" si="148">AC88-AD88</f>
        <v>0</v>
      </c>
      <c r="AF88" s="364" t="e">
        <f t="shared" ref="AF88:AF100" si="149">AE88/AC88</f>
        <v>#DIV/0!</v>
      </c>
      <c r="AG88" s="365"/>
      <c r="AH88" s="366"/>
      <c r="AI88" s="366"/>
    </row>
    <row r="89" spans="1:35" ht="24" customHeight="1" x14ac:dyDescent="0.25">
      <c r="A89" s="26" t="s">
        <v>23</v>
      </c>
      <c r="B89" s="27" t="s">
        <v>50</v>
      </c>
      <c r="C89" s="367" t="s">
        <v>129</v>
      </c>
      <c r="D89" s="368" t="s">
        <v>170</v>
      </c>
      <c r="E89" s="369"/>
      <c r="F89" s="370"/>
      <c r="G89" s="371">
        <f t="shared" ref="G89:G91" si="150">E89*F89</f>
        <v>0</v>
      </c>
      <c r="H89" s="369"/>
      <c r="I89" s="370"/>
      <c r="J89" s="390">
        <f t="shared" ref="J89:J91" si="151">H89*I89</f>
        <v>0</v>
      </c>
      <c r="K89" s="450"/>
      <c r="L89" s="370"/>
      <c r="M89" s="390">
        <f t="shared" ref="M89:M91" si="152">K89*L89</f>
        <v>0</v>
      </c>
      <c r="N89" s="369"/>
      <c r="O89" s="370"/>
      <c r="P89" s="390">
        <f t="shared" ref="P89:P91" si="153">N89*O89</f>
        <v>0</v>
      </c>
      <c r="Q89" s="450"/>
      <c r="R89" s="370"/>
      <c r="S89" s="390">
        <f t="shared" ref="S89:S91" si="154">Q89*R89</f>
        <v>0</v>
      </c>
      <c r="T89" s="369"/>
      <c r="U89" s="370"/>
      <c r="V89" s="390">
        <f t="shared" ref="V89:V91" si="155">T89*U89</f>
        <v>0</v>
      </c>
      <c r="W89" s="450"/>
      <c r="X89" s="370"/>
      <c r="Y89" s="390">
        <f t="shared" ref="Y89:Y91" si="156">W89*X89</f>
        <v>0</v>
      </c>
      <c r="Z89" s="369"/>
      <c r="AA89" s="370"/>
      <c r="AB89" s="390">
        <f t="shared" ref="AB89:AB91" si="157">Z89*AA89</f>
        <v>0</v>
      </c>
      <c r="AC89" s="372">
        <f t="shared" si="146"/>
        <v>0</v>
      </c>
      <c r="AD89" s="373">
        <f t="shared" si="147"/>
        <v>0</v>
      </c>
      <c r="AE89" s="428">
        <f t="shared" si="148"/>
        <v>0</v>
      </c>
      <c r="AF89" s="375" t="e">
        <f t="shared" si="149"/>
        <v>#DIV/0!</v>
      </c>
      <c r="AG89" s="376"/>
      <c r="AH89" s="355"/>
      <c r="AI89" s="355"/>
    </row>
    <row r="90" spans="1:35" ht="18.75" customHeight="1" x14ac:dyDescent="0.25">
      <c r="A90" s="26" t="s">
        <v>23</v>
      </c>
      <c r="B90" s="27" t="s">
        <v>52</v>
      </c>
      <c r="C90" s="367" t="s">
        <v>129</v>
      </c>
      <c r="D90" s="368" t="s">
        <v>170</v>
      </c>
      <c r="E90" s="369"/>
      <c r="F90" s="370"/>
      <c r="G90" s="371">
        <f t="shared" si="150"/>
        <v>0</v>
      </c>
      <c r="H90" s="369"/>
      <c r="I90" s="370"/>
      <c r="J90" s="390">
        <f t="shared" si="151"/>
        <v>0</v>
      </c>
      <c r="K90" s="450"/>
      <c r="L90" s="370"/>
      <c r="M90" s="390">
        <f t="shared" si="152"/>
        <v>0</v>
      </c>
      <c r="N90" s="369"/>
      <c r="O90" s="370"/>
      <c r="P90" s="390">
        <f t="shared" si="153"/>
        <v>0</v>
      </c>
      <c r="Q90" s="450"/>
      <c r="R90" s="370"/>
      <c r="S90" s="390">
        <f t="shared" si="154"/>
        <v>0</v>
      </c>
      <c r="T90" s="369"/>
      <c r="U90" s="370"/>
      <c r="V90" s="390">
        <f t="shared" si="155"/>
        <v>0</v>
      </c>
      <c r="W90" s="450"/>
      <c r="X90" s="370"/>
      <c r="Y90" s="390">
        <f t="shared" si="156"/>
        <v>0</v>
      </c>
      <c r="Z90" s="369"/>
      <c r="AA90" s="370"/>
      <c r="AB90" s="390">
        <f t="shared" si="157"/>
        <v>0</v>
      </c>
      <c r="AC90" s="372">
        <f t="shared" si="146"/>
        <v>0</v>
      </c>
      <c r="AD90" s="373">
        <f t="shared" si="147"/>
        <v>0</v>
      </c>
      <c r="AE90" s="428">
        <f t="shared" si="148"/>
        <v>0</v>
      </c>
      <c r="AF90" s="375" t="e">
        <f t="shared" si="149"/>
        <v>#DIV/0!</v>
      </c>
      <c r="AG90" s="376"/>
      <c r="AH90" s="355"/>
      <c r="AI90" s="355"/>
    </row>
    <row r="91" spans="1:35" ht="21.75" customHeight="1" thickBot="1" x14ac:dyDescent="0.3">
      <c r="A91" s="377" t="s">
        <v>23</v>
      </c>
      <c r="B91" s="378" t="s">
        <v>53</v>
      </c>
      <c r="C91" s="379" t="s">
        <v>129</v>
      </c>
      <c r="D91" s="380" t="s">
        <v>170</v>
      </c>
      <c r="E91" s="381"/>
      <c r="F91" s="382"/>
      <c r="G91" s="383">
        <f t="shared" si="150"/>
        <v>0</v>
      </c>
      <c r="H91" s="392"/>
      <c r="I91" s="393"/>
      <c r="J91" s="395">
        <f t="shared" si="151"/>
        <v>0</v>
      </c>
      <c r="K91" s="470"/>
      <c r="L91" s="382"/>
      <c r="M91" s="471">
        <f t="shared" si="152"/>
        <v>0</v>
      </c>
      <c r="N91" s="381"/>
      <c r="O91" s="382"/>
      <c r="P91" s="471">
        <f t="shared" si="153"/>
        <v>0</v>
      </c>
      <c r="Q91" s="470"/>
      <c r="R91" s="382"/>
      <c r="S91" s="471">
        <f t="shared" si="154"/>
        <v>0</v>
      </c>
      <c r="T91" s="381"/>
      <c r="U91" s="382"/>
      <c r="V91" s="471">
        <f t="shared" si="155"/>
        <v>0</v>
      </c>
      <c r="W91" s="470"/>
      <c r="X91" s="382"/>
      <c r="Y91" s="471">
        <f t="shared" si="156"/>
        <v>0</v>
      </c>
      <c r="Z91" s="381"/>
      <c r="AA91" s="382"/>
      <c r="AB91" s="471">
        <f t="shared" si="157"/>
        <v>0</v>
      </c>
      <c r="AC91" s="478">
        <f t="shared" si="146"/>
        <v>0</v>
      </c>
      <c r="AD91" s="479">
        <f t="shared" si="147"/>
        <v>0</v>
      </c>
      <c r="AE91" s="480">
        <f t="shared" si="148"/>
        <v>0</v>
      </c>
      <c r="AF91" s="375" t="e">
        <f t="shared" si="149"/>
        <v>#DIV/0!</v>
      </c>
      <c r="AG91" s="376"/>
      <c r="AH91" s="355"/>
      <c r="AI91" s="355"/>
    </row>
    <row r="92" spans="1:35" ht="24.75" customHeight="1" x14ac:dyDescent="0.25">
      <c r="A92" s="45" t="s">
        <v>47</v>
      </c>
      <c r="B92" s="47" t="s">
        <v>130</v>
      </c>
      <c r="C92" s="485" t="s">
        <v>131</v>
      </c>
      <c r="D92" s="357"/>
      <c r="E92" s="358">
        <f t="shared" ref="E92:AB92" si="158">SUM(E93:E95)</f>
        <v>0</v>
      </c>
      <c r="F92" s="359">
        <f t="shared" si="158"/>
        <v>0</v>
      </c>
      <c r="G92" s="360">
        <f t="shared" si="158"/>
        <v>0</v>
      </c>
      <c r="H92" s="358">
        <f t="shared" si="158"/>
        <v>0</v>
      </c>
      <c r="I92" s="359">
        <f t="shared" si="158"/>
        <v>0</v>
      </c>
      <c r="J92" s="389">
        <f t="shared" si="158"/>
        <v>0</v>
      </c>
      <c r="K92" s="448">
        <f t="shared" si="158"/>
        <v>0</v>
      </c>
      <c r="L92" s="359">
        <f t="shared" si="158"/>
        <v>0</v>
      </c>
      <c r="M92" s="389">
        <f t="shared" si="158"/>
        <v>0</v>
      </c>
      <c r="N92" s="358">
        <f t="shared" si="158"/>
        <v>0</v>
      </c>
      <c r="O92" s="359">
        <f t="shared" si="158"/>
        <v>0</v>
      </c>
      <c r="P92" s="389">
        <f t="shared" si="158"/>
        <v>0</v>
      </c>
      <c r="Q92" s="448">
        <f t="shared" si="158"/>
        <v>0</v>
      </c>
      <c r="R92" s="359">
        <f t="shared" si="158"/>
        <v>0</v>
      </c>
      <c r="S92" s="389">
        <f t="shared" si="158"/>
        <v>0</v>
      </c>
      <c r="T92" s="358">
        <f t="shared" si="158"/>
        <v>0</v>
      </c>
      <c r="U92" s="359">
        <f t="shared" si="158"/>
        <v>0</v>
      </c>
      <c r="V92" s="389">
        <f t="shared" si="158"/>
        <v>0</v>
      </c>
      <c r="W92" s="448">
        <f t="shared" si="158"/>
        <v>0</v>
      </c>
      <c r="X92" s="359">
        <f t="shared" si="158"/>
        <v>0</v>
      </c>
      <c r="Y92" s="389">
        <f t="shared" si="158"/>
        <v>0</v>
      </c>
      <c r="Z92" s="358">
        <f t="shared" si="158"/>
        <v>0</v>
      </c>
      <c r="AA92" s="359">
        <f t="shared" si="158"/>
        <v>0</v>
      </c>
      <c r="AB92" s="389">
        <f t="shared" si="158"/>
        <v>0</v>
      </c>
      <c r="AC92" s="361">
        <f t="shared" si="146"/>
        <v>0</v>
      </c>
      <c r="AD92" s="362">
        <f t="shared" si="147"/>
        <v>0</v>
      </c>
      <c r="AE92" s="362">
        <f t="shared" si="148"/>
        <v>0</v>
      </c>
      <c r="AF92" s="396" t="e">
        <f t="shared" si="149"/>
        <v>#DIV/0!</v>
      </c>
      <c r="AG92" s="397"/>
      <c r="AH92" s="366"/>
      <c r="AI92" s="366"/>
    </row>
    <row r="93" spans="1:35" ht="24" customHeight="1" x14ac:dyDescent="0.25">
      <c r="A93" s="26" t="s">
        <v>23</v>
      </c>
      <c r="B93" s="27" t="s">
        <v>50</v>
      </c>
      <c r="C93" s="367" t="s">
        <v>129</v>
      </c>
      <c r="D93" s="368" t="s">
        <v>170</v>
      </c>
      <c r="E93" s="369"/>
      <c r="F93" s="370"/>
      <c r="G93" s="371">
        <f t="shared" ref="G93:G95" si="159">E93*F93</f>
        <v>0</v>
      </c>
      <c r="H93" s="369"/>
      <c r="I93" s="370"/>
      <c r="J93" s="390">
        <f t="shared" ref="J93:J95" si="160">H93*I93</f>
        <v>0</v>
      </c>
      <c r="K93" s="450"/>
      <c r="L93" s="370"/>
      <c r="M93" s="390">
        <f t="shared" ref="M93:M95" si="161">K93*L93</f>
        <v>0</v>
      </c>
      <c r="N93" s="369"/>
      <c r="O93" s="370"/>
      <c r="P93" s="390">
        <f t="shared" ref="P93:P95" si="162">N93*O93</f>
        <v>0</v>
      </c>
      <c r="Q93" s="450"/>
      <c r="R93" s="370"/>
      <c r="S93" s="390">
        <f t="shared" ref="S93:S95" si="163">Q93*R93</f>
        <v>0</v>
      </c>
      <c r="T93" s="369"/>
      <c r="U93" s="370"/>
      <c r="V93" s="390">
        <f t="shared" ref="V93:V95" si="164">T93*U93</f>
        <v>0</v>
      </c>
      <c r="W93" s="450"/>
      <c r="X93" s="370"/>
      <c r="Y93" s="390">
        <f t="shared" ref="Y93:Y95" si="165">W93*X93</f>
        <v>0</v>
      </c>
      <c r="Z93" s="369"/>
      <c r="AA93" s="370"/>
      <c r="AB93" s="390">
        <f t="shared" ref="AB93:AB95" si="166">Z93*AA93</f>
        <v>0</v>
      </c>
      <c r="AC93" s="372">
        <f t="shared" si="146"/>
        <v>0</v>
      </c>
      <c r="AD93" s="373">
        <f t="shared" si="147"/>
        <v>0</v>
      </c>
      <c r="AE93" s="428">
        <f t="shared" si="148"/>
        <v>0</v>
      </c>
      <c r="AF93" s="375" t="e">
        <f t="shared" si="149"/>
        <v>#DIV/0!</v>
      </c>
      <c r="AG93" s="376"/>
      <c r="AH93" s="355"/>
      <c r="AI93" s="355"/>
    </row>
    <row r="94" spans="1:35" ht="18.75" customHeight="1" x14ac:dyDescent="0.25">
      <c r="A94" s="26" t="s">
        <v>23</v>
      </c>
      <c r="B94" s="27" t="s">
        <v>52</v>
      </c>
      <c r="C94" s="367" t="s">
        <v>129</v>
      </c>
      <c r="D94" s="368" t="s">
        <v>170</v>
      </c>
      <c r="E94" s="369"/>
      <c r="F94" s="370"/>
      <c r="G94" s="371">
        <f t="shared" si="159"/>
        <v>0</v>
      </c>
      <c r="H94" s="369"/>
      <c r="I94" s="370"/>
      <c r="J94" s="390">
        <f t="shared" si="160"/>
        <v>0</v>
      </c>
      <c r="K94" s="450"/>
      <c r="L94" s="370"/>
      <c r="M94" s="390">
        <f t="shared" si="161"/>
        <v>0</v>
      </c>
      <c r="N94" s="369"/>
      <c r="O94" s="370"/>
      <c r="P94" s="390">
        <f t="shared" si="162"/>
        <v>0</v>
      </c>
      <c r="Q94" s="450"/>
      <c r="R94" s="370"/>
      <c r="S94" s="390">
        <f t="shared" si="163"/>
        <v>0</v>
      </c>
      <c r="T94" s="369"/>
      <c r="U94" s="370"/>
      <c r="V94" s="390">
        <f t="shared" si="164"/>
        <v>0</v>
      </c>
      <c r="W94" s="450"/>
      <c r="X94" s="370"/>
      <c r="Y94" s="390">
        <f t="shared" si="165"/>
        <v>0</v>
      </c>
      <c r="Z94" s="369"/>
      <c r="AA94" s="370"/>
      <c r="AB94" s="390">
        <f t="shared" si="166"/>
        <v>0</v>
      </c>
      <c r="AC94" s="372">
        <f t="shared" si="146"/>
        <v>0</v>
      </c>
      <c r="AD94" s="373">
        <f t="shared" si="147"/>
        <v>0</v>
      </c>
      <c r="AE94" s="428">
        <f t="shared" si="148"/>
        <v>0</v>
      </c>
      <c r="AF94" s="375" t="e">
        <f t="shared" si="149"/>
        <v>#DIV/0!</v>
      </c>
      <c r="AG94" s="376"/>
      <c r="AH94" s="355"/>
      <c r="AI94" s="355"/>
    </row>
    <row r="95" spans="1:35" ht="21.75" customHeight="1" thickBot="1" x14ac:dyDescent="0.3">
      <c r="A95" s="377" t="s">
        <v>23</v>
      </c>
      <c r="B95" s="378" t="s">
        <v>53</v>
      </c>
      <c r="C95" s="379" t="s">
        <v>129</v>
      </c>
      <c r="D95" s="380" t="s">
        <v>170</v>
      </c>
      <c r="E95" s="381"/>
      <c r="F95" s="382"/>
      <c r="G95" s="383">
        <f t="shared" si="159"/>
        <v>0</v>
      </c>
      <c r="H95" s="392"/>
      <c r="I95" s="393"/>
      <c r="J95" s="395">
        <f t="shared" si="160"/>
        <v>0</v>
      </c>
      <c r="K95" s="470"/>
      <c r="L95" s="382"/>
      <c r="M95" s="471">
        <f t="shared" si="161"/>
        <v>0</v>
      </c>
      <c r="N95" s="381"/>
      <c r="O95" s="382"/>
      <c r="P95" s="471">
        <f t="shared" si="162"/>
        <v>0</v>
      </c>
      <c r="Q95" s="470"/>
      <c r="R95" s="382"/>
      <c r="S95" s="471">
        <f t="shared" si="163"/>
        <v>0</v>
      </c>
      <c r="T95" s="381"/>
      <c r="U95" s="382"/>
      <c r="V95" s="471">
        <f t="shared" si="164"/>
        <v>0</v>
      </c>
      <c r="W95" s="470"/>
      <c r="X95" s="382"/>
      <c r="Y95" s="471">
        <f t="shared" si="165"/>
        <v>0</v>
      </c>
      <c r="Z95" s="381"/>
      <c r="AA95" s="382"/>
      <c r="AB95" s="471">
        <f t="shared" si="166"/>
        <v>0</v>
      </c>
      <c r="AC95" s="478">
        <f t="shared" si="146"/>
        <v>0</v>
      </c>
      <c r="AD95" s="479">
        <f t="shared" si="147"/>
        <v>0</v>
      </c>
      <c r="AE95" s="480">
        <f t="shared" si="148"/>
        <v>0</v>
      </c>
      <c r="AF95" s="375" t="e">
        <f t="shared" si="149"/>
        <v>#DIV/0!</v>
      </c>
      <c r="AG95" s="376"/>
      <c r="AH95" s="355"/>
      <c r="AI95" s="355"/>
    </row>
    <row r="96" spans="1:35" ht="24.75" customHeight="1" x14ac:dyDescent="0.25">
      <c r="A96" s="45" t="s">
        <v>47</v>
      </c>
      <c r="B96" s="47" t="s">
        <v>132</v>
      </c>
      <c r="C96" s="485" t="s">
        <v>133</v>
      </c>
      <c r="D96" s="357"/>
      <c r="E96" s="358">
        <f t="shared" ref="E96:AB96" si="167">SUM(E97:E99)</f>
        <v>5</v>
      </c>
      <c r="F96" s="359">
        <f t="shared" si="167"/>
        <v>3710</v>
      </c>
      <c r="G96" s="360">
        <f t="shared" si="167"/>
        <v>4100</v>
      </c>
      <c r="H96" s="358">
        <f t="shared" si="167"/>
        <v>0</v>
      </c>
      <c r="I96" s="359">
        <f t="shared" si="167"/>
        <v>0</v>
      </c>
      <c r="J96" s="389">
        <f t="shared" si="167"/>
        <v>0</v>
      </c>
      <c r="K96" s="448">
        <f t="shared" si="167"/>
        <v>0</v>
      </c>
      <c r="L96" s="359">
        <f t="shared" si="167"/>
        <v>0</v>
      </c>
      <c r="M96" s="389">
        <f t="shared" si="167"/>
        <v>0</v>
      </c>
      <c r="N96" s="358">
        <f t="shared" si="167"/>
        <v>0</v>
      </c>
      <c r="O96" s="359">
        <f t="shared" si="167"/>
        <v>0</v>
      </c>
      <c r="P96" s="389">
        <f t="shared" si="167"/>
        <v>0</v>
      </c>
      <c r="Q96" s="448">
        <f t="shared" si="167"/>
        <v>0</v>
      </c>
      <c r="R96" s="359">
        <f t="shared" si="167"/>
        <v>0</v>
      </c>
      <c r="S96" s="389">
        <f t="shared" si="167"/>
        <v>0</v>
      </c>
      <c r="T96" s="358">
        <f t="shared" si="167"/>
        <v>0</v>
      </c>
      <c r="U96" s="359">
        <f t="shared" si="167"/>
        <v>0</v>
      </c>
      <c r="V96" s="389">
        <f t="shared" si="167"/>
        <v>0</v>
      </c>
      <c r="W96" s="448">
        <f t="shared" si="167"/>
        <v>0</v>
      </c>
      <c r="X96" s="359">
        <f t="shared" si="167"/>
        <v>0</v>
      </c>
      <c r="Y96" s="389">
        <f t="shared" si="167"/>
        <v>0</v>
      </c>
      <c r="Z96" s="358">
        <f t="shared" si="167"/>
        <v>0</v>
      </c>
      <c r="AA96" s="359">
        <f t="shared" si="167"/>
        <v>0</v>
      </c>
      <c r="AB96" s="389">
        <f t="shared" si="167"/>
        <v>0</v>
      </c>
      <c r="AC96" s="361">
        <f t="shared" si="146"/>
        <v>4100</v>
      </c>
      <c r="AD96" s="362">
        <f t="shared" si="147"/>
        <v>0</v>
      </c>
      <c r="AE96" s="362">
        <f t="shared" si="148"/>
        <v>4100</v>
      </c>
      <c r="AF96" s="396">
        <f t="shared" si="149"/>
        <v>1</v>
      </c>
      <c r="AG96" s="397"/>
      <c r="AH96" s="366"/>
      <c r="AI96" s="366"/>
    </row>
    <row r="97" spans="1:35" ht="24" customHeight="1" x14ac:dyDescent="0.25">
      <c r="A97" s="26" t="s">
        <v>23</v>
      </c>
      <c r="B97" s="27" t="s">
        <v>50</v>
      </c>
      <c r="C97" s="367" t="s">
        <v>383</v>
      </c>
      <c r="D97" s="368" t="s">
        <v>170</v>
      </c>
      <c r="E97" s="369">
        <v>1</v>
      </c>
      <c r="F97" s="370">
        <v>3580</v>
      </c>
      <c r="G97" s="371">
        <f t="shared" ref="G97:G99" si="168">E97*F97</f>
        <v>3580</v>
      </c>
      <c r="H97" s="369"/>
      <c r="I97" s="370"/>
      <c r="J97" s="390">
        <f t="shared" ref="J97:J99" si="169">H97*I97</f>
        <v>0</v>
      </c>
      <c r="K97" s="450"/>
      <c r="L97" s="370"/>
      <c r="M97" s="390">
        <f t="shared" ref="M97:M99" si="170">K97*L97</f>
        <v>0</v>
      </c>
      <c r="N97" s="369"/>
      <c r="O97" s="370"/>
      <c r="P97" s="390">
        <f t="shared" ref="P97:P99" si="171">N97*O97</f>
        <v>0</v>
      </c>
      <c r="Q97" s="450"/>
      <c r="R97" s="370"/>
      <c r="S97" s="390">
        <f t="shared" ref="S97:S99" si="172">Q97*R97</f>
        <v>0</v>
      </c>
      <c r="T97" s="369"/>
      <c r="U97" s="370"/>
      <c r="V97" s="390">
        <f t="shared" ref="V97:V99" si="173">T97*U97</f>
        <v>0</v>
      </c>
      <c r="W97" s="450"/>
      <c r="X97" s="370"/>
      <c r="Y97" s="390">
        <f t="shared" ref="Y97:Y99" si="174">W97*X97</f>
        <v>0</v>
      </c>
      <c r="Z97" s="369"/>
      <c r="AA97" s="370"/>
      <c r="AB97" s="390">
        <f t="shared" ref="AB97:AB99" si="175">Z97*AA97</f>
        <v>0</v>
      </c>
      <c r="AC97" s="372">
        <f t="shared" si="146"/>
        <v>3580</v>
      </c>
      <c r="AD97" s="373">
        <f t="shared" si="147"/>
        <v>0</v>
      </c>
      <c r="AE97" s="428">
        <f t="shared" si="148"/>
        <v>3580</v>
      </c>
      <c r="AF97" s="375">
        <f t="shared" si="149"/>
        <v>1</v>
      </c>
      <c r="AG97" s="376"/>
      <c r="AH97" s="355"/>
      <c r="AI97" s="355"/>
    </row>
    <row r="98" spans="1:35" ht="18.75" customHeight="1" x14ac:dyDescent="0.25">
      <c r="A98" s="26" t="s">
        <v>23</v>
      </c>
      <c r="B98" s="27" t="s">
        <v>52</v>
      </c>
      <c r="C98" s="367" t="s">
        <v>384</v>
      </c>
      <c r="D98" s="368" t="s">
        <v>170</v>
      </c>
      <c r="E98" s="369">
        <v>4</v>
      </c>
      <c r="F98" s="370">
        <v>130</v>
      </c>
      <c r="G98" s="371">
        <f t="shared" si="168"/>
        <v>520</v>
      </c>
      <c r="H98" s="369"/>
      <c r="I98" s="370"/>
      <c r="J98" s="390">
        <f t="shared" si="169"/>
        <v>0</v>
      </c>
      <c r="K98" s="450"/>
      <c r="L98" s="370"/>
      <c r="M98" s="390">
        <f t="shared" si="170"/>
        <v>0</v>
      </c>
      <c r="N98" s="369"/>
      <c r="O98" s="370"/>
      <c r="P98" s="390">
        <f t="shared" si="171"/>
        <v>0</v>
      </c>
      <c r="Q98" s="450"/>
      <c r="R98" s="370"/>
      <c r="S98" s="390">
        <f t="shared" si="172"/>
        <v>0</v>
      </c>
      <c r="T98" s="369"/>
      <c r="U98" s="370"/>
      <c r="V98" s="390">
        <f t="shared" si="173"/>
        <v>0</v>
      </c>
      <c r="W98" s="450"/>
      <c r="X98" s="370"/>
      <c r="Y98" s="390">
        <f t="shared" si="174"/>
        <v>0</v>
      </c>
      <c r="Z98" s="369"/>
      <c r="AA98" s="370"/>
      <c r="AB98" s="390">
        <f t="shared" si="175"/>
        <v>0</v>
      </c>
      <c r="AC98" s="372">
        <f t="shared" si="146"/>
        <v>520</v>
      </c>
      <c r="AD98" s="373">
        <f t="shared" si="147"/>
        <v>0</v>
      </c>
      <c r="AE98" s="428">
        <f t="shared" si="148"/>
        <v>520</v>
      </c>
      <c r="AF98" s="375">
        <f t="shared" si="149"/>
        <v>1</v>
      </c>
      <c r="AG98" s="376"/>
      <c r="AH98" s="355"/>
      <c r="AI98" s="355"/>
    </row>
    <row r="99" spans="1:35" ht="21.75" customHeight="1" thickBot="1" x14ac:dyDescent="0.3">
      <c r="A99" s="29" t="s">
        <v>23</v>
      </c>
      <c r="B99" s="30" t="s">
        <v>53</v>
      </c>
      <c r="C99" s="62" t="s">
        <v>129</v>
      </c>
      <c r="D99" s="391" t="s">
        <v>170</v>
      </c>
      <c r="E99" s="392"/>
      <c r="F99" s="393"/>
      <c r="G99" s="394">
        <f t="shared" si="168"/>
        <v>0</v>
      </c>
      <c r="H99" s="392"/>
      <c r="I99" s="393"/>
      <c r="J99" s="395">
        <f t="shared" si="169"/>
        <v>0</v>
      </c>
      <c r="K99" s="452"/>
      <c r="L99" s="393"/>
      <c r="M99" s="395">
        <f t="shared" si="170"/>
        <v>0</v>
      </c>
      <c r="N99" s="392"/>
      <c r="O99" s="393"/>
      <c r="P99" s="395">
        <f t="shared" si="171"/>
        <v>0</v>
      </c>
      <c r="Q99" s="452"/>
      <c r="R99" s="393"/>
      <c r="S99" s="395">
        <f t="shared" si="172"/>
        <v>0</v>
      </c>
      <c r="T99" s="392"/>
      <c r="U99" s="393"/>
      <c r="V99" s="395">
        <f t="shared" si="173"/>
        <v>0</v>
      </c>
      <c r="W99" s="452"/>
      <c r="X99" s="393"/>
      <c r="Y99" s="395">
        <f t="shared" si="174"/>
        <v>0</v>
      </c>
      <c r="Z99" s="392"/>
      <c r="AA99" s="393"/>
      <c r="AB99" s="395">
        <f t="shared" si="175"/>
        <v>0</v>
      </c>
      <c r="AC99" s="384">
        <f t="shared" si="146"/>
        <v>0</v>
      </c>
      <c r="AD99" s="385">
        <f t="shared" si="147"/>
        <v>0</v>
      </c>
      <c r="AE99" s="430">
        <f t="shared" si="148"/>
        <v>0</v>
      </c>
      <c r="AF99" s="398" t="e">
        <f t="shared" si="149"/>
        <v>#DIV/0!</v>
      </c>
      <c r="AG99" s="399"/>
      <c r="AH99" s="355"/>
      <c r="AI99" s="355"/>
    </row>
    <row r="100" spans="1:35" ht="15" customHeight="1" thickBot="1" x14ac:dyDescent="0.3">
      <c r="A100" s="71" t="s">
        <v>134</v>
      </c>
      <c r="B100" s="72"/>
      <c r="C100" s="432"/>
      <c r="D100" s="433"/>
      <c r="E100" s="434">
        <f t="shared" ref="E100:AB100" si="176">E96+E92+E88</f>
        <v>5</v>
      </c>
      <c r="F100" s="435">
        <f t="shared" si="176"/>
        <v>3710</v>
      </c>
      <c r="G100" s="436">
        <f t="shared" si="176"/>
        <v>4100</v>
      </c>
      <c r="H100" s="434">
        <f t="shared" si="176"/>
        <v>0</v>
      </c>
      <c r="I100" s="435">
        <f t="shared" si="176"/>
        <v>0</v>
      </c>
      <c r="J100" s="438">
        <f t="shared" si="176"/>
        <v>0</v>
      </c>
      <c r="K100" s="437">
        <f t="shared" si="176"/>
        <v>0</v>
      </c>
      <c r="L100" s="435">
        <f t="shared" si="176"/>
        <v>0</v>
      </c>
      <c r="M100" s="438">
        <f t="shared" si="176"/>
        <v>0</v>
      </c>
      <c r="N100" s="434">
        <f t="shared" si="176"/>
        <v>0</v>
      </c>
      <c r="O100" s="435">
        <f t="shared" si="176"/>
        <v>0</v>
      </c>
      <c r="P100" s="438">
        <f t="shared" si="176"/>
        <v>0</v>
      </c>
      <c r="Q100" s="437">
        <f t="shared" si="176"/>
        <v>0</v>
      </c>
      <c r="R100" s="435">
        <f t="shared" si="176"/>
        <v>0</v>
      </c>
      <c r="S100" s="438">
        <f t="shared" si="176"/>
        <v>0</v>
      </c>
      <c r="T100" s="434">
        <f t="shared" si="176"/>
        <v>0</v>
      </c>
      <c r="U100" s="435">
        <f t="shared" si="176"/>
        <v>0</v>
      </c>
      <c r="V100" s="438">
        <f t="shared" si="176"/>
        <v>0</v>
      </c>
      <c r="W100" s="437">
        <f t="shared" si="176"/>
        <v>0</v>
      </c>
      <c r="X100" s="435">
        <f t="shared" si="176"/>
        <v>0</v>
      </c>
      <c r="Y100" s="438">
        <f t="shared" si="176"/>
        <v>0</v>
      </c>
      <c r="Z100" s="434">
        <f t="shared" si="176"/>
        <v>0</v>
      </c>
      <c r="AA100" s="435">
        <f t="shared" si="176"/>
        <v>0</v>
      </c>
      <c r="AB100" s="438">
        <f t="shared" si="176"/>
        <v>0</v>
      </c>
      <c r="AC100" s="404">
        <f t="shared" si="146"/>
        <v>4100</v>
      </c>
      <c r="AD100" s="409">
        <f t="shared" si="147"/>
        <v>0</v>
      </c>
      <c r="AE100" s="453">
        <f t="shared" si="148"/>
        <v>4100</v>
      </c>
      <c r="AF100" s="486">
        <f t="shared" si="149"/>
        <v>1</v>
      </c>
      <c r="AG100" s="455" t="s">
        <v>406</v>
      </c>
      <c r="AH100" s="355"/>
      <c r="AI100" s="355"/>
    </row>
    <row r="101" spans="1:35" ht="15.75" customHeight="1" thickBot="1" x14ac:dyDescent="0.3">
      <c r="A101" s="84" t="s">
        <v>43</v>
      </c>
      <c r="B101" s="85" t="s">
        <v>135</v>
      </c>
      <c r="C101" s="68" t="s">
        <v>136</v>
      </c>
      <c r="D101" s="444"/>
      <c r="E101" s="345"/>
      <c r="F101" s="346"/>
      <c r="G101" s="346"/>
      <c r="H101" s="345"/>
      <c r="I101" s="346"/>
      <c r="J101" s="350"/>
      <c r="K101" s="346"/>
      <c r="L101" s="346"/>
      <c r="M101" s="350"/>
      <c r="N101" s="345"/>
      <c r="O101" s="346"/>
      <c r="P101" s="350"/>
      <c r="Q101" s="346"/>
      <c r="R101" s="346"/>
      <c r="S101" s="350"/>
      <c r="T101" s="345"/>
      <c r="U101" s="346"/>
      <c r="V101" s="350"/>
      <c r="W101" s="346"/>
      <c r="X101" s="346"/>
      <c r="Y101" s="350"/>
      <c r="Z101" s="345"/>
      <c r="AA101" s="346"/>
      <c r="AB101" s="346"/>
      <c r="AC101" s="351"/>
      <c r="AD101" s="352"/>
      <c r="AE101" s="352"/>
      <c r="AF101" s="353"/>
      <c r="AG101" s="354"/>
      <c r="AH101" s="355"/>
      <c r="AI101" s="355"/>
    </row>
    <row r="102" spans="1:35" ht="15.75" customHeight="1" x14ac:dyDescent="0.25">
      <c r="A102" s="45" t="s">
        <v>47</v>
      </c>
      <c r="B102" s="47" t="s">
        <v>137</v>
      </c>
      <c r="C102" s="106" t="s">
        <v>138</v>
      </c>
      <c r="D102" s="426"/>
      <c r="E102" s="445">
        <f t="shared" ref="E102:AB102" si="177">SUM(E103:E112)</f>
        <v>1103</v>
      </c>
      <c r="F102" s="446">
        <f t="shared" si="177"/>
        <v>2567</v>
      </c>
      <c r="G102" s="447">
        <f t="shared" si="177"/>
        <v>21000</v>
      </c>
      <c r="H102" s="445">
        <f t="shared" si="177"/>
        <v>1100</v>
      </c>
      <c r="I102" s="446">
        <f t="shared" si="177"/>
        <v>93.2</v>
      </c>
      <c r="J102" s="457">
        <f t="shared" si="177"/>
        <v>17600</v>
      </c>
      <c r="K102" s="456">
        <f t="shared" si="177"/>
        <v>0</v>
      </c>
      <c r="L102" s="446">
        <f t="shared" si="177"/>
        <v>0</v>
      </c>
      <c r="M102" s="457">
        <f t="shared" si="177"/>
        <v>0</v>
      </c>
      <c r="N102" s="445">
        <f t="shared" si="177"/>
        <v>0</v>
      </c>
      <c r="O102" s="446">
        <f t="shared" si="177"/>
        <v>0</v>
      </c>
      <c r="P102" s="457">
        <f t="shared" si="177"/>
        <v>0</v>
      </c>
      <c r="Q102" s="456">
        <f t="shared" si="177"/>
        <v>0</v>
      </c>
      <c r="R102" s="446">
        <f t="shared" si="177"/>
        <v>0</v>
      </c>
      <c r="S102" s="457">
        <f t="shared" si="177"/>
        <v>0</v>
      </c>
      <c r="T102" s="445">
        <f t="shared" si="177"/>
        <v>0</v>
      </c>
      <c r="U102" s="446">
        <f t="shared" si="177"/>
        <v>0</v>
      </c>
      <c r="V102" s="457">
        <f t="shared" si="177"/>
        <v>0</v>
      </c>
      <c r="W102" s="456">
        <f t="shared" si="177"/>
        <v>0</v>
      </c>
      <c r="X102" s="446">
        <f t="shared" si="177"/>
        <v>0</v>
      </c>
      <c r="Y102" s="457">
        <f t="shared" si="177"/>
        <v>0</v>
      </c>
      <c r="Z102" s="445">
        <f t="shared" si="177"/>
        <v>0</v>
      </c>
      <c r="AA102" s="446">
        <f t="shared" si="177"/>
        <v>0</v>
      </c>
      <c r="AB102" s="457">
        <f t="shared" si="177"/>
        <v>0</v>
      </c>
      <c r="AC102" s="361">
        <f t="shared" ref="AC102:AC113" si="178">G102+M102+S102+Y102</f>
        <v>21000</v>
      </c>
      <c r="AD102" s="362">
        <f t="shared" ref="AD102:AD113" si="179">J102+P102+V102+AB102</f>
        <v>17600</v>
      </c>
      <c r="AE102" s="362">
        <f t="shared" ref="AE102:AE113" si="180">AC102-AD102</f>
        <v>3400</v>
      </c>
      <c r="AF102" s="364">
        <f t="shared" ref="AF102:AF113" si="181">AE102/AC102</f>
        <v>0.16190476190476191</v>
      </c>
      <c r="AG102" s="365"/>
      <c r="AH102" s="366"/>
      <c r="AI102" s="366"/>
    </row>
    <row r="103" spans="1:35" ht="15.75" customHeight="1" x14ac:dyDescent="0.25">
      <c r="A103" s="26" t="s">
        <v>23</v>
      </c>
      <c r="B103" s="27" t="s">
        <v>50</v>
      </c>
      <c r="C103" s="367" t="s">
        <v>140</v>
      </c>
      <c r="D103" s="368" t="s">
        <v>170</v>
      </c>
      <c r="E103" s="369">
        <v>3</v>
      </c>
      <c r="F103" s="370">
        <v>2500</v>
      </c>
      <c r="G103" s="371">
        <f t="shared" ref="G103:G112" si="182">E103*F103</f>
        <v>7500</v>
      </c>
      <c r="H103" s="369">
        <v>0</v>
      </c>
      <c r="I103" s="370">
        <v>0</v>
      </c>
      <c r="J103" s="390">
        <f t="shared" ref="J103:J112" si="183">H103*I103</f>
        <v>0</v>
      </c>
      <c r="K103" s="450"/>
      <c r="L103" s="370"/>
      <c r="M103" s="390">
        <f t="shared" ref="M103:M112" si="184">K103*L103</f>
        <v>0</v>
      </c>
      <c r="N103" s="369"/>
      <c r="O103" s="370"/>
      <c r="P103" s="390">
        <f t="shared" ref="P103:P112" si="185">N103*O103</f>
        <v>0</v>
      </c>
      <c r="Q103" s="450"/>
      <c r="R103" s="370"/>
      <c r="S103" s="390">
        <f t="shared" ref="S103:S112" si="186">Q103*R103</f>
        <v>0</v>
      </c>
      <c r="T103" s="369"/>
      <c r="U103" s="370"/>
      <c r="V103" s="390">
        <f t="shared" ref="V103:V112" si="187">T103*U103</f>
        <v>0</v>
      </c>
      <c r="W103" s="450"/>
      <c r="X103" s="370"/>
      <c r="Y103" s="390">
        <f t="shared" ref="Y103:Y112" si="188">W103*X103</f>
        <v>0</v>
      </c>
      <c r="Z103" s="369"/>
      <c r="AA103" s="370"/>
      <c r="AB103" s="390">
        <f t="shared" ref="AB103:AB112" si="189">Z103*AA103</f>
        <v>0</v>
      </c>
      <c r="AC103" s="372">
        <f t="shared" si="178"/>
        <v>7500</v>
      </c>
      <c r="AD103" s="373">
        <f t="shared" si="179"/>
        <v>0</v>
      </c>
      <c r="AE103" s="428">
        <f t="shared" si="180"/>
        <v>7500</v>
      </c>
      <c r="AF103" s="375">
        <f t="shared" si="181"/>
        <v>1</v>
      </c>
      <c r="AG103" s="376"/>
      <c r="AH103" s="355"/>
      <c r="AI103" s="355"/>
    </row>
    <row r="104" spans="1:35" ht="15.75" customHeight="1" x14ac:dyDescent="0.25">
      <c r="A104" s="26" t="s">
        <v>23</v>
      </c>
      <c r="B104" s="27" t="s">
        <v>52</v>
      </c>
      <c r="C104" s="367" t="s">
        <v>141</v>
      </c>
      <c r="D104" s="368" t="s">
        <v>170</v>
      </c>
      <c r="E104" s="369"/>
      <c r="F104" s="370"/>
      <c r="G104" s="371">
        <f t="shared" si="182"/>
        <v>0</v>
      </c>
      <c r="H104" s="369"/>
      <c r="I104" s="370"/>
      <c r="J104" s="390">
        <f t="shared" si="183"/>
        <v>0</v>
      </c>
      <c r="K104" s="450"/>
      <c r="L104" s="370"/>
      <c r="M104" s="390">
        <f t="shared" si="184"/>
        <v>0</v>
      </c>
      <c r="N104" s="369"/>
      <c r="O104" s="370"/>
      <c r="P104" s="390">
        <f t="shared" si="185"/>
        <v>0</v>
      </c>
      <c r="Q104" s="450"/>
      <c r="R104" s="370"/>
      <c r="S104" s="390">
        <f t="shared" si="186"/>
        <v>0</v>
      </c>
      <c r="T104" s="369"/>
      <c r="U104" s="370"/>
      <c r="V104" s="390">
        <f t="shared" si="187"/>
        <v>0</v>
      </c>
      <c r="W104" s="450"/>
      <c r="X104" s="370"/>
      <c r="Y104" s="390">
        <f t="shared" si="188"/>
        <v>0</v>
      </c>
      <c r="Z104" s="369"/>
      <c r="AA104" s="370"/>
      <c r="AB104" s="390">
        <f t="shared" si="189"/>
        <v>0</v>
      </c>
      <c r="AC104" s="372">
        <f t="shared" si="178"/>
        <v>0</v>
      </c>
      <c r="AD104" s="373">
        <f t="shared" si="179"/>
        <v>0</v>
      </c>
      <c r="AE104" s="428">
        <f t="shared" si="180"/>
        <v>0</v>
      </c>
      <c r="AF104" s="375" t="e">
        <f t="shared" si="181"/>
        <v>#DIV/0!</v>
      </c>
      <c r="AG104" s="376"/>
      <c r="AH104" s="355"/>
      <c r="AI104" s="355"/>
    </row>
    <row r="105" spans="1:35" ht="15.75" customHeight="1" x14ac:dyDescent="0.25">
      <c r="A105" s="26" t="s">
        <v>23</v>
      </c>
      <c r="B105" s="27" t="s">
        <v>53</v>
      </c>
      <c r="C105" s="367" t="s">
        <v>142</v>
      </c>
      <c r="D105" s="368" t="s">
        <v>170</v>
      </c>
      <c r="E105" s="369">
        <v>100</v>
      </c>
      <c r="F105" s="370">
        <v>50</v>
      </c>
      <c r="G105" s="371">
        <f t="shared" si="182"/>
        <v>5000</v>
      </c>
      <c r="H105" s="369">
        <v>100</v>
      </c>
      <c r="I105" s="370">
        <v>72.5</v>
      </c>
      <c r="J105" s="390">
        <f t="shared" si="183"/>
        <v>7250</v>
      </c>
      <c r="K105" s="450"/>
      <c r="L105" s="370"/>
      <c r="M105" s="390">
        <f t="shared" si="184"/>
        <v>0</v>
      </c>
      <c r="N105" s="369"/>
      <c r="O105" s="370"/>
      <c r="P105" s="390">
        <f t="shared" si="185"/>
        <v>0</v>
      </c>
      <c r="Q105" s="450"/>
      <c r="R105" s="370"/>
      <c r="S105" s="390">
        <f t="shared" si="186"/>
        <v>0</v>
      </c>
      <c r="T105" s="369"/>
      <c r="U105" s="370"/>
      <c r="V105" s="390">
        <f t="shared" si="187"/>
        <v>0</v>
      </c>
      <c r="W105" s="450"/>
      <c r="X105" s="370"/>
      <c r="Y105" s="390">
        <f t="shared" si="188"/>
        <v>0</v>
      </c>
      <c r="Z105" s="369"/>
      <c r="AA105" s="370"/>
      <c r="AB105" s="390">
        <f t="shared" si="189"/>
        <v>0</v>
      </c>
      <c r="AC105" s="372">
        <f t="shared" si="178"/>
        <v>5000</v>
      </c>
      <c r="AD105" s="373">
        <f t="shared" si="179"/>
        <v>7250</v>
      </c>
      <c r="AE105" s="428">
        <f t="shared" si="180"/>
        <v>-2250</v>
      </c>
      <c r="AF105" s="375">
        <f t="shared" si="181"/>
        <v>-0.45</v>
      </c>
      <c r="AG105" s="376"/>
      <c r="AH105" s="355"/>
      <c r="AI105" s="355"/>
    </row>
    <row r="106" spans="1:35" ht="15.75" customHeight="1" x14ac:dyDescent="0.25">
      <c r="A106" s="26" t="s">
        <v>23</v>
      </c>
      <c r="B106" s="27" t="s">
        <v>143</v>
      </c>
      <c r="C106" s="367" t="s">
        <v>144</v>
      </c>
      <c r="D106" s="368" t="s">
        <v>170</v>
      </c>
      <c r="E106" s="369">
        <v>500</v>
      </c>
      <c r="F106" s="370">
        <v>2</v>
      </c>
      <c r="G106" s="371">
        <f t="shared" si="182"/>
        <v>1000</v>
      </c>
      <c r="H106" s="369">
        <v>500</v>
      </c>
      <c r="I106" s="370">
        <v>10.9</v>
      </c>
      <c r="J106" s="390">
        <f t="shared" si="183"/>
        <v>5450</v>
      </c>
      <c r="K106" s="450"/>
      <c r="L106" s="370"/>
      <c r="M106" s="390">
        <f t="shared" si="184"/>
        <v>0</v>
      </c>
      <c r="N106" s="369"/>
      <c r="O106" s="370"/>
      <c r="P106" s="390">
        <f t="shared" si="185"/>
        <v>0</v>
      </c>
      <c r="Q106" s="450"/>
      <c r="R106" s="370"/>
      <c r="S106" s="390">
        <f t="shared" si="186"/>
        <v>0</v>
      </c>
      <c r="T106" s="369"/>
      <c r="U106" s="370"/>
      <c r="V106" s="390">
        <f t="shared" si="187"/>
        <v>0</v>
      </c>
      <c r="W106" s="450"/>
      <c r="X106" s="370"/>
      <c r="Y106" s="390">
        <f t="shared" si="188"/>
        <v>0</v>
      </c>
      <c r="Z106" s="369"/>
      <c r="AA106" s="370"/>
      <c r="AB106" s="390">
        <f t="shared" si="189"/>
        <v>0</v>
      </c>
      <c r="AC106" s="372">
        <f t="shared" si="178"/>
        <v>1000</v>
      </c>
      <c r="AD106" s="373">
        <f t="shared" si="179"/>
        <v>5450</v>
      </c>
      <c r="AE106" s="428">
        <f t="shared" si="180"/>
        <v>-4450</v>
      </c>
      <c r="AF106" s="375">
        <f t="shared" si="181"/>
        <v>-4.45</v>
      </c>
      <c r="AG106" s="376"/>
      <c r="AH106" s="355"/>
      <c r="AI106" s="355"/>
    </row>
    <row r="107" spans="1:35" ht="15.75" customHeight="1" x14ac:dyDescent="0.25">
      <c r="A107" s="26" t="s">
        <v>23</v>
      </c>
      <c r="B107" s="487" t="s">
        <v>145</v>
      </c>
      <c r="C107" s="367" t="s">
        <v>146</v>
      </c>
      <c r="D107" s="368" t="s">
        <v>170</v>
      </c>
      <c r="E107" s="369"/>
      <c r="F107" s="370"/>
      <c r="G107" s="371">
        <f t="shared" si="182"/>
        <v>0</v>
      </c>
      <c r="H107" s="369"/>
      <c r="I107" s="370"/>
      <c r="J107" s="390">
        <f t="shared" si="183"/>
        <v>0</v>
      </c>
      <c r="K107" s="450"/>
      <c r="L107" s="370"/>
      <c r="M107" s="390">
        <f t="shared" si="184"/>
        <v>0</v>
      </c>
      <c r="N107" s="369"/>
      <c r="O107" s="370"/>
      <c r="P107" s="390">
        <f t="shared" si="185"/>
        <v>0</v>
      </c>
      <c r="Q107" s="450"/>
      <c r="R107" s="370"/>
      <c r="S107" s="390">
        <f t="shared" si="186"/>
        <v>0</v>
      </c>
      <c r="T107" s="369"/>
      <c r="U107" s="370"/>
      <c r="V107" s="390">
        <f t="shared" si="187"/>
        <v>0</v>
      </c>
      <c r="W107" s="450"/>
      <c r="X107" s="370"/>
      <c r="Y107" s="390">
        <f t="shared" si="188"/>
        <v>0</v>
      </c>
      <c r="Z107" s="369"/>
      <c r="AA107" s="370"/>
      <c r="AB107" s="390">
        <f t="shared" si="189"/>
        <v>0</v>
      </c>
      <c r="AC107" s="372">
        <f t="shared" si="178"/>
        <v>0</v>
      </c>
      <c r="AD107" s="373">
        <f t="shared" si="179"/>
        <v>0</v>
      </c>
      <c r="AE107" s="428">
        <f t="shared" si="180"/>
        <v>0</v>
      </c>
      <c r="AF107" s="375" t="e">
        <f t="shared" si="181"/>
        <v>#DIV/0!</v>
      </c>
      <c r="AG107" s="376"/>
      <c r="AH107" s="355"/>
      <c r="AI107" s="355"/>
    </row>
    <row r="108" spans="1:35" ht="15.75" customHeight="1" x14ac:dyDescent="0.25">
      <c r="A108" s="26" t="s">
        <v>23</v>
      </c>
      <c r="B108" s="27" t="s">
        <v>147</v>
      </c>
      <c r="C108" s="367" t="s">
        <v>148</v>
      </c>
      <c r="D108" s="368" t="s">
        <v>170</v>
      </c>
      <c r="E108" s="369"/>
      <c r="F108" s="370"/>
      <c r="G108" s="371">
        <f t="shared" si="182"/>
        <v>0</v>
      </c>
      <c r="H108" s="369"/>
      <c r="I108" s="370"/>
      <c r="J108" s="390">
        <f t="shared" si="183"/>
        <v>0</v>
      </c>
      <c r="K108" s="450"/>
      <c r="L108" s="370"/>
      <c r="M108" s="390">
        <f t="shared" si="184"/>
        <v>0</v>
      </c>
      <c r="N108" s="369"/>
      <c r="O108" s="370"/>
      <c r="P108" s="390">
        <f t="shared" si="185"/>
        <v>0</v>
      </c>
      <c r="Q108" s="450"/>
      <c r="R108" s="370"/>
      <c r="S108" s="390">
        <f t="shared" si="186"/>
        <v>0</v>
      </c>
      <c r="T108" s="369"/>
      <c r="U108" s="370"/>
      <c r="V108" s="390">
        <f t="shared" si="187"/>
        <v>0</v>
      </c>
      <c r="W108" s="450"/>
      <c r="X108" s="370"/>
      <c r="Y108" s="390">
        <f t="shared" si="188"/>
        <v>0</v>
      </c>
      <c r="Z108" s="369"/>
      <c r="AA108" s="370"/>
      <c r="AB108" s="390">
        <f t="shared" si="189"/>
        <v>0</v>
      </c>
      <c r="AC108" s="372">
        <f t="shared" si="178"/>
        <v>0</v>
      </c>
      <c r="AD108" s="373">
        <f t="shared" si="179"/>
        <v>0</v>
      </c>
      <c r="AE108" s="428">
        <f t="shared" si="180"/>
        <v>0</v>
      </c>
      <c r="AF108" s="375" t="e">
        <f t="shared" si="181"/>
        <v>#DIV/0!</v>
      </c>
      <c r="AG108" s="376"/>
      <c r="AH108" s="355"/>
      <c r="AI108" s="355"/>
    </row>
    <row r="109" spans="1:35" ht="15.75" customHeight="1" x14ac:dyDescent="0.25">
      <c r="A109" s="26" t="s">
        <v>23</v>
      </c>
      <c r="B109" s="27" t="s">
        <v>149</v>
      </c>
      <c r="C109" s="367" t="s">
        <v>150</v>
      </c>
      <c r="D109" s="368" t="s">
        <v>170</v>
      </c>
      <c r="E109" s="369"/>
      <c r="F109" s="370"/>
      <c r="G109" s="371">
        <f t="shared" si="182"/>
        <v>0</v>
      </c>
      <c r="H109" s="369"/>
      <c r="I109" s="370"/>
      <c r="J109" s="390">
        <f t="shared" si="183"/>
        <v>0</v>
      </c>
      <c r="K109" s="450"/>
      <c r="L109" s="370"/>
      <c r="M109" s="390">
        <f t="shared" si="184"/>
        <v>0</v>
      </c>
      <c r="N109" s="369"/>
      <c r="O109" s="370"/>
      <c r="P109" s="390">
        <f t="shared" si="185"/>
        <v>0</v>
      </c>
      <c r="Q109" s="450"/>
      <c r="R109" s="370"/>
      <c r="S109" s="390">
        <f t="shared" si="186"/>
        <v>0</v>
      </c>
      <c r="T109" s="369"/>
      <c r="U109" s="370"/>
      <c r="V109" s="390">
        <f t="shared" si="187"/>
        <v>0</v>
      </c>
      <c r="W109" s="450"/>
      <c r="X109" s="370"/>
      <c r="Y109" s="390">
        <f t="shared" si="188"/>
        <v>0</v>
      </c>
      <c r="Z109" s="369"/>
      <c r="AA109" s="370"/>
      <c r="AB109" s="390">
        <f t="shared" si="189"/>
        <v>0</v>
      </c>
      <c r="AC109" s="372">
        <f t="shared" si="178"/>
        <v>0</v>
      </c>
      <c r="AD109" s="373">
        <f t="shared" si="179"/>
        <v>0</v>
      </c>
      <c r="AE109" s="428">
        <f t="shared" si="180"/>
        <v>0</v>
      </c>
      <c r="AF109" s="375" t="e">
        <f t="shared" si="181"/>
        <v>#DIV/0!</v>
      </c>
      <c r="AG109" s="376"/>
      <c r="AH109" s="355"/>
      <c r="AI109" s="355"/>
    </row>
    <row r="110" spans="1:35" ht="15.75" customHeight="1" x14ac:dyDescent="0.25">
      <c r="A110" s="26" t="s">
        <v>23</v>
      </c>
      <c r="B110" s="27" t="s">
        <v>151</v>
      </c>
      <c r="C110" s="367" t="s">
        <v>152</v>
      </c>
      <c r="D110" s="368" t="s">
        <v>170</v>
      </c>
      <c r="E110" s="369">
        <v>500</v>
      </c>
      <c r="F110" s="370">
        <v>15</v>
      </c>
      <c r="G110" s="371">
        <f t="shared" si="182"/>
        <v>7500</v>
      </c>
      <c r="H110" s="369">
        <v>500</v>
      </c>
      <c r="I110" s="370">
        <v>9.8000000000000007</v>
      </c>
      <c r="J110" s="390">
        <f t="shared" si="183"/>
        <v>4900</v>
      </c>
      <c r="K110" s="450"/>
      <c r="L110" s="370"/>
      <c r="M110" s="390">
        <f t="shared" si="184"/>
        <v>0</v>
      </c>
      <c r="N110" s="369"/>
      <c r="O110" s="370"/>
      <c r="P110" s="390">
        <f t="shared" si="185"/>
        <v>0</v>
      </c>
      <c r="Q110" s="450"/>
      <c r="R110" s="370"/>
      <c r="S110" s="390">
        <f t="shared" si="186"/>
        <v>0</v>
      </c>
      <c r="T110" s="369"/>
      <c r="U110" s="370"/>
      <c r="V110" s="390">
        <f t="shared" si="187"/>
        <v>0</v>
      </c>
      <c r="W110" s="450"/>
      <c r="X110" s="370"/>
      <c r="Y110" s="390">
        <f t="shared" si="188"/>
        <v>0</v>
      </c>
      <c r="Z110" s="369"/>
      <c r="AA110" s="370"/>
      <c r="AB110" s="390">
        <f t="shared" si="189"/>
        <v>0</v>
      </c>
      <c r="AC110" s="372">
        <f t="shared" si="178"/>
        <v>7500</v>
      </c>
      <c r="AD110" s="373">
        <f t="shared" si="179"/>
        <v>4900</v>
      </c>
      <c r="AE110" s="428">
        <f t="shared" si="180"/>
        <v>2600</v>
      </c>
      <c r="AF110" s="375">
        <f t="shared" si="181"/>
        <v>0.34666666666666668</v>
      </c>
      <c r="AG110" s="376"/>
      <c r="AH110" s="355"/>
      <c r="AI110" s="355"/>
    </row>
    <row r="111" spans="1:35" ht="15.75" customHeight="1" x14ac:dyDescent="0.25">
      <c r="A111" s="377" t="s">
        <v>23</v>
      </c>
      <c r="B111" s="378" t="s">
        <v>153</v>
      </c>
      <c r="C111" s="379" t="s">
        <v>154</v>
      </c>
      <c r="D111" s="368" t="s">
        <v>170</v>
      </c>
      <c r="E111" s="381"/>
      <c r="F111" s="382"/>
      <c r="G111" s="371">
        <f t="shared" si="182"/>
        <v>0</v>
      </c>
      <c r="H111" s="381"/>
      <c r="I111" s="382"/>
      <c r="J111" s="390">
        <f t="shared" si="183"/>
        <v>0</v>
      </c>
      <c r="K111" s="450"/>
      <c r="L111" s="370"/>
      <c r="M111" s="390">
        <f t="shared" si="184"/>
        <v>0</v>
      </c>
      <c r="N111" s="369"/>
      <c r="O111" s="370"/>
      <c r="P111" s="390">
        <f t="shared" si="185"/>
        <v>0</v>
      </c>
      <c r="Q111" s="450"/>
      <c r="R111" s="370"/>
      <c r="S111" s="390">
        <f t="shared" si="186"/>
        <v>0</v>
      </c>
      <c r="T111" s="369"/>
      <c r="U111" s="370"/>
      <c r="V111" s="390">
        <f t="shared" si="187"/>
        <v>0</v>
      </c>
      <c r="W111" s="450"/>
      <c r="X111" s="370"/>
      <c r="Y111" s="390">
        <f t="shared" si="188"/>
        <v>0</v>
      </c>
      <c r="Z111" s="369"/>
      <c r="AA111" s="370"/>
      <c r="AB111" s="390">
        <f t="shared" si="189"/>
        <v>0</v>
      </c>
      <c r="AC111" s="372">
        <f t="shared" si="178"/>
        <v>0</v>
      </c>
      <c r="AD111" s="373">
        <f t="shared" si="179"/>
        <v>0</v>
      </c>
      <c r="AE111" s="428">
        <f t="shared" si="180"/>
        <v>0</v>
      </c>
      <c r="AF111" s="375" t="e">
        <f t="shared" si="181"/>
        <v>#DIV/0!</v>
      </c>
      <c r="AG111" s="376"/>
      <c r="AH111" s="355"/>
      <c r="AI111" s="355"/>
    </row>
    <row r="112" spans="1:35" ht="15.75" customHeight="1" thickBot="1" x14ac:dyDescent="0.3">
      <c r="A112" s="29" t="s">
        <v>23</v>
      </c>
      <c r="B112" s="30" t="s">
        <v>155</v>
      </c>
      <c r="C112" s="62" t="s">
        <v>156</v>
      </c>
      <c r="D112" s="391" t="s">
        <v>170</v>
      </c>
      <c r="E112" s="392"/>
      <c r="F112" s="393"/>
      <c r="G112" s="394">
        <f t="shared" si="182"/>
        <v>0</v>
      </c>
      <c r="H112" s="392"/>
      <c r="I112" s="393"/>
      <c r="J112" s="395">
        <f t="shared" si="183"/>
        <v>0</v>
      </c>
      <c r="K112" s="452"/>
      <c r="L112" s="393"/>
      <c r="M112" s="395">
        <f t="shared" si="184"/>
        <v>0</v>
      </c>
      <c r="N112" s="392"/>
      <c r="O112" s="393"/>
      <c r="P112" s="395">
        <f t="shared" si="185"/>
        <v>0</v>
      </c>
      <c r="Q112" s="452"/>
      <c r="R112" s="393"/>
      <c r="S112" s="395">
        <f t="shared" si="186"/>
        <v>0</v>
      </c>
      <c r="T112" s="392"/>
      <c r="U112" s="393"/>
      <c r="V112" s="395">
        <f t="shared" si="187"/>
        <v>0</v>
      </c>
      <c r="W112" s="452"/>
      <c r="X112" s="393"/>
      <c r="Y112" s="395">
        <f t="shared" si="188"/>
        <v>0</v>
      </c>
      <c r="Z112" s="392"/>
      <c r="AA112" s="393"/>
      <c r="AB112" s="395">
        <f t="shared" si="189"/>
        <v>0</v>
      </c>
      <c r="AC112" s="384">
        <f t="shared" si="178"/>
        <v>0</v>
      </c>
      <c r="AD112" s="385">
        <f t="shared" si="179"/>
        <v>0</v>
      </c>
      <c r="AE112" s="430">
        <f t="shared" si="180"/>
        <v>0</v>
      </c>
      <c r="AF112" s="375" t="e">
        <f t="shared" si="181"/>
        <v>#DIV/0!</v>
      </c>
      <c r="AG112" s="376"/>
      <c r="AH112" s="355"/>
      <c r="AI112" s="355"/>
    </row>
    <row r="113" spans="1:35" ht="15" customHeight="1" thickBot="1" x14ac:dyDescent="0.3">
      <c r="A113" s="71" t="s">
        <v>157</v>
      </c>
      <c r="B113" s="72"/>
      <c r="C113" s="432"/>
      <c r="D113" s="433"/>
      <c r="E113" s="434">
        <f t="shared" ref="E113:AB113" si="190">E102</f>
        <v>1103</v>
      </c>
      <c r="F113" s="435">
        <f t="shared" si="190"/>
        <v>2567</v>
      </c>
      <c r="G113" s="436">
        <f t="shared" si="190"/>
        <v>21000</v>
      </c>
      <c r="H113" s="404">
        <f t="shared" si="190"/>
        <v>1100</v>
      </c>
      <c r="I113" s="406">
        <f t="shared" si="190"/>
        <v>93.2</v>
      </c>
      <c r="J113" s="453">
        <f t="shared" si="190"/>
        <v>17600</v>
      </c>
      <c r="K113" s="437">
        <f t="shared" si="190"/>
        <v>0</v>
      </c>
      <c r="L113" s="435">
        <f t="shared" si="190"/>
        <v>0</v>
      </c>
      <c r="M113" s="438">
        <f t="shared" si="190"/>
        <v>0</v>
      </c>
      <c r="N113" s="434">
        <f t="shared" si="190"/>
        <v>0</v>
      </c>
      <c r="O113" s="435">
        <f t="shared" si="190"/>
        <v>0</v>
      </c>
      <c r="P113" s="438">
        <f t="shared" si="190"/>
        <v>0</v>
      </c>
      <c r="Q113" s="437">
        <f t="shared" si="190"/>
        <v>0</v>
      </c>
      <c r="R113" s="435">
        <f t="shared" si="190"/>
        <v>0</v>
      </c>
      <c r="S113" s="438">
        <f t="shared" si="190"/>
        <v>0</v>
      </c>
      <c r="T113" s="434">
        <f t="shared" si="190"/>
        <v>0</v>
      </c>
      <c r="U113" s="435">
        <f t="shared" si="190"/>
        <v>0</v>
      </c>
      <c r="V113" s="438">
        <f t="shared" si="190"/>
        <v>0</v>
      </c>
      <c r="W113" s="437">
        <f t="shared" si="190"/>
        <v>0</v>
      </c>
      <c r="X113" s="435">
        <f t="shared" si="190"/>
        <v>0</v>
      </c>
      <c r="Y113" s="438">
        <f t="shared" si="190"/>
        <v>0</v>
      </c>
      <c r="Z113" s="434">
        <f t="shared" si="190"/>
        <v>0</v>
      </c>
      <c r="AA113" s="435">
        <f t="shared" si="190"/>
        <v>0</v>
      </c>
      <c r="AB113" s="438">
        <f t="shared" si="190"/>
        <v>0</v>
      </c>
      <c r="AC113" s="434">
        <f t="shared" si="178"/>
        <v>21000</v>
      </c>
      <c r="AD113" s="439">
        <f t="shared" si="179"/>
        <v>17600</v>
      </c>
      <c r="AE113" s="438">
        <f t="shared" si="180"/>
        <v>3400</v>
      </c>
      <c r="AF113" s="488">
        <f t="shared" si="181"/>
        <v>0.16190476190476191</v>
      </c>
      <c r="AG113" s="441"/>
      <c r="AH113" s="355"/>
      <c r="AI113" s="355"/>
    </row>
    <row r="114" spans="1:35" ht="30" customHeight="1" thickBot="1" x14ac:dyDescent="0.3">
      <c r="A114" s="84" t="s">
        <v>43</v>
      </c>
      <c r="B114" s="85" t="s">
        <v>159</v>
      </c>
      <c r="C114" s="86" t="s">
        <v>160</v>
      </c>
      <c r="D114" s="489"/>
      <c r="E114" s="490"/>
      <c r="F114" s="491"/>
      <c r="G114" s="491"/>
      <c r="H114" s="490"/>
      <c r="I114" s="491"/>
      <c r="J114" s="491"/>
      <c r="K114" s="491"/>
      <c r="L114" s="491"/>
      <c r="M114" s="492"/>
      <c r="N114" s="490"/>
      <c r="O114" s="491"/>
      <c r="P114" s="492"/>
      <c r="Q114" s="491"/>
      <c r="R114" s="491"/>
      <c r="S114" s="492"/>
      <c r="T114" s="490"/>
      <c r="U114" s="491"/>
      <c r="V114" s="492"/>
      <c r="W114" s="491"/>
      <c r="X114" s="491"/>
      <c r="Y114" s="492"/>
      <c r="Z114" s="490"/>
      <c r="AA114" s="491"/>
      <c r="AB114" s="491"/>
      <c r="AC114" s="482"/>
      <c r="AD114" s="483"/>
      <c r="AE114" s="483"/>
      <c r="AF114" s="493"/>
      <c r="AG114" s="494"/>
      <c r="AH114" s="355"/>
      <c r="AI114" s="355"/>
    </row>
    <row r="115" spans="1:35" ht="30" customHeight="1" x14ac:dyDescent="0.25">
      <c r="A115" s="23" t="s">
        <v>23</v>
      </c>
      <c r="B115" s="87" t="s">
        <v>50</v>
      </c>
      <c r="C115" s="88" t="s">
        <v>161</v>
      </c>
      <c r="D115" s="495"/>
      <c r="E115" s="496"/>
      <c r="F115" s="497"/>
      <c r="G115" s="498">
        <f t="shared" ref="G115:G118" si="191">E115*F115</f>
        <v>0</v>
      </c>
      <c r="H115" s="496"/>
      <c r="I115" s="497"/>
      <c r="J115" s="499">
        <f t="shared" ref="J115:J118" si="192">H115*I115</f>
        <v>0</v>
      </c>
      <c r="K115" s="500"/>
      <c r="L115" s="497"/>
      <c r="M115" s="499">
        <f t="shared" ref="M115:M118" si="193">K115*L115</f>
        <v>0</v>
      </c>
      <c r="N115" s="496"/>
      <c r="O115" s="497"/>
      <c r="P115" s="499">
        <f t="shared" ref="P115:P118" si="194">N115*O115</f>
        <v>0</v>
      </c>
      <c r="Q115" s="500"/>
      <c r="R115" s="497"/>
      <c r="S115" s="499">
        <f t="shared" ref="S115:S118" si="195">Q115*R115</f>
        <v>0</v>
      </c>
      <c r="T115" s="496"/>
      <c r="U115" s="497"/>
      <c r="V115" s="499">
        <f t="shared" ref="V115:V118" si="196">T115*U115</f>
        <v>0</v>
      </c>
      <c r="W115" s="500"/>
      <c r="X115" s="497"/>
      <c r="Y115" s="499">
        <f t="shared" ref="Y115:Y118" si="197">W115*X115</f>
        <v>0</v>
      </c>
      <c r="Z115" s="496"/>
      <c r="AA115" s="497"/>
      <c r="AB115" s="499">
        <f t="shared" ref="AB115:AB118" si="198">Z115*AA115</f>
        <v>0</v>
      </c>
      <c r="AC115" s="501">
        <f>G115+M115+S115+Y115</f>
        <v>0</v>
      </c>
      <c r="AD115" s="502">
        <f>J115+P115+V115+AB115</f>
        <v>0</v>
      </c>
      <c r="AE115" s="503">
        <f t="shared" ref="AE115:AE119" si="199">AC115-AD115</f>
        <v>0</v>
      </c>
      <c r="AF115" s="504" t="e">
        <f t="shared" ref="AF115:AF119" si="200">AE115/AC115</f>
        <v>#DIV/0!</v>
      </c>
      <c r="AG115" s="505"/>
      <c r="AH115" s="355"/>
      <c r="AI115" s="355"/>
    </row>
    <row r="116" spans="1:35" ht="30" customHeight="1" x14ac:dyDescent="0.25">
      <c r="A116" s="26" t="s">
        <v>23</v>
      </c>
      <c r="B116" s="89" t="s">
        <v>52</v>
      </c>
      <c r="C116" s="28" t="s">
        <v>163</v>
      </c>
      <c r="D116" s="506"/>
      <c r="E116" s="369"/>
      <c r="F116" s="370"/>
      <c r="G116" s="371">
        <f t="shared" si="191"/>
        <v>0</v>
      </c>
      <c r="H116" s="369"/>
      <c r="I116" s="370"/>
      <c r="J116" s="390">
        <f t="shared" si="192"/>
        <v>0</v>
      </c>
      <c r="K116" s="450"/>
      <c r="L116" s="370"/>
      <c r="M116" s="390">
        <f t="shared" si="193"/>
        <v>0</v>
      </c>
      <c r="N116" s="369"/>
      <c r="O116" s="370"/>
      <c r="P116" s="390">
        <f t="shared" si="194"/>
        <v>0</v>
      </c>
      <c r="Q116" s="450"/>
      <c r="R116" s="370"/>
      <c r="S116" s="390">
        <f t="shared" si="195"/>
        <v>0</v>
      </c>
      <c r="T116" s="369"/>
      <c r="U116" s="370"/>
      <c r="V116" s="390">
        <f t="shared" si="196"/>
        <v>0</v>
      </c>
      <c r="W116" s="450"/>
      <c r="X116" s="370"/>
      <c r="Y116" s="390">
        <f t="shared" si="197"/>
        <v>0</v>
      </c>
      <c r="Z116" s="369"/>
      <c r="AA116" s="370"/>
      <c r="AB116" s="390">
        <f t="shared" si="198"/>
        <v>0</v>
      </c>
      <c r="AC116" s="372">
        <f>G116+M116+S116+Y116</f>
        <v>0</v>
      </c>
      <c r="AD116" s="373">
        <f>J116+P116+V116+AB116</f>
        <v>0</v>
      </c>
      <c r="AE116" s="428">
        <f t="shared" si="199"/>
        <v>0</v>
      </c>
      <c r="AF116" s="507" t="e">
        <f t="shared" si="200"/>
        <v>#DIV/0!</v>
      </c>
      <c r="AG116" s="508"/>
      <c r="AH116" s="355"/>
      <c r="AI116" s="355"/>
    </row>
    <row r="117" spans="1:35" ht="30" customHeight="1" x14ac:dyDescent="0.25">
      <c r="A117" s="26" t="s">
        <v>23</v>
      </c>
      <c r="B117" s="89" t="s">
        <v>53</v>
      </c>
      <c r="C117" s="28" t="s">
        <v>164</v>
      </c>
      <c r="D117" s="506"/>
      <c r="E117" s="369"/>
      <c r="F117" s="370"/>
      <c r="G117" s="371">
        <f t="shared" si="191"/>
        <v>0</v>
      </c>
      <c r="H117" s="369"/>
      <c r="I117" s="370"/>
      <c r="J117" s="390">
        <f t="shared" si="192"/>
        <v>0</v>
      </c>
      <c r="K117" s="450"/>
      <c r="L117" s="370"/>
      <c r="M117" s="390">
        <f t="shared" si="193"/>
        <v>0</v>
      </c>
      <c r="N117" s="369"/>
      <c r="O117" s="370"/>
      <c r="P117" s="390">
        <f t="shared" si="194"/>
        <v>0</v>
      </c>
      <c r="Q117" s="450"/>
      <c r="R117" s="370"/>
      <c r="S117" s="390">
        <f t="shared" si="195"/>
        <v>0</v>
      </c>
      <c r="T117" s="369"/>
      <c r="U117" s="370"/>
      <c r="V117" s="390">
        <f t="shared" si="196"/>
        <v>0</v>
      </c>
      <c r="W117" s="450"/>
      <c r="X117" s="370"/>
      <c r="Y117" s="390">
        <f t="shared" si="197"/>
        <v>0</v>
      </c>
      <c r="Z117" s="369"/>
      <c r="AA117" s="370"/>
      <c r="AB117" s="390">
        <f t="shared" si="198"/>
        <v>0</v>
      </c>
      <c r="AC117" s="372">
        <f>G117+M117+S117+Y117</f>
        <v>0</v>
      </c>
      <c r="AD117" s="373">
        <f>J117+P117+V117+AB117</f>
        <v>0</v>
      </c>
      <c r="AE117" s="428">
        <f t="shared" si="199"/>
        <v>0</v>
      </c>
      <c r="AF117" s="507" t="e">
        <f t="shared" si="200"/>
        <v>#DIV/0!</v>
      </c>
      <c r="AG117" s="508"/>
      <c r="AH117" s="355"/>
      <c r="AI117" s="355"/>
    </row>
    <row r="118" spans="1:35" ht="30" customHeight="1" thickBot="1" x14ac:dyDescent="0.3">
      <c r="A118" s="29" t="s">
        <v>23</v>
      </c>
      <c r="B118" s="90" t="s">
        <v>143</v>
      </c>
      <c r="C118" s="31" t="s">
        <v>165</v>
      </c>
      <c r="D118" s="509"/>
      <c r="E118" s="392"/>
      <c r="F118" s="393"/>
      <c r="G118" s="394">
        <f t="shared" si="191"/>
        <v>0</v>
      </c>
      <c r="H118" s="392"/>
      <c r="I118" s="393"/>
      <c r="J118" s="395">
        <f t="shared" si="192"/>
        <v>0</v>
      </c>
      <c r="K118" s="452"/>
      <c r="L118" s="393"/>
      <c r="M118" s="395">
        <f t="shared" si="193"/>
        <v>0</v>
      </c>
      <c r="N118" s="392"/>
      <c r="O118" s="393"/>
      <c r="P118" s="395">
        <f t="shared" si="194"/>
        <v>0</v>
      </c>
      <c r="Q118" s="452"/>
      <c r="R118" s="393"/>
      <c r="S118" s="395">
        <f t="shared" si="195"/>
        <v>0</v>
      </c>
      <c r="T118" s="392"/>
      <c r="U118" s="393"/>
      <c r="V118" s="395">
        <f t="shared" si="196"/>
        <v>0</v>
      </c>
      <c r="W118" s="452"/>
      <c r="X118" s="393"/>
      <c r="Y118" s="395">
        <f t="shared" si="197"/>
        <v>0</v>
      </c>
      <c r="Z118" s="392"/>
      <c r="AA118" s="393"/>
      <c r="AB118" s="395">
        <f t="shared" si="198"/>
        <v>0</v>
      </c>
      <c r="AC118" s="384">
        <f>G118+M118+S118+Y118</f>
        <v>0</v>
      </c>
      <c r="AD118" s="385">
        <f>J118+P118+V118+AB118</f>
        <v>0</v>
      </c>
      <c r="AE118" s="430">
        <f t="shared" si="199"/>
        <v>0</v>
      </c>
      <c r="AF118" s="507" t="e">
        <f t="shared" si="200"/>
        <v>#DIV/0!</v>
      </c>
      <c r="AG118" s="508"/>
      <c r="AH118" s="355"/>
      <c r="AI118" s="355"/>
    </row>
    <row r="119" spans="1:35" ht="15" customHeight="1" thickBot="1" x14ac:dyDescent="0.3">
      <c r="A119" s="91" t="s">
        <v>166</v>
      </c>
      <c r="B119" s="510"/>
      <c r="C119" s="511"/>
      <c r="D119" s="512"/>
      <c r="E119" s="513">
        <f t="shared" ref="E119:AB119" si="201">SUM(E115:E118)</f>
        <v>0</v>
      </c>
      <c r="F119" s="514">
        <f t="shared" si="201"/>
        <v>0</v>
      </c>
      <c r="G119" s="515">
        <f t="shared" si="201"/>
        <v>0</v>
      </c>
      <c r="H119" s="516">
        <f t="shared" si="201"/>
        <v>0</v>
      </c>
      <c r="I119" s="517">
        <f t="shared" si="201"/>
        <v>0</v>
      </c>
      <c r="J119" s="518">
        <f t="shared" si="201"/>
        <v>0</v>
      </c>
      <c r="K119" s="519">
        <f t="shared" si="201"/>
        <v>0</v>
      </c>
      <c r="L119" s="514">
        <f t="shared" si="201"/>
        <v>0</v>
      </c>
      <c r="M119" s="520">
        <f t="shared" si="201"/>
        <v>0</v>
      </c>
      <c r="N119" s="513">
        <f t="shared" si="201"/>
        <v>0</v>
      </c>
      <c r="O119" s="514">
        <f t="shared" si="201"/>
        <v>0</v>
      </c>
      <c r="P119" s="520">
        <f t="shared" si="201"/>
        <v>0</v>
      </c>
      <c r="Q119" s="519">
        <f t="shared" si="201"/>
        <v>0</v>
      </c>
      <c r="R119" s="514">
        <f t="shared" si="201"/>
        <v>0</v>
      </c>
      <c r="S119" s="520">
        <f t="shared" si="201"/>
        <v>0</v>
      </c>
      <c r="T119" s="513">
        <f t="shared" si="201"/>
        <v>0</v>
      </c>
      <c r="U119" s="514">
        <f t="shared" si="201"/>
        <v>0</v>
      </c>
      <c r="V119" s="520">
        <f t="shared" si="201"/>
        <v>0</v>
      </c>
      <c r="W119" s="519">
        <f t="shared" si="201"/>
        <v>0</v>
      </c>
      <c r="X119" s="514">
        <f t="shared" si="201"/>
        <v>0</v>
      </c>
      <c r="Y119" s="520">
        <f t="shared" si="201"/>
        <v>0</v>
      </c>
      <c r="Z119" s="513">
        <f t="shared" si="201"/>
        <v>0</v>
      </c>
      <c r="AA119" s="514">
        <f t="shared" si="201"/>
        <v>0</v>
      </c>
      <c r="AB119" s="520">
        <f t="shared" si="201"/>
        <v>0</v>
      </c>
      <c r="AC119" s="434">
        <f>G119+M119+S119+Y119</f>
        <v>0</v>
      </c>
      <c r="AD119" s="439">
        <f>J119+P119+V119+AB119</f>
        <v>0</v>
      </c>
      <c r="AE119" s="438">
        <f t="shared" si="199"/>
        <v>0</v>
      </c>
      <c r="AF119" s="488" t="e">
        <f t="shared" si="200"/>
        <v>#DIV/0!</v>
      </c>
      <c r="AG119" s="441"/>
      <c r="AH119" s="355"/>
      <c r="AI119" s="355"/>
    </row>
    <row r="120" spans="1:35" ht="15" customHeight="1" thickBot="1" x14ac:dyDescent="0.3">
      <c r="A120" s="84" t="s">
        <v>43</v>
      </c>
      <c r="B120" s="93" t="s">
        <v>167</v>
      </c>
      <c r="C120" s="68" t="s">
        <v>168</v>
      </c>
      <c r="D120" s="521"/>
      <c r="E120" s="345"/>
      <c r="F120" s="346"/>
      <c r="G120" s="346"/>
      <c r="H120" s="345"/>
      <c r="I120" s="346"/>
      <c r="J120" s="350"/>
      <c r="K120" s="346"/>
      <c r="L120" s="346"/>
      <c r="M120" s="350"/>
      <c r="N120" s="345"/>
      <c r="O120" s="346"/>
      <c r="P120" s="350"/>
      <c r="Q120" s="346"/>
      <c r="R120" s="346"/>
      <c r="S120" s="350"/>
      <c r="T120" s="345"/>
      <c r="U120" s="346"/>
      <c r="V120" s="350"/>
      <c r="W120" s="346"/>
      <c r="X120" s="346"/>
      <c r="Y120" s="350"/>
      <c r="Z120" s="345"/>
      <c r="AA120" s="346"/>
      <c r="AB120" s="346"/>
      <c r="AC120" s="482"/>
      <c r="AD120" s="483"/>
      <c r="AE120" s="483"/>
      <c r="AF120" s="493"/>
      <c r="AG120" s="494"/>
      <c r="AH120" s="355"/>
      <c r="AI120" s="355"/>
    </row>
    <row r="121" spans="1:35" ht="30" customHeight="1" x14ac:dyDescent="0.25">
      <c r="A121" s="94" t="s">
        <v>23</v>
      </c>
      <c r="B121" s="95" t="s">
        <v>50</v>
      </c>
      <c r="C121" s="522" t="s">
        <v>171</v>
      </c>
      <c r="D121" s="523"/>
      <c r="E121" s="524"/>
      <c r="F121" s="525"/>
      <c r="G121" s="526">
        <f t="shared" ref="G121:G122" si="202">E121*F121</f>
        <v>0</v>
      </c>
      <c r="H121" s="496"/>
      <c r="I121" s="497"/>
      <c r="J121" s="499">
        <f t="shared" ref="J121:J122" si="203">H121*I121</f>
        <v>0</v>
      </c>
      <c r="K121" s="527"/>
      <c r="L121" s="525"/>
      <c r="M121" s="528">
        <f t="shared" ref="M121:M122" si="204">K121*L121</f>
        <v>0</v>
      </c>
      <c r="N121" s="524"/>
      <c r="O121" s="525"/>
      <c r="P121" s="528">
        <f t="shared" ref="P121:P122" si="205">N121*O121</f>
        <v>0</v>
      </c>
      <c r="Q121" s="527"/>
      <c r="R121" s="525"/>
      <c r="S121" s="528">
        <f t="shared" ref="S121:S122" si="206">Q121*R121</f>
        <v>0</v>
      </c>
      <c r="T121" s="524"/>
      <c r="U121" s="525"/>
      <c r="V121" s="528">
        <f t="shared" ref="V121:V122" si="207">T121*U121</f>
        <v>0</v>
      </c>
      <c r="W121" s="527"/>
      <c r="X121" s="525"/>
      <c r="Y121" s="528">
        <f t="shared" ref="Y121:Y122" si="208">W121*X121</f>
        <v>0</v>
      </c>
      <c r="Z121" s="524"/>
      <c r="AA121" s="525"/>
      <c r="AB121" s="528">
        <f t="shared" ref="AB121:AB122" si="209">Z121*AA121</f>
        <v>0</v>
      </c>
      <c r="AC121" s="501">
        <f>G121+M121+S121+Y121</f>
        <v>0</v>
      </c>
      <c r="AD121" s="502">
        <f>J121+P121+V121+AB121</f>
        <v>0</v>
      </c>
      <c r="AE121" s="503">
        <f t="shared" ref="AE121:AE123" si="210">AC121-AD121</f>
        <v>0</v>
      </c>
      <c r="AF121" s="504" t="e">
        <f t="shared" ref="AF121:AF123" si="211">AE121/AC121</f>
        <v>#DIV/0!</v>
      </c>
      <c r="AG121" s="505"/>
      <c r="AH121" s="355"/>
      <c r="AI121" s="355"/>
    </row>
    <row r="122" spans="1:35" ht="30" customHeight="1" thickBot="1" x14ac:dyDescent="0.3">
      <c r="A122" s="529" t="s">
        <v>23</v>
      </c>
      <c r="B122" s="95" t="s">
        <v>52</v>
      </c>
      <c r="C122" s="530" t="s">
        <v>172</v>
      </c>
      <c r="D122" s="380"/>
      <c r="E122" s="381"/>
      <c r="F122" s="382"/>
      <c r="G122" s="371">
        <f t="shared" si="202"/>
        <v>0</v>
      </c>
      <c r="H122" s="381"/>
      <c r="I122" s="382"/>
      <c r="J122" s="390">
        <f t="shared" si="203"/>
        <v>0</v>
      </c>
      <c r="K122" s="470"/>
      <c r="L122" s="382"/>
      <c r="M122" s="471">
        <f t="shared" si="204"/>
        <v>0</v>
      </c>
      <c r="N122" s="381"/>
      <c r="O122" s="382"/>
      <c r="P122" s="471">
        <f t="shared" si="205"/>
        <v>0</v>
      </c>
      <c r="Q122" s="470"/>
      <c r="R122" s="382"/>
      <c r="S122" s="471">
        <f t="shared" si="206"/>
        <v>0</v>
      </c>
      <c r="T122" s="381"/>
      <c r="U122" s="382"/>
      <c r="V122" s="471">
        <f t="shared" si="207"/>
        <v>0</v>
      </c>
      <c r="W122" s="470"/>
      <c r="X122" s="382"/>
      <c r="Y122" s="471">
        <f t="shared" si="208"/>
        <v>0</v>
      </c>
      <c r="Z122" s="381"/>
      <c r="AA122" s="382"/>
      <c r="AB122" s="471">
        <f t="shared" si="209"/>
        <v>0</v>
      </c>
      <c r="AC122" s="384">
        <f>G122+M122+S122+Y122</f>
        <v>0</v>
      </c>
      <c r="AD122" s="385">
        <f>J122+P122+V122+AB122</f>
        <v>0</v>
      </c>
      <c r="AE122" s="430">
        <f t="shared" si="210"/>
        <v>0</v>
      </c>
      <c r="AF122" s="507" t="e">
        <f t="shared" si="211"/>
        <v>#DIV/0!</v>
      </c>
      <c r="AG122" s="508"/>
      <c r="AH122" s="355"/>
      <c r="AI122" s="355"/>
    </row>
    <row r="123" spans="1:35" ht="15" customHeight="1" thickBot="1" x14ac:dyDescent="0.3">
      <c r="A123" s="71" t="s">
        <v>173</v>
      </c>
      <c r="B123" s="72"/>
      <c r="C123" s="432"/>
      <c r="D123" s="433"/>
      <c r="E123" s="434">
        <f t="shared" ref="E123:AB123" si="212">SUM(E121:E122)</f>
        <v>0</v>
      </c>
      <c r="F123" s="435">
        <f t="shared" si="212"/>
        <v>0</v>
      </c>
      <c r="G123" s="436">
        <f t="shared" si="212"/>
        <v>0</v>
      </c>
      <c r="H123" s="404">
        <f t="shared" si="212"/>
        <v>0</v>
      </c>
      <c r="I123" s="406">
        <f t="shared" si="212"/>
        <v>0</v>
      </c>
      <c r="J123" s="453">
        <f t="shared" si="212"/>
        <v>0</v>
      </c>
      <c r="K123" s="437">
        <f t="shared" si="212"/>
        <v>0</v>
      </c>
      <c r="L123" s="435">
        <f t="shared" si="212"/>
        <v>0</v>
      </c>
      <c r="M123" s="438">
        <f t="shared" si="212"/>
        <v>0</v>
      </c>
      <c r="N123" s="434">
        <f t="shared" si="212"/>
        <v>0</v>
      </c>
      <c r="O123" s="435">
        <f t="shared" si="212"/>
        <v>0</v>
      </c>
      <c r="P123" s="438">
        <f t="shared" si="212"/>
        <v>0</v>
      </c>
      <c r="Q123" s="437">
        <f t="shared" si="212"/>
        <v>0</v>
      </c>
      <c r="R123" s="435">
        <f t="shared" si="212"/>
        <v>0</v>
      </c>
      <c r="S123" s="438">
        <f t="shared" si="212"/>
        <v>0</v>
      </c>
      <c r="T123" s="434">
        <f t="shared" si="212"/>
        <v>0</v>
      </c>
      <c r="U123" s="435">
        <f t="shared" si="212"/>
        <v>0</v>
      </c>
      <c r="V123" s="438">
        <f t="shared" si="212"/>
        <v>0</v>
      </c>
      <c r="W123" s="437">
        <f t="shared" si="212"/>
        <v>0</v>
      </c>
      <c r="X123" s="435">
        <f t="shared" si="212"/>
        <v>0</v>
      </c>
      <c r="Y123" s="438">
        <f t="shared" si="212"/>
        <v>0</v>
      </c>
      <c r="Z123" s="434">
        <f t="shared" si="212"/>
        <v>0</v>
      </c>
      <c r="AA123" s="435">
        <f t="shared" si="212"/>
        <v>0</v>
      </c>
      <c r="AB123" s="438">
        <f t="shared" si="212"/>
        <v>0</v>
      </c>
      <c r="AC123" s="404">
        <f>G123+M123+S123+Y123</f>
        <v>0</v>
      </c>
      <c r="AD123" s="409">
        <f>J123+P123+V123+AB123</f>
        <v>0</v>
      </c>
      <c r="AE123" s="453">
        <f t="shared" si="210"/>
        <v>0</v>
      </c>
      <c r="AF123" s="531" t="e">
        <f t="shared" si="211"/>
        <v>#DIV/0!</v>
      </c>
      <c r="AG123" s="532"/>
      <c r="AH123" s="355"/>
      <c r="AI123" s="355"/>
    </row>
    <row r="124" spans="1:35" ht="54.75" customHeight="1" thickBot="1" x14ac:dyDescent="0.3">
      <c r="A124" s="92" t="s">
        <v>43</v>
      </c>
      <c r="B124" s="93" t="s">
        <v>174</v>
      </c>
      <c r="C124" s="68" t="s">
        <v>175</v>
      </c>
      <c r="D124" s="521"/>
      <c r="E124" s="345"/>
      <c r="F124" s="346"/>
      <c r="G124" s="346"/>
      <c r="H124" s="345"/>
      <c r="I124" s="346"/>
      <c r="J124" s="350"/>
      <c r="K124" s="346"/>
      <c r="L124" s="346"/>
      <c r="M124" s="350"/>
      <c r="N124" s="345"/>
      <c r="O124" s="346"/>
      <c r="P124" s="350"/>
      <c r="Q124" s="346"/>
      <c r="R124" s="346"/>
      <c r="S124" s="350"/>
      <c r="T124" s="345"/>
      <c r="U124" s="346"/>
      <c r="V124" s="350"/>
      <c r="W124" s="346"/>
      <c r="X124" s="346"/>
      <c r="Y124" s="350"/>
      <c r="Z124" s="345"/>
      <c r="AA124" s="346"/>
      <c r="AB124" s="350"/>
      <c r="AC124" s="482"/>
      <c r="AD124" s="483"/>
      <c r="AE124" s="483"/>
      <c r="AF124" s="493"/>
      <c r="AG124" s="494"/>
      <c r="AH124" s="355"/>
      <c r="AI124" s="355"/>
    </row>
    <row r="125" spans="1:35" ht="30" customHeight="1" x14ac:dyDescent="0.25">
      <c r="A125" s="94" t="s">
        <v>23</v>
      </c>
      <c r="B125" s="95" t="s">
        <v>50</v>
      </c>
      <c r="C125" s="522" t="s">
        <v>177</v>
      </c>
      <c r="D125" s="523" t="s">
        <v>385</v>
      </c>
      <c r="E125" s="524"/>
      <c r="F125" s="525"/>
      <c r="G125" s="526">
        <f t="shared" ref="G125:G126" si="213">E125*F125</f>
        <v>0</v>
      </c>
      <c r="H125" s="496"/>
      <c r="I125" s="497"/>
      <c r="J125" s="499">
        <f t="shared" ref="J125:J126" si="214">H125*I125</f>
        <v>0</v>
      </c>
      <c r="K125" s="527"/>
      <c r="L125" s="525"/>
      <c r="M125" s="528">
        <f t="shared" ref="M125:M126" si="215">K125*L125</f>
        <v>0</v>
      </c>
      <c r="N125" s="524"/>
      <c r="O125" s="525"/>
      <c r="P125" s="528">
        <f t="shared" ref="P125:P126" si="216">N125*O125</f>
        <v>0</v>
      </c>
      <c r="Q125" s="527"/>
      <c r="R125" s="525"/>
      <c r="S125" s="528">
        <f t="shared" ref="S125:S126" si="217">Q125*R125</f>
        <v>0</v>
      </c>
      <c r="T125" s="524"/>
      <c r="U125" s="525"/>
      <c r="V125" s="528">
        <f t="shared" ref="V125:V126" si="218">T125*U125</f>
        <v>0</v>
      </c>
      <c r="W125" s="527"/>
      <c r="X125" s="525"/>
      <c r="Y125" s="528">
        <f t="shared" ref="Y125:Y126" si="219">W125*X125</f>
        <v>0</v>
      </c>
      <c r="Z125" s="524"/>
      <c r="AA125" s="525"/>
      <c r="AB125" s="528">
        <f t="shared" ref="AB125:AB126" si="220">Z125*AA125</f>
        <v>0</v>
      </c>
      <c r="AC125" s="501">
        <f>G125+M125+S125+Y125</f>
        <v>0</v>
      </c>
      <c r="AD125" s="502">
        <f>J125+P125+V125+AB125</f>
        <v>0</v>
      </c>
      <c r="AE125" s="503">
        <f t="shared" ref="AE125:AE127" si="221">AC125-AD125</f>
        <v>0</v>
      </c>
      <c r="AF125" s="507" t="e">
        <f t="shared" ref="AF125:AF127" si="222">AE125/AC125</f>
        <v>#DIV/0!</v>
      </c>
      <c r="AG125" s="508"/>
      <c r="AH125" s="355"/>
      <c r="AI125" s="355"/>
    </row>
    <row r="126" spans="1:35" ht="30" customHeight="1" thickBot="1" x14ac:dyDescent="0.3">
      <c r="A126" s="529" t="s">
        <v>23</v>
      </c>
      <c r="B126" s="95" t="s">
        <v>52</v>
      </c>
      <c r="C126" s="530" t="s">
        <v>177</v>
      </c>
      <c r="D126" s="380" t="s">
        <v>385</v>
      </c>
      <c r="E126" s="381"/>
      <c r="F126" s="382"/>
      <c r="G126" s="371">
        <f t="shared" si="213"/>
        <v>0</v>
      </c>
      <c r="H126" s="381"/>
      <c r="I126" s="382"/>
      <c r="J126" s="390">
        <f t="shared" si="214"/>
        <v>0</v>
      </c>
      <c r="K126" s="470"/>
      <c r="L126" s="382"/>
      <c r="M126" s="471">
        <f t="shared" si="215"/>
        <v>0</v>
      </c>
      <c r="N126" s="381"/>
      <c r="O126" s="382"/>
      <c r="P126" s="471">
        <f t="shared" si="216"/>
        <v>0</v>
      </c>
      <c r="Q126" s="470"/>
      <c r="R126" s="382"/>
      <c r="S126" s="471">
        <f t="shared" si="217"/>
        <v>0</v>
      </c>
      <c r="T126" s="381"/>
      <c r="U126" s="382"/>
      <c r="V126" s="471">
        <f t="shared" si="218"/>
        <v>0</v>
      </c>
      <c r="W126" s="470"/>
      <c r="X126" s="382"/>
      <c r="Y126" s="471">
        <f t="shared" si="219"/>
        <v>0</v>
      </c>
      <c r="Z126" s="381"/>
      <c r="AA126" s="382"/>
      <c r="AB126" s="471">
        <f t="shared" si="220"/>
        <v>0</v>
      </c>
      <c r="AC126" s="384">
        <f>G126+M126+S126+Y126</f>
        <v>0</v>
      </c>
      <c r="AD126" s="385">
        <f>J126+P126+V126+AB126</f>
        <v>0</v>
      </c>
      <c r="AE126" s="430">
        <f t="shared" si="221"/>
        <v>0</v>
      </c>
      <c r="AF126" s="507" t="e">
        <f t="shared" si="222"/>
        <v>#DIV/0!</v>
      </c>
      <c r="AG126" s="508"/>
      <c r="AH126" s="355"/>
      <c r="AI126" s="355"/>
    </row>
    <row r="127" spans="1:35" ht="42" customHeight="1" thickBot="1" x14ac:dyDescent="0.3">
      <c r="A127" s="663" t="s">
        <v>178</v>
      </c>
      <c r="B127" s="653"/>
      <c r="C127" s="657"/>
      <c r="D127" s="533"/>
      <c r="E127" s="534">
        <f t="shared" ref="E127:AB127" si="223">SUM(E125:E126)</f>
        <v>0</v>
      </c>
      <c r="F127" s="535">
        <f t="shared" si="223"/>
        <v>0</v>
      </c>
      <c r="G127" s="536">
        <f t="shared" si="223"/>
        <v>0</v>
      </c>
      <c r="H127" s="537">
        <f t="shared" si="223"/>
        <v>0</v>
      </c>
      <c r="I127" s="538">
        <f t="shared" si="223"/>
        <v>0</v>
      </c>
      <c r="J127" s="538">
        <f t="shared" si="223"/>
        <v>0</v>
      </c>
      <c r="K127" s="539">
        <f t="shared" si="223"/>
        <v>0</v>
      </c>
      <c r="L127" s="535">
        <f t="shared" si="223"/>
        <v>0</v>
      </c>
      <c r="M127" s="535">
        <f t="shared" si="223"/>
        <v>0</v>
      </c>
      <c r="N127" s="534">
        <f t="shared" si="223"/>
        <v>0</v>
      </c>
      <c r="O127" s="535">
        <f t="shared" si="223"/>
        <v>0</v>
      </c>
      <c r="P127" s="535">
        <f t="shared" si="223"/>
        <v>0</v>
      </c>
      <c r="Q127" s="539">
        <f t="shared" si="223"/>
        <v>0</v>
      </c>
      <c r="R127" s="535">
        <f t="shared" si="223"/>
        <v>0</v>
      </c>
      <c r="S127" s="535">
        <f t="shared" si="223"/>
        <v>0</v>
      </c>
      <c r="T127" s="534">
        <f t="shared" si="223"/>
        <v>0</v>
      </c>
      <c r="U127" s="535">
        <f t="shared" si="223"/>
        <v>0</v>
      </c>
      <c r="V127" s="535">
        <f t="shared" si="223"/>
        <v>0</v>
      </c>
      <c r="W127" s="539">
        <f t="shared" si="223"/>
        <v>0</v>
      </c>
      <c r="X127" s="535">
        <f t="shared" si="223"/>
        <v>0</v>
      </c>
      <c r="Y127" s="535">
        <f t="shared" si="223"/>
        <v>0</v>
      </c>
      <c r="Z127" s="534">
        <f t="shared" si="223"/>
        <v>0</v>
      </c>
      <c r="AA127" s="535">
        <f t="shared" si="223"/>
        <v>0</v>
      </c>
      <c r="AB127" s="535">
        <f t="shared" si="223"/>
        <v>0</v>
      </c>
      <c r="AC127" s="404">
        <f>G127+M127+S127+Y127</f>
        <v>0</v>
      </c>
      <c r="AD127" s="409">
        <f>J127+P127+V127+AB127</f>
        <v>0</v>
      </c>
      <c r="AE127" s="453">
        <f t="shared" si="221"/>
        <v>0</v>
      </c>
      <c r="AF127" s="540" t="e">
        <f t="shared" si="222"/>
        <v>#DIV/0!</v>
      </c>
      <c r="AG127" s="541"/>
      <c r="AH127" s="355"/>
      <c r="AI127" s="355"/>
    </row>
    <row r="128" spans="1:35" ht="15.75" customHeight="1" thickBot="1" x14ac:dyDescent="0.3">
      <c r="A128" s="442" t="s">
        <v>43</v>
      </c>
      <c r="B128" s="85" t="s">
        <v>179</v>
      </c>
      <c r="C128" s="86" t="s">
        <v>180</v>
      </c>
      <c r="D128" s="542"/>
      <c r="E128" s="543"/>
      <c r="F128" s="544"/>
      <c r="G128" s="544"/>
      <c r="H128" s="543"/>
      <c r="I128" s="544"/>
      <c r="J128" s="544"/>
      <c r="K128" s="544"/>
      <c r="L128" s="544"/>
      <c r="M128" s="545"/>
      <c r="N128" s="543"/>
      <c r="O128" s="544"/>
      <c r="P128" s="545"/>
      <c r="Q128" s="544"/>
      <c r="R128" s="544"/>
      <c r="S128" s="545"/>
      <c r="T128" s="543"/>
      <c r="U128" s="544"/>
      <c r="V128" s="545"/>
      <c r="W128" s="544"/>
      <c r="X128" s="544"/>
      <c r="Y128" s="545"/>
      <c r="Z128" s="543"/>
      <c r="AA128" s="544"/>
      <c r="AB128" s="545"/>
      <c r="AC128" s="543"/>
      <c r="AD128" s="544"/>
      <c r="AE128" s="544"/>
      <c r="AF128" s="493"/>
      <c r="AG128" s="494"/>
      <c r="AH128" s="355"/>
      <c r="AI128" s="355"/>
    </row>
    <row r="129" spans="1:35" ht="30" customHeight="1" x14ac:dyDescent="0.25">
      <c r="A129" s="23" t="s">
        <v>23</v>
      </c>
      <c r="B129" s="87" t="s">
        <v>50</v>
      </c>
      <c r="C129" s="88" t="s">
        <v>182</v>
      </c>
      <c r="D129" s="495" t="s">
        <v>386</v>
      </c>
      <c r="E129" s="496"/>
      <c r="F129" s="497"/>
      <c r="G129" s="498">
        <f t="shared" ref="G129:G131" si="224">E129*F129</f>
        <v>0</v>
      </c>
      <c r="H129" s="496"/>
      <c r="I129" s="497"/>
      <c r="J129" s="499">
        <f t="shared" ref="J129:J131" si="225">H129*I129</f>
        <v>0</v>
      </c>
      <c r="K129" s="500"/>
      <c r="L129" s="497"/>
      <c r="M129" s="499">
        <f t="shared" ref="M129:M131" si="226">K129*L129</f>
        <v>0</v>
      </c>
      <c r="N129" s="496"/>
      <c r="O129" s="497"/>
      <c r="P129" s="499">
        <f t="shared" ref="P129:P131" si="227">N129*O129</f>
        <v>0</v>
      </c>
      <c r="Q129" s="500"/>
      <c r="R129" s="497"/>
      <c r="S129" s="499">
        <f t="shared" ref="S129:S131" si="228">Q129*R129</f>
        <v>0</v>
      </c>
      <c r="T129" s="496"/>
      <c r="U129" s="497"/>
      <c r="V129" s="499">
        <f t="shared" ref="V129:V131" si="229">T129*U129</f>
        <v>0</v>
      </c>
      <c r="W129" s="500"/>
      <c r="X129" s="497"/>
      <c r="Y129" s="499">
        <f t="shared" ref="Y129:Y131" si="230">W129*X129</f>
        <v>0</v>
      </c>
      <c r="Z129" s="496"/>
      <c r="AA129" s="497"/>
      <c r="AB129" s="498">
        <f t="shared" ref="AB129:AB131" si="231">Z129*AA129</f>
        <v>0</v>
      </c>
      <c r="AC129" s="501">
        <f>G129+M129+S129+Y129</f>
        <v>0</v>
      </c>
      <c r="AD129" s="546">
        <f>J129+P129+V129+AB129</f>
        <v>0</v>
      </c>
      <c r="AE129" s="547">
        <f t="shared" ref="AE129:AE132" si="232">AC129-AD129</f>
        <v>0</v>
      </c>
      <c r="AF129" s="548" t="e">
        <f t="shared" ref="AF129:AF132" si="233">AE129/AC129</f>
        <v>#DIV/0!</v>
      </c>
      <c r="AG129" s="508"/>
      <c r="AH129" s="355"/>
      <c r="AI129" s="355"/>
    </row>
    <row r="130" spans="1:35" ht="30" customHeight="1" x14ac:dyDescent="0.25">
      <c r="A130" s="26" t="s">
        <v>23</v>
      </c>
      <c r="B130" s="89" t="s">
        <v>52</v>
      </c>
      <c r="C130" s="28" t="s">
        <v>184</v>
      </c>
      <c r="D130" s="506" t="s">
        <v>387</v>
      </c>
      <c r="E130" s="369"/>
      <c r="F130" s="370"/>
      <c r="G130" s="371">
        <f t="shared" si="224"/>
        <v>0</v>
      </c>
      <c r="H130" s="369"/>
      <c r="I130" s="370"/>
      <c r="J130" s="390">
        <f t="shared" si="225"/>
        <v>0</v>
      </c>
      <c r="K130" s="450"/>
      <c r="L130" s="370"/>
      <c r="M130" s="390">
        <f t="shared" si="226"/>
        <v>0</v>
      </c>
      <c r="N130" s="369"/>
      <c r="O130" s="370"/>
      <c r="P130" s="390">
        <f t="shared" si="227"/>
        <v>0</v>
      </c>
      <c r="Q130" s="450"/>
      <c r="R130" s="370"/>
      <c r="S130" s="390">
        <f t="shared" si="228"/>
        <v>0</v>
      </c>
      <c r="T130" s="369"/>
      <c r="U130" s="370"/>
      <c r="V130" s="390">
        <f t="shared" si="229"/>
        <v>0</v>
      </c>
      <c r="W130" s="450"/>
      <c r="X130" s="370"/>
      <c r="Y130" s="390">
        <f t="shared" si="230"/>
        <v>0</v>
      </c>
      <c r="Z130" s="369"/>
      <c r="AA130" s="370"/>
      <c r="AB130" s="371">
        <f t="shared" si="231"/>
        <v>0</v>
      </c>
      <c r="AC130" s="372">
        <f>G130+M130+S130+Y130</f>
        <v>0</v>
      </c>
      <c r="AD130" s="549">
        <f>J130+P130+V130+AB130</f>
        <v>0</v>
      </c>
      <c r="AE130" s="550">
        <f t="shared" si="232"/>
        <v>0</v>
      </c>
      <c r="AF130" s="548" t="e">
        <f t="shared" si="233"/>
        <v>#DIV/0!</v>
      </c>
      <c r="AG130" s="508"/>
      <c r="AH130" s="355"/>
      <c r="AI130" s="355"/>
    </row>
    <row r="131" spans="1:35" ht="30" customHeight="1" thickBot="1" x14ac:dyDescent="0.3">
      <c r="A131" s="29" t="s">
        <v>23</v>
      </c>
      <c r="B131" s="90" t="s">
        <v>53</v>
      </c>
      <c r="C131" s="31" t="s">
        <v>185</v>
      </c>
      <c r="D131" s="509" t="s">
        <v>387</v>
      </c>
      <c r="E131" s="392"/>
      <c r="F131" s="393"/>
      <c r="G131" s="394">
        <f t="shared" si="224"/>
        <v>0</v>
      </c>
      <c r="H131" s="392"/>
      <c r="I131" s="393"/>
      <c r="J131" s="395">
        <f t="shared" si="225"/>
        <v>0</v>
      </c>
      <c r="K131" s="452"/>
      <c r="L131" s="393"/>
      <c r="M131" s="395">
        <f t="shared" si="226"/>
        <v>0</v>
      </c>
      <c r="N131" s="392"/>
      <c r="O131" s="393"/>
      <c r="P131" s="395">
        <f t="shared" si="227"/>
        <v>0</v>
      </c>
      <c r="Q131" s="452"/>
      <c r="R131" s="393"/>
      <c r="S131" s="395">
        <f t="shared" si="228"/>
        <v>0</v>
      </c>
      <c r="T131" s="392"/>
      <c r="U131" s="393"/>
      <c r="V131" s="395">
        <f t="shared" si="229"/>
        <v>0</v>
      </c>
      <c r="W131" s="452"/>
      <c r="X131" s="393"/>
      <c r="Y131" s="395">
        <f t="shared" si="230"/>
        <v>0</v>
      </c>
      <c r="Z131" s="392"/>
      <c r="AA131" s="393"/>
      <c r="AB131" s="394">
        <f t="shared" si="231"/>
        <v>0</v>
      </c>
      <c r="AC131" s="478">
        <f>G131+M131+S131+Y131</f>
        <v>0</v>
      </c>
      <c r="AD131" s="551">
        <f>J131+P131+V131+AB131</f>
        <v>0</v>
      </c>
      <c r="AE131" s="550">
        <f t="shared" si="232"/>
        <v>0</v>
      </c>
      <c r="AF131" s="548" t="e">
        <f t="shared" si="233"/>
        <v>#DIV/0!</v>
      </c>
      <c r="AG131" s="508"/>
      <c r="AH131" s="355"/>
      <c r="AI131" s="355"/>
    </row>
    <row r="132" spans="1:35" ht="15.75" customHeight="1" thickBot="1" x14ac:dyDescent="0.3">
      <c r="A132" s="658" t="s">
        <v>186</v>
      </c>
      <c r="B132" s="659"/>
      <c r="C132" s="659"/>
      <c r="D132" s="552"/>
      <c r="E132" s="553">
        <f t="shared" ref="E132:AB132" si="234">SUM(E129:E131)</f>
        <v>0</v>
      </c>
      <c r="F132" s="554">
        <f t="shared" si="234"/>
        <v>0</v>
      </c>
      <c r="G132" s="555">
        <f t="shared" si="234"/>
        <v>0</v>
      </c>
      <c r="H132" s="556">
        <f t="shared" si="234"/>
        <v>0</v>
      </c>
      <c r="I132" s="557">
        <f t="shared" si="234"/>
        <v>0</v>
      </c>
      <c r="J132" s="557">
        <f t="shared" si="234"/>
        <v>0</v>
      </c>
      <c r="K132" s="558">
        <f t="shared" si="234"/>
        <v>0</v>
      </c>
      <c r="L132" s="554">
        <f t="shared" si="234"/>
        <v>0</v>
      </c>
      <c r="M132" s="554">
        <f t="shared" si="234"/>
        <v>0</v>
      </c>
      <c r="N132" s="553">
        <f t="shared" si="234"/>
        <v>0</v>
      </c>
      <c r="O132" s="554">
        <f t="shared" si="234"/>
        <v>0</v>
      </c>
      <c r="P132" s="554">
        <f t="shared" si="234"/>
        <v>0</v>
      </c>
      <c r="Q132" s="558">
        <f t="shared" si="234"/>
        <v>0</v>
      </c>
      <c r="R132" s="554">
        <f t="shared" si="234"/>
        <v>0</v>
      </c>
      <c r="S132" s="554">
        <f t="shared" si="234"/>
        <v>0</v>
      </c>
      <c r="T132" s="553">
        <f t="shared" si="234"/>
        <v>0</v>
      </c>
      <c r="U132" s="554">
        <f t="shared" si="234"/>
        <v>0</v>
      </c>
      <c r="V132" s="554">
        <f t="shared" si="234"/>
        <v>0</v>
      </c>
      <c r="W132" s="558">
        <f t="shared" si="234"/>
        <v>0</v>
      </c>
      <c r="X132" s="554">
        <f t="shared" si="234"/>
        <v>0</v>
      </c>
      <c r="Y132" s="554">
        <f t="shared" si="234"/>
        <v>0</v>
      </c>
      <c r="Z132" s="553">
        <f t="shared" si="234"/>
        <v>0</v>
      </c>
      <c r="AA132" s="554">
        <f t="shared" si="234"/>
        <v>0</v>
      </c>
      <c r="AB132" s="554">
        <f t="shared" si="234"/>
        <v>0</v>
      </c>
      <c r="AC132" s="516">
        <f>G132+M132+S132+Y132</f>
        <v>0</v>
      </c>
      <c r="AD132" s="559">
        <f>J132+P132+V132+AB132</f>
        <v>0</v>
      </c>
      <c r="AE132" s="560">
        <f t="shared" si="232"/>
        <v>0</v>
      </c>
      <c r="AF132" s="561" t="e">
        <f t="shared" si="233"/>
        <v>#DIV/0!</v>
      </c>
      <c r="AG132" s="541"/>
      <c r="AH132" s="355"/>
      <c r="AI132" s="355"/>
    </row>
    <row r="133" spans="1:35" ht="15" customHeight="1" thickBot="1" x14ac:dyDescent="0.3">
      <c r="A133" s="442" t="s">
        <v>43</v>
      </c>
      <c r="B133" s="85" t="s">
        <v>187</v>
      </c>
      <c r="C133" s="86" t="s">
        <v>188</v>
      </c>
      <c r="D133" s="489"/>
      <c r="E133" s="490"/>
      <c r="F133" s="491"/>
      <c r="G133" s="491"/>
      <c r="H133" s="490"/>
      <c r="I133" s="491"/>
      <c r="J133" s="492"/>
      <c r="K133" s="491"/>
      <c r="L133" s="491"/>
      <c r="M133" s="492"/>
      <c r="N133" s="490"/>
      <c r="O133" s="491"/>
      <c r="P133" s="492"/>
      <c r="Q133" s="491"/>
      <c r="R133" s="491"/>
      <c r="S133" s="492"/>
      <c r="T133" s="490"/>
      <c r="U133" s="491"/>
      <c r="V133" s="492"/>
      <c r="W133" s="491"/>
      <c r="X133" s="491"/>
      <c r="Y133" s="492"/>
      <c r="Z133" s="490"/>
      <c r="AA133" s="491"/>
      <c r="AB133" s="492"/>
      <c r="AC133" s="543"/>
      <c r="AD133" s="544"/>
      <c r="AE133" s="562"/>
      <c r="AF133" s="563"/>
      <c r="AG133" s="564"/>
      <c r="AH133" s="355"/>
      <c r="AI133" s="355"/>
    </row>
    <row r="134" spans="1:35" ht="30" customHeight="1" x14ac:dyDescent="0.25">
      <c r="A134" s="23" t="s">
        <v>23</v>
      </c>
      <c r="B134" s="87" t="s">
        <v>50</v>
      </c>
      <c r="C134" s="88" t="s">
        <v>190</v>
      </c>
      <c r="D134" s="495" t="s">
        <v>388</v>
      </c>
      <c r="E134" s="496"/>
      <c r="F134" s="497"/>
      <c r="G134" s="498">
        <f t="shared" ref="G134:G137" si="235">E134*F134</f>
        <v>0</v>
      </c>
      <c r="H134" s="496"/>
      <c r="I134" s="497"/>
      <c r="J134" s="499">
        <f t="shared" ref="J134:J137" si="236">H134*I134</f>
        <v>0</v>
      </c>
      <c r="K134" s="500"/>
      <c r="L134" s="497"/>
      <c r="M134" s="499">
        <f t="shared" ref="M134:M137" si="237">K134*L134</f>
        <v>0</v>
      </c>
      <c r="N134" s="496"/>
      <c r="O134" s="497"/>
      <c r="P134" s="499">
        <f t="shared" ref="P134:P137" si="238">N134*O134</f>
        <v>0</v>
      </c>
      <c r="Q134" s="500"/>
      <c r="R134" s="497"/>
      <c r="S134" s="499">
        <f t="shared" ref="S134:S137" si="239">Q134*R134</f>
        <v>0</v>
      </c>
      <c r="T134" s="496"/>
      <c r="U134" s="497"/>
      <c r="V134" s="499">
        <f t="shared" ref="V134:V137" si="240">T134*U134</f>
        <v>0</v>
      </c>
      <c r="W134" s="500"/>
      <c r="X134" s="497"/>
      <c r="Y134" s="499">
        <f t="shared" ref="Y134:Y137" si="241">W134*X134</f>
        <v>0</v>
      </c>
      <c r="Z134" s="496"/>
      <c r="AA134" s="497"/>
      <c r="AB134" s="498">
        <f t="shared" ref="AB134:AB137" si="242">Z134*AA134</f>
        <v>0</v>
      </c>
      <c r="AC134" s="501">
        <f>G134+M134+S134+Y134</f>
        <v>0</v>
      </c>
      <c r="AD134" s="546">
        <f>J134+P134+V134+AB134</f>
        <v>0</v>
      </c>
      <c r="AE134" s="501">
        <f t="shared" ref="AE134:AE138" si="243">AC134-AD134</f>
        <v>0</v>
      </c>
      <c r="AF134" s="504" t="e">
        <f t="shared" ref="AF134:AF138" si="244">AE134/AC134</f>
        <v>#DIV/0!</v>
      </c>
      <c r="AG134" s="505"/>
      <c r="AH134" s="355"/>
      <c r="AI134" s="355"/>
    </row>
    <row r="135" spans="1:35" ht="30" customHeight="1" x14ac:dyDescent="0.25">
      <c r="A135" s="26" t="s">
        <v>23</v>
      </c>
      <c r="B135" s="89" t="s">
        <v>52</v>
      </c>
      <c r="C135" s="28" t="s">
        <v>191</v>
      </c>
      <c r="D135" s="506" t="s">
        <v>388</v>
      </c>
      <c r="E135" s="369"/>
      <c r="F135" s="370"/>
      <c r="G135" s="371">
        <f t="shared" si="235"/>
        <v>0</v>
      </c>
      <c r="H135" s="369"/>
      <c r="I135" s="370"/>
      <c r="J135" s="390">
        <f t="shared" si="236"/>
        <v>0</v>
      </c>
      <c r="K135" s="450"/>
      <c r="L135" s="370"/>
      <c r="M135" s="390">
        <f t="shared" si="237"/>
        <v>0</v>
      </c>
      <c r="N135" s="369"/>
      <c r="O135" s="370"/>
      <c r="P135" s="390">
        <f t="shared" si="238"/>
        <v>0</v>
      </c>
      <c r="Q135" s="450"/>
      <c r="R135" s="370"/>
      <c r="S135" s="390">
        <f t="shared" si="239"/>
        <v>0</v>
      </c>
      <c r="T135" s="369"/>
      <c r="U135" s="370"/>
      <c r="V135" s="390">
        <f t="shared" si="240"/>
        <v>0</v>
      </c>
      <c r="W135" s="450"/>
      <c r="X135" s="370"/>
      <c r="Y135" s="390">
        <f t="shared" si="241"/>
        <v>0</v>
      </c>
      <c r="Z135" s="369"/>
      <c r="AA135" s="370"/>
      <c r="AB135" s="371">
        <f t="shared" si="242"/>
        <v>0</v>
      </c>
      <c r="AC135" s="372">
        <f>G135+M135+S135+Y135</f>
        <v>0</v>
      </c>
      <c r="AD135" s="549">
        <f>J135+P135+V135+AB135</f>
        <v>0</v>
      </c>
      <c r="AE135" s="372">
        <f t="shared" si="243"/>
        <v>0</v>
      </c>
      <c r="AF135" s="507" t="e">
        <f t="shared" si="244"/>
        <v>#DIV/0!</v>
      </c>
      <c r="AG135" s="508"/>
      <c r="AH135" s="355"/>
      <c r="AI135" s="355"/>
    </row>
    <row r="136" spans="1:35" ht="30" customHeight="1" x14ac:dyDescent="0.25">
      <c r="A136" s="26" t="s">
        <v>23</v>
      </c>
      <c r="B136" s="89" t="s">
        <v>53</v>
      </c>
      <c r="C136" s="28" t="s">
        <v>192</v>
      </c>
      <c r="D136" s="506" t="s">
        <v>388</v>
      </c>
      <c r="E136" s="369">
        <v>1</v>
      </c>
      <c r="F136" s="370">
        <v>15000</v>
      </c>
      <c r="G136" s="371">
        <f t="shared" si="235"/>
        <v>15000</v>
      </c>
      <c r="H136" s="369">
        <v>1</v>
      </c>
      <c r="I136" s="370">
        <v>15000</v>
      </c>
      <c r="J136" s="390">
        <v>15000</v>
      </c>
      <c r="K136" s="450"/>
      <c r="L136" s="370"/>
      <c r="M136" s="390">
        <f t="shared" si="237"/>
        <v>0</v>
      </c>
      <c r="N136" s="369"/>
      <c r="O136" s="370"/>
      <c r="P136" s="390">
        <f t="shared" si="238"/>
        <v>0</v>
      </c>
      <c r="Q136" s="450"/>
      <c r="R136" s="370"/>
      <c r="S136" s="390">
        <f t="shared" si="239"/>
        <v>0</v>
      </c>
      <c r="T136" s="369"/>
      <c r="U136" s="370"/>
      <c r="V136" s="390">
        <f t="shared" si="240"/>
        <v>0</v>
      </c>
      <c r="W136" s="450"/>
      <c r="X136" s="370"/>
      <c r="Y136" s="390">
        <f t="shared" si="241"/>
        <v>0</v>
      </c>
      <c r="Z136" s="369"/>
      <c r="AA136" s="370"/>
      <c r="AB136" s="371">
        <f t="shared" si="242"/>
        <v>0</v>
      </c>
      <c r="AC136" s="372">
        <f>G136+M136+S136+Y136</f>
        <v>15000</v>
      </c>
      <c r="AD136" s="549">
        <f>J136+P136+V136+AB136</f>
        <v>15000</v>
      </c>
      <c r="AE136" s="372">
        <f t="shared" si="243"/>
        <v>0</v>
      </c>
      <c r="AF136" s="507">
        <f t="shared" si="244"/>
        <v>0</v>
      </c>
      <c r="AG136" s="508"/>
      <c r="AH136" s="355"/>
      <c r="AI136" s="355"/>
    </row>
    <row r="137" spans="1:35" ht="30" customHeight="1" thickBot="1" x14ac:dyDescent="0.3">
      <c r="A137" s="29" t="s">
        <v>23</v>
      </c>
      <c r="B137" s="90" t="s">
        <v>143</v>
      </c>
      <c r="C137" s="31" t="s">
        <v>193</v>
      </c>
      <c r="D137" s="509" t="s">
        <v>388</v>
      </c>
      <c r="E137" s="392"/>
      <c r="F137" s="393"/>
      <c r="G137" s="394">
        <f t="shared" si="235"/>
        <v>0</v>
      </c>
      <c r="H137" s="392"/>
      <c r="I137" s="393"/>
      <c r="J137" s="395">
        <f t="shared" si="236"/>
        <v>0</v>
      </c>
      <c r="K137" s="452"/>
      <c r="L137" s="393"/>
      <c r="M137" s="395">
        <f t="shared" si="237"/>
        <v>0</v>
      </c>
      <c r="N137" s="392"/>
      <c r="O137" s="393"/>
      <c r="P137" s="395">
        <f t="shared" si="238"/>
        <v>0</v>
      </c>
      <c r="Q137" s="452"/>
      <c r="R137" s="393"/>
      <c r="S137" s="395">
        <f t="shared" si="239"/>
        <v>0</v>
      </c>
      <c r="T137" s="392"/>
      <c r="U137" s="393"/>
      <c r="V137" s="395">
        <f t="shared" si="240"/>
        <v>0</v>
      </c>
      <c r="W137" s="452"/>
      <c r="X137" s="393"/>
      <c r="Y137" s="395">
        <f t="shared" si="241"/>
        <v>0</v>
      </c>
      <c r="Z137" s="392"/>
      <c r="AA137" s="393"/>
      <c r="AB137" s="394">
        <f t="shared" si="242"/>
        <v>0</v>
      </c>
      <c r="AC137" s="478">
        <f>G137+M137+S137+Y137</f>
        <v>0</v>
      </c>
      <c r="AD137" s="551">
        <f>J137+P137+V137+AB137</f>
        <v>0</v>
      </c>
      <c r="AE137" s="478">
        <f t="shared" si="243"/>
        <v>0</v>
      </c>
      <c r="AF137" s="565" t="e">
        <f t="shared" si="244"/>
        <v>#DIV/0!</v>
      </c>
      <c r="AG137" s="566"/>
      <c r="AH137" s="355"/>
      <c r="AI137" s="355"/>
    </row>
    <row r="138" spans="1:35" ht="15" customHeight="1" thickBot="1" x14ac:dyDescent="0.3">
      <c r="A138" s="658" t="s">
        <v>194</v>
      </c>
      <c r="B138" s="659"/>
      <c r="C138" s="659"/>
      <c r="D138" s="512"/>
      <c r="E138" s="553">
        <f t="shared" ref="E138:AB138" si="245">SUM(E134:E137)</f>
        <v>1</v>
      </c>
      <c r="F138" s="554">
        <f t="shared" si="245"/>
        <v>15000</v>
      </c>
      <c r="G138" s="555">
        <f t="shared" si="245"/>
        <v>15000</v>
      </c>
      <c r="H138" s="556">
        <f t="shared" si="245"/>
        <v>1</v>
      </c>
      <c r="I138" s="557">
        <v>15000</v>
      </c>
      <c r="J138" s="557">
        <f t="shared" si="245"/>
        <v>15000</v>
      </c>
      <c r="K138" s="558">
        <f t="shared" si="245"/>
        <v>0</v>
      </c>
      <c r="L138" s="554">
        <f t="shared" si="245"/>
        <v>0</v>
      </c>
      <c r="M138" s="554">
        <f t="shared" si="245"/>
        <v>0</v>
      </c>
      <c r="N138" s="553">
        <f t="shared" si="245"/>
        <v>0</v>
      </c>
      <c r="O138" s="554">
        <f t="shared" si="245"/>
        <v>0</v>
      </c>
      <c r="P138" s="554">
        <f t="shared" si="245"/>
        <v>0</v>
      </c>
      <c r="Q138" s="558">
        <f t="shared" si="245"/>
        <v>0</v>
      </c>
      <c r="R138" s="554">
        <f t="shared" si="245"/>
        <v>0</v>
      </c>
      <c r="S138" s="554">
        <f t="shared" si="245"/>
        <v>0</v>
      </c>
      <c r="T138" s="553">
        <f t="shared" si="245"/>
        <v>0</v>
      </c>
      <c r="U138" s="554">
        <f t="shared" si="245"/>
        <v>0</v>
      </c>
      <c r="V138" s="554">
        <f t="shared" si="245"/>
        <v>0</v>
      </c>
      <c r="W138" s="558">
        <f t="shared" si="245"/>
        <v>0</v>
      </c>
      <c r="X138" s="554">
        <f t="shared" si="245"/>
        <v>0</v>
      </c>
      <c r="Y138" s="554">
        <f t="shared" si="245"/>
        <v>0</v>
      </c>
      <c r="Z138" s="553">
        <f t="shared" si="245"/>
        <v>0</v>
      </c>
      <c r="AA138" s="554">
        <f t="shared" si="245"/>
        <v>0</v>
      </c>
      <c r="AB138" s="554">
        <f t="shared" si="245"/>
        <v>0</v>
      </c>
      <c r="AC138" s="516">
        <f>G138+M138+S138+Y138</f>
        <v>15000</v>
      </c>
      <c r="AD138" s="559">
        <f>J138+P138+V138+AB138</f>
        <v>15000</v>
      </c>
      <c r="AE138" s="567">
        <f t="shared" si="243"/>
        <v>0</v>
      </c>
      <c r="AF138" s="568">
        <f t="shared" si="244"/>
        <v>0</v>
      </c>
      <c r="AG138" s="569"/>
      <c r="AH138" s="355"/>
      <c r="AI138" s="355"/>
    </row>
    <row r="139" spans="1:35" ht="15" customHeight="1" thickBot="1" x14ac:dyDescent="0.3">
      <c r="A139" s="104" t="s">
        <v>43</v>
      </c>
      <c r="B139" s="85" t="s">
        <v>195</v>
      </c>
      <c r="C139" s="68" t="s">
        <v>196</v>
      </c>
      <c r="D139" s="481"/>
      <c r="E139" s="482"/>
      <c r="F139" s="483"/>
      <c r="G139" s="483"/>
      <c r="H139" s="482"/>
      <c r="I139" s="483"/>
      <c r="J139" s="483"/>
      <c r="K139" s="483"/>
      <c r="L139" s="483"/>
      <c r="M139" s="484"/>
      <c r="N139" s="482"/>
      <c r="O139" s="483"/>
      <c r="P139" s="484"/>
      <c r="Q139" s="483"/>
      <c r="R139" s="483"/>
      <c r="S139" s="484"/>
      <c r="T139" s="482"/>
      <c r="U139" s="483"/>
      <c r="V139" s="484"/>
      <c r="W139" s="483"/>
      <c r="X139" s="483"/>
      <c r="Y139" s="484"/>
      <c r="Z139" s="482"/>
      <c r="AA139" s="483"/>
      <c r="AB139" s="484"/>
      <c r="AC139" s="482"/>
      <c r="AD139" s="483"/>
      <c r="AE139" s="544"/>
      <c r="AF139" s="563"/>
      <c r="AG139" s="564"/>
      <c r="AH139" s="355"/>
      <c r="AI139" s="355"/>
    </row>
    <row r="140" spans="1:35" ht="30" customHeight="1" x14ac:dyDescent="0.25">
      <c r="A140" s="45" t="s">
        <v>47</v>
      </c>
      <c r="B140" s="47" t="s">
        <v>197</v>
      </c>
      <c r="C140" s="106" t="s">
        <v>198</v>
      </c>
      <c r="D140" s="426"/>
      <c r="E140" s="445">
        <f t="shared" ref="E140:AB140" si="246">SUM(E141:E143)</f>
        <v>0</v>
      </c>
      <c r="F140" s="446">
        <f t="shared" si="246"/>
        <v>0</v>
      </c>
      <c r="G140" s="447">
        <f t="shared" si="246"/>
        <v>0</v>
      </c>
      <c r="H140" s="358">
        <f t="shared" si="246"/>
        <v>0</v>
      </c>
      <c r="I140" s="359">
        <f t="shared" si="246"/>
        <v>0</v>
      </c>
      <c r="J140" s="389">
        <f t="shared" si="246"/>
        <v>0</v>
      </c>
      <c r="K140" s="456">
        <f t="shared" si="246"/>
        <v>0</v>
      </c>
      <c r="L140" s="446">
        <f t="shared" si="246"/>
        <v>0</v>
      </c>
      <c r="M140" s="457">
        <f t="shared" si="246"/>
        <v>0</v>
      </c>
      <c r="N140" s="445">
        <f t="shared" si="246"/>
        <v>0</v>
      </c>
      <c r="O140" s="446">
        <f t="shared" si="246"/>
        <v>0</v>
      </c>
      <c r="P140" s="457">
        <f t="shared" si="246"/>
        <v>0</v>
      </c>
      <c r="Q140" s="456">
        <f t="shared" si="246"/>
        <v>0</v>
      </c>
      <c r="R140" s="446">
        <f t="shared" si="246"/>
        <v>0</v>
      </c>
      <c r="S140" s="457">
        <f t="shared" si="246"/>
        <v>0</v>
      </c>
      <c r="T140" s="445">
        <f t="shared" si="246"/>
        <v>0</v>
      </c>
      <c r="U140" s="446">
        <f t="shared" si="246"/>
        <v>0</v>
      </c>
      <c r="V140" s="457">
        <f t="shared" si="246"/>
        <v>0</v>
      </c>
      <c r="W140" s="456">
        <f t="shared" si="246"/>
        <v>0</v>
      </c>
      <c r="X140" s="446">
        <f t="shared" si="246"/>
        <v>0</v>
      </c>
      <c r="Y140" s="457">
        <f t="shared" si="246"/>
        <v>0</v>
      </c>
      <c r="Z140" s="445">
        <f t="shared" si="246"/>
        <v>0</v>
      </c>
      <c r="AA140" s="446">
        <f t="shared" si="246"/>
        <v>0</v>
      </c>
      <c r="AB140" s="457">
        <f t="shared" si="246"/>
        <v>0</v>
      </c>
      <c r="AC140" s="361">
        <f t="shared" ref="AC140:AC162" si="247">G140+M140+S140+Y140</f>
        <v>0</v>
      </c>
      <c r="AD140" s="570">
        <f t="shared" ref="AD140:AD162" si="248">J140+P140+V140+AB140</f>
        <v>0</v>
      </c>
      <c r="AE140" s="571">
        <f t="shared" ref="AE140:AE163" si="249">AC140-AD140</f>
        <v>0</v>
      </c>
      <c r="AF140" s="572" t="e">
        <f t="shared" ref="AF140:AF163" si="250">AE140/AC140</f>
        <v>#DIV/0!</v>
      </c>
      <c r="AG140" s="573"/>
      <c r="AH140" s="366"/>
      <c r="AI140" s="366"/>
    </row>
    <row r="141" spans="1:35" ht="30" customHeight="1" x14ac:dyDescent="0.25">
      <c r="A141" s="26" t="s">
        <v>23</v>
      </c>
      <c r="B141" s="27" t="s">
        <v>50</v>
      </c>
      <c r="C141" s="367" t="s">
        <v>200</v>
      </c>
      <c r="D141" s="368" t="s">
        <v>170</v>
      </c>
      <c r="E141" s="369"/>
      <c r="F141" s="370"/>
      <c r="G141" s="371">
        <f t="shared" ref="G141:G143" si="251">E141*F141</f>
        <v>0</v>
      </c>
      <c r="H141" s="369"/>
      <c r="I141" s="370"/>
      <c r="J141" s="390">
        <f t="shared" ref="J141:J143" si="252">H141*I141</f>
        <v>0</v>
      </c>
      <c r="K141" s="450"/>
      <c r="L141" s="370"/>
      <c r="M141" s="390">
        <f t="shared" ref="M141:M143" si="253">K141*L141</f>
        <v>0</v>
      </c>
      <c r="N141" s="369"/>
      <c r="O141" s="370"/>
      <c r="P141" s="390">
        <f t="shared" ref="P141:P143" si="254">N141*O141</f>
        <v>0</v>
      </c>
      <c r="Q141" s="450"/>
      <c r="R141" s="370"/>
      <c r="S141" s="390">
        <f t="shared" ref="S141:S143" si="255">Q141*R141</f>
        <v>0</v>
      </c>
      <c r="T141" s="369"/>
      <c r="U141" s="370"/>
      <c r="V141" s="390">
        <f t="shared" ref="V141:V143" si="256">T141*U141</f>
        <v>0</v>
      </c>
      <c r="W141" s="450"/>
      <c r="X141" s="370"/>
      <c r="Y141" s="390">
        <f t="shared" ref="Y141:Y143" si="257">W141*X141</f>
        <v>0</v>
      </c>
      <c r="Z141" s="369"/>
      <c r="AA141" s="370"/>
      <c r="AB141" s="390">
        <f t="shared" ref="AB141:AB143" si="258">Z141*AA141</f>
        <v>0</v>
      </c>
      <c r="AC141" s="372">
        <f t="shared" si="247"/>
        <v>0</v>
      </c>
      <c r="AD141" s="549">
        <f t="shared" si="248"/>
        <v>0</v>
      </c>
      <c r="AE141" s="372">
        <f t="shared" si="249"/>
        <v>0</v>
      </c>
      <c r="AF141" s="507" t="e">
        <f t="shared" si="250"/>
        <v>#DIV/0!</v>
      </c>
      <c r="AG141" s="508"/>
      <c r="AH141" s="355"/>
      <c r="AI141" s="355"/>
    </row>
    <row r="142" spans="1:35" ht="30" customHeight="1" x14ac:dyDescent="0.25">
      <c r="A142" s="26" t="s">
        <v>23</v>
      </c>
      <c r="B142" s="27" t="s">
        <v>52</v>
      </c>
      <c r="C142" s="367" t="s">
        <v>200</v>
      </c>
      <c r="D142" s="368" t="s">
        <v>170</v>
      </c>
      <c r="E142" s="369"/>
      <c r="F142" s="370"/>
      <c r="G142" s="371">
        <f t="shared" si="251"/>
        <v>0</v>
      </c>
      <c r="H142" s="369"/>
      <c r="I142" s="370"/>
      <c r="J142" s="390">
        <f t="shared" si="252"/>
        <v>0</v>
      </c>
      <c r="K142" s="450"/>
      <c r="L142" s="370"/>
      <c r="M142" s="390">
        <f t="shared" si="253"/>
        <v>0</v>
      </c>
      <c r="N142" s="369"/>
      <c r="O142" s="370"/>
      <c r="P142" s="390">
        <f t="shared" si="254"/>
        <v>0</v>
      </c>
      <c r="Q142" s="450"/>
      <c r="R142" s="370"/>
      <c r="S142" s="390">
        <f t="shared" si="255"/>
        <v>0</v>
      </c>
      <c r="T142" s="369"/>
      <c r="U142" s="370"/>
      <c r="V142" s="390">
        <f t="shared" si="256"/>
        <v>0</v>
      </c>
      <c r="W142" s="450"/>
      <c r="X142" s="370"/>
      <c r="Y142" s="390">
        <f t="shared" si="257"/>
        <v>0</v>
      </c>
      <c r="Z142" s="369"/>
      <c r="AA142" s="370"/>
      <c r="AB142" s="390">
        <f t="shared" si="258"/>
        <v>0</v>
      </c>
      <c r="AC142" s="372">
        <f t="shared" si="247"/>
        <v>0</v>
      </c>
      <c r="AD142" s="549">
        <f t="shared" si="248"/>
        <v>0</v>
      </c>
      <c r="AE142" s="372">
        <f t="shared" si="249"/>
        <v>0</v>
      </c>
      <c r="AF142" s="507" t="e">
        <f t="shared" si="250"/>
        <v>#DIV/0!</v>
      </c>
      <c r="AG142" s="508"/>
      <c r="AH142" s="355"/>
      <c r="AI142" s="355"/>
    </row>
    <row r="143" spans="1:35" ht="30" customHeight="1" thickBot="1" x14ac:dyDescent="0.3">
      <c r="A143" s="377" t="s">
        <v>23</v>
      </c>
      <c r="B143" s="378" t="s">
        <v>53</v>
      </c>
      <c r="C143" s="379" t="s">
        <v>200</v>
      </c>
      <c r="D143" s="380" t="s">
        <v>170</v>
      </c>
      <c r="E143" s="381"/>
      <c r="F143" s="382"/>
      <c r="G143" s="383">
        <f t="shared" si="251"/>
        <v>0</v>
      </c>
      <c r="H143" s="381"/>
      <c r="I143" s="382"/>
      <c r="J143" s="471">
        <f t="shared" si="252"/>
        <v>0</v>
      </c>
      <c r="K143" s="470"/>
      <c r="L143" s="382"/>
      <c r="M143" s="471">
        <f t="shared" si="253"/>
        <v>0</v>
      </c>
      <c r="N143" s="381"/>
      <c r="O143" s="382"/>
      <c r="P143" s="471">
        <f t="shared" si="254"/>
        <v>0</v>
      </c>
      <c r="Q143" s="470"/>
      <c r="R143" s="382"/>
      <c r="S143" s="471">
        <f t="shared" si="255"/>
        <v>0</v>
      </c>
      <c r="T143" s="381"/>
      <c r="U143" s="382"/>
      <c r="V143" s="471">
        <f t="shared" si="256"/>
        <v>0</v>
      </c>
      <c r="W143" s="470"/>
      <c r="X143" s="382"/>
      <c r="Y143" s="471">
        <f t="shared" si="257"/>
        <v>0</v>
      </c>
      <c r="Z143" s="381"/>
      <c r="AA143" s="382"/>
      <c r="AB143" s="471">
        <f t="shared" si="258"/>
        <v>0</v>
      </c>
      <c r="AC143" s="478">
        <f t="shared" si="247"/>
        <v>0</v>
      </c>
      <c r="AD143" s="551">
        <f t="shared" si="248"/>
        <v>0</v>
      </c>
      <c r="AE143" s="384">
        <f t="shared" si="249"/>
        <v>0</v>
      </c>
      <c r="AF143" s="574" t="e">
        <f t="shared" si="250"/>
        <v>#DIV/0!</v>
      </c>
      <c r="AG143" s="575"/>
      <c r="AH143" s="355"/>
      <c r="AI143" s="355"/>
    </row>
    <row r="144" spans="1:35" ht="15" customHeight="1" x14ac:dyDescent="0.25">
      <c r="A144" s="45" t="s">
        <v>47</v>
      </c>
      <c r="B144" s="47" t="s">
        <v>202</v>
      </c>
      <c r="C144" s="485" t="s">
        <v>203</v>
      </c>
      <c r="D144" s="357"/>
      <c r="E144" s="358">
        <f t="shared" ref="E144:AB144" si="259">SUM(E145:E147)</f>
        <v>0</v>
      </c>
      <c r="F144" s="359">
        <f t="shared" si="259"/>
        <v>0</v>
      </c>
      <c r="G144" s="360">
        <f t="shared" si="259"/>
        <v>0</v>
      </c>
      <c r="H144" s="358">
        <f t="shared" si="259"/>
        <v>0</v>
      </c>
      <c r="I144" s="359">
        <f t="shared" si="259"/>
        <v>0</v>
      </c>
      <c r="J144" s="389">
        <f t="shared" si="259"/>
        <v>0</v>
      </c>
      <c r="K144" s="448">
        <f t="shared" si="259"/>
        <v>0</v>
      </c>
      <c r="L144" s="359">
        <f t="shared" si="259"/>
        <v>0</v>
      </c>
      <c r="M144" s="389">
        <f t="shared" si="259"/>
        <v>0</v>
      </c>
      <c r="N144" s="358">
        <f t="shared" si="259"/>
        <v>0</v>
      </c>
      <c r="O144" s="359">
        <f t="shared" si="259"/>
        <v>0</v>
      </c>
      <c r="P144" s="389">
        <f t="shared" si="259"/>
        <v>0</v>
      </c>
      <c r="Q144" s="448">
        <f t="shared" si="259"/>
        <v>0</v>
      </c>
      <c r="R144" s="359">
        <f t="shared" si="259"/>
        <v>0</v>
      </c>
      <c r="S144" s="389">
        <f t="shared" si="259"/>
        <v>0</v>
      </c>
      <c r="T144" s="358">
        <f t="shared" si="259"/>
        <v>0</v>
      </c>
      <c r="U144" s="359">
        <f t="shared" si="259"/>
        <v>0</v>
      </c>
      <c r="V144" s="389">
        <f t="shared" si="259"/>
        <v>0</v>
      </c>
      <c r="W144" s="448">
        <f t="shared" si="259"/>
        <v>0</v>
      </c>
      <c r="X144" s="359">
        <f t="shared" si="259"/>
        <v>0</v>
      </c>
      <c r="Y144" s="389">
        <f t="shared" si="259"/>
        <v>0</v>
      </c>
      <c r="Z144" s="358">
        <f t="shared" si="259"/>
        <v>0</v>
      </c>
      <c r="AA144" s="359">
        <f t="shared" si="259"/>
        <v>0</v>
      </c>
      <c r="AB144" s="389">
        <f t="shared" si="259"/>
        <v>0</v>
      </c>
      <c r="AC144" s="361">
        <f t="shared" si="247"/>
        <v>0</v>
      </c>
      <c r="AD144" s="570">
        <f t="shared" si="248"/>
        <v>0</v>
      </c>
      <c r="AE144" s="571">
        <f t="shared" si="249"/>
        <v>0</v>
      </c>
      <c r="AF144" s="572" t="e">
        <f t="shared" si="250"/>
        <v>#DIV/0!</v>
      </c>
      <c r="AG144" s="573"/>
      <c r="AH144" s="366"/>
      <c r="AI144" s="366"/>
    </row>
    <row r="145" spans="1:35" ht="30" customHeight="1" x14ac:dyDescent="0.25">
      <c r="A145" s="26" t="s">
        <v>23</v>
      </c>
      <c r="B145" s="27" t="s">
        <v>50</v>
      </c>
      <c r="C145" s="367" t="s">
        <v>205</v>
      </c>
      <c r="D145" s="368" t="s">
        <v>170</v>
      </c>
      <c r="E145" s="369"/>
      <c r="F145" s="370"/>
      <c r="G145" s="371">
        <f t="shared" ref="G145:G147" si="260">E145*F145</f>
        <v>0</v>
      </c>
      <c r="H145" s="369"/>
      <c r="I145" s="370"/>
      <c r="J145" s="390">
        <f t="shared" ref="J145:J147" si="261">H145*I145</f>
        <v>0</v>
      </c>
      <c r="K145" s="450"/>
      <c r="L145" s="370"/>
      <c r="M145" s="390">
        <f t="shared" ref="M145:M147" si="262">K145*L145</f>
        <v>0</v>
      </c>
      <c r="N145" s="369"/>
      <c r="O145" s="370"/>
      <c r="P145" s="390">
        <f t="shared" ref="P145:P147" si="263">N145*O145</f>
        <v>0</v>
      </c>
      <c r="Q145" s="450"/>
      <c r="R145" s="370"/>
      <c r="S145" s="390">
        <f t="shared" ref="S145:S147" si="264">Q145*R145</f>
        <v>0</v>
      </c>
      <c r="T145" s="369"/>
      <c r="U145" s="370"/>
      <c r="V145" s="390">
        <f t="shared" ref="V145:V147" si="265">T145*U145</f>
        <v>0</v>
      </c>
      <c r="W145" s="450"/>
      <c r="X145" s="370"/>
      <c r="Y145" s="390">
        <f t="shared" ref="Y145:Y147" si="266">W145*X145</f>
        <v>0</v>
      </c>
      <c r="Z145" s="369"/>
      <c r="AA145" s="370"/>
      <c r="AB145" s="390">
        <f t="shared" ref="AB145:AB147" si="267">Z145*AA145</f>
        <v>0</v>
      </c>
      <c r="AC145" s="372">
        <f t="shared" si="247"/>
        <v>0</v>
      </c>
      <c r="AD145" s="549">
        <f t="shared" si="248"/>
        <v>0</v>
      </c>
      <c r="AE145" s="372">
        <f t="shared" si="249"/>
        <v>0</v>
      </c>
      <c r="AF145" s="507" t="e">
        <f t="shared" si="250"/>
        <v>#DIV/0!</v>
      </c>
      <c r="AG145" s="508"/>
      <c r="AH145" s="355"/>
      <c r="AI145" s="355"/>
    </row>
    <row r="146" spans="1:35" ht="30" customHeight="1" x14ac:dyDescent="0.25">
      <c r="A146" s="26" t="s">
        <v>23</v>
      </c>
      <c r="B146" s="27" t="s">
        <v>52</v>
      </c>
      <c r="C146" s="367" t="s">
        <v>205</v>
      </c>
      <c r="D146" s="368" t="s">
        <v>170</v>
      </c>
      <c r="E146" s="369"/>
      <c r="F146" s="370"/>
      <c r="G146" s="371">
        <f t="shared" si="260"/>
        <v>0</v>
      </c>
      <c r="H146" s="369"/>
      <c r="I146" s="370"/>
      <c r="J146" s="390">
        <f t="shared" si="261"/>
        <v>0</v>
      </c>
      <c r="K146" s="450"/>
      <c r="L146" s="370"/>
      <c r="M146" s="390">
        <f t="shared" si="262"/>
        <v>0</v>
      </c>
      <c r="N146" s="369"/>
      <c r="O146" s="370"/>
      <c r="P146" s="390">
        <f t="shared" si="263"/>
        <v>0</v>
      </c>
      <c r="Q146" s="450"/>
      <c r="R146" s="370"/>
      <c r="S146" s="390">
        <f t="shared" si="264"/>
        <v>0</v>
      </c>
      <c r="T146" s="369"/>
      <c r="U146" s="370"/>
      <c r="V146" s="390">
        <f t="shared" si="265"/>
        <v>0</v>
      </c>
      <c r="W146" s="450"/>
      <c r="X146" s="370"/>
      <c r="Y146" s="390">
        <f t="shared" si="266"/>
        <v>0</v>
      </c>
      <c r="Z146" s="369"/>
      <c r="AA146" s="370"/>
      <c r="AB146" s="390">
        <f t="shared" si="267"/>
        <v>0</v>
      </c>
      <c r="AC146" s="372">
        <f t="shared" si="247"/>
        <v>0</v>
      </c>
      <c r="AD146" s="549">
        <f t="shared" si="248"/>
        <v>0</v>
      </c>
      <c r="AE146" s="372">
        <f t="shared" si="249"/>
        <v>0</v>
      </c>
      <c r="AF146" s="507" t="e">
        <f t="shared" si="250"/>
        <v>#DIV/0!</v>
      </c>
      <c r="AG146" s="508"/>
      <c r="AH146" s="355"/>
      <c r="AI146" s="355"/>
    </row>
    <row r="147" spans="1:35" ht="30" customHeight="1" thickBot="1" x14ac:dyDescent="0.3">
      <c r="A147" s="377" t="s">
        <v>23</v>
      </c>
      <c r="B147" s="378" t="s">
        <v>53</v>
      </c>
      <c r="C147" s="379" t="s">
        <v>205</v>
      </c>
      <c r="D147" s="380" t="s">
        <v>170</v>
      </c>
      <c r="E147" s="381"/>
      <c r="F147" s="382"/>
      <c r="G147" s="383">
        <f t="shared" si="260"/>
        <v>0</v>
      </c>
      <c r="H147" s="381"/>
      <c r="I147" s="382"/>
      <c r="J147" s="471">
        <f t="shared" si="261"/>
        <v>0</v>
      </c>
      <c r="K147" s="470"/>
      <c r="L147" s="382"/>
      <c r="M147" s="471">
        <f t="shared" si="262"/>
        <v>0</v>
      </c>
      <c r="N147" s="381"/>
      <c r="O147" s="382"/>
      <c r="P147" s="471">
        <f t="shared" si="263"/>
        <v>0</v>
      </c>
      <c r="Q147" s="470"/>
      <c r="R147" s="382"/>
      <c r="S147" s="471">
        <f t="shared" si="264"/>
        <v>0</v>
      </c>
      <c r="T147" s="381"/>
      <c r="U147" s="382"/>
      <c r="V147" s="471">
        <f t="shared" si="265"/>
        <v>0</v>
      </c>
      <c r="W147" s="470"/>
      <c r="X147" s="382"/>
      <c r="Y147" s="471">
        <f t="shared" si="266"/>
        <v>0</v>
      </c>
      <c r="Z147" s="381"/>
      <c r="AA147" s="382"/>
      <c r="AB147" s="471">
        <f t="shared" si="267"/>
        <v>0</v>
      </c>
      <c r="AC147" s="384">
        <f t="shared" si="247"/>
        <v>0</v>
      </c>
      <c r="AD147" s="576">
        <f t="shared" si="248"/>
        <v>0</v>
      </c>
      <c r="AE147" s="384">
        <f t="shared" si="249"/>
        <v>0</v>
      </c>
      <c r="AF147" s="574" t="e">
        <f t="shared" si="250"/>
        <v>#DIV/0!</v>
      </c>
      <c r="AG147" s="575"/>
      <c r="AH147" s="355"/>
      <c r="AI147" s="355"/>
    </row>
    <row r="148" spans="1:35" ht="15" customHeight="1" x14ac:dyDescent="0.25">
      <c r="A148" s="45" t="s">
        <v>47</v>
      </c>
      <c r="B148" s="47" t="s">
        <v>206</v>
      </c>
      <c r="C148" s="485" t="s">
        <v>207</v>
      </c>
      <c r="D148" s="357"/>
      <c r="E148" s="358">
        <f t="shared" ref="E148:AB148" si="268">SUM(E149:E153)</f>
        <v>0</v>
      </c>
      <c r="F148" s="359">
        <f t="shared" si="268"/>
        <v>0</v>
      </c>
      <c r="G148" s="360">
        <f t="shared" si="268"/>
        <v>0</v>
      </c>
      <c r="H148" s="358">
        <f t="shared" si="268"/>
        <v>0</v>
      </c>
      <c r="I148" s="359">
        <f t="shared" si="268"/>
        <v>0</v>
      </c>
      <c r="J148" s="389">
        <f t="shared" si="268"/>
        <v>0</v>
      </c>
      <c r="K148" s="448">
        <f t="shared" si="268"/>
        <v>0</v>
      </c>
      <c r="L148" s="359">
        <f t="shared" si="268"/>
        <v>0</v>
      </c>
      <c r="M148" s="389">
        <f t="shared" si="268"/>
        <v>0</v>
      </c>
      <c r="N148" s="358">
        <f t="shared" si="268"/>
        <v>0</v>
      </c>
      <c r="O148" s="359">
        <f t="shared" si="268"/>
        <v>0</v>
      </c>
      <c r="P148" s="389">
        <f t="shared" si="268"/>
        <v>0</v>
      </c>
      <c r="Q148" s="448">
        <f t="shared" si="268"/>
        <v>0</v>
      </c>
      <c r="R148" s="359">
        <f t="shared" si="268"/>
        <v>0</v>
      </c>
      <c r="S148" s="389">
        <f t="shared" si="268"/>
        <v>0</v>
      </c>
      <c r="T148" s="358">
        <f t="shared" si="268"/>
        <v>0</v>
      </c>
      <c r="U148" s="359">
        <f t="shared" si="268"/>
        <v>0</v>
      </c>
      <c r="V148" s="389">
        <f t="shared" si="268"/>
        <v>0</v>
      </c>
      <c r="W148" s="448">
        <f t="shared" si="268"/>
        <v>0</v>
      </c>
      <c r="X148" s="359">
        <f t="shared" si="268"/>
        <v>0</v>
      </c>
      <c r="Y148" s="389">
        <f t="shared" si="268"/>
        <v>0</v>
      </c>
      <c r="Z148" s="358">
        <f t="shared" si="268"/>
        <v>0</v>
      </c>
      <c r="AA148" s="359">
        <f t="shared" si="268"/>
        <v>0</v>
      </c>
      <c r="AB148" s="360">
        <f t="shared" si="268"/>
        <v>0</v>
      </c>
      <c r="AC148" s="571">
        <f t="shared" si="247"/>
        <v>0</v>
      </c>
      <c r="AD148" s="577">
        <f t="shared" si="248"/>
        <v>0</v>
      </c>
      <c r="AE148" s="571">
        <f t="shared" si="249"/>
        <v>0</v>
      </c>
      <c r="AF148" s="572" t="e">
        <f t="shared" si="250"/>
        <v>#DIV/0!</v>
      </c>
      <c r="AG148" s="573"/>
      <c r="AH148" s="366"/>
      <c r="AI148" s="366"/>
    </row>
    <row r="149" spans="1:35" ht="30" customHeight="1" x14ac:dyDescent="0.25">
      <c r="A149" s="26" t="s">
        <v>23</v>
      </c>
      <c r="B149" s="27" t="s">
        <v>50</v>
      </c>
      <c r="C149" s="367" t="s">
        <v>209</v>
      </c>
      <c r="D149" s="368" t="s">
        <v>251</v>
      </c>
      <c r="E149" s="369"/>
      <c r="F149" s="370"/>
      <c r="G149" s="371">
        <f t="shared" ref="G149:G153" si="269">E149*F149</f>
        <v>0</v>
      </c>
      <c r="H149" s="369"/>
      <c r="I149" s="370"/>
      <c r="J149" s="390">
        <f t="shared" ref="J149:J153" si="270">H149*I149</f>
        <v>0</v>
      </c>
      <c r="K149" s="450"/>
      <c r="L149" s="370"/>
      <c r="M149" s="390">
        <f t="shared" ref="M149:M153" si="271">K149*L149</f>
        <v>0</v>
      </c>
      <c r="N149" s="369"/>
      <c r="O149" s="370"/>
      <c r="P149" s="390">
        <f t="shared" ref="P149:P153" si="272">N149*O149</f>
        <v>0</v>
      </c>
      <c r="Q149" s="450"/>
      <c r="R149" s="370"/>
      <c r="S149" s="390">
        <f t="shared" ref="S149:S153" si="273">Q149*R149</f>
        <v>0</v>
      </c>
      <c r="T149" s="369"/>
      <c r="U149" s="370"/>
      <c r="V149" s="390">
        <f t="shared" ref="V149:V153" si="274">T149*U149</f>
        <v>0</v>
      </c>
      <c r="W149" s="450"/>
      <c r="X149" s="370"/>
      <c r="Y149" s="390">
        <f t="shared" ref="Y149:Y153" si="275">W149*X149</f>
        <v>0</v>
      </c>
      <c r="Z149" s="369"/>
      <c r="AA149" s="370"/>
      <c r="AB149" s="371">
        <f t="shared" ref="AB149:AB153" si="276">Z149*AA149</f>
        <v>0</v>
      </c>
      <c r="AC149" s="372">
        <f t="shared" si="247"/>
        <v>0</v>
      </c>
      <c r="AD149" s="549">
        <f t="shared" si="248"/>
        <v>0</v>
      </c>
      <c r="AE149" s="372">
        <f t="shared" si="249"/>
        <v>0</v>
      </c>
      <c r="AF149" s="507" t="e">
        <f t="shared" si="250"/>
        <v>#DIV/0!</v>
      </c>
      <c r="AG149" s="508"/>
      <c r="AH149" s="355"/>
      <c r="AI149" s="355"/>
    </row>
    <row r="150" spans="1:35" ht="30" customHeight="1" x14ac:dyDescent="0.25">
      <c r="A150" s="26" t="s">
        <v>23</v>
      </c>
      <c r="B150" s="27" t="s">
        <v>52</v>
      </c>
      <c r="C150" s="367" t="s">
        <v>210</v>
      </c>
      <c r="D150" s="368" t="s">
        <v>251</v>
      </c>
      <c r="E150" s="369"/>
      <c r="F150" s="370"/>
      <c r="G150" s="371">
        <f t="shared" si="269"/>
        <v>0</v>
      </c>
      <c r="H150" s="369"/>
      <c r="I150" s="370"/>
      <c r="J150" s="390">
        <f t="shared" si="270"/>
        <v>0</v>
      </c>
      <c r="K150" s="450"/>
      <c r="L150" s="370"/>
      <c r="M150" s="390">
        <f t="shared" si="271"/>
        <v>0</v>
      </c>
      <c r="N150" s="369"/>
      <c r="O150" s="370"/>
      <c r="P150" s="390">
        <f t="shared" si="272"/>
        <v>0</v>
      </c>
      <c r="Q150" s="450"/>
      <c r="R150" s="370"/>
      <c r="S150" s="390">
        <f t="shared" si="273"/>
        <v>0</v>
      </c>
      <c r="T150" s="369"/>
      <c r="U150" s="370"/>
      <c r="V150" s="390">
        <f t="shared" si="274"/>
        <v>0</v>
      </c>
      <c r="W150" s="450"/>
      <c r="X150" s="370"/>
      <c r="Y150" s="390">
        <f t="shared" si="275"/>
        <v>0</v>
      </c>
      <c r="Z150" s="369"/>
      <c r="AA150" s="370"/>
      <c r="AB150" s="371">
        <f t="shared" si="276"/>
        <v>0</v>
      </c>
      <c r="AC150" s="372">
        <f t="shared" si="247"/>
        <v>0</v>
      </c>
      <c r="AD150" s="549">
        <f t="shared" si="248"/>
        <v>0</v>
      </c>
      <c r="AE150" s="372">
        <f t="shared" si="249"/>
        <v>0</v>
      </c>
      <c r="AF150" s="507" t="e">
        <f t="shared" si="250"/>
        <v>#DIV/0!</v>
      </c>
      <c r="AG150" s="508"/>
      <c r="AH150" s="355"/>
      <c r="AI150" s="355"/>
    </row>
    <row r="151" spans="1:35" ht="30" customHeight="1" x14ac:dyDescent="0.25">
      <c r="A151" s="26" t="s">
        <v>23</v>
      </c>
      <c r="B151" s="27" t="s">
        <v>53</v>
      </c>
      <c r="C151" s="367" t="s">
        <v>211</v>
      </c>
      <c r="D151" s="368" t="s">
        <v>251</v>
      </c>
      <c r="E151" s="369"/>
      <c r="F151" s="370"/>
      <c r="G151" s="371">
        <f t="shared" si="269"/>
        <v>0</v>
      </c>
      <c r="H151" s="369"/>
      <c r="I151" s="370"/>
      <c r="J151" s="390">
        <f t="shared" si="270"/>
        <v>0</v>
      </c>
      <c r="K151" s="450"/>
      <c r="L151" s="370"/>
      <c r="M151" s="390">
        <f t="shared" si="271"/>
        <v>0</v>
      </c>
      <c r="N151" s="369"/>
      <c r="O151" s="370"/>
      <c r="P151" s="390">
        <f t="shared" si="272"/>
        <v>0</v>
      </c>
      <c r="Q151" s="450"/>
      <c r="R151" s="370"/>
      <c r="S151" s="390">
        <f t="shared" si="273"/>
        <v>0</v>
      </c>
      <c r="T151" s="369"/>
      <c r="U151" s="370"/>
      <c r="V151" s="390">
        <f t="shared" si="274"/>
        <v>0</v>
      </c>
      <c r="W151" s="450"/>
      <c r="X151" s="370"/>
      <c r="Y151" s="390">
        <f t="shared" si="275"/>
        <v>0</v>
      </c>
      <c r="Z151" s="369"/>
      <c r="AA151" s="370"/>
      <c r="AB151" s="371">
        <f t="shared" si="276"/>
        <v>0</v>
      </c>
      <c r="AC151" s="372">
        <f t="shared" si="247"/>
        <v>0</v>
      </c>
      <c r="AD151" s="549">
        <f t="shared" si="248"/>
        <v>0</v>
      </c>
      <c r="AE151" s="372">
        <f t="shared" si="249"/>
        <v>0</v>
      </c>
      <c r="AF151" s="507" t="e">
        <f t="shared" si="250"/>
        <v>#DIV/0!</v>
      </c>
      <c r="AG151" s="508"/>
      <c r="AH151" s="355"/>
      <c r="AI151" s="355"/>
    </row>
    <row r="152" spans="1:35" ht="30" customHeight="1" x14ac:dyDescent="0.25">
      <c r="A152" s="26" t="s">
        <v>23</v>
      </c>
      <c r="B152" s="27" t="s">
        <v>143</v>
      </c>
      <c r="C152" s="367" t="s">
        <v>212</v>
      </c>
      <c r="D152" s="368" t="s">
        <v>251</v>
      </c>
      <c r="E152" s="369"/>
      <c r="F152" s="370"/>
      <c r="G152" s="371">
        <f t="shared" si="269"/>
        <v>0</v>
      </c>
      <c r="H152" s="369"/>
      <c r="I152" s="370"/>
      <c r="J152" s="390">
        <f t="shared" si="270"/>
        <v>0</v>
      </c>
      <c r="K152" s="450"/>
      <c r="L152" s="370"/>
      <c r="M152" s="390">
        <f t="shared" si="271"/>
        <v>0</v>
      </c>
      <c r="N152" s="369"/>
      <c r="O152" s="370"/>
      <c r="P152" s="390">
        <f t="shared" si="272"/>
        <v>0</v>
      </c>
      <c r="Q152" s="450"/>
      <c r="R152" s="370"/>
      <c r="S152" s="390">
        <f t="shared" si="273"/>
        <v>0</v>
      </c>
      <c r="T152" s="369"/>
      <c r="U152" s="370"/>
      <c r="V152" s="390">
        <f t="shared" si="274"/>
        <v>0</v>
      </c>
      <c r="W152" s="450"/>
      <c r="X152" s="370"/>
      <c r="Y152" s="390">
        <f t="shared" si="275"/>
        <v>0</v>
      </c>
      <c r="Z152" s="369"/>
      <c r="AA152" s="370"/>
      <c r="AB152" s="371">
        <f t="shared" si="276"/>
        <v>0</v>
      </c>
      <c r="AC152" s="372">
        <f t="shared" si="247"/>
        <v>0</v>
      </c>
      <c r="AD152" s="549">
        <f t="shared" si="248"/>
        <v>0</v>
      </c>
      <c r="AE152" s="372">
        <f t="shared" si="249"/>
        <v>0</v>
      </c>
      <c r="AF152" s="507" t="e">
        <f t="shared" si="250"/>
        <v>#DIV/0!</v>
      </c>
      <c r="AG152" s="508"/>
      <c r="AH152" s="355"/>
      <c r="AI152" s="355"/>
    </row>
    <row r="153" spans="1:35" ht="30" customHeight="1" thickBot="1" x14ac:dyDescent="0.3">
      <c r="A153" s="29" t="s">
        <v>23</v>
      </c>
      <c r="B153" s="30" t="s">
        <v>145</v>
      </c>
      <c r="C153" s="62" t="s">
        <v>213</v>
      </c>
      <c r="D153" s="391" t="s">
        <v>251</v>
      </c>
      <c r="E153" s="392"/>
      <c r="F153" s="393"/>
      <c r="G153" s="394">
        <f t="shared" si="269"/>
        <v>0</v>
      </c>
      <c r="H153" s="392"/>
      <c r="I153" s="393"/>
      <c r="J153" s="395">
        <f t="shared" si="270"/>
        <v>0</v>
      </c>
      <c r="K153" s="452"/>
      <c r="L153" s="393"/>
      <c r="M153" s="395">
        <f t="shared" si="271"/>
        <v>0</v>
      </c>
      <c r="N153" s="392"/>
      <c r="O153" s="393"/>
      <c r="P153" s="395">
        <f t="shared" si="272"/>
        <v>0</v>
      </c>
      <c r="Q153" s="452"/>
      <c r="R153" s="393"/>
      <c r="S153" s="395">
        <f t="shared" si="273"/>
        <v>0</v>
      </c>
      <c r="T153" s="392"/>
      <c r="U153" s="393"/>
      <c r="V153" s="395">
        <f t="shared" si="274"/>
        <v>0</v>
      </c>
      <c r="W153" s="452"/>
      <c r="X153" s="393"/>
      <c r="Y153" s="395">
        <f t="shared" si="275"/>
        <v>0</v>
      </c>
      <c r="Z153" s="392"/>
      <c r="AA153" s="393"/>
      <c r="AB153" s="394">
        <f t="shared" si="276"/>
        <v>0</v>
      </c>
      <c r="AC153" s="384">
        <f t="shared" si="247"/>
        <v>0</v>
      </c>
      <c r="AD153" s="576">
        <f t="shared" si="248"/>
        <v>0</v>
      </c>
      <c r="AE153" s="384">
        <f t="shared" si="249"/>
        <v>0</v>
      </c>
      <c r="AF153" s="574" t="e">
        <f t="shared" si="250"/>
        <v>#DIV/0!</v>
      </c>
      <c r="AG153" s="575"/>
      <c r="AH153" s="355"/>
      <c r="AI153" s="355"/>
    </row>
    <row r="154" spans="1:35" ht="15" customHeight="1" x14ac:dyDescent="0.25">
      <c r="A154" s="45" t="s">
        <v>47</v>
      </c>
      <c r="B154" s="47" t="s">
        <v>214</v>
      </c>
      <c r="C154" s="485" t="s">
        <v>196</v>
      </c>
      <c r="D154" s="357"/>
      <c r="E154" s="358">
        <f t="shared" ref="E154:AB154" si="277">SUM(E155:E161)</f>
        <v>2</v>
      </c>
      <c r="F154" s="359">
        <f t="shared" si="277"/>
        <v>159500</v>
      </c>
      <c r="G154" s="360">
        <f t="shared" si="277"/>
        <v>159500</v>
      </c>
      <c r="H154" s="358">
        <f t="shared" si="277"/>
        <v>3</v>
      </c>
      <c r="I154" s="359">
        <f t="shared" si="277"/>
        <v>135500</v>
      </c>
      <c r="J154" s="389">
        <f t="shared" si="277"/>
        <v>159500</v>
      </c>
      <c r="K154" s="448">
        <f t="shared" si="277"/>
        <v>0</v>
      </c>
      <c r="L154" s="359">
        <f t="shared" si="277"/>
        <v>0</v>
      </c>
      <c r="M154" s="389">
        <f t="shared" si="277"/>
        <v>0</v>
      </c>
      <c r="N154" s="358">
        <f t="shared" si="277"/>
        <v>0</v>
      </c>
      <c r="O154" s="359">
        <f t="shared" si="277"/>
        <v>0</v>
      </c>
      <c r="P154" s="389">
        <f t="shared" si="277"/>
        <v>0</v>
      </c>
      <c r="Q154" s="448">
        <f t="shared" si="277"/>
        <v>0</v>
      </c>
      <c r="R154" s="359">
        <f t="shared" si="277"/>
        <v>0</v>
      </c>
      <c r="S154" s="389">
        <f t="shared" si="277"/>
        <v>0</v>
      </c>
      <c r="T154" s="358">
        <f t="shared" si="277"/>
        <v>0</v>
      </c>
      <c r="U154" s="359">
        <f t="shared" si="277"/>
        <v>0</v>
      </c>
      <c r="V154" s="389">
        <f t="shared" si="277"/>
        <v>0</v>
      </c>
      <c r="W154" s="448">
        <f t="shared" si="277"/>
        <v>0</v>
      </c>
      <c r="X154" s="359">
        <f t="shared" si="277"/>
        <v>0</v>
      </c>
      <c r="Y154" s="389">
        <f t="shared" si="277"/>
        <v>0</v>
      </c>
      <c r="Z154" s="358">
        <f t="shared" si="277"/>
        <v>0</v>
      </c>
      <c r="AA154" s="359">
        <f t="shared" si="277"/>
        <v>0</v>
      </c>
      <c r="AB154" s="360">
        <f t="shared" si="277"/>
        <v>0</v>
      </c>
      <c r="AC154" s="571">
        <f t="shared" si="247"/>
        <v>159500</v>
      </c>
      <c r="AD154" s="577">
        <f t="shared" si="248"/>
        <v>159500</v>
      </c>
      <c r="AE154" s="571">
        <f t="shared" si="249"/>
        <v>0</v>
      </c>
      <c r="AF154" s="572">
        <f t="shared" si="250"/>
        <v>0</v>
      </c>
      <c r="AG154" s="573"/>
      <c r="AH154" s="366"/>
      <c r="AI154" s="366"/>
    </row>
    <row r="155" spans="1:35" ht="30" customHeight="1" x14ac:dyDescent="0.25">
      <c r="A155" s="26" t="s">
        <v>23</v>
      </c>
      <c r="B155" s="27" t="s">
        <v>50</v>
      </c>
      <c r="C155" s="367" t="s">
        <v>216</v>
      </c>
      <c r="D155" s="368"/>
      <c r="E155" s="369"/>
      <c r="F155" s="370"/>
      <c r="G155" s="371">
        <f t="shared" ref="G155:G161" si="278">E155*F155</f>
        <v>0</v>
      </c>
      <c r="H155" s="369"/>
      <c r="I155" s="370"/>
      <c r="J155" s="390">
        <f t="shared" ref="J155:J160" si="279">H155*I155</f>
        <v>0</v>
      </c>
      <c r="K155" s="450"/>
      <c r="L155" s="370"/>
      <c r="M155" s="390">
        <f t="shared" ref="M155:M161" si="280">K155*L155</f>
        <v>0</v>
      </c>
      <c r="N155" s="369"/>
      <c r="O155" s="370"/>
      <c r="P155" s="390">
        <f t="shared" ref="P155:P161" si="281">N155*O155</f>
        <v>0</v>
      </c>
      <c r="Q155" s="450"/>
      <c r="R155" s="370"/>
      <c r="S155" s="390">
        <f t="shared" ref="S155:S161" si="282">Q155*R155</f>
        <v>0</v>
      </c>
      <c r="T155" s="369"/>
      <c r="U155" s="370"/>
      <c r="V155" s="390">
        <f t="shared" ref="V155:V161" si="283">T155*U155</f>
        <v>0</v>
      </c>
      <c r="W155" s="450"/>
      <c r="X155" s="370"/>
      <c r="Y155" s="390">
        <f t="shared" ref="Y155:Y161" si="284">W155*X155</f>
        <v>0</v>
      </c>
      <c r="Z155" s="369"/>
      <c r="AA155" s="370"/>
      <c r="AB155" s="371">
        <f t="shared" ref="AB155:AB161" si="285">Z155*AA155</f>
        <v>0</v>
      </c>
      <c r="AC155" s="372">
        <f t="shared" si="247"/>
        <v>0</v>
      </c>
      <c r="AD155" s="549">
        <f t="shared" si="248"/>
        <v>0</v>
      </c>
      <c r="AE155" s="372">
        <f t="shared" si="249"/>
        <v>0</v>
      </c>
      <c r="AF155" s="507" t="e">
        <f t="shared" si="250"/>
        <v>#DIV/0!</v>
      </c>
      <c r="AG155" s="508"/>
      <c r="AH155" s="355"/>
      <c r="AI155" s="355"/>
    </row>
    <row r="156" spans="1:35" ht="30" customHeight="1" x14ac:dyDescent="0.25">
      <c r="A156" s="26" t="s">
        <v>23</v>
      </c>
      <c r="B156" s="27" t="s">
        <v>52</v>
      </c>
      <c r="C156" s="367" t="s">
        <v>217</v>
      </c>
      <c r="D156" s="368"/>
      <c r="E156" s="369"/>
      <c r="F156" s="370"/>
      <c r="G156" s="371">
        <f t="shared" si="278"/>
        <v>0</v>
      </c>
      <c r="H156" s="369"/>
      <c r="I156" s="370"/>
      <c r="J156" s="390">
        <f t="shared" si="279"/>
        <v>0</v>
      </c>
      <c r="K156" s="450"/>
      <c r="L156" s="370"/>
      <c r="M156" s="390">
        <f t="shared" si="280"/>
        <v>0</v>
      </c>
      <c r="N156" s="369"/>
      <c r="O156" s="370"/>
      <c r="P156" s="390">
        <f t="shared" si="281"/>
        <v>0</v>
      </c>
      <c r="Q156" s="450"/>
      <c r="R156" s="370"/>
      <c r="S156" s="390">
        <f t="shared" si="282"/>
        <v>0</v>
      </c>
      <c r="T156" s="369"/>
      <c r="U156" s="370"/>
      <c r="V156" s="390">
        <f t="shared" si="283"/>
        <v>0</v>
      </c>
      <c r="W156" s="450"/>
      <c r="X156" s="370"/>
      <c r="Y156" s="390">
        <f t="shared" si="284"/>
        <v>0</v>
      </c>
      <c r="Z156" s="369"/>
      <c r="AA156" s="370"/>
      <c r="AB156" s="371">
        <f t="shared" si="285"/>
        <v>0</v>
      </c>
      <c r="AC156" s="372">
        <f t="shared" si="247"/>
        <v>0</v>
      </c>
      <c r="AD156" s="549">
        <f t="shared" si="248"/>
        <v>0</v>
      </c>
      <c r="AE156" s="372">
        <f t="shared" si="249"/>
        <v>0</v>
      </c>
      <c r="AF156" s="507" t="e">
        <f t="shared" si="250"/>
        <v>#DIV/0!</v>
      </c>
      <c r="AG156" s="508"/>
      <c r="AH156" s="355"/>
      <c r="AI156" s="355"/>
    </row>
    <row r="157" spans="1:35" ht="30" customHeight="1" x14ac:dyDescent="0.25">
      <c r="A157" s="26" t="s">
        <v>23</v>
      </c>
      <c r="B157" s="27" t="s">
        <v>53</v>
      </c>
      <c r="C157" s="367" t="s">
        <v>218</v>
      </c>
      <c r="D157" s="368"/>
      <c r="E157" s="369"/>
      <c r="F157" s="370"/>
      <c r="G157" s="371">
        <f t="shared" si="278"/>
        <v>0</v>
      </c>
      <c r="H157" s="369"/>
      <c r="I157" s="370"/>
      <c r="J157" s="390">
        <f t="shared" si="279"/>
        <v>0</v>
      </c>
      <c r="K157" s="450"/>
      <c r="L157" s="370"/>
      <c r="M157" s="390">
        <f t="shared" si="280"/>
        <v>0</v>
      </c>
      <c r="N157" s="369"/>
      <c r="O157" s="370"/>
      <c r="P157" s="390">
        <f t="shared" si="281"/>
        <v>0</v>
      </c>
      <c r="Q157" s="450"/>
      <c r="R157" s="370"/>
      <c r="S157" s="390">
        <f t="shared" si="282"/>
        <v>0</v>
      </c>
      <c r="T157" s="369"/>
      <c r="U157" s="370"/>
      <c r="V157" s="390">
        <f t="shared" si="283"/>
        <v>0</v>
      </c>
      <c r="W157" s="450"/>
      <c r="X157" s="370"/>
      <c r="Y157" s="390">
        <f t="shared" si="284"/>
        <v>0</v>
      </c>
      <c r="Z157" s="369"/>
      <c r="AA157" s="370"/>
      <c r="AB157" s="371">
        <f t="shared" si="285"/>
        <v>0</v>
      </c>
      <c r="AC157" s="372">
        <f t="shared" si="247"/>
        <v>0</v>
      </c>
      <c r="AD157" s="549">
        <f t="shared" si="248"/>
        <v>0</v>
      </c>
      <c r="AE157" s="372">
        <f t="shared" si="249"/>
        <v>0</v>
      </c>
      <c r="AF157" s="507" t="e">
        <f t="shared" si="250"/>
        <v>#DIV/0!</v>
      </c>
      <c r="AG157" s="508"/>
      <c r="AH157" s="355"/>
      <c r="AI157" s="355"/>
    </row>
    <row r="158" spans="1:35" ht="30" customHeight="1" x14ac:dyDescent="0.25">
      <c r="A158" s="26" t="s">
        <v>23</v>
      </c>
      <c r="B158" s="27" t="s">
        <v>143</v>
      </c>
      <c r="C158" s="367" t="s">
        <v>219</v>
      </c>
      <c r="D158" s="368"/>
      <c r="E158" s="369"/>
      <c r="F158" s="370"/>
      <c r="G158" s="371">
        <f t="shared" si="278"/>
        <v>0</v>
      </c>
      <c r="H158" s="369"/>
      <c r="I158" s="370"/>
      <c r="J158" s="390">
        <f t="shared" si="279"/>
        <v>0</v>
      </c>
      <c r="K158" s="450"/>
      <c r="L158" s="370"/>
      <c r="M158" s="390">
        <f t="shared" si="280"/>
        <v>0</v>
      </c>
      <c r="N158" s="369"/>
      <c r="O158" s="370"/>
      <c r="P158" s="390">
        <f t="shared" si="281"/>
        <v>0</v>
      </c>
      <c r="Q158" s="450"/>
      <c r="R158" s="370"/>
      <c r="S158" s="390">
        <f t="shared" si="282"/>
        <v>0</v>
      </c>
      <c r="T158" s="369"/>
      <c r="U158" s="370"/>
      <c r="V158" s="390">
        <f t="shared" si="283"/>
        <v>0</v>
      </c>
      <c r="W158" s="450"/>
      <c r="X158" s="370"/>
      <c r="Y158" s="390">
        <f t="shared" si="284"/>
        <v>0</v>
      </c>
      <c r="Z158" s="369"/>
      <c r="AA158" s="370"/>
      <c r="AB158" s="371">
        <f t="shared" si="285"/>
        <v>0</v>
      </c>
      <c r="AC158" s="372">
        <f t="shared" si="247"/>
        <v>0</v>
      </c>
      <c r="AD158" s="549">
        <f t="shared" si="248"/>
        <v>0</v>
      </c>
      <c r="AE158" s="372">
        <f t="shared" si="249"/>
        <v>0</v>
      </c>
      <c r="AF158" s="507" t="e">
        <f t="shared" si="250"/>
        <v>#DIV/0!</v>
      </c>
      <c r="AG158" s="508"/>
      <c r="AH158" s="355"/>
      <c r="AI158" s="355"/>
    </row>
    <row r="159" spans="1:35" ht="30" customHeight="1" x14ac:dyDescent="0.25">
      <c r="A159" s="26" t="s">
        <v>23</v>
      </c>
      <c r="B159" s="27" t="s">
        <v>145</v>
      </c>
      <c r="C159" s="367" t="s">
        <v>220</v>
      </c>
      <c r="D159" s="368"/>
      <c r="E159" s="369"/>
      <c r="F159" s="370"/>
      <c r="G159" s="371">
        <f t="shared" si="278"/>
        <v>0</v>
      </c>
      <c r="H159" s="369"/>
      <c r="I159" s="370"/>
      <c r="J159" s="390">
        <f t="shared" si="279"/>
        <v>0</v>
      </c>
      <c r="K159" s="450"/>
      <c r="L159" s="370"/>
      <c r="M159" s="390">
        <f t="shared" si="280"/>
        <v>0</v>
      </c>
      <c r="N159" s="369"/>
      <c r="O159" s="370"/>
      <c r="P159" s="390">
        <f t="shared" si="281"/>
        <v>0</v>
      </c>
      <c r="Q159" s="450"/>
      <c r="R159" s="370"/>
      <c r="S159" s="390">
        <f t="shared" si="282"/>
        <v>0</v>
      </c>
      <c r="T159" s="369"/>
      <c r="U159" s="370"/>
      <c r="V159" s="390">
        <f t="shared" si="283"/>
        <v>0</v>
      </c>
      <c r="W159" s="450"/>
      <c r="X159" s="370"/>
      <c r="Y159" s="390">
        <f t="shared" si="284"/>
        <v>0</v>
      </c>
      <c r="Z159" s="369"/>
      <c r="AA159" s="370"/>
      <c r="AB159" s="371">
        <f t="shared" si="285"/>
        <v>0</v>
      </c>
      <c r="AC159" s="372">
        <f t="shared" si="247"/>
        <v>0</v>
      </c>
      <c r="AD159" s="549">
        <f t="shared" si="248"/>
        <v>0</v>
      </c>
      <c r="AE159" s="372">
        <f t="shared" si="249"/>
        <v>0</v>
      </c>
      <c r="AF159" s="507" t="e">
        <f t="shared" si="250"/>
        <v>#DIV/0!</v>
      </c>
      <c r="AG159" s="508"/>
      <c r="AH159" s="355"/>
      <c r="AI159" s="355"/>
    </row>
    <row r="160" spans="1:35" ht="30" customHeight="1" thickBot="1" x14ac:dyDescent="0.3">
      <c r="A160" s="29" t="s">
        <v>23</v>
      </c>
      <c r="B160" s="30" t="s">
        <v>147</v>
      </c>
      <c r="C160" s="367" t="s">
        <v>325</v>
      </c>
      <c r="D160" s="391" t="s">
        <v>388</v>
      </c>
      <c r="E160" s="392">
        <v>1</v>
      </c>
      <c r="F160" s="393">
        <v>48000</v>
      </c>
      <c r="G160" s="394">
        <f t="shared" si="278"/>
        <v>48000</v>
      </c>
      <c r="H160" s="392">
        <v>2</v>
      </c>
      <c r="I160" s="393">
        <v>24000</v>
      </c>
      <c r="J160" s="395">
        <f t="shared" si="279"/>
        <v>48000</v>
      </c>
      <c r="K160" s="452"/>
      <c r="L160" s="393"/>
      <c r="M160" s="395">
        <f t="shared" si="280"/>
        <v>0</v>
      </c>
      <c r="N160" s="392"/>
      <c r="O160" s="393"/>
      <c r="P160" s="395">
        <f t="shared" si="281"/>
        <v>0</v>
      </c>
      <c r="Q160" s="452"/>
      <c r="R160" s="393"/>
      <c r="S160" s="395">
        <f t="shared" si="282"/>
        <v>0</v>
      </c>
      <c r="T160" s="392"/>
      <c r="U160" s="393"/>
      <c r="V160" s="395">
        <f t="shared" si="283"/>
        <v>0</v>
      </c>
      <c r="W160" s="452"/>
      <c r="X160" s="393"/>
      <c r="Y160" s="395">
        <f t="shared" si="284"/>
        <v>0</v>
      </c>
      <c r="Z160" s="392"/>
      <c r="AA160" s="393"/>
      <c r="AB160" s="394">
        <f t="shared" si="285"/>
        <v>0</v>
      </c>
      <c r="AC160" s="478">
        <f t="shared" si="247"/>
        <v>48000</v>
      </c>
      <c r="AD160" s="551">
        <f t="shared" si="248"/>
        <v>48000</v>
      </c>
      <c r="AE160" s="478">
        <f t="shared" si="249"/>
        <v>0</v>
      </c>
      <c r="AF160" s="565">
        <f t="shared" si="250"/>
        <v>0</v>
      </c>
      <c r="AG160" s="566"/>
      <c r="AH160" s="355"/>
      <c r="AI160" s="355"/>
    </row>
    <row r="161" spans="1:35" ht="30" customHeight="1" thickBot="1" x14ac:dyDescent="0.3">
      <c r="A161" s="29" t="s">
        <v>23</v>
      </c>
      <c r="B161" s="30" t="s">
        <v>149</v>
      </c>
      <c r="C161" s="367" t="s">
        <v>326</v>
      </c>
      <c r="D161" s="391" t="s">
        <v>388</v>
      </c>
      <c r="E161" s="392">
        <v>1</v>
      </c>
      <c r="F161" s="393">
        <v>111500</v>
      </c>
      <c r="G161" s="394">
        <f t="shared" si="278"/>
        <v>111500</v>
      </c>
      <c r="H161" s="392">
        <v>1</v>
      </c>
      <c r="I161" s="393">
        <v>111500</v>
      </c>
      <c r="J161" s="395">
        <v>111500</v>
      </c>
      <c r="K161" s="452"/>
      <c r="L161" s="393"/>
      <c r="M161" s="395">
        <f t="shared" si="280"/>
        <v>0</v>
      </c>
      <c r="N161" s="392"/>
      <c r="O161" s="393"/>
      <c r="P161" s="395">
        <f t="shared" si="281"/>
        <v>0</v>
      </c>
      <c r="Q161" s="452"/>
      <c r="R161" s="393"/>
      <c r="S161" s="395">
        <f t="shared" si="282"/>
        <v>0</v>
      </c>
      <c r="T161" s="392"/>
      <c r="U161" s="393"/>
      <c r="V161" s="395">
        <f t="shared" si="283"/>
        <v>0</v>
      </c>
      <c r="W161" s="452"/>
      <c r="X161" s="393"/>
      <c r="Y161" s="395">
        <f t="shared" si="284"/>
        <v>0</v>
      </c>
      <c r="Z161" s="392"/>
      <c r="AA161" s="393"/>
      <c r="AB161" s="394">
        <f t="shared" si="285"/>
        <v>0</v>
      </c>
      <c r="AC161" s="478">
        <f t="shared" si="247"/>
        <v>111500</v>
      </c>
      <c r="AD161" s="551">
        <f t="shared" si="248"/>
        <v>111500</v>
      </c>
      <c r="AE161" s="478">
        <f t="shared" si="249"/>
        <v>0</v>
      </c>
      <c r="AF161" s="565">
        <f t="shared" si="250"/>
        <v>0</v>
      </c>
      <c r="AG161" s="566"/>
      <c r="AH161" s="355"/>
      <c r="AI161" s="355"/>
    </row>
    <row r="162" spans="1:35" ht="15.75" customHeight="1" thickBot="1" x14ac:dyDescent="0.3">
      <c r="A162" s="652" t="s">
        <v>222</v>
      </c>
      <c r="B162" s="653"/>
      <c r="C162" s="653"/>
      <c r="D162" s="578"/>
      <c r="E162" s="537">
        <f t="shared" ref="E162:AB162" si="286">E154+E148+E144+E140</f>
        <v>2</v>
      </c>
      <c r="F162" s="537">
        <f t="shared" si="286"/>
        <v>159500</v>
      </c>
      <c r="G162" s="537">
        <f t="shared" si="286"/>
        <v>159500</v>
      </c>
      <c r="H162" s="537">
        <f t="shared" si="286"/>
        <v>3</v>
      </c>
      <c r="I162" s="537">
        <f t="shared" si="286"/>
        <v>135500</v>
      </c>
      <c r="J162" s="537">
        <f t="shared" si="286"/>
        <v>159500</v>
      </c>
      <c r="K162" s="579">
        <f t="shared" si="286"/>
        <v>0</v>
      </c>
      <c r="L162" s="537">
        <f t="shared" si="286"/>
        <v>0</v>
      </c>
      <c r="M162" s="537">
        <f t="shared" si="286"/>
        <v>0</v>
      </c>
      <c r="N162" s="537">
        <f t="shared" si="286"/>
        <v>0</v>
      </c>
      <c r="O162" s="537">
        <f t="shared" si="286"/>
        <v>0</v>
      </c>
      <c r="P162" s="537">
        <f t="shared" si="286"/>
        <v>0</v>
      </c>
      <c r="Q162" s="579">
        <f t="shared" si="286"/>
        <v>0</v>
      </c>
      <c r="R162" s="537">
        <f t="shared" si="286"/>
        <v>0</v>
      </c>
      <c r="S162" s="537">
        <f t="shared" si="286"/>
        <v>0</v>
      </c>
      <c r="T162" s="537">
        <f t="shared" si="286"/>
        <v>0</v>
      </c>
      <c r="U162" s="537">
        <f t="shared" si="286"/>
        <v>0</v>
      </c>
      <c r="V162" s="537">
        <f t="shared" si="286"/>
        <v>0</v>
      </c>
      <c r="W162" s="579">
        <f t="shared" si="286"/>
        <v>0</v>
      </c>
      <c r="X162" s="537">
        <f t="shared" si="286"/>
        <v>0</v>
      </c>
      <c r="Y162" s="537">
        <f t="shared" si="286"/>
        <v>0</v>
      </c>
      <c r="Z162" s="537">
        <f t="shared" si="286"/>
        <v>0</v>
      </c>
      <c r="AA162" s="537">
        <f t="shared" si="286"/>
        <v>0</v>
      </c>
      <c r="AB162" s="537">
        <f t="shared" si="286"/>
        <v>0</v>
      </c>
      <c r="AC162" s="516">
        <f t="shared" si="247"/>
        <v>159500</v>
      </c>
      <c r="AD162" s="559">
        <f t="shared" si="248"/>
        <v>159500</v>
      </c>
      <c r="AE162" s="567">
        <f t="shared" si="249"/>
        <v>0</v>
      </c>
      <c r="AF162" s="580">
        <f t="shared" si="250"/>
        <v>0</v>
      </c>
      <c r="AG162" s="581"/>
      <c r="AH162" s="355"/>
      <c r="AI162" s="355"/>
    </row>
    <row r="163" spans="1:35" ht="15.75" customHeight="1" thickBot="1" x14ac:dyDescent="0.3">
      <c r="A163" s="35" t="s">
        <v>223</v>
      </c>
      <c r="B163" s="36"/>
      <c r="C163" s="582"/>
      <c r="D163" s="583"/>
      <c r="E163" s="584"/>
      <c r="F163" s="584"/>
      <c r="G163" s="585">
        <f>G30+G34+G48+G58+G80+G86+G100+G113+G119+G123+G127+G132+G138+G162</f>
        <v>394800</v>
      </c>
      <c r="H163" s="586"/>
      <c r="I163" s="586"/>
      <c r="J163" s="585">
        <f>J30+J34+J48+J58+J80+J86+J100+J113+J119+J123+J127+J132+J138+J162</f>
        <v>394742</v>
      </c>
      <c r="K163" s="584"/>
      <c r="L163" s="584"/>
      <c r="M163" s="585">
        <f>M30+M34+M48+M58+M80+M86+M100+M113+M119+M123+M127+M132+M138+M162</f>
        <v>0</v>
      </c>
      <c r="N163" s="584"/>
      <c r="O163" s="584"/>
      <c r="P163" s="585">
        <f>P30+P34+P48+P58+P80+P86+P100+P113+P119+P123+P127+P132+P138+P162</f>
        <v>0</v>
      </c>
      <c r="Q163" s="584"/>
      <c r="R163" s="584"/>
      <c r="S163" s="585">
        <f>S30+S34+S48+S58+S80+S86+S100+S113+S119+S123+S127+S132+S138+S162</f>
        <v>0</v>
      </c>
      <c r="T163" s="584"/>
      <c r="U163" s="584"/>
      <c r="V163" s="585">
        <f>V30+V34+V48+V58+V80+V86+V100+V113+V119+V123+V127+V132+V138+V162</f>
        <v>0</v>
      </c>
      <c r="W163" s="584"/>
      <c r="X163" s="584"/>
      <c r="Y163" s="585">
        <f>Y30+Y34+Y48+Y58+Y80+Y86+Y100+Y113+Y119+Y123+Y127+Y132+Y138+Y162</f>
        <v>0</v>
      </c>
      <c r="Z163" s="584"/>
      <c r="AA163" s="584"/>
      <c r="AB163" s="585">
        <f>AB30+AB34+AB48+AB58+AB80+AB86+AB100+AB113+AB119+AB123+AB127+AB132+AB138+AB162</f>
        <v>0</v>
      </c>
      <c r="AC163" s="585">
        <f>AC30+AC34+AC48+AC58+AC80+AC86+AC100+AC113+AC119+AC123+AC127+AC132+AC138+AC162</f>
        <v>394800</v>
      </c>
      <c r="AD163" s="585">
        <f>AD30+AD34+AD48+AD58+AD80+AD86+AD100+AD113+AD119+AD123+AD127+AD132+AD138+AD162</f>
        <v>394742</v>
      </c>
      <c r="AE163" s="585">
        <f t="shared" si="249"/>
        <v>58</v>
      </c>
      <c r="AF163" s="587">
        <f t="shared" si="250"/>
        <v>1.469098277608916E-4</v>
      </c>
      <c r="AG163" s="588"/>
      <c r="AH163" s="589"/>
      <c r="AI163" s="589"/>
    </row>
    <row r="164" spans="1:35" ht="15.75" customHeight="1" thickBot="1" x14ac:dyDescent="0.35">
      <c r="A164" s="654"/>
      <c r="B164" s="655"/>
      <c r="C164" s="655"/>
      <c r="D164" s="590"/>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2"/>
      <c r="AD164" s="592"/>
      <c r="AE164" s="592"/>
      <c r="AF164" s="593"/>
      <c r="AG164" s="594"/>
      <c r="AH164" s="595"/>
      <c r="AI164" s="595"/>
    </row>
    <row r="165" spans="1:35" ht="15.75" customHeight="1" thickBot="1" x14ac:dyDescent="0.35">
      <c r="A165" s="656" t="s">
        <v>224</v>
      </c>
      <c r="B165" s="653"/>
      <c r="C165" s="657"/>
      <c r="D165" s="596"/>
      <c r="E165" s="597"/>
      <c r="F165" s="597"/>
      <c r="G165" s="597">
        <f>Фінансування!C20-Витрати!G163</f>
        <v>0</v>
      </c>
      <c r="H165" s="597"/>
      <c r="I165" s="597"/>
      <c r="J165" s="597">
        <f>Фінансування!C21-Витрати!J163</f>
        <v>0</v>
      </c>
      <c r="K165" s="597"/>
      <c r="L165" s="597"/>
      <c r="M165" s="597"/>
      <c r="N165" s="597"/>
      <c r="O165" s="597"/>
      <c r="P165" s="597"/>
      <c r="Q165" s="597"/>
      <c r="R165" s="597"/>
      <c r="S165" s="597"/>
      <c r="T165" s="597"/>
      <c r="U165" s="597"/>
      <c r="V165" s="597"/>
      <c r="W165" s="597"/>
      <c r="X165" s="597"/>
      <c r="Y165" s="597"/>
      <c r="Z165" s="597"/>
      <c r="AA165" s="597"/>
      <c r="AB165" s="597"/>
      <c r="AC165" s="597">
        <f>Фінансування!N20-Витрати!AC163</f>
        <v>0</v>
      </c>
      <c r="AD165" s="597">
        <f>Фінансування!N21-Витрати!AD163</f>
        <v>0</v>
      </c>
      <c r="AE165" s="598"/>
      <c r="AF165" s="599"/>
      <c r="AG165" s="600"/>
      <c r="AH165" s="595"/>
      <c r="AI165" s="595"/>
    </row>
    <row r="166" spans="1:35" ht="15.75" customHeight="1" x14ac:dyDescent="0.25">
      <c r="A166" s="1"/>
      <c r="B166" s="112"/>
      <c r="C166" s="601"/>
      <c r="D166" s="1"/>
      <c r="E166" s="1"/>
      <c r="F166" s="1"/>
      <c r="G166" s="1"/>
      <c r="H166" s="1"/>
      <c r="I166" s="1"/>
      <c r="J166" s="1"/>
      <c r="K166" s="602"/>
      <c r="L166" s="602"/>
      <c r="M166" s="602"/>
      <c r="N166" s="602"/>
      <c r="O166" s="602"/>
      <c r="P166" s="602"/>
      <c r="Q166" s="602"/>
      <c r="R166" s="602"/>
      <c r="S166" s="602"/>
      <c r="T166" s="602"/>
      <c r="U166" s="602"/>
      <c r="V166" s="602"/>
      <c r="W166" s="602"/>
      <c r="X166" s="602"/>
      <c r="Y166" s="602"/>
      <c r="Z166" s="602"/>
      <c r="AA166" s="602"/>
      <c r="AB166" s="602"/>
      <c r="AC166" s="603"/>
      <c r="AD166" s="603"/>
      <c r="AE166" s="603"/>
      <c r="AF166" s="603"/>
      <c r="AG166" s="604"/>
    </row>
    <row r="167" spans="1:35" ht="15.75" customHeight="1" x14ac:dyDescent="0.25">
      <c r="A167" s="1"/>
      <c r="B167" s="112"/>
      <c r="C167" s="60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308"/>
      <c r="AD167" s="308"/>
      <c r="AE167" s="308"/>
      <c r="AF167" s="308"/>
      <c r="AG167" s="309"/>
    </row>
    <row r="168" spans="1:35" ht="15.75" customHeight="1" x14ac:dyDescent="0.25">
      <c r="A168" s="1"/>
      <c r="B168" s="112"/>
      <c r="C168" s="60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308"/>
      <c r="AD168" s="308"/>
      <c r="AE168" s="308"/>
      <c r="AF168" s="308"/>
      <c r="AG168" s="309"/>
    </row>
    <row r="169" spans="1:35" ht="15.75" customHeight="1" x14ac:dyDescent="0.25">
      <c r="A169" s="1"/>
      <c r="B169" s="112"/>
      <c r="C169" s="60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308"/>
      <c r="AD169" s="308"/>
      <c r="AE169" s="308"/>
      <c r="AF169" s="308"/>
      <c r="AG169" s="309"/>
    </row>
    <row r="170" spans="1:35" ht="15.75" customHeight="1" x14ac:dyDescent="0.3">
      <c r="A170" s="3"/>
      <c r="B170" s="114"/>
      <c r="C170" s="605"/>
      <c r="AG170" s="605"/>
    </row>
    <row r="171" spans="1:35" ht="15.75" customHeight="1" x14ac:dyDescent="0.3">
      <c r="A171" s="3"/>
      <c r="B171" s="114"/>
      <c r="C171" s="605"/>
      <c r="AG171" s="605"/>
    </row>
    <row r="172" spans="1:35" ht="15.75" customHeight="1" x14ac:dyDescent="0.3">
      <c r="A172" s="3"/>
      <c r="B172" s="114"/>
      <c r="C172" s="605"/>
      <c r="AG172" s="605"/>
    </row>
    <row r="173" spans="1:35" ht="15.75" customHeight="1" x14ac:dyDescent="0.3">
      <c r="A173" s="3"/>
      <c r="B173" s="114"/>
      <c r="C173" s="605"/>
      <c r="AG173" s="605"/>
    </row>
    <row r="174" spans="1:35" ht="15.75" customHeight="1" x14ac:dyDescent="0.3">
      <c r="A174" s="3"/>
      <c r="B174" s="114"/>
      <c r="C174" s="605"/>
      <c r="AG174" s="605"/>
    </row>
    <row r="175" spans="1:35" ht="15.75" customHeight="1" x14ac:dyDescent="0.3">
      <c r="A175" s="3"/>
      <c r="B175" s="114"/>
      <c r="C175" s="605"/>
      <c r="AG175" s="605"/>
    </row>
    <row r="176" spans="1:35" ht="15.75" customHeight="1" x14ac:dyDescent="0.3">
      <c r="A176" s="3"/>
      <c r="B176" s="114"/>
      <c r="C176" s="605"/>
      <c r="AG176" s="605"/>
    </row>
    <row r="177" spans="1:33" ht="15.75" customHeight="1" x14ac:dyDescent="0.3">
      <c r="A177" s="3"/>
      <c r="B177" s="114"/>
      <c r="C177" s="605"/>
      <c r="AG177" s="605"/>
    </row>
    <row r="178" spans="1:33" ht="15.75" customHeight="1" x14ac:dyDescent="0.3">
      <c r="A178" s="3"/>
      <c r="B178" s="114"/>
      <c r="C178" s="605"/>
      <c r="AG178" s="605"/>
    </row>
    <row r="179" spans="1:33" ht="15.75" customHeight="1" x14ac:dyDescent="0.3">
      <c r="A179" s="3"/>
      <c r="B179" s="114"/>
      <c r="C179" s="605"/>
      <c r="AG179" s="605"/>
    </row>
    <row r="180" spans="1:33" ht="15.75" customHeight="1" x14ac:dyDescent="0.3">
      <c r="A180" s="3"/>
      <c r="B180" s="114"/>
      <c r="C180" s="605"/>
      <c r="AG180" s="605"/>
    </row>
    <row r="181" spans="1:33" ht="15.75" customHeight="1" x14ac:dyDescent="0.3">
      <c r="A181" s="3"/>
      <c r="B181" s="114"/>
      <c r="C181" s="605"/>
      <c r="AG181" s="605"/>
    </row>
    <row r="182" spans="1:33" ht="15.75" customHeight="1" x14ac:dyDescent="0.3">
      <c r="A182" s="3"/>
      <c r="B182" s="114"/>
      <c r="C182" s="605"/>
      <c r="AG182" s="605"/>
    </row>
    <row r="183" spans="1:33" ht="15.75" customHeight="1" x14ac:dyDescent="0.3">
      <c r="A183" s="3"/>
      <c r="B183" s="114"/>
      <c r="C183" s="605"/>
      <c r="AG183" s="605"/>
    </row>
    <row r="184" spans="1:33" ht="15.75" customHeight="1" x14ac:dyDescent="0.3">
      <c r="A184" s="3"/>
      <c r="B184" s="114"/>
      <c r="C184" s="605"/>
      <c r="AG184" s="605"/>
    </row>
    <row r="185" spans="1:33" ht="15.75" customHeight="1" x14ac:dyDescent="0.3">
      <c r="A185" s="3"/>
      <c r="B185" s="114"/>
      <c r="C185" s="605"/>
      <c r="AG185" s="605"/>
    </row>
    <row r="186" spans="1:33" ht="15.75" customHeight="1" x14ac:dyDescent="0.3">
      <c r="A186" s="3"/>
      <c r="B186" s="114"/>
      <c r="C186" s="605"/>
      <c r="AG186" s="605"/>
    </row>
    <row r="187" spans="1:33" ht="15.75" customHeight="1" x14ac:dyDescent="0.3">
      <c r="A187" s="3"/>
      <c r="B187" s="114"/>
      <c r="C187" s="605"/>
      <c r="AG187" s="605"/>
    </row>
    <row r="188" spans="1:33" ht="15.75" customHeight="1" x14ac:dyDescent="0.3">
      <c r="A188" s="3"/>
      <c r="B188" s="114"/>
      <c r="C188" s="605"/>
      <c r="AG188" s="605"/>
    </row>
    <row r="189" spans="1:33" ht="15.75" customHeight="1" x14ac:dyDescent="0.3">
      <c r="A189" s="3"/>
      <c r="B189" s="114"/>
      <c r="C189" s="605"/>
      <c r="AG189" s="605"/>
    </row>
    <row r="190" spans="1:33" ht="15.75" customHeight="1" x14ac:dyDescent="0.3">
      <c r="A190" s="3"/>
      <c r="B190" s="114"/>
      <c r="C190" s="605"/>
      <c r="AG190" s="605"/>
    </row>
    <row r="191" spans="1:33" ht="15.75" customHeight="1" x14ac:dyDescent="0.3">
      <c r="A191" s="3"/>
      <c r="B191" s="114"/>
      <c r="C191" s="605"/>
      <c r="AG191" s="605"/>
    </row>
    <row r="192" spans="1:33" ht="15.75" customHeight="1" x14ac:dyDescent="0.3">
      <c r="A192" s="3"/>
      <c r="B192" s="114"/>
      <c r="C192" s="605"/>
      <c r="AG192" s="605"/>
    </row>
    <row r="193" spans="1:33" ht="15.75" customHeight="1" x14ac:dyDescent="0.3">
      <c r="A193" s="3"/>
      <c r="B193" s="114"/>
      <c r="C193" s="605"/>
      <c r="AG193" s="605"/>
    </row>
    <row r="194" spans="1:33" ht="15.75" customHeight="1" x14ac:dyDescent="0.3">
      <c r="A194" s="3"/>
      <c r="B194" s="114"/>
      <c r="C194" s="605"/>
      <c r="AG194" s="605"/>
    </row>
    <row r="195" spans="1:33" ht="15.75" customHeight="1" x14ac:dyDescent="0.3">
      <c r="A195" s="3"/>
      <c r="B195" s="114"/>
      <c r="C195" s="605"/>
      <c r="AG195" s="605"/>
    </row>
    <row r="196" spans="1:33" ht="15.75" customHeight="1" x14ac:dyDescent="0.3">
      <c r="A196" s="3"/>
      <c r="B196" s="114"/>
      <c r="C196" s="605"/>
      <c r="AG196" s="605"/>
    </row>
    <row r="197" spans="1:33" ht="15.75" customHeight="1" x14ac:dyDescent="0.3">
      <c r="A197" s="3"/>
      <c r="B197" s="114"/>
      <c r="C197" s="605"/>
      <c r="AG197" s="605"/>
    </row>
    <row r="198" spans="1:33" ht="15.75" customHeight="1" x14ac:dyDescent="0.3">
      <c r="A198" s="3"/>
      <c r="B198" s="114"/>
      <c r="C198" s="605"/>
      <c r="AG198" s="605"/>
    </row>
    <row r="199" spans="1:33" ht="15.75" customHeight="1" x14ac:dyDescent="0.3">
      <c r="A199" s="3"/>
      <c r="B199" s="114"/>
      <c r="C199" s="605"/>
      <c r="AG199" s="605"/>
    </row>
    <row r="200" spans="1:33" ht="15.75" customHeight="1" x14ac:dyDescent="0.3">
      <c r="A200" s="3"/>
      <c r="B200" s="114"/>
      <c r="C200" s="605"/>
      <c r="AG200" s="605"/>
    </row>
    <row r="201" spans="1:33" ht="15.75" customHeight="1" x14ac:dyDescent="0.3">
      <c r="A201" s="3"/>
      <c r="B201" s="114"/>
      <c r="C201" s="605"/>
      <c r="AG201" s="605"/>
    </row>
    <row r="202" spans="1:33" ht="15.75" customHeight="1" x14ac:dyDescent="0.3">
      <c r="A202" s="3"/>
      <c r="B202" s="114"/>
      <c r="C202" s="605"/>
      <c r="AG202" s="605"/>
    </row>
    <row r="203" spans="1:33" ht="15.75" customHeight="1" x14ac:dyDescent="0.3">
      <c r="A203" s="3"/>
      <c r="B203" s="114"/>
      <c r="C203" s="605"/>
      <c r="AG203" s="605"/>
    </row>
    <row r="204" spans="1:33" ht="15.75" customHeight="1" x14ac:dyDescent="0.3">
      <c r="A204" s="3"/>
      <c r="B204" s="114"/>
      <c r="C204" s="605"/>
      <c r="AG204" s="605"/>
    </row>
    <row r="205" spans="1:33" ht="15.75" customHeight="1" x14ac:dyDescent="0.3">
      <c r="A205" s="3"/>
      <c r="B205" s="114"/>
      <c r="C205" s="605"/>
      <c r="AG205" s="605"/>
    </row>
    <row r="206" spans="1:33" ht="15.75" customHeight="1" x14ac:dyDescent="0.3">
      <c r="A206" s="3"/>
      <c r="B206" s="114"/>
      <c r="C206" s="605"/>
      <c r="AG206" s="605"/>
    </row>
    <row r="207" spans="1:33" ht="15.75" customHeight="1" x14ac:dyDescent="0.3">
      <c r="A207" s="3"/>
      <c r="B207" s="114"/>
      <c r="C207" s="605"/>
      <c r="AG207" s="605"/>
    </row>
    <row r="208" spans="1:33" ht="15.75" customHeight="1" x14ac:dyDescent="0.3">
      <c r="A208" s="3"/>
      <c r="B208" s="114"/>
      <c r="C208" s="605"/>
      <c r="AG208" s="605"/>
    </row>
    <row r="209" spans="1:33" ht="15.75" customHeight="1" x14ac:dyDescent="0.3">
      <c r="A209" s="3"/>
      <c r="B209" s="114"/>
      <c r="C209" s="605"/>
      <c r="AG209" s="605"/>
    </row>
    <row r="210" spans="1:33" ht="15.75" customHeight="1" x14ac:dyDescent="0.3">
      <c r="A210" s="3"/>
      <c r="B210" s="114"/>
      <c r="C210" s="605"/>
      <c r="AG210" s="605"/>
    </row>
    <row r="211" spans="1:33" ht="15.75" customHeight="1" x14ac:dyDescent="0.3">
      <c r="A211" s="3"/>
      <c r="B211" s="114"/>
      <c r="C211" s="605"/>
      <c r="AG211" s="605"/>
    </row>
    <row r="212" spans="1:33" ht="15.75" customHeight="1" x14ac:dyDescent="0.3">
      <c r="A212" s="3"/>
      <c r="B212" s="114"/>
      <c r="C212" s="605"/>
      <c r="AG212" s="605"/>
    </row>
    <row r="213" spans="1:33" ht="15.75" customHeight="1" x14ac:dyDescent="0.3">
      <c r="A213" s="3"/>
      <c r="B213" s="114"/>
      <c r="C213" s="605"/>
      <c r="AG213" s="605"/>
    </row>
    <row r="214" spans="1:33" ht="15.75" customHeight="1" x14ac:dyDescent="0.3">
      <c r="A214" s="3"/>
      <c r="B214" s="114"/>
      <c r="C214" s="605"/>
      <c r="AG214" s="605"/>
    </row>
    <row r="215" spans="1:33" ht="15.75" customHeight="1" x14ac:dyDescent="0.3">
      <c r="A215" s="3"/>
      <c r="B215" s="114"/>
      <c r="C215" s="605"/>
      <c r="AG215" s="605"/>
    </row>
    <row r="216" spans="1:33" ht="15.75" customHeight="1" x14ac:dyDescent="0.3">
      <c r="A216" s="3"/>
      <c r="B216" s="114"/>
      <c r="C216" s="605"/>
      <c r="AG216" s="605"/>
    </row>
    <row r="217" spans="1:33" ht="15.75" customHeight="1" x14ac:dyDescent="0.3">
      <c r="A217" s="3"/>
      <c r="B217" s="114"/>
      <c r="C217" s="605"/>
      <c r="AG217" s="605"/>
    </row>
    <row r="218" spans="1:33" ht="15.75" customHeight="1" x14ac:dyDescent="0.3">
      <c r="A218" s="3"/>
      <c r="B218" s="114"/>
      <c r="C218" s="605"/>
      <c r="AG218" s="605"/>
    </row>
    <row r="219" spans="1:33" ht="15.75" customHeight="1" x14ac:dyDescent="0.3">
      <c r="A219" s="3"/>
      <c r="B219" s="114"/>
      <c r="C219" s="605"/>
      <c r="AG219" s="605"/>
    </row>
    <row r="220" spans="1:33" ht="15.75" customHeight="1" x14ac:dyDescent="0.3">
      <c r="A220" s="3"/>
      <c r="B220" s="114"/>
      <c r="C220" s="605"/>
      <c r="AG220" s="605"/>
    </row>
    <row r="221" spans="1:33" ht="15.75" customHeight="1" x14ac:dyDescent="0.3">
      <c r="A221" s="3"/>
      <c r="B221" s="114"/>
      <c r="C221" s="605"/>
      <c r="AG221" s="605"/>
    </row>
    <row r="222" spans="1:33" ht="15.75" customHeight="1" x14ac:dyDescent="0.3">
      <c r="A222" s="3"/>
      <c r="B222" s="114"/>
      <c r="C222" s="605"/>
      <c r="AG222" s="605"/>
    </row>
    <row r="223" spans="1:33" ht="15.75" customHeight="1" x14ac:dyDescent="0.3">
      <c r="A223" s="3"/>
      <c r="B223" s="114"/>
      <c r="C223" s="605"/>
      <c r="AG223" s="605"/>
    </row>
    <row r="224" spans="1:33" ht="15.75" customHeight="1" x14ac:dyDescent="0.3">
      <c r="A224" s="3"/>
      <c r="B224" s="114"/>
      <c r="C224" s="605"/>
      <c r="AG224" s="605"/>
    </row>
    <row r="225" spans="1:33" ht="15.75" customHeight="1" x14ac:dyDescent="0.3">
      <c r="A225" s="3"/>
      <c r="B225" s="114"/>
      <c r="C225" s="605"/>
      <c r="AG225" s="605"/>
    </row>
    <row r="226" spans="1:33" ht="15.75" customHeight="1" x14ac:dyDescent="0.3">
      <c r="A226" s="3"/>
      <c r="B226" s="114"/>
      <c r="C226" s="605"/>
      <c r="AG226" s="605"/>
    </row>
    <row r="227" spans="1:33" ht="15.75" customHeight="1" x14ac:dyDescent="0.3">
      <c r="A227" s="3"/>
      <c r="B227" s="114"/>
      <c r="C227" s="605"/>
      <c r="AG227" s="605"/>
    </row>
    <row r="228" spans="1:33" ht="15.75" customHeight="1" x14ac:dyDescent="0.3">
      <c r="A228" s="3"/>
      <c r="B228" s="114"/>
      <c r="C228" s="605"/>
      <c r="AG228" s="605"/>
    </row>
    <row r="229" spans="1:33" ht="15.75" customHeight="1" x14ac:dyDescent="0.3">
      <c r="A229" s="3"/>
      <c r="B229" s="114"/>
      <c r="C229" s="605"/>
      <c r="AG229" s="605"/>
    </row>
    <row r="230" spans="1:33" ht="15.75" customHeight="1" x14ac:dyDescent="0.3">
      <c r="A230" s="3"/>
      <c r="B230" s="114"/>
      <c r="C230" s="605"/>
      <c r="AG230" s="605"/>
    </row>
    <row r="231" spans="1:33" ht="15.75" customHeight="1" x14ac:dyDescent="0.3">
      <c r="A231" s="3"/>
      <c r="B231" s="114"/>
      <c r="C231" s="605"/>
      <c r="AG231" s="605"/>
    </row>
    <row r="232" spans="1:33" ht="15.75" customHeight="1" x14ac:dyDescent="0.3">
      <c r="A232" s="3"/>
      <c r="B232" s="114"/>
      <c r="C232" s="605"/>
      <c r="AG232" s="605"/>
    </row>
    <row r="233" spans="1:33" ht="15.75" customHeight="1" x14ac:dyDescent="0.3">
      <c r="A233" s="3"/>
      <c r="B233" s="114"/>
      <c r="C233" s="605"/>
      <c r="AG233" s="605"/>
    </row>
    <row r="234" spans="1:33" ht="15.75" customHeight="1" x14ac:dyDescent="0.3">
      <c r="A234" s="3"/>
      <c r="B234" s="114"/>
      <c r="C234" s="605"/>
      <c r="AG234" s="605"/>
    </row>
    <row r="235" spans="1:33" ht="15.75" customHeight="1" x14ac:dyDescent="0.3">
      <c r="A235" s="3"/>
      <c r="B235" s="114"/>
      <c r="C235" s="605"/>
      <c r="AG235" s="605"/>
    </row>
    <row r="236" spans="1:33" ht="15.75" customHeight="1" x14ac:dyDescent="0.3">
      <c r="A236" s="3"/>
      <c r="B236" s="114"/>
      <c r="C236" s="605"/>
      <c r="AG236" s="605"/>
    </row>
    <row r="237" spans="1:33" ht="15.75" customHeight="1" x14ac:dyDescent="0.3">
      <c r="A237" s="3"/>
      <c r="B237" s="114"/>
      <c r="C237" s="605"/>
      <c r="AG237" s="605"/>
    </row>
    <row r="238" spans="1:33" ht="15.75" customHeight="1" x14ac:dyDescent="0.3">
      <c r="A238" s="3"/>
      <c r="B238" s="114"/>
      <c r="C238" s="605"/>
      <c r="AG238" s="605"/>
    </row>
    <row r="239" spans="1:33" ht="15.75" customHeight="1" x14ac:dyDescent="0.3">
      <c r="A239" s="3"/>
      <c r="B239" s="114"/>
      <c r="C239" s="605"/>
      <c r="AG239" s="605"/>
    </row>
    <row r="240" spans="1:33" ht="15.75" customHeight="1" x14ac:dyDescent="0.3">
      <c r="A240" s="3"/>
      <c r="B240" s="114"/>
      <c r="C240" s="605"/>
      <c r="AG240" s="605"/>
    </row>
    <row r="241" spans="1:33" ht="15.75" customHeight="1" x14ac:dyDescent="0.3">
      <c r="A241" s="3"/>
      <c r="B241" s="114"/>
      <c r="C241" s="605"/>
      <c r="AG241" s="605"/>
    </row>
    <row r="242" spans="1:33" ht="15.75" customHeight="1" x14ac:dyDescent="0.3">
      <c r="A242" s="3"/>
      <c r="B242" s="114"/>
      <c r="C242" s="605"/>
      <c r="AG242" s="605"/>
    </row>
    <row r="243" spans="1:33" ht="15.75" customHeight="1" x14ac:dyDescent="0.3">
      <c r="A243" s="3"/>
      <c r="B243" s="114"/>
      <c r="C243" s="605"/>
      <c r="AG243" s="605"/>
    </row>
    <row r="244" spans="1:33" ht="15.75" customHeight="1" x14ac:dyDescent="0.3">
      <c r="A244" s="3"/>
      <c r="B244" s="114"/>
      <c r="C244" s="605"/>
      <c r="AG244" s="605"/>
    </row>
    <row r="245" spans="1:33" ht="15.75" customHeight="1" x14ac:dyDescent="0.3">
      <c r="A245" s="3"/>
      <c r="B245" s="114"/>
      <c r="C245" s="605"/>
      <c r="AG245" s="605"/>
    </row>
    <row r="246" spans="1:33" ht="15.75" customHeight="1" x14ac:dyDescent="0.3">
      <c r="A246" s="3"/>
      <c r="B246" s="114"/>
      <c r="C246" s="605"/>
      <c r="AG246" s="605"/>
    </row>
    <row r="247" spans="1:33" ht="15.75" customHeight="1" x14ac:dyDescent="0.3">
      <c r="A247" s="3"/>
      <c r="B247" s="114"/>
      <c r="C247" s="605"/>
      <c r="AG247" s="605"/>
    </row>
    <row r="248" spans="1:33" ht="15.75" customHeight="1" x14ac:dyDescent="0.3">
      <c r="A248" s="3"/>
      <c r="B248" s="114"/>
      <c r="C248" s="605"/>
      <c r="AG248" s="605"/>
    </row>
    <row r="249" spans="1:33" ht="15.75" customHeight="1" x14ac:dyDescent="0.3">
      <c r="A249" s="3"/>
      <c r="B249" s="114"/>
      <c r="C249" s="605"/>
      <c r="AG249" s="605"/>
    </row>
    <row r="250" spans="1:33" ht="15.75" customHeight="1" x14ac:dyDescent="0.3">
      <c r="A250" s="3"/>
      <c r="B250" s="114"/>
      <c r="C250" s="605"/>
      <c r="AG250" s="605"/>
    </row>
    <row r="251" spans="1:33" ht="15.75" customHeight="1" x14ac:dyDescent="0.3">
      <c r="A251" s="3"/>
      <c r="B251" s="114"/>
      <c r="C251" s="605"/>
      <c r="AG251" s="605"/>
    </row>
    <row r="252" spans="1:33" ht="15.75" customHeight="1" x14ac:dyDescent="0.3">
      <c r="A252" s="3"/>
      <c r="B252" s="114"/>
      <c r="C252" s="605"/>
      <c r="AG252" s="605"/>
    </row>
    <row r="253" spans="1:33" ht="15.75" customHeight="1" x14ac:dyDescent="0.3">
      <c r="A253" s="3"/>
      <c r="B253" s="114"/>
      <c r="C253" s="605"/>
      <c r="AG253" s="605"/>
    </row>
    <row r="254" spans="1:33" ht="15.75" customHeight="1" x14ac:dyDescent="0.3">
      <c r="A254" s="3"/>
      <c r="B254" s="114"/>
      <c r="C254" s="605"/>
      <c r="AG254" s="605"/>
    </row>
    <row r="255" spans="1:33" ht="15.75" customHeight="1" x14ac:dyDescent="0.3">
      <c r="A255" s="3"/>
      <c r="B255" s="114"/>
      <c r="C255" s="605"/>
      <c r="AG255" s="605"/>
    </row>
    <row r="256" spans="1:33" ht="15.75" customHeight="1" x14ac:dyDescent="0.3">
      <c r="A256" s="3"/>
      <c r="B256" s="114"/>
      <c r="C256" s="605"/>
      <c r="AG256" s="605"/>
    </row>
    <row r="257" spans="1:33" ht="15.75" customHeight="1" x14ac:dyDescent="0.3">
      <c r="A257" s="3"/>
      <c r="B257" s="114"/>
      <c r="C257" s="605"/>
      <c r="AG257" s="605"/>
    </row>
    <row r="258" spans="1:33" ht="15.75" customHeight="1" x14ac:dyDescent="0.3">
      <c r="A258" s="3"/>
      <c r="B258" s="114"/>
      <c r="C258" s="605"/>
      <c r="AG258" s="605"/>
    </row>
    <row r="259" spans="1:33" ht="15.75" customHeight="1" x14ac:dyDescent="0.3">
      <c r="A259" s="3"/>
      <c r="B259" s="114"/>
      <c r="C259" s="605"/>
      <c r="AG259" s="605"/>
    </row>
    <row r="260" spans="1:33" ht="15.75" customHeight="1" x14ac:dyDescent="0.3">
      <c r="A260" s="3"/>
      <c r="B260" s="114"/>
      <c r="C260" s="605"/>
      <c r="AG260" s="605"/>
    </row>
    <row r="261" spans="1:33" ht="15.75" customHeight="1" x14ac:dyDescent="0.3">
      <c r="A261" s="3"/>
      <c r="B261" s="114"/>
      <c r="C261" s="605"/>
      <c r="AG261" s="605"/>
    </row>
    <row r="262" spans="1:33" ht="15.75" customHeight="1" x14ac:dyDescent="0.3">
      <c r="A262" s="3"/>
      <c r="B262" s="114"/>
      <c r="C262" s="605"/>
      <c r="AG262" s="605"/>
    </row>
    <row r="263" spans="1:33" ht="15.75" customHeight="1" x14ac:dyDescent="0.3">
      <c r="A263" s="3"/>
      <c r="B263" s="114"/>
      <c r="C263" s="605"/>
      <c r="AG263" s="605"/>
    </row>
    <row r="264" spans="1:33" ht="15.75" customHeight="1" x14ac:dyDescent="0.3">
      <c r="A264" s="3"/>
      <c r="B264" s="114"/>
      <c r="C264" s="605"/>
      <c r="AG264" s="605"/>
    </row>
    <row r="265" spans="1:33" ht="15.75" customHeight="1" x14ac:dyDescent="0.3">
      <c r="A265" s="3"/>
      <c r="B265" s="114"/>
      <c r="C265" s="605"/>
      <c r="AG265" s="605"/>
    </row>
    <row r="266" spans="1:33" ht="15.75" customHeight="1" x14ac:dyDescent="0.3">
      <c r="A266" s="3"/>
      <c r="B266" s="114"/>
      <c r="C266" s="605"/>
      <c r="AG266" s="605"/>
    </row>
    <row r="267" spans="1:33" ht="15.75" customHeight="1" x14ac:dyDescent="0.3">
      <c r="A267" s="3"/>
      <c r="B267" s="114"/>
      <c r="C267" s="605"/>
      <c r="AG267" s="605"/>
    </row>
    <row r="268" spans="1:33" ht="15.75" customHeight="1" x14ac:dyDescent="0.3">
      <c r="A268" s="3"/>
      <c r="B268" s="114"/>
      <c r="C268" s="605"/>
      <c r="AG268" s="605"/>
    </row>
    <row r="269" spans="1:33" ht="15.75" customHeight="1" x14ac:dyDescent="0.3">
      <c r="A269" s="3"/>
      <c r="B269" s="114"/>
      <c r="C269" s="605"/>
      <c r="AG269" s="605"/>
    </row>
    <row r="270" spans="1:33" ht="15.75" customHeight="1" x14ac:dyDescent="0.3">
      <c r="A270" s="3"/>
      <c r="B270" s="114"/>
      <c r="C270" s="605"/>
      <c r="AG270" s="605"/>
    </row>
    <row r="271" spans="1:33" ht="15.75" customHeight="1" x14ac:dyDescent="0.3">
      <c r="A271" s="3"/>
      <c r="B271" s="114"/>
      <c r="C271" s="605"/>
      <c r="AG271" s="605"/>
    </row>
    <row r="272" spans="1:33" ht="15.75" customHeight="1" x14ac:dyDescent="0.3">
      <c r="A272" s="3"/>
      <c r="B272" s="114"/>
      <c r="C272" s="605"/>
      <c r="AG272" s="605"/>
    </row>
    <row r="273" spans="1:33" ht="15.75" customHeight="1" x14ac:dyDescent="0.3">
      <c r="A273" s="3"/>
      <c r="B273" s="114"/>
      <c r="C273" s="605"/>
      <c r="AG273" s="605"/>
    </row>
    <row r="274" spans="1:33" ht="15.75" customHeight="1" x14ac:dyDescent="0.3">
      <c r="A274" s="3"/>
      <c r="B274" s="114"/>
      <c r="C274" s="605"/>
      <c r="AG274" s="605"/>
    </row>
    <row r="275" spans="1:33" ht="15.75" customHeight="1" x14ac:dyDescent="0.3">
      <c r="A275" s="3"/>
      <c r="B275" s="114"/>
      <c r="C275" s="605"/>
      <c r="AG275" s="605"/>
    </row>
    <row r="276" spans="1:33" ht="15.75" customHeight="1" x14ac:dyDescent="0.3">
      <c r="A276" s="3"/>
      <c r="B276" s="114"/>
      <c r="C276" s="605"/>
      <c r="AG276" s="605"/>
    </row>
    <row r="277" spans="1:33" ht="15.75" customHeight="1" x14ac:dyDescent="0.3">
      <c r="A277" s="3"/>
      <c r="B277" s="114"/>
      <c r="C277" s="605"/>
      <c r="AG277" s="605"/>
    </row>
    <row r="278" spans="1:33" ht="15.75" customHeight="1" x14ac:dyDescent="0.3">
      <c r="A278" s="3"/>
      <c r="B278" s="114"/>
      <c r="C278" s="605"/>
      <c r="AG278" s="605"/>
    </row>
    <row r="279" spans="1:33" ht="15.75" customHeight="1" x14ac:dyDescent="0.3">
      <c r="A279" s="3"/>
      <c r="B279" s="114"/>
      <c r="C279" s="605"/>
      <c r="AG279" s="605"/>
    </row>
    <row r="280" spans="1:33" ht="15.75" customHeight="1" x14ac:dyDescent="0.3">
      <c r="A280" s="3"/>
      <c r="B280" s="114"/>
      <c r="C280" s="605"/>
      <c r="AG280" s="605"/>
    </row>
    <row r="281" spans="1:33" ht="15.75" customHeight="1" x14ac:dyDescent="0.3">
      <c r="A281" s="3"/>
      <c r="B281" s="114"/>
      <c r="C281" s="605"/>
      <c r="AG281" s="605"/>
    </row>
    <row r="282" spans="1:33" ht="15.75" customHeight="1" x14ac:dyDescent="0.3">
      <c r="A282" s="3"/>
      <c r="B282" s="114"/>
      <c r="C282" s="605"/>
      <c r="AG282" s="605"/>
    </row>
    <row r="283" spans="1:33" ht="15.75" customHeight="1" x14ac:dyDescent="0.3">
      <c r="A283" s="3"/>
      <c r="B283" s="114"/>
      <c r="C283" s="605"/>
      <c r="AG283" s="605"/>
    </row>
    <row r="284" spans="1:33" ht="15.75" customHeight="1" x14ac:dyDescent="0.3">
      <c r="A284" s="3"/>
      <c r="B284" s="114"/>
      <c r="C284" s="605"/>
      <c r="AG284" s="605"/>
    </row>
    <row r="285" spans="1:33" ht="15.75" customHeight="1" x14ac:dyDescent="0.3">
      <c r="A285" s="3"/>
      <c r="B285" s="114"/>
      <c r="C285" s="605"/>
      <c r="AG285" s="605"/>
    </row>
    <row r="286" spans="1:33" ht="15.75" customHeight="1" x14ac:dyDescent="0.3">
      <c r="A286" s="3"/>
      <c r="B286" s="114"/>
      <c r="C286" s="605"/>
      <c r="AG286" s="605"/>
    </row>
    <row r="287" spans="1:33" ht="15.75" customHeight="1" x14ac:dyDescent="0.3">
      <c r="A287" s="3"/>
      <c r="B287" s="114"/>
      <c r="C287" s="605"/>
      <c r="AG287" s="605"/>
    </row>
    <row r="288" spans="1:33" ht="15.75" customHeight="1" x14ac:dyDescent="0.3">
      <c r="A288" s="3"/>
      <c r="B288" s="114"/>
      <c r="C288" s="605"/>
      <c r="AG288" s="605"/>
    </row>
    <row r="289" spans="1:33" ht="15.75" customHeight="1" x14ac:dyDescent="0.3">
      <c r="A289" s="3"/>
      <c r="B289" s="114"/>
      <c r="C289" s="605"/>
      <c r="AG289" s="605"/>
    </row>
    <row r="290" spans="1:33" ht="15.75" customHeight="1" x14ac:dyDescent="0.3">
      <c r="A290" s="3"/>
      <c r="B290" s="114"/>
      <c r="C290" s="605"/>
      <c r="AG290" s="605"/>
    </row>
    <row r="291" spans="1:33" ht="15.75" customHeight="1" x14ac:dyDescent="0.3">
      <c r="A291" s="3"/>
      <c r="B291" s="114"/>
      <c r="C291" s="605"/>
      <c r="AG291" s="605"/>
    </row>
    <row r="292" spans="1:33" ht="15.75" customHeight="1" x14ac:dyDescent="0.3">
      <c r="A292" s="3"/>
      <c r="B292" s="114"/>
      <c r="C292" s="605"/>
      <c r="AG292" s="605"/>
    </row>
    <row r="293" spans="1:33" ht="15.75" customHeight="1" x14ac:dyDescent="0.3">
      <c r="A293" s="3"/>
      <c r="B293" s="114"/>
      <c r="C293" s="605"/>
      <c r="AG293" s="605"/>
    </row>
    <row r="294" spans="1:33" ht="15.75" customHeight="1" x14ac:dyDescent="0.3">
      <c r="A294" s="3"/>
      <c r="B294" s="114"/>
      <c r="C294" s="605"/>
      <c r="AG294" s="605"/>
    </row>
    <row r="295" spans="1:33" ht="15.75" customHeight="1" x14ac:dyDescent="0.3">
      <c r="A295" s="3"/>
      <c r="B295" s="114"/>
      <c r="C295" s="605"/>
      <c r="AG295" s="605"/>
    </row>
    <row r="296" spans="1:33" ht="15.75" customHeight="1" x14ac:dyDescent="0.3">
      <c r="A296" s="3"/>
      <c r="B296" s="114"/>
      <c r="C296" s="605"/>
      <c r="AG296" s="605"/>
    </row>
    <row r="297" spans="1:33" ht="15.75" customHeight="1" x14ac:dyDescent="0.3">
      <c r="A297" s="3"/>
      <c r="B297" s="114"/>
      <c r="C297" s="605"/>
      <c r="AG297" s="605"/>
    </row>
    <row r="298" spans="1:33" ht="15.75" customHeight="1" x14ac:dyDescent="0.3">
      <c r="A298" s="3"/>
      <c r="B298" s="114"/>
      <c r="C298" s="605"/>
      <c r="AG298" s="605"/>
    </row>
    <row r="299" spans="1:33" ht="15.75" customHeight="1" x14ac:dyDescent="0.3">
      <c r="A299" s="3"/>
      <c r="B299" s="114"/>
      <c r="C299" s="605"/>
      <c r="AG299" s="605"/>
    </row>
    <row r="300" spans="1:33" ht="15.75" customHeight="1" x14ac:dyDescent="0.3">
      <c r="A300" s="3"/>
      <c r="B300" s="114"/>
      <c r="C300" s="605"/>
      <c r="AG300" s="605"/>
    </row>
    <row r="301" spans="1:33" ht="15.75" customHeight="1" x14ac:dyDescent="0.3">
      <c r="A301" s="3"/>
      <c r="B301" s="114"/>
      <c r="C301" s="605"/>
      <c r="AG301" s="605"/>
    </row>
    <row r="302" spans="1:33" ht="15.75" customHeight="1" x14ac:dyDescent="0.3">
      <c r="A302" s="3"/>
      <c r="B302" s="114"/>
      <c r="C302" s="605"/>
      <c r="AG302" s="605"/>
    </row>
    <row r="303" spans="1:33" ht="15.75" customHeight="1" x14ac:dyDescent="0.3">
      <c r="A303" s="3"/>
      <c r="B303" s="114"/>
      <c r="C303" s="605"/>
      <c r="AG303" s="605"/>
    </row>
    <row r="304" spans="1:33" ht="15.75" customHeight="1" x14ac:dyDescent="0.3">
      <c r="A304" s="3"/>
      <c r="B304" s="114"/>
      <c r="C304" s="605"/>
      <c r="AG304" s="605"/>
    </row>
    <row r="305" spans="1:33" ht="15.75" customHeight="1" x14ac:dyDescent="0.3">
      <c r="A305" s="3"/>
      <c r="B305" s="114"/>
      <c r="C305" s="605"/>
      <c r="AG305" s="605"/>
    </row>
    <row r="306" spans="1:33" ht="15.75" customHeight="1" x14ac:dyDescent="0.3">
      <c r="A306" s="3"/>
      <c r="B306" s="114"/>
      <c r="C306" s="605"/>
      <c r="AG306" s="605"/>
    </row>
    <row r="307" spans="1:33" ht="15.75" customHeight="1" x14ac:dyDescent="0.3">
      <c r="A307" s="3"/>
      <c r="B307" s="114"/>
      <c r="C307" s="605"/>
      <c r="AG307" s="605"/>
    </row>
    <row r="308" spans="1:33" ht="15.75" customHeight="1" x14ac:dyDescent="0.3">
      <c r="A308" s="3"/>
      <c r="B308" s="114"/>
      <c r="C308" s="605"/>
      <c r="AG308" s="605"/>
    </row>
    <row r="309" spans="1:33" ht="15.75" customHeight="1" x14ac:dyDescent="0.3">
      <c r="A309" s="3"/>
      <c r="B309" s="114"/>
      <c r="C309" s="605"/>
      <c r="AG309" s="605"/>
    </row>
    <row r="310" spans="1:33" ht="15.75" customHeight="1" x14ac:dyDescent="0.3">
      <c r="A310" s="3"/>
      <c r="B310" s="114"/>
      <c r="C310" s="605"/>
      <c r="AG310" s="605"/>
    </row>
    <row r="311" spans="1:33" ht="15.75" customHeight="1" x14ac:dyDescent="0.3">
      <c r="A311" s="3"/>
      <c r="B311" s="114"/>
      <c r="C311" s="605"/>
      <c r="AG311" s="605"/>
    </row>
    <row r="312" spans="1:33" ht="15.75" customHeight="1" x14ac:dyDescent="0.3">
      <c r="A312" s="3"/>
      <c r="B312" s="114"/>
      <c r="C312" s="605"/>
      <c r="AG312" s="605"/>
    </row>
    <row r="313" spans="1:33" ht="15.75" customHeight="1" x14ac:dyDescent="0.3">
      <c r="A313" s="3"/>
      <c r="B313" s="114"/>
      <c r="C313" s="605"/>
      <c r="AG313" s="605"/>
    </row>
    <row r="314" spans="1:33" ht="15.75" customHeight="1" x14ac:dyDescent="0.3">
      <c r="A314" s="3"/>
      <c r="B314" s="114"/>
      <c r="C314" s="605"/>
      <c r="AG314" s="605"/>
    </row>
    <row r="315" spans="1:33" ht="15.75" customHeight="1" x14ac:dyDescent="0.3">
      <c r="A315" s="3"/>
      <c r="B315" s="114"/>
      <c r="C315" s="605"/>
      <c r="AG315" s="605"/>
    </row>
    <row r="316" spans="1:33" ht="15.75" customHeight="1" x14ac:dyDescent="0.3">
      <c r="A316" s="3"/>
      <c r="B316" s="114"/>
      <c r="C316" s="605"/>
      <c r="AG316" s="605"/>
    </row>
    <row r="317" spans="1:33" ht="15.75" customHeight="1" x14ac:dyDescent="0.3">
      <c r="A317" s="3"/>
      <c r="B317" s="114"/>
      <c r="C317" s="605"/>
      <c r="AG317" s="605"/>
    </row>
    <row r="318" spans="1:33" ht="15.75" customHeight="1" x14ac:dyDescent="0.3">
      <c r="A318" s="3"/>
      <c r="B318" s="114"/>
      <c r="C318" s="605"/>
      <c r="AG318" s="605"/>
    </row>
    <row r="319" spans="1:33" ht="15.75" customHeight="1" x14ac:dyDescent="0.3">
      <c r="A319" s="3"/>
      <c r="B319" s="114"/>
      <c r="C319" s="605"/>
      <c r="AG319" s="605"/>
    </row>
    <row r="320" spans="1:33" ht="15.75" customHeight="1" x14ac:dyDescent="0.3">
      <c r="A320" s="3"/>
      <c r="B320" s="114"/>
      <c r="C320" s="605"/>
      <c r="AG320" s="605"/>
    </row>
    <row r="321" spans="1:33" ht="15.75" customHeight="1" x14ac:dyDescent="0.3">
      <c r="A321" s="3"/>
      <c r="B321" s="114"/>
      <c r="C321" s="605"/>
      <c r="AG321" s="605"/>
    </row>
    <row r="322" spans="1:33" ht="15.75" customHeight="1" x14ac:dyDescent="0.3">
      <c r="A322" s="3"/>
      <c r="B322" s="114"/>
      <c r="C322" s="605"/>
      <c r="AG322" s="605"/>
    </row>
    <row r="323" spans="1:33" ht="15.75" customHeight="1" x14ac:dyDescent="0.3">
      <c r="A323" s="3"/>
      <c r="B323" s="114"/>
      <c r="C323" s="605"/>
      <c r="AG323" s="605"/>
    </row>
    <row r="324" spans="1:33" ht="15.75" customHeight="1" x14ac:dyDescent="0.3">
      <c r="A324" s="3"/>
      <c r="B324" s="114"/>
      <c r="C324" s="605"/>
      <c r="AG324" s="605"/>
    </row>
    <row r="325" spans="1:33" ht="15.75" customHeight="1" x14ac:dyDescent="0.3">
      <c r="A325" s="3"/>
      <c r="B325" s="114"/>
      <c r="C325" s="605"/>
      <c r="AG325" s="605"/>
    </row>
    <row r="326" spans="1:33" ht="15.75" customHeight="1" x14ac:dyDescent="0.3">
      <c r="A326" s="3"/>
      <c r="B326" s="114"/>
      <c r="C326" s="605"/>
      <c r="AG326" s="605"/>
    </row>
    <row r="327" spans="1:33" ht="15.75" customHeight="1" x14ac:dyDescent="0.3">
      <c r="A327" s="3"/>
      <c r="B327" s="114"/>
      <c r="C327" s="605"/>
      <c r="AG327" s="605"/>
    </row>
    <row r="328" spans="1:33" ht="15.75" customHeight="1" x14ac:dyDescent="0.3">
      <c r="A328" s="3"/>
      <c r="B328" s="114"/>
      <c r="C328" s="605"/>
      <c r="AG328" s="605"/>
    </row>
    <row r="329" spans="1:33" ht="15.75" customHeight="1" x14ac:dyDescent="0.3">
      <c r="A329" s="3"/>
      <c r="B329" s="114"/>
      <c r="C329" s="605"/>
      <c r="AG329" s="605"/>
    </row>
    <row r="330" spans="1:33" ht="15.75" customHeight="1" x14ac:dyDescent="0.3">
      <c r="A330" s="3"/>
      <c r="B330" s="114"/>
      <c r="C330" s="605"/>
      <c r="AG330" s="605"/>
    </row>
    <row r="331" spans="1:33" ht="15.75" customHeight="1" x14ac:dyDescent="0.3">
      <c r="A331" s="3"/>
      <c r="B331" s="114"/>
      <c r="C331" s="605"/>
      <c r="AG331" s="605"/>
    </row>
    <row r="332" spans="1:33" ht="15.75" customHeight="1" x14ac:dyDescent="0.3">
      <c r="A332" s="3"/>
      <c r="B332" s="114"/>
      <c r="C332" s="605"/>
      <c r="AG332" s="605"/>
    </row>
    <row r="333" spans="1:33" ht="15.75" customHeight="1" x14ac:dyDescent="0.3">
      <c r="A333" s="3"/>
      <c r="B333" s="114"/>
      <c r="C333" s="605"/>
      <c r="AG333" s="605"/>
    </row>
    <row r="334" spans="1:33" ht="15.75" customHeight="1" x14ac:dyDescent="0.3">
      <c r="A334" s="3"/>
      <c r="B334" s="114"/>
      <c r="C334" s="605"/>
      <c r="AG334" s="605"/>
    </row>
    <row r="335" spans="1:33" ht="15.75" customHeight="1" x14ac:dyDescent="0.3">
      <c r="A335" s="3"/>
      <c r="B335" s="114"/>
      <c r="C335" s="605"/>
      <c r="AG335" s="605"/>
    </row>
    <row r="336" spans="1:33" ht="15.75" customHeight="1" x14ac:dyDescent="0.3">
      <c r="A336" s="3"/>
      <c r="B336" s="114"/>
      <c r="C336" s="605"/>
      <c r="AG336" s="605"/>
    </row>
    <row r="337" spans="1:33" ht="15.75" customHeight="1" x14ac:dyDescent="0.3">
      <c r="A337" s="3"/>
      <c r="B337" s="114"/>
      <c r="C337" s="605"/>
      <c r="AG337" s="605"/>
    </row>
    <row r="338" spans="1:33" ht="15.75" customHeight="1" x14ac:dyDescent="0.3">
      <c r="A338" s="3"/>
      <c r="B338" s="114"/>
      <c r="C338" s="605"/>
      <c r="AG338" s="605"/>
    </row>
    <row r="339" spans="1:33" ht="15.75" customHeight="1" x14ac:dyDescent="0.3">
      <c r="A339" s="3"/>
      <c r="B339" s="114"/>
      <c r="C339" s="605"/>
      <c r="AG339" s="605"/>
    </row>
    <row r="340" spans="1:33" ht="15.75" customHeight="1" x14ac:dyDescent="0.3">
      <c r="A340" s="3"/>
      <c r="B340" s="114"/>
      <c r="C340" s="605"/>
      <c r="AG340" s="605"/>
    </row>
    <row r="341" spans="1:33" ht="15.75" customHeight="1" x14ac:dyDescent="0.3">
      <c r="A341" s="3"/>
      <c r="B341" s="114"/>
      <c r="C341" s="605"/>
      <c r="AG341" s="605"/>
    </row>
    <row r="342" spans="1:33" ht="15.75" customHeight="1" x14ac:dyDescent="0.3">
      <c r="A342" s="3"/>
      <c r="B342" s="114"/>
      <c r="C342" s="605"/>
      <c r="AG342" s="605"/>
    </row>
    <row r="343" spans="1:33" ht="15.75" customHeight="1" x14ac:dyDescent="0.3">
      <c r="A343" s="3"/>
      <c r="B343" s="114"/>
      <c r="C343" s="605"/>
      <c r="AG343" s="605"/>
    </row>
    <row r="344" spans="1:33" ht="15.75" customHeight="1" x14ac:dyDescent="0.3">
      <c r="A344" s="3"/>
      <c r="B344" s="114"/>
      <c r="C344" s="605"/>
      <c r="AG344" s="605"/>
    </row>
    <row r="345" spans="1:33" ht="15.75" customHeight="1" x14ac:dyDescent="0.3">
      <c r="A345" s="3"/>
      <c r="B345" s="114"/>
      <c r="C345" s="605"/>
      <c r="AG345" s="605"/>
    </row>
    <row r="346" spans="1:33" ht="15.75" customHeight="1" x14ac:dyDescent="0.3">
      <c r="A346" s="3"/>
      <c r="B346" s="114"/>
      <c r="C346" s="605"/>
      <c r="AG346" s="605"/>
    </row>
    <row r="347" spans="1:33" ht="15.75" customHeight="1" x14ac:dyDescent="0.3">
      <c r="A347" s="3"/>
      <c r="B347" s="114"/>
      <c r="C347" s="605"/>
      <c r="AG347" s="605"/>
    </row>
    <row r="348" spans="1:33" ht="15.75" customHeight="1" x14ac:dyDescent="0.3">
      <c r="A348" s="3"/>
      <c r="B348" s="114"/>
      <c r="C348" s="605"/>
      <c r="AG348" s="605"/>
    </row>
    <row r="349" spans="1:33" ht="15.75" customHeight="1" x14ac:dyDescent="0.3">
      <c r="A349" s="3"/>
      <c r="B349" s="114"/>
      <c r="C349" s="605"/>
      <c r="AG349" s="605"/>
    </row>
    <row r="350" spans="1:33" ht="15.75" customHeight="1" x14ac:dyDescent="0.3">
      <c r="A350" s="3"/>
      <c r="B350" s="114"/>
      <c r="C350" s="605"/>
      <c r="AG350" s="605"/>
    </row>
    <row r="351" spans="1:33" ht="15.75" customHeight="1" x14ac:dyDescent="0.3">
      <c r="A351" s="3"/>
      <c r="B351" s="114"/>
      <c r="C351" s="605"/>
      <c r="AG351" s="605"/>
    </row>
    <row r="352" spans="1:33" ht="15.75" customHeight="1" x14ac:dyDescent="0.3">
      <c r="A352" s="3"/>
      <c r="B352" s="114"/>
      <c r="C352" s="605"/>
      <c r="AG352" s="605"/>
    </row>
    <row r="353" spans="1:33" ht="15.75" customHeight="1" x14ac:dyDescent="0.3">
      <c r="A353" s="3"/>
      <c r="B353" s="114"/>
      <c r="C353" s="605"/>
      <c r="AG353" s="605"/>
    </row>
    <row r="354" spans="1:33" ht="15.75" customHeight="1" x14ac:dyDescent="0.3">
      <c r="A354" s="3"/>
      <c r="B354" s="114"/>
      <c r="C354" s="605"/>
      <c r="AG354" s="605"/>
    </row>
    <row r="355" spans="1:33" ht="15.75" customHeight="1" x14ac:dyDescent="0.3">
      <c r="A355" s="3"/>
      <c r="B355" s="114"/>
      <c r="C355" s="605"/>
      <c r="AG355" s="605"/>
    </row>
    <row r="356" spans="1:33" ht="15.75" customHeight="1" x14ac:dyDescent="0.3">
      <c r="A356" s="3"/>
      <c r="B356" s="114"/>
      <c r="C356" s="605"/>
      <c r="AG356" s="605"/>
    </row>
    <row r="357" spans="1:33" ht="15.75" customHeight="1" x14ac:dyDescent="0.3">
      <c r="A357" s="3"/>
      <c r="B357" s="114"/>
      <c r="C357" s="605"/>
      <c r="AG357" s="605"/>
    </row>
    <row r="358" spans="1:33" ht="15.75" customHeight="1" x14ac:dyDescent="0.3">
      <c r="A358" s="3"/>
      <c r="B358" s="114"/>
      <c r="C358" s="605"/>
      <c r="AG358" s="605"/>
    </row>
    <row r="359" spans="1:33" ht="15.75" customHeight="1" x14ac:dyDescent="0.3">
      <c r="A359" s="3"/>
      <c r="B359" s="114"/>
      <c r="C359" s="605"/>
      <c r="AG359" s="605"/>
    </row>
    <row r="360" spans="1:33" ht="15.75" customHeight="1" x14ac:dyDescent="0.3">
      <c r="A360" s="3"/>
      <c r="B360" s="114"/>
      <c r="C360" s="605"/>
      <c r="AG360" s="605"/>
    </row>
    <row r="361" spans="1:33" ht="15.75" customHeight="1" x14ac:dyDescent="0.3">
      <c r="A361" s="3"/>
      <c r="B361" s="114"/>
      <c r="C361" s="605"/>
      <c r="AG361" s="605"/>
    </row>
    <row r="362" spans="1:33" ht="15.75" customHeight="1" x14ac:dyDescent="0.3">
      <c r="A362" s="3"/>
      <c r="B362" s="114"/>
      <c r="C362" s="605"/>
      <c r="AG362" s="605"/>
    </row>
    <row r="363" spans="1:33" ht="15.75" customHeight="1" x14ac:dyDescent="0.3">
      <c r="A363" s="3"/>
      <c r="B363" s="114"/>
      <c r="C363" s="605"/>
      <c r="AG363" s="605"/>
    </row>
    <row r="364" spans="1:33" ht="15.75" customHeight="1" x14ac:dyDescent="0.3">
      <c r="A364" s="3"/>
      <c r="B364" s="114"/>
      <c r="C364" s="605"/>
      <c r="AG364" s="605"/>
    </row>
    <row r="365" spans="1:33" ht="15.75" customHeight="1" x14ac:dyDescent="0.3">
      <c r="A365" s="3"/>
      <c r="B365" s="114"/>
      <c r="C365" s="605"/>
      <c r="AG365" s="605"/>
    </row>
    <row r="366" spans="1:33" ht="15.75" customHeight="1" x14ac:dyDescent="0.3">
      <c r="A366" s="3"/>
      <c r="B366" s="114"/>
      <c r="C366" s="605"/>
      <c r="AG366" s="605"/>
    </row>
    <row r="367" spans="1:33" ht="15.75" customHeight="1" x14ac:dyDescent="0.3">
      <c r="A367" s="3"/>
      <c r="B367" s="114"/>
      <c r="C367" s="605"/>
      <c r="AG367" s="605"/>
    </row>
    <row r="368" spans="1:33" ht="15.75" customHeight="1" x14ac:dyDescent="0.3">
      <c r="A368" s="3"/>
      <c r="B368" s="114"/>
      <c r="C368" s="605"/>
      <c r="AG368" s="605"/>
    </row>
    <row r="369" spans="1:33" ht="15.75" customHeight="1" x14ac:dyDescent="0.3">
      <c r="A369" s="3"/>
      <c r="B369" s="114"/>
      <c r="C369" s="605"/>
      <c r="AG369" s="605"/>
    </row>
    <row r="370" spans="1:33" ht="15.75" customHeight="1" x14ac:dyDescent="0.3">
      <c r="A370" s="3"/>
      <c r="B370" s="114"/>
      <c r="C370" s="605"/>
      <c r="AG370" s="605"/>
    </row>
    <row r="371" spans="1:33" ht="15.75" customHeight="1" x14ac:dyDescent="0.3">
      <c r="A371" s="3"/>
      <c r="B371" s="114"/>
      <c r="C371" s="605"/>
      <c r="AG371" s="605"/>
    </row>
    <row r="372" spans="1:33" ht="15.75" customHeight="1" x14ac:dyDescent="0.3">
      <c r="A372" s="3"/>
      <c r="B372" s="114"/>
      <c r="C372" s="605"/>
      <c r="AG372" s="605"/>
    </row>
    <row r="373" spans="1:33" ht="15.75" customHeight="1" x14ac:dyDescent="0.3">
      <c r="A373" s="3"/>
      <c r="B373" s="114"/>
      <c r="C373" s="605"/>
      <c r="AG373" s="605"/>
    </row>
    <row r="374" spans="1:33" ht="15.75" customHeight="1" x14ac:dyDescent="0.3">
      <c r="A374" s="3"/>
      <c r="B374" s="114"/>
      <c r="C374" s="605"/>
      <c r="AG374" s="605"/>
    </row>
    <row r="375" spans="1:33" ht="15.75" customHeight="1" x14ac:dyDescent="0.3">
      <c r="A375" s="3"/>
      <c r="B375" s="114"/>
      <c r="C375" s="605"/>
      <c r="AG375" s="605"/>
    </row>
    <row r="376" spans="1:33" ht="15.75" customHeight="1" x14ac:dyDescent="0.3">
      <c r="A376" s="3"/>
      <c r="B376" s="114"/>
      <c r="C376" s="605"/>
      <c r="AG376" s="605"/>
    </row>
    <row r="377" spans="1:33" ht="15.75" customHeight="1" x14ac:dyDescent="0.3">
      <c r="A377" s="3"/>
      <c r="B377" s="114"/>
      <c r="C377" s="605"/>
      <c r="AG377" s="605"/>
    </row>
    <row r="378" spans="1:33" ht="15.75" customHeight="1" x14ac:dyDescent="0.3">
      <c r="A378" s="3"/>
      <c r="B378" s="114"/>
      <c r="C378" s="605"/>
      <c r="AG378" s="605"/>
    </row>
    <row r="379" spans="1:33" ht="15.75" customHeight="1" x14ac:dyDescent="0.3">
      <c r="A379" s="3"/>
      <c r="B379" s="114"/>
      <c r="C379" s="605"/>
      <c r="AG379" s="605"/>
    </row>
    <row r="380" spans="1:33" ht="15.75" customHeight="1" x14ac:dyDescent="0.3">
      <c r="A380" s="3"/>
      <c r="B380" s="114"/>
      <c r="C380" s="605"/>
      <c r="AG380" s="605"/>
    </row>
    <row r="381" spans="1:33" ht="15.75" customHeight="1" x14ac:dyDescent="0.3">
      <c r="A381" s="3"/>
      <c r="B381" s="114"/>
      <c r="C381" s="605"/>
      <c r="AG381" s="605"/>
    </row>
    <row r="382" spans="1:33" ht="15.75" customHeight="1" x14ac:dyDescent="0.3">
      <c r="A382" s="3"/>
      <c r="B382" s="114"/>
      <c r="C382" s="605"/>
      <c r="AG382" s="605"/>
    </row>
    <row r="383" spans="1:33" ht="15.75" customHeight="1" x14ac:dyDescent="0.3">
      <c r="A383" s="3"/>
      <c r="B383" s="114"/>
      <c r="C383" s="605"/>
      <c r="AG383" s="605"/>
    </row>
    <row r="384" spans="1:33" ht="15.75" customHeight="1" x14ac:dyDescent="0.3">
      <c r="A384" s="3"/>
      <c r="B384" s="114"/>
      <c r="C384" s="605"/>
      <c r="AG384" s="605"/>
    </row>
    <row r="385" spans="1:33" ht="15.75" customHeight="1" x14ac:dyDescent="0.3">
      <c r="A385" s="3"/>
      <c r="B385" s="114"/>
      <c r="C385" s="605"/>
      <c r="AG385" s="605"/>
    </row>
    <row r="386" spans="1:33" ht="15.75" customHeight="1" x14ac:dyDescent="0.3">
      <c r="A386" s="3"/>
      <c r="B386" s="114"/>
      <c r="C386" s="605"/>
      <c r="AG386" s="605"/>
    </row>
    <row r="387" spans="1:33" ht="15.75" customHeight="1" x14ac:dyDescent="0.3">
      <c r="A387" s="3"/>
      <c r="B387" s="114"/>
      <c r="C387" s="605"/>
      <c r="AG387" s="605"/>
    </row>
    <row r="388" spans="1:33" ht="15.75" customHeight="1" x14ac:dyDescent="0.3">
      <c r="A388" s="3"/>
      <c r="B388" s="114"/>
      <c r="C388" s="605"/>
      <c r="AG388" s="605"/>
    </row>
    <row r="389" spans="1:33" ht="15.75" customHeight="1" x14ac:dyDescent="0.3">
      <c r="A389" s="3"/>
      <c r="B389" s="114"/>
      <c r="C389" s="605"/>
      <c r="AG389" s="605"/>
    </row>
    <row r="390" spans="1:33" ht="15.75" customHeight="1" x14ac:dyDescent="0.3">
      <c r="A390" s="3"/>
      <c r="B390" s="114"/>
      <c r="C390" s="605"/>
      <c r="AG390" s="605"/>
    </row>
    <row r="391" spans="1:33" ht="15.75" customHeight="1" x14ac:dyDescent="0.3">
      <c r="A391" s="3"/>
      <c r="B391" s="114"/>
      <c r="C391" s="605"/>
      <c r="AG391" s="605"/>
    </row>
    <row r="392" spans="1:33" ht="15.75" customHeight="1" x14ac:dyDescent="0.3">
      <c r="A392" s="3"/>
      <c r="B392" s="114"/>
      <c r="C392" s="605"/>
      <c r="AG392" s="605"/>
    </row>
    <row r="393" spans="1:33" ht="15.75" customHeight="1" x14ac:dyDescent="0.3">
      <c r="A393" s="3"/>
      <c r="B393" s="114"/>
      <c r="C393" s="605"/>
      <c r="AG393" s="605"/>
    </row>
    <row r="394" spans="1:33" ht="15.75" customHeight="1" x14ac:dyDescent="0.3">
      <c r="A394" s="3"/>
      <c r="B394" s="114"/>
      <c r="C394" s="605"/>
      <c r="AG394" s="605"/>
    </row>
    <row r="395" spans="1:33" ht="15.75" customHeight="1" x14ac:dyDescent="0.3">
      <c r="A395" s="3"/>
      <c r="B395" s="114"/>
      <c r="C395" s="605"/>
      <c r="AG395" s="605"/>
    </row>
    <row r="396" spans="1:33" ht="15.75" customHeight="1" x14ac:dyDescent="0.3">
      <c r="A396" s="3"/>
      <c r="B396" s="114"/>
      <c r="C396" s="605"/>
      <c r="AG396" s="605"/>
    </row>
    <row r="397" spans="1:33" ht="15.75" customHeight="1" x14ac:dyDescent="0.3">
      <c r="A397" s="3"/>
      <c r="B397" s="114"/>
      <c r="C397" s="605"/>
      <c r="AG397" s="605"/>
    </row>
    <row r="398" spans="1:33" ht="15.75" customHeight="1" x14ac:dyDescent="0.3">
      <c r="A398" s="3"/>
      <c r="B398" s="114"/>
      <c r="C398" s="605"/>
      <c r="AG398" s="605"/>
    </row>
    <row r="399" spans="1:33" ht="15.75" customHeight="1" x14ac:dyDescent="0.3">
      <c r="A399" s="3"/>
      <c r="B399" s="114"/>
      <c r="C399" s="605"/>
      <c r="AG399" s="605"/>
    </row>
    <row r="400" spans="1:33" ht="15.75" customHeight="1" x14ac:dyDescent="0.3">
      <c r="A400" s="3"/>
      <c r="B400" s="114"/>
      <c r="C400" s="605"/>
      <c r="AG400" s="605"/>
    </row>
    <row r="401" spans="1:33" ht="15.75" customHeight="1" x14ac:dyDescent="0.3">
      <c r="A401" s="3"/>
      <c r="B401" s="114"/>
      <c r="C401" s="605"/>
      <c r="AG401" s="605"/>
    </row>
    <row r="402" spans="1:33" ht="15.75" customHeight="1" x14ac:dyDescent="0.3">
      <c r="A402" s="3"/>
      <c r="B402" s="114"/>
      <c r="C402" s="605"/>
      <c r="AG402" s="605"/>
    </row>
    <row r="403" spans="1:33" ht="15.75" customHeight="1" x14ac:dyDescent="0.3">
      <c r="A403" s="3"/>
      <c r="B403" s="114"/>
      <c r="C403" s="605"/>
      <c r="AG403" s="605"/>
    </row>
    <row r="404" spans="1:33" ht="15.75" customHeight="1" x14ac:dyDescent="0.3">
      <c r="A404" s="3"/>
      <c r="B404" s="114"/>
      <c r="C404" s="605"/>
      <c r="AG404" s="605"/>
    </row>
    <row r="405" spans="1:33" ht="15.75" customHeight="1" x14ac:dyDescent="0.3">
      <c r="A405" s="3"/>
      <c r="B405" s="114"/>
      <c r="C405" s="605"/>
      <c r="AG405" s="605"/>
    </row>
    <row r="406" spans="1:33" ht="15.75" customHeight="1" x14ac:dyDescent="0.3">
      <c r="A406" s="3"/>
      <c r="B406" s="114"/>
      <c r="C406" s="605"/>
      <c r="AG406" s="605"/>
    </row>
    <row r="407" spans="1:33" ht="15.75" customHeight="1" x14ac:dyDescent="0.3">
      <c r="A407" s="3"/>
      <c r="B407" s="114"/>
      <c r="C407" s="605"/>
      <c r="AG407" s="605"/>
    </row>
    <row r="408" spans="1:33" ht="15.75" customHeight="1" x14ac:dyDescent="0.3">
      <c r="A408" s="3"/>
      <c r="B408" s="114"/>
      <c r="C408" s="605"/>
      <c r="AG408" s="605"/>
    </row>
    <row r="409" spans="1:33" ht="15.75" customHeight="1" x14ac:dyDescent="0.3">
      <c r="A409" s="3"/>
      <c r="B409" s="114"/>
      <c r="C409" s="605"/>
      <c r="AG409" s="605"/>
    </row>
    <row r="410" spans="1:33" ht="15.75" customHeight="1" x14ac:dyDescent="0.3">
      <c r="A410" s="3"/>
      <c r="B410" s="114"/>
      <c r="C410" s="605"/>
      <c r="AG410" s="605"/>
    </row>
    <row r="411" spans="1:33" ht="15.75" customHeight="1" x14ac:dyDescent="0.3">
      <c r="A411" s="3"/>
      <c r="B411" s="114"/>
      <c r="C411" s="605"/>
      <c r="AG411" s="605"/>
    </row>
    <row r="412" spans="1:33" ht="15.75" customHeight="1" x14ac:dyDescent="0.3">
      <c r="A412" s="3"/>
      <c r="B412" s="114"/>
      <c r="C412" s="605"/>
      <c r="AG412" s="605"/>
    </row>
    <row r="413" spans="1:33" ht="15.75" customHeight="1" x14ac:dyDescent="0.3">
      <c r="A413" s="3"/>
      <c r="B413" s="114"/>
      <c r="C413" s="605"/>
      <c r="AG413" s="605"/>
    </row>
    <row r="414" spans="1:33" ht="15.75" customHeight="1" x14ac:dyDescent="0.3">
      <c r="A414" s="3"/>
      <c r="B414" s="114"/>
      <c r="C414" s="605"/>
      <c r="AG414" s="605"/>
    </row>
    <row r="415" spans="1:33" ht="15.75" customHeight="1" x14ac:dyDescent="0.3">
      <c r="A415" s="3"/>
      <c r="B415" s="114"/>
      <c r="C415" s="605"/>
      <c r="AG415" s="605"/>
    </row>
    <row r="416" spans="1:33" ht="15.75" customHeight="1" x14ac:dyDescent="0.3">
      <c r="A416" s="3"/>
      <c r="B416" s="114"/>
      <c r="C416" s="605"/>
      <c r="AG416" s="605"/>
    </row>
    <row r="417" spans="1:33" ht="15.75" customHeight="1" x14ac:dyDescent="0.3">
      <c r="A417" s="3"/>
      <c r="B417" s="114"/>
      <c r="C417" s="605"/>
      <c r="AG417" s="605"/>
    </row>
    <row r="418" spans="1:33" ht="15.75" customHeight="1" x14ac:dyDescent="0.3">
      <c r="A418" s="3"/>
      <c r="B418" s="114"/>
      <c r="C418" s="605"/>
      <c r="AG418" s="605"/>
    </row>
    <row r="419" spans="1:33" ht="15.75" customHeight="1" x14ac:dyDescent="0.3">
      <c r="A419" s="3"/>
      <c r="B419" s="114"/>
      <c r="C419" s="605"/>
      <c r="AG419" s="605"/>
    </row>
    <row r="420" spans="1:33" ht="15.75" customHeight="1" x14ac:dyDescent="0.3">
      <c r="A420" s="3"/>
      <c r="B420" s="114"/>
      <c r="C420" s="605"/>
      <c r="AG420" s="605"/>
    </row>
    <row r="421" spans="1:33" ht="15.75" customHeight="1" x14ac:dyDescent="0.3">
      <c r="A421" s="3"/>
      <c r="B421" s="114"/>
      <c r="C421" s="605"/>
      <c r="AG421" s="605"/>
    </row>
    <row r="422" spans="1:33" ht="15.75" customHeight="1" x14ac:dyDescent="0.3">
      <c r="A422" s="3"/>
      <c r="B422" s="114"/>
      <c r="C422" s="605"/>
      <c r="AG422" s="605"/>
    </row>
    <row r="423" spans="1:33" ht="15.75" customHeight="1" x14ac:dyDescent="0.3">
      <c r="A423" s="3"/>
      <c r="B423" s="114"/>
      <c r="C423" s="605"/>
      <c r="AG423" s="605"/>
    </row>
    <row r="424" spans="1:33" ht="15.75" customHeight="1" x14ac:dyDescent="0.3">
      <c r="A424" s="3"/>
      <c r="B424" s="114"/>
      <c r="C424" s="605"/>
      <c r="AG424" s="605"/>
    </row>
    <row r="425" spans="1:33" ht="15.75" customHeight="1" x14ac:dyDescent="0.3">
      <c r="A425" s="3"/>
      <c r="B425" s="114"/>
      <c r="C425" s="605"/>
      <c r="AG425" s="605"/>
    </row>
    <row r="426" spans="1:33" ht="15.75" customHeight="1" x14ac:dyDescent="0.3">
      <c r="A426" s="3"/>
      <c r="B426" s="114"/>
      <c r="C426" s="605"/>
      <c r="AG426" s="605"/>
    </row>
    <row r="427" spans="1:33" ht="15.75" customHeight="1" x14ac:dyDescent="0.3">
      <c r="A427" s="3"/>
      <c r="B427" s="114"/>
      <c r="C427" s="605"/>
      <c r="AG427" s="605"/>
    </row>
    <row r="428" spans="1:33" ht="15.75" customHeight="1" x14ac:dyDescent="0.3">
      <c r="A428" s="3"/>
      <c r="B428" s="114"/>
      <c r="C428" s="605"/>
      <c r="AG428" s="605"/>
    </row>
    <row r="429" spans="1:33" ht="15.75" customHeight="1" x14ac:dyDescent="0.3">
      <c r="A429" s="3"/>
      <c r="B429" s="114"/>
      <c r="C429" s="605"/>
      <c r="AG429" s="605"/>
    </row>
    <row r="430" spans="1:33" ht="15.75" customHeight="1" x14ac:dyDescent="0.3">
      <c r="A430" s="3"/>
      <c r="B430" s="114"/>
      <c r="C430" s="605"/>
      <c r="AG430" s="605"/>
    </row>
    <row r="431" spans="1:33" ht="15.75" customHeight="1" x14ac:dyDescent="0.3">
      <c r="A431" s="3"/>
      <c r="B431" s="114"/>
      <c r="C431" s="605"/>
      <c r="AG431" s="605"/>
    </row>
    <row r="432" spans="1:33" ht="15.75" customHeight="1" x14ac:dyDescent="0.3">
      <c r="A432" s="3"/>
      <c r="B432" s="114"/>
      <c r="C432" s="605"/>
      <c r="AG432" s="605"/>
    </row>
    <row r="433" spans="1:33" ht="15.75" customHeight="1" x14ac:dyDescent="0.3">
      <c r="A433" s="3"/>
      <c r="B433" s="114"/>
      <c r="C433" s="605"/>
      <c r="AG433" s="605"/>
    </row>
    <row r="434" spans="1:33" ht="15.75" customHeight="1" x14ac:dyDescent="0.3">
      <c r="A434" s="3"/>
      <c r="B434" s="114"/>
      <c r="C434" s="605"/>
      <c r="AG434" s="605"/>
    </row>
    <row r="435" spans="1:33" ht="15.75" customHeight="1" x14ac:dyDescent="0.3">
      <c r="A435" s="3"/>
      <c r="B435" s="114"/>
      <c r="C435" s="605"/>
      <c r="AG435" s="605"/>
    </row>
    <row r="436" spans="1:33" ht="15.75" customHeight="1" x14ac:dyDescent="0.3">
      <c r="A436" s="3"/>
      <c r="B436" s="114"/>
      <c r="C436" s="605"/>
      <c r="AG436" s="605"/>
    </row>
    <row r="437" spans="1:33" ht="15.75" customHeight="1" x14ac:dyDescent="0.3">
      <c r="A437" s="3"/>
      <c r="B437" s="114"/>
      <c r="C437" s="605"/>
      <c r="AG437" s="605"/>
    </row>
    <row r="438" spans="1:33" ht="15.75" customHeight="1" x14ac:dyDescent="0.3">
      <c r="A438" s="3"/>
      <c r="B438" s="114"/>
      <c r="C438" s="605"/>
      <c r="AG438" s="605"/>
    </row>
    <row r="439" spans="1:33" ht="15.75" customHeight="1" x14ac:dyDescent="0.3">
      <c r="A439" s="3"/>
      <c r="B439" s="114"/>
      <c r="C439" s="605"/>
      <c r="AG439" s="605"/>
    </row>
    <row r="440" spans="1:33" ht="15.75" customHeight="1" x14ac:dyDescent="0.3">
      <c r="A440" s="3"/>
      <c r="B440" s="114"/>
      <c r="C440" s="605"/>
      <c r="AG440" s="605"/>
    </row>
    <row r="441" spans="1:33" ht="15.75" customHeight="1" x14ac:dyDescent="0.3">
      <c r="A441" s="3"/>
      <c r="B441" s="114"/>
      <c r="C441" s="605"/>
      <c r="AG441" s="605"/>
    </row>
    <row r="442" spans="1:33" ht="15.75" customHeight="1" x14ac:dyDescent="0.3">
      <c r="A442" s="3"/>
      <c r="B442" s="114"/>
      <c r="C442" s="605"/>
      <c r="AG442" s="605"/>
    </row>
    <row r="443" spans="1:33" ht="15.75" customHeight="1" x14ac:dyDescent="0.3">
      <c r="A443" s="3"/>
      <c r="B443" s="114"/>
      <c r="C443" s="605"/>
      <c r="AG443" s="605"/>
    </row>
    <row r="444" spans="1:33" ht="15.75" customHeight="1" x14ac:dyDescent="0.3">
      <c r="A444" s="3"/>
      <c r="B444" s="114"/>
      <c r="C444" s="605"/>
      <c r="AG444" s="605"/>
    </row>
    <row r="445" spans="1:33" ht="15.75" customHeight="1" x14ac:dyDescent="0.3">
      <c r="A445" s="3"/>
      <c r="B445" s="114"/>
      <c r="C445" s="605"/>
      <c r="AG445" s="605"/>
    </row>
    <row r="446" spans="1:33" ht="15.75" customHeight="1" x14ac:dyDescent="0.3">
      <c r="A446" s="3"/>
      <c r="B446" s="114"/>
      <c r="C446" s="605"/>
      <c r="AG446" s="605"/>
    </row>
    <row r="447" spans="1:33" ht="15.75" customHeight="1" x14ac:dyDescent="0.3">
      <c r="A447" s="3"/>
      <c r="B447" s="114"/>
      <c r="C447" s="605"/>
      <c r="AG447" s="605"/>
    </row>
    <row r="448" spans="1:33" ht="15.75" customHeight="1" x14ac:dyDescent="0.3">
      <c r="A448" s="3"/>
      <c r="B448" s="114"/>
      <c r="C448" s="605"/>
      <c r="AG448" s="605"/>
    </row>
    <row r="449" spans="1:33" ht="15.75" customHeight="1" x14ac:dyDescent="0.3">
      <c r="A449" s="3"/>
      <c r="B449" s="114"/>
      <c r="C449" s="605"/>
      <c r="AG449" s="605"/>
    </row>
    <row r="450" spans="1:33" ht="15.75" customHeight="1" x14ac:dyDescent="0.3">
      <c r="A450" s="3"/>
      <c r="B450" s="114"/>
      <c r="C450" s="605"/>
      <c r="AG450" s="605"/>
    </row>
    <row r="451" spans="1:33" ht="15.75" customHeight="1" x14ac:dyDescent="0.3">
      <c r="A451" s="3"/>
      <c r="B451" s="114"/>
      <c r="C451" s="605"/>
      <c r="AG451" s="605"/>
    </row>
    <row r="452" spans="1:33" ht="15.75" customHeight="1" x14ac:dyDescent="0.3">
      <c r="A452" s="3"/>
      <c r="B452" s="114"/>
      <c r="C452" s="605"/>
      <c r="AG452" s="605"/>
    </row>
    <row r="453" spans="1:33" ht="15.75" customHeight="1" x14ac:dyDescent="0.3">
      <c r="A453" s="3"/>
      <c r="B453" s="114"/>
      <c r="C453" s="605"/>
      <c r="AG453" s="605"/>
    </row>
    <row r="454" spans="1:33" ht="15.75" customHeight="1" x14ac:dyDescent="0.3">
      <c r="A454" s="3"/>
      <c r="B454" s="114"/>
      <c r="C454" s="605"/>
      <c r="AG454" s="605"/>
    </row>
    <row r="455" spans="1:33" ht="15.75" customHeight="1" x14ac:dyDescent="0.3">
      <c r="A455" s="3"/>
      <c r="B455" s="114"/>
      <c r="C455" s="605"/>
      <c r="AG455" s="605"/>
    </row>
    <row r="456" spans="1:33" ht="15.75" customHeight="1" x14ac:dyDescent="0.3">
      <c r="A456" s="3"/>
      <c r="B456" s="114"/>
      <c r="C456" s="605"/>
      <c r="AG456" s="605"/>
    </row>
    <row r="457" spans="1:33" ht="15.75" customHeight="1" x14ac:dyDescent="0.3">
      <c r="A457" s="3"/>
      <c r="B457" s="114"/>
      <c r="C457" s="605"/>
      <c r="AG457" s="605"/>
    </row>
    <row r="458" spans="1:33" ht="15.75" customHeight="1" x14ac:dyDescent="0.3">
      <c r="A458" s="3"/>
      <c r="B458" s="114"/>
      <c r="C458" s="605"/>
      <c r="AG458" s="605"/>
    </row>
    <row r="459" spans="1:33" ht="15.75" customHeight="1" x14ac:dyDescent="0.3">
      <c r="A459" s="3"/>
      <c r="B459" s="114"/>
      <c r="C459" s="605"/>
      <c r="AG459" s="605"/>
    </row>
    <row r="460" spans="1:33" ht="15.75" customHeight="1" x14ac:dyDescent="0.3">
      <c r="A460" s="3"/>
      <c r="B460" s="114"/>
      <c r="C460" s="605"/>
      <c r="AG460" s="605"/>
    </row>
    <row r="461" spans="1:33" ht="15.75" customHeight="1" x14ac:dyDescent="0.3">
      <c r="A461" s="3"/>
      <c r="B461" s="114"/>
      <c r="C461" s="605"/>
      <c r="AG461" s="605"/>
    </row>
    <row r="462" spans="1:33" ht="15.75" customHeight="1" x14ac:dyDescent="0.3">
      <c r="A462" s="3"/>
      <c r="B462" s="114"/>
      <c r="C462" s="605"/>
      <c r="AG462" s="605"/>
    </row>
    <row r="463" spans="1:33" ht="15.75" customHeight="1" x14ac:dyDescent="0.3">
      <c r="A463" s="3"/>
      <c r="B463" s="114"/>
      <c r="C463" s="605"/>
      <c r="AG463" s="605"/>
    </row>
    <row r="464" spans="1:33" ht="15.75" customHeight="1" x14ac:dyDescent="0.3">
      <c r="A464" s="3"/>
      <c r="B464" s="114"/>
      <c r="C464" s="605"/>
      <c r="AG464" s="605"/>
    </row>
    <row r="465" spans="1:33" ht="15.75" customHeight="1" x14ac:dyDescent="0.3">
      <c r="A465" s="3"/>
      <c r="B465" s="114"/>
      <c r="C465" s="605"/>
      <c r="AG465" s="605"/>
    </row>
    <row r="466" spans="1:33" ht="15.75" customHeight="1" x14ac:dyDescent="0.3">
      <c r="A466" s="3"/>
      <c r="B466" s="114"/>
      <c r="C466" s="605"/>
      <c r="AG466" s="605"/>
    </row>
    <row r="467" spans="1:33" ht="15.75" customHeight="1" x14ac:dyDescent="0.3">
      <c r="A467" s="3"/>
      <c r="B467" s="114"/>
      <c r="C467" s="605"/>
      <c r="AG467" s="605"/>
    </row>
    <row r="468" spans="1:33" ht="15.75" customHeight="1" x14ac:dyDescent="0.3">
      <c r="A468" s="3"/>
      <c r="B468" s="114"/>
      <c r="C468" s="605"/>
      <c r="AG468" s="605"/>
    </row>
    <row r="469" spans="1:33" ht="15.75" customHeight="1" x14ac:dyDescent="0.3">
      <c r="A469" s="3"/>
      <c r="B469" s="114"/>
      <c r="C469" s="605"/>
      <c r="AG469" s="605"/>
    </row>
    <row r="470" spans="1:33" ht="15.75" customHeight="1" x14ac:dyDescent="0.3">
      <c r="A470" s="3"/>
      <c r="B470" s="114"/>
      <c r="C470" s="605"/>
      <c r="AG470" s="605"/>
    </row>
    <row r="471" spans="1:33" ht="15.75" customHeight="1" x14ac:dyDescent="0.3">
      <c r="A471" s="3"/>
      <c r="B471" s="114"/>
      <c r="C471" s="605"/>
      <c r="AG471" s="605"/>
    </row>
    <row r="472" spans="1:33" ht="15.75" customHeight="1" x14ac:dyDescent="0.3">
      <c r="A472" s="3"/>
      <c r="B472" s="114"/>
      <c r="C472" s="605"/>
      <c r="AG472" s="605"/>
    </row>
    <row r="473" spans="1:33" ht="15.75" customHeight="1" x14ac:dyDescent="0.3">
      <c r="A473" s="3"/>
      <c r="B473" s="114"/>
      <c r="C473" s="605"/>
      <c r="AG473" s="605"/>
    </row>
    <row r="474" spans="1:33" ht="15.75" customHeight="1" x14ac:dyDescent="0.3">
      <c r="A474" s="3"/>
      <c r="B474" s="114"/>
      <c r="C474" s="605"/>
      <c r="AG474" s="605"/>
    </row>
    <row r="475" spans="1:33" ht="15.75" customHeight="1" x14ac:dyDescent="0.3">
      <c r="A475" s="3"/>
      <c r="B475" s="114"/>
      <c r="C475" s="605"/>
      <c r="AG475" s="605"/>
    </row>
    <row r="476" spans="1:33" ht="15.75" customHeight="1" x14ac:dyDescent="0.3">
      <c r="A476" s="3"/>
      <c r="B476" s="114"/>
      <c r="C476" s="605"/>
      <c r="AG476" s="605"/>
    </row>
    <row r="477" spans="1:33" ht="15.75" customHeight="1" x14ac:dyDescent="0.3">
      <c r="A477" s="3"/>
      <c r="B477" s="114"/>
      <c r="C477" s="605"/>
      <c r="AG477" s="605"/>
    </row>
    <row r="478" spans="1:33" ht="15.75" customHeight="1" x14ac:dyDescent="0.3">
      <c r="A478" s="3"/>
      <c r="B478" s="114"/>
      <c r="C478" s="605"/>
      <c r="AG478" s="605"/>
    </row>
    <row r="479" spans="1:33" ht="15.75" customHeight="1" x14ac:dyDescent="0.3">
      <c r="A479" s="3"/>
      <c r="B479" s="114"/>
      <c r="C479" s="605"/>
      <c r="AG479" s="605"/>
    </row>
    <row r="480" spans="1:33" ht="15.75" customHeight="1" x14ac:dyDescent="0.3">
      <c r="A480" s="3"/>
      <c r="B480" s="114"/>
      <c r="C480" s="605"/>
      <c r="AG480" s="605"/>
    </row>
    <row r="481" spans="1:33" ht="15.75" customHeight="1" x14ac:dyDescent="0.3">
      <c r="A481" s="3"/>
      <c r="B481" s="114"/>
      <c r="C481" s="605"/>
      <c r="AG481" s="605"/>
    </row>
    <row r="482" spans="1:33" ht="15.75" customHeight="1" x14ac:dyDescent="0.3">
      <c r="A482" s="3"/>
      <c r="B482" s="114"/>
      <c r="C482" s="605"/>
      <c r="AG482" s="605"/>
    </row>
    <row r="483" spans="1:33" ht="15.75" customHeight="1" x14ac:dyDescent="0.3">
      <c r="A483" s="3"/>
      <c r="B483" s="114"/>
      <c r="C483" s="605"/>
      <c r="AG483" s="605"/>
    </row>
    <row r="484" spans="1:33" ht="15.75" customHeight="1" x14ac:dyDescent="0.3">
      <c r="A484" s="3"/>
      <c r="B484" s="114"/>
      <c r="C484" s="605"/>
      <c r="AG484" s="605"/>
    </row>
    <row r="485" spans="1:33" ht="15.75" customHeight="1" x14ac:dyDescent="0.3">
      <c r="A485" s="3"/>
      <c r="B485" s="114"/>
      <c r="C485" s="605"/>
      <c r="AG485" s="605"/>
    </row>
    <row r="486" spans="1:33" ht="15.75" customHeight="1" x14ac:dyDescent="0.3">
      <c r="A486" s="3"/>
      <c r="B486" s="114"/>
      <c r="C486" s="605"/>
      <c r="AG486" s="605"/>
    </row>
    <row r="487" spans="1:33" ht="15.75" customHeight="1" x14ac:dyDescent="0.3">
      <c r="A487" s="3"/>
      <c r="B487" s="114"/>
      <c r="C487" s="605"/>
      <c r="AG487" s="605"/>
    </row>
    <row r="488" spans="1:33" ht="15.75" customHeight="1" x14ac:dyDescent="0.3">
      <c r="A488" s="3"/>
      <c r="B488" s="114"/>
      <c r="C488" s="605"/>
      <c r="AG488" s="605"/>
    </row>
    <row r="489" spans="1:33" ht="15.75" customHeight="1" x14ac:dyDescent="0.3">
      <c r="A489" s="3"/>
      <c r="B489" s="114"/>
      <c r="C489" s="605"/>
      <c r="AG489" s="605"/>
    </row>
    <row r="490" spans="1:33" ht="15.75" customHeight="1" x14ac:dyDescent="0.3">
      <c r="A490" s="3"/>
      <c r="B490" s="114"/>
      <c r="C490" s="605"/>
      <c r="AG490" s="605"/>
    </row>
    <row r="491" spans="1:33" ht="15.75" customHeight="1" x14ac:dyDescent="0.3">
      <c r="A491" s="3"/>
      <c r="B491" s="114"/>
      <c r="C491" s="605"/>
      <c r="AG491" s="605"/>
    </row>
    <row r="492" spans="1:33" ht="15.75" customHeight="1" x14ac:dyDescent="0.3">
      <c r="A492" s="3"/>
      <c r="B492" s="114"/>
      <c r="C492" s="605"/>
      <c r="AG492" s="605"/>
    </row>
    <row r="493" spans="1:33" ht="15.75" customHeight="1" x14ac:dyDescent="0.3">
      <c r="A493" s="3"/>
      <c r="B493" s="114"/>
      <c r="C493" s="605"/>
      <c r="AG493" s="605"/>
    </row>
    <row r="494" spans="1:33" ht="15.75" customHeight="1" x14ac:dyDescent="0.3">
      <c r="A494" s="3"/>
      <c r="B494" s="114"/>
      <c r="C494" s="605"/>
      <c r="AG494" s="605"/>
    </row>
    <row r="495" spans="1:33" ht="15.75" customHeight="1" x14ac:dyDescent="0.3">
      <c r="A495" s="3"/>
      <c r="B495" s="114"/>
      <c r="C495" s="605"/>
      <c r="AG495" s="605"/>
    </row>
    <row r="496" spans="1:33" ht="15.75" customHeight="1" x14ac:dyDescent="0.3">
      <c r="A496" s="3"/>
      <c r="B496" s="114"/>
      <c r="C496" s="605"/>
      <c r="AG496" s="605"/>
    </row>
    <row r="497" spans="1:33" ht="15.75" customHeight="1" x14ac:dyDescent="0.3">
      <c r="A497" s="3"/>
      <c r="B497" s="114"/>
      <c r="C497" s="605"/>
      <c r="AG497" s="605"/>
    </row>
    <row r="498" spans="1:33" ht="15.75" customHeight="1" x14ac:dyDescent="0.3">
      <c r="A498" s="3"/>
      <c r="B498" s="114"/>
      <c r="C498" s="605"/>
      <c r="AG498" s="605"/>
    </row>
    <row r="499" spans="1:33" ht="15.75" customHeight="1" x14ac:dyDescent="0.3">
      <c r="A499" s="3"/>
      <c r="B499" s="114"/>
      <c r="C499" s="605"/>
      <c r="AG499" s="605"/>
    </row>
    <row r="500" spans="1:33" ht="15.75" customHeight="1" x14ac:dyDescent="0.3">
      <c r="A500" s="3"/>
      <c r="B500" s="114"/>
      <c r="C500" s="605"/>
      <c r="AG500" s="605"/>
    </row>
    <row r="501" spans="1:33" ht="15.75" customHeight="1" x14ac:dyDescent="0.3">
      <c r="A501" s="3"/>
      <c r="B501" s="114"/>
      <c r="C501" s="605"/>
      <c r="AG501" s="605"/>
    </row>
    <row r="502" spans="1:33" ht="15.75" customHeight="1" x14ac:dyDescent="0.3">
      <c r="A502" s="3"/>
      <c r="B502" s="114"/>
      <c r="C502" s="605"/>
      <c r="AG502" s="605"/>
    </row>
    <row r="503" spans="1:33" ht="15.75" customHeight="1" x14ac:dyDescent="0.3">
      <c r="A503" s="3"/>
      <c r="B503" s="114"/>
      <c r="C503" s="605"/>
      <c r="AG503" s="605"/>
    </row>
    <row r="504" spans="1:33" ht="15.75" customHeight="1" x14ac:dyDescent="0.3">
      <c r="A504" s="3"/>
      <c r="B504" s="114"/>
      <c r="C504" s="605"/>
      <c r="AG504" s="605"/>
    </row>
    <row r="505" spans="1:33" ht="15.75" customHeight="1" x14ac:dyDescent="0.3">
      <c r="A505" s="3"/>
      <c r="B505" s="114"/>
      <c r="C505" s="605"/>
      <c r="AG505" s="605"/>
    </row>
    <row r="506" spans="1:33" ht="15.75" customHeight="1" x14ac:dyDescent="0.3">
      <c r="A506" s="3"/>
      <c r="B506" s="114"/>
      <c r="C506" s="605"/>
      <c r="AG506" s="605"/>
    </row>
    <row r="507" spans="1:33" ht="15.75" customHeight="1" x14ac:dyDescent="0.3">
      <c r="A507" s="3"/>
      <c r="B507" s="114"/>
      <c r="C507" s="605"/>
      <c r="AG507" s="605"/>
    </row>
    <row r="508" spans="1:33" ht="15.75" customHeight="1" x14ac:dyDescent="0.3">
      <c r="A508" s="3"/>
      <c r="B508" s="114"/>
      <c r="C508" s="605"/>
      <c r="AG508" s="605"/>
    </row>
    <row r="509" spans="1:33" ht="15.75" customHeight="1" x14ac:dyDescent="0.3">
      <c r="A509" s="3"/>
      <c r="B509" s="114"/>
      <c r="C509" s="605"/>
      <c r="AG509" s="605"/>
    </row>
    <row r="510" spans="1:33" ht="15.75" customHeight="1" x14ac:dyDescent="0.3">
      <c r="A510" s="3"/>
      <c r="B510" s="114"/>
      <c r="C510" s="605"/>
      <c r="AG510" s="605"/>
    </row>
    <row r="511" spans="1:33" ht="15.75" customHeight="1" x14ac:dyDescent="0.3">
      <c r="A511" s="3"/>
      <c r="B511" s="114"/>
      <c r="C511" s="605"/>
      <c r="AG511" s="605"/>
    </row>
    <row r="512" spans="1:33" ht="15.75" customHeight="1" x14ac:dyDescent="0.3">
      <c r="A512" s="3"/>
      <c r="B512" s="114"/>
      <c r="C512" s="605"/>
      <c r="AG512" s="605"/>
    </row>
    <row r="513" spans="1:33" ht="15.75" customHeight="1" x14ac:dyDescent="0.3">
      <c r="A513" s="3"/>
      <c r="B513" s="114"/>
      <c r="C513" s="605"/>
      <c r="AG513" s="605"/>
    </row>
    <row r="514" spans="1:33" ht="15.75" customHeight="1" x14ac:dyDescent="0.3">
      <c r="A514" s="3"/>
      <c r="B514" s="114"/>
      <c r="C514" s="605"/>
      <c r="AG514" s="605"/>
    </row>
    <row r="515" spans="1:33" ht="15.75" customHeight="1" x14ac:dyDescent="0.3">
      <c r="A515" s="3"/>
      <c r="B515" s="114"/>
      <c r="C515" s="605"/>
      <c r="AG515" s="605"/>
    </row>
    <row r="516" spans="1:33" ht="15.75" customHeight="1" x14ac:dyDescent="0.3">
      <c r="A516" s="3"/>
      <c r="B516" s="114"/>
      <c r="C516" s="605"/>
      <c r="AG516" s="605"/>
    </row>
    <row r="517" spans="1:33" ht="15.75" customHeight="1" x14ac:dyDescent="0.3">
      <c r="A517" s="3"/>
      <c r="B517" s="114"/>
      <c r="C517" s="605"/>
      <c r="AG517" s="605"/>
    </row>
    <row r="518" spans="1:33" ht="15.75" customHeight="1" x14ac:dyDescent="0.3">
      <c r="A518" s="3"/>
      <c r="B518" s="114"/>
      <c r="C518" s="605"/>
      <c r="AG518" s="605"/>
    </row>
    <row r="519" spans="1:33" ht="15.75" customHeight="1" x14ac:dyDescent="0.3">
      <c r="A519" s="3"/>
      <c r="B519" s="114"/>
      <c r="C519" s="605"/>
      <c r="AG519" s="605"/>
    </row>
    <row r="520" spans="1:33" ht="15.75" customHeight="1" x14ac:dyDescent="0.3">
      <c r="A520" s="3"/>
      <c r="B520" s="114"/>
      <c r="C520" s="605"/>
      <c r="AG520" s="605"/>
    </row>
    <row r="521" spans="1:33" ht="15.75" customHeight="1" x14ac:dyDescent="0.3">
      <c r="A521" s="3"/>
      <c r="B521" s="114"/>
      <c r="C521" s="605"/>
      <c r="AG521" s="605"/>
    </row>
    <row r="522" spans="1:33" ht="15.75" customHeight="1" x14ac:dyDescent="0.3">
      <c r="A522" s="3"/>
      <c r="B522" s="114"/>
      <c r="C522" s="605"/>
      <c r="AG522" s="605"/>
    </row>
    <row r="523" spans="1:33" ht="15.75" customHeight="1" x14ac:dyDescent="0.3">
      <c r="A523" s="3"/>
      <c r="B523" s="114"/>
      <c r="C523" s="605"/>
      <c r="AG523" s="605"/>
    </row>
    <row r="524" spans="1:33" ht="15.75" customHeight="1" x14ac:dyDescent="0.3">
      <c r="A524" s="3"/>
      <c r="B524" s="114"/>
      <c r="C524" s="605"/>
      <c r="AG524" s="605"/>
    </row>
    <row r="525" spans="1:33" ht="15.75" customHeight="1" x14ac:dyDescent="0.3">
      <c r="A525" s="3"/>
      <c r="B525" s="114"/>
      <c r="C525" s="605"/>
      <c r="AG525" s="605"/>
    </row>
    <row r="526" spans="1:33" ht="15.75" customHeight="1" x14ac:dyDescent="0.3">
      <c r="A526" s="3"/>
      <c r="B526" s="114"/>
      <c r="C526" s="605"/>
      <c r="AG526" s="605"/>
    </row>
    <row r="527" spans="1:33" ht="15.75" customHeight="1" x14ac:dyDescent="0.3">
      <c r="A527" s="3"/>
      <c r="B527" s="114"/>
      <c r="C527" s="605"/>
      <c r="AG527" s="605"/>
    </row>
    <row r="528" spans="1:33" ht="15.75" customHeight="1" x14ac:dyDescent="0.3">
      <c r="A528" s="3"/>
      <c r="B528" s="114"/>
      <c r="C528" s="605"/>
      <c r="AG528" s="605"/>
    </row>
    <row r="529" spans="1:33" ht="15.75" customHeight="1" x14ac:dyDescent="0.3">
      <c r="A529" s="3"/>
      <c r="B529" s="114"/>
      <c r="C529" s="605"/>
      <c r="AG529" s="605"/>
    </row>
    <row r="530" spans="1:33" ht="15.75" customHeight="1" x14ac:dyDescent="0.3">
      <c r="A530" s="3"/>
      <c r="B530" s="114"/>
      <c r="C530" s="605"/>
      <c r="AG530" s="605"/>
    </row>
    <row r="531" spans="1:33" ht="15.75" customHeight="1" x14ac:dyDescent="0.3">
      <c r="A531" s="3"/>
      <c r="B531" s="114"/>
      <c r="C531" s="605"/>
      <c r="AG531" s="605"/>
    </row>
    <row r="532" spans="1:33" ht="15.75" customHeight="1" x14ac:dyDescent="0.3">
      <c r="A532" s="3"/>
      <c r="B532" s="114"/>
      <c r="C532" s="605"/>
      <c r="AG532" s="605"/>
    </row>
    <row r="533" spans="1:33" ht="15.75" customHeight="1" x14ac:dyDescent="0.3">
      <c r="A533" s="3"/>
      <c r="B533" s="114"/>
      <c r="C533" s="605"/>
      <c r="AG533" s="605"/>
    </row>
    <row r="534" spans="1:33" ht="15.75" customHeight="1" x14ac:dyDescent="0.3">
      <c r="A534" s="3"/>
      <c r="B534" s="114"/>
      <c r="C534" s="605"/>
      <c r="AG534" s="605"/>
    </row>
    <row r="535" spans="1:33" ht="15.75" customHeight="1" x14ac:dyDescent="0.3">
      <c r="A535" s="3"/>
      <c r="B535" s="114"/>
      <c r="C535" s="605"/>
      <c r="AG535" s="605"/>
    </row>
    <row r="536" spans="1:33" ht="15.75" customHeight="1" x14ac:dyDescent="0.3">
      <c r="A536" s="3"/>
      <c r="B536" s="114"/>
      <c r="C536" s="605"/>
      <c r="AG536" s="605"/>
    </row>
    <row r="537" spans="1:33" ht="15.75" customHeight="1" x14ac:dyDescent="0.3">
      <c r="A537" s="3"/>
      <c r="B537" s="114"/>
      <c r="C537" s="605"/>
      <c r="AG537" s="605"/>
    </row>
    <row r="538" spans="1:33" ht="15.75" customHeight="1" x14ac:dyDescent="0.3">
      <c r="A538" s="3"/>
      <c r="B538" s="114"/>
      <c r="C538" s="605"/>
      <c r="AG538" s="605"/>
    </row>
    <row r="539" spans="1:33" ht="15.75" customHeight="1" x14ac:dyDescent="0.3">
      <c r="A539" s="3"/>
      <c r="B539" s="114"/>
      <c r="C539" s="605"/>
      <c r="AG539" s="605"/>
    </row>
    <row r="540" spans="1:33" ht="15.75" customHeight="1" x14ac:dyDescent="0.3">
      <c r="A540" s="3"/>
      <c r="B540" s="114"/>
      <c r="C540" s="605"/>
      <c r="AG540" s="605"/>
    </row>
    <row r="541" spans="1:33" ht="15.75" customHeight="1" x14ac:dyDescent="0.3">
      <c r="A541" s="3"/>
      <c r="B541" s="114"/>
      <c r="C541" s="605"/>
      <c r="AG541" s="605"/>
    </row>
    <row r="542" spans="1:33" ht="15.75" customHeight="1" x14ac:dyDescent="0.3">
      <c r="A542" s="3"/>
      <c r="B542" s="114"/>
      <c r="C542" s="605"/>
      <c r="AG542" s="605"/>
    </row>
    <row r="543" spans="1:33" ht="15.75" customHeight="1" x14ac:dyDescent="0.3">
      <c r="A543" s="3"/>
      <c r="B543" s="114"/>
      <c r="C543" s="605"/>
      <c r="AG543" s="605"/>
    </row>
    <row r="544" spans="1:33" ht="15.75" customHeight="1" x14ac:dyDescent="0.3">
      <c r="A544" s="3"/>
      <c r="B544" s="114"/>
      <c r="C544" s="605"/>
      <c r="AG544" s="605"/>
    </row>
    <row r="545" spans="1:33" ht="15.75" customHeight="1" x14ac:dyDescent="0.3">
      <c r="A545" s="3"/>
      <c r="B545" s="114"/>
      <c r="C545" s="605"/>
      <c r="AG545" s="605"/>
    </row>
    <row r="546" spans="1:33" ht="15.75" customHeight="1" x14ac:dyDescent="0.3">
      <c r="A546" s="3"/>
      <c r="B546" s="114"/>
      <c r="C546" s="605"/>
      <c r="AG546" s="605"/>
    </row>
    <row r="547" spans="1:33" ht="15.75" customHeight="1" x14ac:dyDescent="0.3">
      <c r="A547" s="3"/>
      <c r="B547" s="114"/>
      <c r="C547" s="605"/>
      <c r="AG547" s="605"/>
    </row>
    <row r="548" spans="1:33" ht="15.75" customHeight="1" x14ac:dyDescent="0.3">
      <c r="A548" s="3"/>
      <c r="B548" s="114"/>
      <c r="C548" s="605"/>
      <c r="AG548" s="605"/>
    </row>
    <row r="549" spans="1:33" ht="15.75" customHeight="1" x14ac:dyDescent="0.3">
      <c r="A549" s="3"/>
      <c r="B549" s="114"/>
      <c r="C549" s="605"/>
      <c r="AG549" s="605"/>
    </row>
    <row r="550" spans="1:33" ht="15.75" customHeight="1" x14ac:dyDescent="0.3">
      <c r="A550" s="3"/>
      <c r="B550" s="114"/>
      <c r="C550" s="605"/>
      <c r="AG550" s="605"/>
    </row>
    <row r="551" spans="1:33" ht="15.75" customHeight="1" x14ac:dyDescent="0.3">
      <c r="A551" s="3"/>
      <c r="B551" s="114"/>
      <c r="C551" s="605"/>
      <c r="AG551" s="605"/>
    </row>
    <row r="552" spans="1:33" ht="15.75" customHeight="1" x14ac:dyDescent="0.3">
      <c r="A552" s="3"/>
      <c r="B552" s="114"/>
      <c r="C552" s="605"/>
      <c r="AG552" s="605"/>
    </row>
    <row r="553" spans="1:33" ht="15.75" customHeight="1" x14ac:dyDescent="0.3">
      <c r="A553" s="3"/>
      <c r="B553" s="114"/>
      <c r="C553" s="605"/>
      <c r="AG553" s="605"/>
    </row>
    <row r="554" spans="1:33" ht="15.75" customHeight="1" x14ac:dyDescent="0.3">
      <c r="A554" s="3"/>
      <c r="B554" s="114"/>
      <c r="C554" s="605"/>
      <c r="AG554" s="605"/>
    </row>
    <row r="555" spans="1:33" ht="15.75" customHeight="1" x14ac:dyDescent="0.3">
      <c r="A555" s="3"/>
      <c r="B555" s="114"/>
      <c r="C555" s="605"/>
      <c r="AG555" s="605"/>
    </row>
    <row r="556" spans="1:33" ht="15.75" customHeight="1" x14ac:dyDescent="0.3">
      <c r="A556" s="3"/>
      <c r="B556" s="114"/>
      <c r="C556" s="605"/>
      <c r="AG556" s="605"/>
    </row>
    <row r="557" spans="1:33" ht="15.75" customHeight="1" x14ac:dyDescent="0.3">
      <c r="A557" s="3"/>
      <c r="B557" s="114"/>
      <c r="C557" s="605"/>
      <c r="AG557" s="605"/>
    </row>
    <row r="558" spans="1:33" ht="15.75" customHeight="1" x14ac:dyDescent="0.3">
      <c r="A558" s="3"/>
      <c r="B558" s="114"/>
      <c r="C558" s="605"/>
      <c r="AG558" s="605"/>
    </row>
    <row r="559" spans="1:33" ht="15.75" customHeight="1" x14ac:dyDescent="0.3">
      <c r="A559" s="3"/>
      <c r="B559" s="114"/>
      <c r="C559" s="605"/>
      <c r="AG559" s="605"/>
    </row>
    <row r="560" spans="1:33" ht="15.75" customHeight="1" x14ac:dyDescent="0.3">
      <c r="A560" s="3"/>
      <c r="B560" s="114"/>
      <c r="C560" s="605"/>
      <c r="AG560" s="605"/>
    </row>
    <row r="561" spans="1:33" ht="15.75" customHeight="1" x14ac:dyDescent="0.3">
      <c r="A561" s="3"/>
      <c r="B561" s="114"/>
      <c r="C561" s="605"/>
      <c r="AG561" s="605"/>
    </row>
    <row r="562" spans="1:33" ht="15.75" customHeight="1" x14ac:dyDescent="0.3">
      <c r="A562" s="3"/>
      <c r="B562" s="114"/>
      <c r="C562" s="605"/>
      <c r="AG562" s="605"/>
    </row>
    <row r="563" spans="1:33" ht="15.75" customHeight="1" x14ac:dyDescent="0.3">
      <c r="A563" s="3"/>
      <c r="B563" s="114"/>
      <c r="C563" s="605"/>
      <c r="AG563" s="605"/>
    </row>
    <row r="564" spans="1:33" ht="15.75" customHeight="1" x14ac:dyDescent="0.3">
      <c r="A564" s="3"/>
      <c r="B564" s="114"/>
      <c r="C564" s="605"/>
      <c r="AG564" s="605"/>
    </row>
    <row r="565" spans="1:33" ht="15.75" customHeight="1" x14ac:dyDescent="0.3">
      <c r="A565" s="3"/>
      <c r="B565" s="114"/>
      <c r="C565" s="605"/>
      <c r="AG565" s="605"/>
    </row>
    <row r="566" spans="1:33" ht="15.75" customHeight="1" x14ac:dyDescent="0.3">
      <c r="A566" s="3"/>
      <c r="B566" s="114"/>
      <c r="C566" s="605"/>
      <c r="AG566" s="605"/>
    </row>
    <row r="567" spans="1:33" ht="15.75" customHeight="1" x14ac:dyDescent="0.3">
      <c r="A567" s="3"/>
      <c r="B567" s="114"/>
      <c r="C567" s="605"/>
      <c r="AG567" s="605"/>
    </row>
    <row r="568" spans="1:33" ht="15.75" customHeight="1" x14ac:dyDescent="0.3">
      <c r="A568" s="3"/>
      <c r="B568" s="114"/>
      <c r="C568" s="605"/>
      <c r="AG568" s="605"/>
    </row>
    <row r="569" spans="1:33" ht="15.75" customHeight="1" x14ac:dyDescent="0.3">
      <c r="A569" s="3"/>
      <c r="B569" s="114"/>
      <c r="C569" s="605"/>
      <c r="AG569" s="605"/>
    </row>
    <row r="570" spans="1:33" ht="15.75" customHeight="1" x14ac:dyDescent="0.3">
      <c r="A570" s="3"/>
      <c r="B570" s="114"/>
      <c r="C570" s="605"/>
      <c r="AG570" s="605"/>
    </row>
    <row r="571" spans="1:33" ht="15.75" customHeight="1" x14ac:dyDescent="0.3">
      <c r="A571" s="3"/>
      <c r="B571" s="114"/>
      <c r="C571" s="605"/>
      <c r="AG571" s="605"/>
    </row>
    <row r="572" spans="1:33" ht="15.75" customHeight="1" x14ac:dyDescent="0.3">
      <c r="A572" s="3"/>
      <c r="B572" s="114"/>
      <c r="C572" s="605"/>
      <c r="AG572" s="605"/>
    </row>
    <row r="573" spans="1:33" ht="15.75" customHeight="1" x14ac:dyDescent="0.3">
      <c r="A573" s="3"/>
      <c r="B573" s="114"/>
      <c r="C573" s="605"/>
      <c r="AG573" s="605"/>
    </row>
    <row r="574" spans="1:33" ht="15.75" customHeight="1" x14ac:dyDescent="0.3">
      <c r="A574" s="3"/>
      <c r="B574" s="114"/>
      <c r="C574" s="605"/>
      <c r="AG574" s="605"/>
    </row>
    <row r="575" spans="1:33" ht="15.75" customHeight="1" x14ac:dyDescent="0.3">
      <c r="A575" s="3"/>
      <c r="B575" s="114"/>
      <c r="C575" s="605"/>
      <c r="AG575" s="605"/>
    </row>
    <row r="576" spans="1:33" ht="15.75" customHeight="1" x14ac:dyDescent="0.3">
      <c r="A576" s="3"/>
      <c r="B576" s="114"/>
      <c r="C576" s="605"/>
      <c r="AG576" s="605"/>
    </row>
    <row r="577" spans="1:33" ht="15.75" customHeight="1" x14ac:dyDescent="0.3">
      <c r="A577" s="3"/>
      <c r="B577" s="114"/>
      <c r="C577" s="605"/>
      <c r="AG577" s="605"/>
    </row>
    <row r="578" spans="1:33" ht="15.75" customHeight="1" x14ac:dyDescent="0.3">
      <c r="A578" s="3"/>
      <c r="B578" s="114"/>
      <c r="C578" s="605"/>
      <c r="AG578" s="605"/>
    </row>
    <row r="579" spans="1:33" ht="15.75" customHeight="1" x14ac:dyDescent="0.3">
      <c r="A579" s="3"/>
      <c r="B579" s="114"/>
      <c r="C579" s="605"/>
      <c r="AG579" s="605"/>
    </row>
    <row r="580" spans="1:33" ht="15.75" customHeight="1" x14ac:dyDescent="0.3">
      <c r="A580" s="3"/>
      <c r="B580" s="114"/>
      <c r="C580" s="605"/>
      <c r="AG580" s="605"/>
    </row>
    <row r="581" spans="1:33" ht="15.75" customHeight="1" x14ac:dyDescent="0.3">
      <c r="A581" s="3"/>
      <c r="B581" s="114"/>
      <c r="C581" s="605"/>
      <c r="AG581" s="605"/>
    </row>
    <row r="582" spans="1:33" ht="15.75" customHeight="1" x14ac:dyDescent="0.3">
      <c r="A582" s="3"/>
      <c r="B582" s="114"/>
      <c r="C582" s="605"/>
      <c r="AG582" s="605"/>
    </row>
    <row r="583" spans="1:33" ht="15.75" customHeight="1" x14ac:dyDescent="0.3">
      <c r="A583" s="3"/>
      <c r="B583" s="114"/>
      <c r="C583" s="605"/>
      <c r="AG583" s="605"/>
    </row>
    <row r="584" spans="1:33" ht="15.75" customHeight="1" x14ac:dyDescent="0.3">
      <c r="A584" s="3"/>
      <c r="B584" s="114"/>
      <c r="C584" s="605"/>
      <c r="AG584" s="605"/>
    </row>
    <row r="585" spans="1:33" ht="15.75" customHeight="1" x14ac:dyDescent="0.3">
      <c r="A585" s="3"/>
      <c r="B585" s="114"/>
      <c r="C585" s="605"/>
      <c r="AG585" s="605"/>
    </row>
    <row r="586" spans="1:33" ht="15.75" customHeight="1" x14ac:dyDescent="0.3">
      <c r="A586" s="3"/>
      <c r="B586" s="114"/>
      <c r="C586" s="605"/>
      <c r="AG586" s="605"/>
    </row>
    <row r="587" spans="1:33" ht="15.75" customHeight="1" x14ac:dyDescent="0.3">
      <c r="A587" s="3"/>
      <c r="B587" s="114"/>
      <c r="C587" s="605"/>
      <c r="AG587" s="605"/>
    </row>
    <row r="588" spans="1:33" ht="15.75" customHeight="1" x14ac:dyDescent="0.3">
      <c r="A588" s="3"/>
      <c r="B588" s="114"/>
      <c r="C588" s="605"/>
      <c r="AG588" s="605"/>
    </row>
    <row r="589" spans="1:33" ht="15.75" customHeight="1" x14ac:dyDescent="0.3">
      <c r="A589" s="3"/>
      <c r="B589" s="114"/>
      <c r="C589" s="605"/>
      <c r="AG589" s="605"/>
    </row>
    <row r="590" spans="1:33" ht="15.75" customHeight="1" x14ac:dyDescent="0.3">
      <c r="A590" s="3"/>
      <c r="B590" s="114"/>
      <c r="C590" s="605"/>
      <c r="AG590" s="605"/>
    </row>
    <row r="591" spans="1:33" ht="15.75" customHeight="1" x14ac:dyDescent="0.3">
      <c r="A591" s="3"/>
      <c r="B591" s="114"/>
      <c r="C591" s="605"/>
      <c r="AG591" s="605"/>
    </row>
    <row r="592" spans="1:33" ht="15.75" customHeight="1" x14ac:dyDescent="0.3">
      <c r="A592" s="3"/>
      <c r="B592" s="114"/>
      <c r="C592" s="605"/>
      <c r="AG592" s="605"/>
    </row>
    <row r="593" spans="1:33" ht="15.75" customHeight="1" x14ac:dyDescent="0.3">
      <c r="A593" s="3"/>
      <c r="B593" s="114"/>
      <c r="C593" s="605"/>
      <c r="AG593" s="605"/>
    </row>
    <row r="594" spans="1:33" ht="15.75" customHeight="1" x14ac:dyDescent="0.3">
      <c r="A594" s="3"/>
      <c r="B594" s="114"/>
      <c r="C594" s="605"/>
      <c r="AG594" s="605"/>
    </row>
    <row r="595" spans="1:33" ht="15.75" customHeight="1" x14ac:dyDescent="0.3">
      <c r="A595" s="3"/>
      <c r="B595" s="114"/>
      <c r="C595" s="605"/>
      <c r="AG595" s="605"/>
    </row>
    <row r="596" spans="1:33" ht="15.75" customHeight="1" x14ac:dyDescent="0.3">
      <c r="A596" s="3"/>
      <c r="B596" s="114"/>
      <c r="C596" s="605"/>
      <c r="AG596" s="605"/>
    </row>
    <row r="597" spans="1:33" ht="15.75" customHeight="1" x14ac:dyDescent="0.3">
      <c r="A597" s="3"/>
      <c r="B597" s="114"/>
      <c r="C597" s="605"/>
      <c r="AG597" s="605"/>
    </row>
    <row r="598" spans="1:33" ht="15.75" customHeight="1" x14ac:dyDescent="0.3">
      <c r="A598" s="3"/>
      <c r="B598" s="114"/>
      <c r="C598" s="605"/>
      <c r="AG598" s="605"/>
    </row>
    <row r="599" spans="1:33" ht="15.75" customHeight="1" x14ac:dyDescent="0.3">
      <c r="A599" s="3"/>
      <c r="B599" s="114"/>
      <c r="C599" s="605"/>
      <c r="AG599" s="605"/>
    </row>
    <row r="600" spans="1:33" ht="15.75" customHeight="1" x14ac:dyDescent="0.3">
      <c r="A600" s="3"/>
      <c r="B600" s="114"/>
      <c r="C600" s="605"/>
      <c r="AG600" s="605"/>
    </row>
    <row r="601" spans="1:33" ht="15.75" customHeight="1" x14ac:dyDescent="0.3">
      <c r="A601" s="3"/>
      <c r="B601" s="114"/>
      <c r="C601" s="605"/>
      <c r="AG601" s="605"/>
    </row>
    <row r="602" spans="1:33" ht="15.75" customHeight="1" x14ac:dyDescent="0.3">
      <c r="A602" s="3"/>
      <c r="B602" s="114"/>
      <c r="C602" s="605"/>
      <c r="AG602" s="605"/>
    </row>
    <row r="603" spans="1:33" ht="15.75" customHeight="1" x14ac:dyDescent="0.3">
      <c r="A603" s="3"/>
      <c r="B603" s="114"/>
      <c r="C603" s="605"/>
      <c r="AG603" s="605"/>
    </row>
    <row r="604" spans="1:33" ht="15.75" customHeight="1" x14ac:dyDescent="0.3">
      <c r="A604" s="3"/>
      <c r="B604" s="114"/>
      <c r="C604" s="605"/>
      <c r="AG604" s="605"/>
    </row>
    <row r="605" spans="1:33" ht="15.75" customHeight="1" x14ac:dyDescent="0.3">
      <c r="A605" s="3"/>
      <c r="B605" s="114"/>
      <c r="C605" s="605"/>
      <c r="AG605" s="605"/>
    </row>
    <row r="606" spans="1:33" ht="15.75" customHeight="1" x14ac:dyDescent="0.3">
      <c r="A606" s="3"/>
      <c r="B606" s="114"/>
      <c r="C606" s="605"/>
      <c r="AG606" s="605"/>
    </row>
    <row r="607" spans="1:33" ht="15.75" customHeight="1" x14ac:dyDescent="0.3">
      <c r="A607" s="3"/>
      <c r="B607" s="114"/>
      <c r="C607" s="605"/>
      <c r="AG607" s="605"/>
    </row>
    <row r="608" spans="1:33" ht="15.75" customHeight="1" x14ac:dyDescent="0.3">
      <c r="A608" s="3"/>
      <c r="B608" s="114"/>
      <c r="C608" s="605"/>
      <c r="AG608" s="605"/>
    </row>
    <row r="609" spans="1:33" ht="15.75" customHeight="1" x14ac:dyDescent="0.3">
      <c r="A609" s="3"/>
      <c r="B609" s="114"/>
      <c r="C609" s="605"/>
      <c r="AG609" s="605"/>
    </row>
    <row r="610" spans="1:33" ht="15.75" customHeight="1" x14ac:dyDescent="0.3">
      <c r="A610" s="3"/>
      <c r="B610" s="114"/>
      <c r="C610" s="605"/>
      <c r="AG610" s="605"/>
    </row>
    <row r="611" spans="1:33" ht="15.75" customHeight="1" x14ac:dyDescent="0.3">
      <c r="A611" s="3"/>
      <c r="B611" s="114"/>
      <c r="C611" s="605"/>
      <c r="AG611" s="605"/>
    </row>
    <row r="612" spans="1:33" ht="15.75" customHeight="1" x14ac:dyDescent="0.3">
      <c r="A612" s="3"/>
      <c r="B612" s="114"/>
      <c r="C612" s="605"/>
      <c r="AG612" s="605"/>
    </row>
    <row r="613" spans="1:33" ht="15.75" customHeight="1" x14ac:dyDescent="0.3">
      <c r="A613" s="3"/>
      <c r="B613" s="114"/>
      <c r="C613" s="605"/>
      <c r="AG613" s="605"/>
    </row>
    <row r="614" spans="1:33" ht="15.75" customHeight="1" x14ac:dyDescent="0.3">
      <c r="A614" s="3"/>
      <c r="B614" s="114"/>
      <c r="C614" s="605"/>
      <c r="AG614" s="605"/>
    </row>
    <row r="615" spans="1:33" ht="15.75" customHeight="1" x14ac:dyDescent="0.3">
      <c r="A615" s="3"/>
      <c r="B615" s="114"/>
      <c r="C615" s="605"/>
      <c r="AG615" s="605"/>
    </row>
    <row r="616" spans="1:33" ht="15.75" customHeight="1" x14ac:dyDescent="0.3">
      <c r="A616" s="3"/>
      <c r="B616" s="114"/>
      <c r="C616" s="605"/>
      <c r="AG616" s="605"/>
    </row>
    <row r="617" spans="1:33" ht="15.75" customHeight="1" x14ac:dyDescent="0.3">
      <c r="A617" s="3"/>
      <c r="B617" s="114"/>
      <c r="C617" s="605"/>
      <c r="AG617" s="605"/>
    </row>
    <row r="618" spans="1:33" ht="15.75" customHeight="1" x14ac:dyDescent="0.3">
      <c r="A618" s="3"/>
      <c r="B618" s="114"/>
      <c r="C618" s="605"/>
      <c r="AG618" s="605"/>
    </row>
    <row r="619" spans="1:33" ht="15.75" customHeight="1" x14ac:dyDescent="0.3">
      <c r="A619" s="3"/>
      <c r="B619" s="114"/>
      <c r="C619" s="605"/>
      <c r="AG619" s="605"/>
    </row>
    <row r="620" spans="1:33" ht="15.75" customHeight="1" x14ac:dyDescent="0.3">
      <c r="A620" s="3"/>
      <c r="B620" s="114"/>
      <c r="C620" s="605"/>
      <c r="AG620" s="605"/>
    </row>
    <row r="621" spans="1:33" ht="15.75" customHeight="1" x14ac:dyDescent="0.3">
      <c r="A621" s="3"/>
      <c r="B621" s="114"/>
      <c r="C621" s="605"/>
      <c r="AG621" s="605"/>
    </row>
    <row r="622" spans="1:33" ht="15.75" customHeight="1" x14ac:dyDescent="0.3">
      <c r="A622" s="3"/>
      <c r="B622" s="114"/>
      <c r="C622" s="605"/>
      <c r="AG622" s="605"/>
    </row>
    <row r="623" spans="1:33" ht="15.75" customHeight="1" x14ac:dyDescent="0.3">
      <c r="A623" s="3"/>
      <c r="B623" s="114"/>
      <c r="C623" s="605"/>
      <c r="AG623" s="605"/>
    </row>
    <row r="624" spans="1:33" ht="15.75" customHeight="1" x14ac:dyDescent="0.3">
      <c r="A624" s="3"/>
      <c r="B624" s="114"/>
      <c r="C624" s="605"/>
      <c r="AG624" s="605"/>
    </row>
    <row r="625" spans="1:33" ht="15.75" customHeight="1" x14ac:dyDescent="0.3">
      <c r="A625" s="3"/>
      <c r="B625" s="114"/>
      <c r="C625" s="605"/>
      <c r="AG625" s="605"/>
    </row>
    <row r="626" spans="1:33" ht="15.75" customHeight="1" x14ac:dyDescent="0.3">
      <c r="A626" s="3"/>
      <c r="B626" s="114"/>
      <c r="C626" s="605"/>
      <c r="AG626" s="605"/>
    </row>
    <row r="627" spans="1:33" ht="15.75" customHeight="1" x14ac:dyDescent="0.3">
      <c r="A627" s="3"/>
      <c r="B627" s="114"/>
      <c r="C627" s="605"/>
      <c r="AG627" s="605"/>
    </row>
    <row r="628" spans="1:33" ht="15.75" customHeight="1" x14ac:dyDescent="0.3">
      <c r="A628" s="3"/>
      <c r="B628" s="114"/>
      <c r="C628" s="605"/>
      <c r="AG628" s="605"/>
    </row>
    <row r="629" spans="1:33" ht="15.75" customHeight="1" x14ac:dyDescent="0.3">
      <c r="A629" s="3"/>
      <c r="B629" s="114"/>
      <c r="C629" s="605"/>
      <c r="AG629" s="605"/>
    </row>
    <row r="630" spans="1:33" ht="15.75" customHeight="1" x14ac:dyDescent="0.3">
      <c r="A630" s="3"/>
      <c r="B630" s="114"/>
      <c r="C630" s="605"/>
      <c r="AG630" s="605"/>
    </row>
    <row r="631" spans="1:33" ht="15.75" customHeight="1" x14ac:dyDescent="0.3">
      <c r="A631" s="3"/>
      <c r="B631" s="114"/>
      <c r="C631" s="605"/>
      <c r="AG631" s="605"/>
    </row>
    <row r="632" spans="1:33" ht="15.75" customHeight="1" x14ac:dyDescent="0.3">
      <c r="A632" s="3"/>
      <c r="B632" s="114"/>
      <c r="C632" s="605"/>
      <c r="AG632" s="605"/>
    </row>
    <row r="633" spans="1:33" ht="15.75" customHeight="1" x14ac:dyDescent="0.3">
      <c r="A633" s="3"/>
      <c r="B633" s="114"/>
      <c r="C633" s="605"/>
      <c r="AG633" s="605"/>
    </row>
    <row r="634" spans="1:33" ht="15.75" customHeight="1" x14ac:dyDescent="0.3">
      <c r="A634" s="3"/>
      <c r="B634" s="114"/>
      <c r="C634" s="605"/>
      <c r="AG634" s="605"/>
    </row>
    <row r="635" spans="1:33" ht="15.75" customHeight="1" x14ac:dyDescent="0.3">
      <c r="A635" s="3"/>
      <c r="B635" s="114"/>
      <c r="C635" s="605"/>
      <c r="AG635" s="605"/>
    </row>
    <row r="636" spans="1:33" ht="15.75" customHeight="1" x14ac:dyDescent="0.3">
      <c r="A636" s="3"/>
      <c r="B636" s="114"/>
      <c r="C636" s="605"/>
      <c r="AG636" s="605"/>
    </row>
    <row r="637" spans="1:33" ht="15.75" customHeight="1" x14ac:dyDescent="0.3">
      <c r="A637" s="3"/>
      <c r="B637" s="114"/>
      <c r="C637" s="605"/>
      <c r="AG637" s="605"/>
    </row>
    <row r="638" spans="1:33" ht="15.75" customHeight="1" x14ac:dyDescent="0.3">
      <c r="A638" s="3"/>
      <c r="B638" s="114"/>
      <c r="C638" s="605"/>
      <c r="AG638" s="605"/>
    </row>
    <row r="639" spans="1:33" ht="15.75" customHeight="1" x14ac:dyDescent="0.3">
      <c r="A639" s="3"/>
      <c r="B639" s="114"/>
      <c r="C639" s="605"/>
      <c r="AG639" s="605"/>
    </row>
    <row r="640" spans="1:33" ht="15.75" customHeight="1" x14ac:dyDescent="0.3">
      <c r="A640" s="3"/>
      <c r="B640" s="114"/>
      <c r="C640" s="605"/>
      <c r="AG640" s="605"/>
    </row>
    <row r="641" spans="1:33" ht="15.75" customHeight="1" x14ac:dyDescent="0.3">
      <c r="A641" s="3"/>
      <c r="B641" s="114"/>
      <c r="C641" s="605"/>
      <c r="AG641" s="605"/>
    </row>
    <row r="642" spans="1:33" ht="15.75" customHeight="1" x14ac:dyDescent="0.3">
      <c r="A642" s="3"/>
      <c r="B642" s="114"/>
      <c r="C642" s="605"/>
      <c r="AG642" s="605"/>
    </row>
    <row r="643" spans="1:33" ht="15.75" customHeight="1" x14ac:dyDescent="0.3">
      <c r="A643" s="3"/>
      <c r="B643" s="114"/>
      <c r="C643" s="605"/>
      <c r="AG643" s="605"/>
    </row>
    <row r="644" spans="1:33" ht="15.75" customHeight="1" x14ac:dyDescent="0.3">
      <c r="A644" s="3"/>
      <c r="B644" s="114"/>
      <c r="C644" s="605"/>
      <c r="AG644" s="605"/>
    </row>
    <row r="645" spans="1:33" ht="15.75" customHeight="1" x14ac:dyDescent="0.3">
      <c r="A645" s="3"/>
      <c r="B645" s="114"/>
      <c r="C645" s="605"/>
      <c r="AG645" s="605"/>
    </row>
    <row r="646" spans="1:33" ht="15.75" customHeight="1" x14ac:dyDescent="0.3">
      <c r="A646" s="3"/>
      <c r="B646" s="114"/>
      <c r="C646" s="605"/>
      <c r="AG646" s="605"/>
    </row>
    <row r="647" spans="1:33" ht="15.75" customHeight="1" x14ac:dyDescent="0.3">
      <c r="A647" s="3"/>
      <c r="B647" s="114"/>
      <c r="C647" s="605"/>
      <c r="AG647" s="605"/>
    </row>
    <row r="648" spans="1:33" ht="15.75" customHeight="1" x14ac:dyDescent="0.3">
      <c r="A648" s="3"/>
      <c r="B648" s="114"/>
      <c r="C648" s="605"/>
      <c r="AG648" s="605"/>
    </row>
    <row r="649" spans="1:33" ht="15.75" customHeight="1" x14ac:dyDescent="0.3">
      <c r="A649" s="3"/>
      <c r="B649" s="114"/>
      <c r="C649" s="605"/>
      <c r="AG649" s="605"/>
    </row>
    <row r="650" spans="1:33" ht="15.75" customHeight="1" x14ac:dyDescent="0.3">
      <c r="A650" s="3"/>
      <c r="B650" s="114"/>
      <c r="C650" s="605"/>
      <c r="AG650" s="605"/>
    </row>
    <row r="651" spans="1:33" ht="15.75" customHeight="1" x14ac:dyDescent="0.3">
      <c r="A651" s="3"/>
      <c r="B651" s="114"/>
      <c r="C651" s="605"/>
      <c r="AG651" s="605"/>
    </row>
    <row r="652" spans="1:33" ht="15.75" customHeight="1" x14ac:dyDescent="0.3">
      <c r="A652" s="3"/>
      <c r="B652" s="114"/>
      <c r="C652" s="605"/>
      <c r="AG652" s="605"/>
    </row>
    <row r="653" spans="1:33" ht="15.75" customHeight="1" x14ac:dyDescent="0.3">
      <c r="A653" s="3"/>
      <c r="B653" s="114"/>
      <c r="C653" s="605"/>
      <c r="AG653" s="605"/>
    </row>
    <row r="654" spans="1:33" ht="15.75" customHeight="1" x14ac:dyDescent="0.3">
      <c r="A654" s="3"/>
      <c r="B654" s="114"/>
      <c r="C654" s="605"/>
      <c r="AG654" s="605"/>
    </row>
    <row r="655" spans="1:33" ht="15.75" customHeight="1" x14ac:dyDescent="0.3">
      <c r="A655" s="3"/>
      <c r="B655" s="114"/>
      <c r="C655" s="605"/>
      <c r="AG655" s="605"/>
    </row>
    <row r="656" spans="1:33" ht="15.75" customHeight="1" x14ac:dyDescent="0.3">
      <c r="A656" s="3"/>
      <c r="B656" s="114"/>
      <c r="C656" s="605"/>
      <c r="AG656" s="605"/>
    </row>
    <row r="657" spans="1:33" ht="15.75" customHeight="1" x14ac:dyDescent="0.3">
      <c r="A657" s="3"/>
      <c r="B657" s="114"/>
      <c r="C657" s="605"/>
      <c r="AG657" s="605"/>
    </row>
    <row r="658" spans="1:33" ht="15.75" customHeight="1" x14ac:dyDescent="0.3">
      <c r="A658" s="3"/>
      <c r="B658" s="114"/>
      <c r="C658" s="605"/>
      <c r="AG658" s="605"/>
    </row>
    <row r="659" spans="1:33" ht="15.75" customHeight="1" x14ac:dyDescent="0.3">
      <c r="A659" s="3"/>
      <c r="B659" s="114"/>
      <c r="C659" s="605"/>
      <c r="AG659" s="605"/>
    </row>
    <row r="660" spans="1:33" ht="15.75" customHeight="1" x14ac:dyDescent="0.3">
      <c r="A660" s="3"/>
      <c r="B660" s="114"/>
      <c r="C660" s="605"/>
      <c r="AG660" s="605"/>
    </row>
    <row r="661" spans="1:33" ht="15.75" customHeight="1" x14ac:dyDescent="0.3">
      <c r="A661" s="3"/>
      <c r="B661" s="114"/>
      <c r="C661" s="605"/>
      <c r="AG661" s="605"/>
    </row>
    <row r="662" spans="1:33" ht="15.75" customHeight="1" x14ac:dyDescent="0.3">
      <c r="A662" s="3"/>
      <c r="B662" s="114"/>
      <c r="C662" s="605"/>
      <c r="AG662" s="605"/>
    </row>
    <row r="663" spans="1:33" ht="15.75" customHeight="1" x14ac:dyDescent="0.3">
      <c r="A663" s="3"/>
      <c r="B663" s="114"/>
      <c r="C663" s="605"/>
      <c r="AG663" s="605"/>
    </row>
    <row r="664" spans="1:33" ht="15.75" customHeight="1" x14ac:dyDescent="0.3">
      <c r="A664" s="3"/>
      <c r="B664" s="114"/>
      <c r="C664" s="605"/>
      <c r="AG664" s="605"/>
    </row>
    <row r="665" spans="1:33" ht="15.75" customHeight="1" x14ac:dyDescent="0.3">
      <c r="A665" s="3"/>
      <c r="B665" s="114"/>
      <c r="C665" s="605"/>
      <c r="AG665" s="605"/>
    </row>
    <row r="666" spans="1:33" ht="15.75" customHeight="1" x14ac:dyDescent="0.3">
      <c r="A666" s="3"/>
      <c r="B666" s="114"/>
      <c r="C666" s="605"/>
      <c r="AG666" s="605"/>
    </row>
    <row r="667" spans="1:33" ht="15.75" customHeight="1" x14ac:dyDescent="0.3">
      <c r="A667" s="3"/>
      <c r="B667" s="114"/>
      <c r="C667" s="605"/>
      <c r="AG667" s="605"/>
    </row>
    <row r="668" spans="1:33" ht="15.75" customHeight="1" x14ac:dyDescent="0.3">
      <c r="A668" s="3"/>
      <c r="B668" s="114"/>
      <c r="C668" s="605"/>
      <c r="AG668" s="605"/>
    </row>
    <row r="669" spans="1:33" ht="15.75" customHeight="1" x14ac:dyDescent="0.3">
      <c r="A669" s="3"/>
      <c r="B669" s="114"/>
      <c r="C669" s="605"/>
      <c r="AG669" s="605"/>
    </row>
    <row r="670" spans="1:33" ht="15.75" customHeight="1" x14ac:dyDescent="0.3">
      <c r="A670" s="3"/>
      <c r="B670" s="114"/>
      <c r="C670" s="605"/>
      <c r="AG670" s="605"/>
    </row>
    <row r="671" spans="1:33" ht="15.75" customHeight="1" x14ac:dyDescent="0.3">
      <c r="A671" s="3"/>
      <c r="B671" s="114"/>
      <c r="C671" s="605"/>
      <c r="AG671" s="605"/>
    </row>
    <row r="672" spans="1:33" ht="15.75" customHeight="1" x14ac:dyDescent="0.3">
      <c r="A672" s="3"/>
      <c r="B672" s="114"/>
      <c r="C672" s="605"/>
      <c r="AG672" s="605"/>
    </row>
    <row r="673" spans="1:33" ht="15.75" customHeight="1" x14ac:dyDescent="0.3">
      <c r="A673" s="3"/>
      <c r="B673" s="114"/>
      <c r="C673" s="605"/>
      <c r="AG673" s="605"/>
    </row>
    <row r="674" spans="1:33" ht="15.75" customHeight="1" x14ac:dyDescent="0.3">
      <c r="A674" s="3"/>
      <c r="B674" s="114"/>
      <c r="C674" s="605"/>
      <c r="AG674" s="605"/>
    </row>
    <row r="675" spans="1:33" ht="15.75" customHeight="1" x14ac:dyDescent="0.3">
      <c r="A675" s="3"/>
      <c r="B675" s="114"/>
      <c r="C675" s="605"/>
      <c r="AG675" s="605"/>
    </row>
    <row r="676" spans="1:33" ht="15.75" customHeight="1" x14ac:dyDescent="0.3">
      <c r="A676" s="3"/>
      <c r="B676" s="114"/>
      <c r="C676" s="605"/>
      <c r="AG676" s="605"/>
    </row>
    <row r="677" spans="1:33" ht="15.75" customHeight="1" x14ac:dyDescent="0.3">
      <c r="A677" s="3"/>
      <c r="B677" s="114"/>
      <c r="C677" s="605"/>
      <c r="AG677" s="605"/>
    </row>
    <row r="678" spans="1:33" ht="15.75" customHeight="1" x14ac:dyDescent="0.3">
      <c r="A678" s="3"/>
      <c r="B678" s="114"/>
      <c r="C678" s="605"/>
      <c r="AG678" s="605"/>
    </row>
    <row r="679" spans="1:33" ht="15.75" customHeight="1" x14ac:dyDescent="0.3">
      <c r="A679" s="3"/>
      <c r="B679" s="114"/>
      <c r="C679" s="605"/>
      <c r="AG679" s="605"/>
    </row>
    <row r="680" spans="1:33" ht="15.75" customHeight="1" x14ac:dyDescent="0.3">
      <c r="A680" s="3"/>
      <c r="B680" s="114"/>
      <c r="C680" s="605"/>
      <c r="AG680" s="605"/>
    </row>
    <row r="681" spans="1:33" ht="15.75" customHeight="1" x14ac:dyDescent="0.3">
      <c r="A681" s="3"/>
      <c r="B681" s="114"/>
      <c r="C681" s="605"/>
      <c r="AG681" s="605"/>
    </row>
    <row r="682" spans="1:33" ht="15.75" customHeight="1" x14ac:dyDescent="0.3">
      <c r="A682" s="3"/>
      <c r="B682" s="114"/>
      <c r="C682" s="605"/>
      <c r="AG682" s="605"/>
    </row>
    <row r="683" spans="1:33" ht="15.75" customHeight="1" x14ac:dyDescent="0.3">
      <c r="A683" s="3"/>
      <c r="B683" s="114"/>
      <c r="C683" s="605"/>
      <c r="AG683" s="605"/>
    </row>
    <row r="684" spans="1:33" ht="15.75" customHeight="1" x14ac:dyDescent="0.3">
      <c r="A684" s="3"/>
      <c r="B684" s="114"/>
      <c r="C684" s="605"/>
      <c r="AG684" s="605"/>
    </row>
    <row r="685" spans="1:33" ht="15.75" customHeight="1" x14ac:dyDescent="0.3">
      <c r="A685" s="3"/>
      <c r="B685" s="114"/>
      <c r="C685" s="605"/>
      <c r="AG685" s="605"/>
    </row>
    <row r="686" spans="1:33" ht="15.75" customHeight="1" x14ac:dyDescent="0.3">
      <c r="A686" s="3"/>
      <c r="B686" s="114"/>
      <c r="C686" s="605"/>
      <c r="AG686" s="605"/>
    </row>
    <row r="687" spans="1:33" ht="15.75" customHeight="1" x14ac:dyDescent="0.3">
      <c r="A687" s="3"/>
      <c r="B687" s="114"/>
      <c r="C687" s="605"/>
      <c r="AG687" s="605"/>
    </row>
    <row r="688" spans="1:33" ht="15.75" customHeight="1" x14ac:dyDescent="0.3">
      <c r="A688" s="3"/>
      <c r="B688" s="114"/>
      <c r="C688" s="605"/>
      <c r="AG688" s="605"/>
    </row>
    <row r="689" spans="1:33" ht="15.75" customHeight="1" x14ac:dyDescent="0.3">
      <c r="A689" s="3"/>
      <c r="B689" s="114"/>
      <c r="C689" s="605"/>
      <c r="AG689" s="605"/>
    </row>
    <row r="690" spans="1:33" ht="15.75" customHeight="1" x14ac:dyDescent="0.3">
      <c r="A690" s="3"/>
      <c r="B690" s="114"/>
      <c r="C690" s="605"/>
      <c r="AG690" s="605"/>
    </row>
    <row r="691" spans="1:33" ht="15.75" customHeight="1" x14ac:dyDescent="0.3">
      <c r="A691" s="3"/>
      <c r="B691" s="114"/>
      <c r="C691" s="605"/>
      <c r="AG691" s="605"/>
    </row>
    <row r="692" spans="1:33" ht="15.75" customHeight="1" x14ac:dyDescent="0.3">
      <c r="A692" s="3"/>
      <c r="B692" s="114"/>
      <c r="C692" s="605"/>
      <c r="AG692" s="605"/>
    </row>
    <row r="693" spans="1:33" ht="15.75" customHeight="1" x14ac:dyDescent="0.3">
      <c r="A693" s="3"/>
      <c r="B693" s="114"/>
      <c r="C693" s="605"/>
      <c r="AG693" s="605"/>
    </row>
    <row r="694" spans="1:33" ht="15.75" customHeight="1" x14ac:dyDescent="0.3">
      <c r="A694" s="3"/>
      <c r="B694" s="114"/>
      <c r="C694" s="605"/>
      <c r="AG694" s="605"/>
    </row>
    <row r="695" spans="1:33" ht="15.75" customHeight="1" x14ac:dyDescent="0.3">
      <c r="A695" s="3"/>
      <c r="B695" s="114"/>
      <c r="C695" s="605"/>
      <c r="AG695" s="605"/>
    </row>
    <row r="696" spans="1:33" ht="15.75" customHeight="1" x14ac:dyDescent="0.3">
      <c r="A696" s="3"/>
      <c r="B696" s="114"/>
      <c r="C696" s="605"/>
      <c r="AG696" s="605"/>
    </row>
    <row r="697" spans="1:33" ht="15.75" customHeight="1" x14ac:dyDescent="0.3">
      <c r="A697" s="3"/>
      <c r="B697" s="114"/>
      <c r="C697" s="605"/>
      <c r="AG697" s="605"/>
    </row>
    <row r="698" spans="1:33" ht="15.75" customHeight="1" x14ac:dyDescent="0.3">
      <c r="A698" s="3"/>
      <c r="B698" s="114"/>
      <c r="C698" s="605"/>
      <c r="AG698" s="605"/>
    </row>
    <row r="699" spans="1:33" ht="15.75" customHeight="1" x14ac:dyDescent="0.3">
      <c r="A699" s="3"/>
      <c r="B699" s="114"/>
      <c r="C699" s="605"/>
      <c r="AG699" s="605"/>
    </row>
    <row r="700" spans="1:33" ht="15.75" customHeight="1" x14ac:dyDescent="0.3">
      <c r="A700" s="3"/>
      <c r="B700" s="114"/>
      <c r="C700" s="605"/>
      <c r="AG700" s="605"/>
    </row>
    <row r="701" spans="1:33" ht="15.75" customHeight="1" x14ac:dyDescent="0.3">
      <c r="A701" s="3"/>
      <c r="B701" s="114"/>
      <c r="C701" s="605"/>
      <c r="AG701" s="605"/>
    </row>
    <row r="702" spans="1:33" ht="15.75" customHeight="1" x14ac:dyDescent="0.3">
      <c r="A702" s="3"/>
      <c r="B702" s="114"/>
      <c r="C702" s="605"/>
      <c r="AG702" s="605"/>
    </row>
    <row r="703" spans="1:33" ht="15.75" customHeight="1" x14ac:dyDescent="0.3">
      <c r="A703" s="3"/>
      <c r="B703" s="114"/>
      <c r="C703" s="605"/>
      <c r="AG703" s="605"/>
    </row>
    <row r="704" spans="1:33" ht="15.75" customHeight="1" x14ac:dyDescent="0.3">
      <c r="A704" s="3"/>
      <c r="B704" s="114"/>
      <c r="C704" s="605"/>
      <c r="AG704" s="605"/>
    </row>
    <row r="705" spans="1:33" ht="15.75" customHeight="1" x14ac:dyDescent="0.3">
      <c r="A705" s="3"/>
      <c r="B705" s="114"/>
      <c r="C705" s="605"/>
      <c r="AG705" s="605"/>
    </row>
    <row r="706" spans="1:33" ht="15.75" customHeight="1" x14ac:dyDescent="0.3">
      <c r="A706" s="3"/>
      <c r="B706" s="114"/>
      <c r="C706" s="605"/>
      <c r="AG706" s="605"/>
    </row>
    <row r="707" spans="1:33" ht="15.75" customHeight="1" x14ac:dyDescent="0.3">
      <c r="A707" s="3"/>
      <c r="B707" s="114"/>
      <c r="C707" s="605"/>
      <c r="AG707" s="605"/>
    </row>
    <row r="708" spans="1:33" ht="15.75" customHeight="1" x14ac:dyDescent="0.3">
      <c r="A708" s="3"/>
      <c r="B708" s="114"/>
      <c r="C708" s="605"/>
      <c r="AG708" s="605"/>
    </row>
    <row r="709" spans="1:33" ht="15.75" customHeight="1" x14ac:dyDescent="0.3">
      <c r="A709" s="3"/>
      <c r="B709" s="114"/>
      <c r="C709" s="605"/>
      <c r="AG709" s="605"/>
    </row>
    <row r="710" spans="1:33" ht="15.75" customHeight="1" x14ac:dyDescent="0.3">
      <c r="A710" s="3"/>
      <c r="B710" s="114"/>
      <c r="C710" s="605"/>
      <c r="AG710" s="605"/>
    </row>
    <row r="711" spans="1:33" ht="15.75" customHeight="1" x14ac:dyDescent="0.3">
      <c r="A711" s="3"/>
      <c r="B711" s="114"/>
      <c r="C711" s="605"/>
      <c r="AG711" s="605"/>
    </row>
    <row r="712" spans="1:33" ht="15.75" customHeight="1" x14ac:dyDescent="0.3">
      <c r="A712" s="3"/>
      <c r="B712" s="114"/>
      <c r="C712" s="605"/>
      <c r="AG712" s="605"/>
    </row>
    <row r="713" spans="1:33" ht="15.75" customHeight="1" x14ac:dyDescent="0.3">
      <c r="A713" s="3"/>
      <c r="B713" s="114"/>
      <c r="C713" s="605"/>
      <c r="AG713" s="605"/>
    </row>
    <row r="714" spans="1:33" ht="15.75" customHeight="1" x14ac:dyDescent="0.3">
      <c r="A714" s="3"/>
      <c r="B714" s="114"/>
      <c r="C714" s="605"/>
      <c r="AG714" s="605"/>
    </row>
    <row r="715" spans="1:33" ht="15.75" customHeight="1" x14ac:dyDescent="0.3">
      <c r="A715" s="3"/>
      <c r="B715" s="114"/>
      <c r="C715" s="605"/>
      <c r="AG715" s="605"/>
    </row>
    <row r="716" spans="1:33" ht="15.75" customHeight="1" x14ac:dyDescent="0.3">
      <c r="A716" s="3"/>
      <c r="B716" s="114"/>
      <c r="C716" s="605"/>
      <c r="AG716" s="605"/>
    </row>
    <row r="717" spans="1:33" ht="15.75" customHeight="1" x14ac:dyDescent="0.3">
      <c r="A717" s="3"/>
      <c r="B717" s="114"/>
      <c r="C717" s="605"/>
      <c r="AG717" s="605"/>
    </row>
    <row r="718" spans="1:33" ht="15.75" customHeight="1" x14ac:dyDescent="0.3">
      <c r="A718" s="3"/>
      <c r="B718" s="114"/>
      <c r="C718" s="605"/>
      <c r="AG718" s="605"/>
    </row>
    <row r="719" spans="1:33" ht="15.75" customHeight="1" x14ac:dyDescent="0.3">
      <c r="A719" s="3"/>
      <c r="B719" s="114"/>
      <c r="C719" s="605"/>
      <c r="AG719" s="605"/>
    </row>
    <row r="720" spans="1:33" ht="15.75" customHeight="1" x14ac:dyDescent="0.3">
      <c r="A720" s="3"/>
      <c r="B720" s="114"/>
      <c r="C720" s="605"/>
      <c r="AG720" s="605"/>
    </row>
    <row r="721" spans="1:33" ht="15.75" customHeight="1" x14ac:dyDescent="0.3">
      <c r="A721" s="3"/>
      <c r="B721" s="114"/>
      <c r="C721" s="605"/>
      <c r="AG721" s="605"/>
    </row>
    <row r="722" spans="1:33" ht="15.75" customHeight="1" x14ac:dyDescent="0.3">
      <c r="A722" s="3"/>
      <c r="B722" s="114"/>
      <c r="C722" s="605"/>
      <c r="AG722" s="605"/>
    </row>
    <row r="723" spans="1:33" ht="15.75" customHeight="1" x14ac:dyDescent="0.3">
      <c r="A723" s="3"/>
      <c r="B723" s="114"/>
      <c r="C723" s="605"/>
      <c r="AG723" s="605"/>
    </row>
    <row r="724" spans="1:33" ht="15.75" customHeight="1" x14ac:dyDescent="0.3">
      <c r="A724" s="3"/>
      <c r="B724" s="114"/>
      <c r="C724" s="605"/>
      <c r="AG724" s="605"/>
    </row>
    <row r="725" spans="1:33" ht="15.75" customHeight="1" x14ac:dyDescent="0.3">
      <c r="A725" s="3"/>
      <c r="B725" s="114"/>
      <c r="C725" s="605"/>
      <c r="AG725" s="605"/>
    </row>
    <row r="726" spans="1:33" ht="15.75" customHeight="1" x14ac:dyDescent="0.3">
      <c r="A726" s="3"/>
      <c r="B726" s="114"/>
      <c r="C726" s="605"/>
      <c r="AG726" s="605"/>
    </row>
    <row r="727" spans="1:33" ht="15.75" customHeight="1" x14ac:dyDescent="0.3">
      <c r="A727" s="3"/>
      <c r="B727" s="114"/>
      <c r="C727" s="605"/>
      <c r="AG727" s="605"/>
    </row>
    <row r="728" spans="1:33" ht="15.75" customHeight="1" x14ac:dyDescent="0.3">
      <c r="A728" s="3"/>
      <c r="B728" s="114"/>
      <c r="C728" s="605"/>
      <c r="AG728" s="605"/>
    </row>
    <row r="729" spans="1:33" ht="15.75" customHeight="1" x14ac:dyDescent="0.3">
      <c r="A729" s="3"/>
      <c r="B729" s="114"/>
      <c r="C729" s="605"/>
      <c r="AG729" s="605"/>
    </row>
    <row r="730" spans="1:33" ht="15.75" customHeight="1" x14ac:dyDescent="0.3">
      <c r="A730" s="3"/>
      <c r="B730" s="114"/>
      <c r="C730" s="605"/>
      <c r="AG730" s="605"/>
    </row>
    <row r="731" spans="1:33" ht="15.75" customHeight="1" x14ac:dyDescent="0.3">
      <c r="A731" s="3"/>
      <c r="B731" s="114"/>
      <c r="C731" s="605"/>
      <c r="AG731" s="605"/>
    </row>
    <row r="732" spans="1:33" ht="15.75" customHeight="1" x14ac:dyDescent="0.3">
      <c r="A732" s="3"/>
      <c r="B732" s="114"/>
      <c r="C732" s="605"/>
      <c r="AG732" s="605"/>
    </row>
    <row r="733" spans="1:33" ht="15.75" customHeight="1" x14ac:dyDescent="0.3">
      <c r="A733" s="3"/>
      <c r="B733" s="114"/>
      <c r="C733" s="605"/>
      <c r="AG733" s="605"/>
    </row>
    <row r="734" spans="1:33" ht="15.75" customHeight="1" x14ac:dyDescent="0.3">
      <c r="A734" s="3"/>
      <c r="B734" s="114"/>
      <c r="C734" s="605"/>
      <c r="AG734" s="605"/>
    </row>
    <row r="735" spans="1:33" ht="15.75" customHeight="1" x14ac:dyDescent="0.3">
      <c r="A735" s="3"/>
      <c r="B735" s="114"/>
      <c r="C735" s="605"/>
      <c r="AG735" s="605"/>
    </row>
    <row r="736" spans="1:33" ht="15.75" customHeight="1" x14ac:dyDescent="0.3">
      <c r="A736" s="3"/>
      <c r="B736" s="114"/>
      <c r="C736" s="605"/>
      <c r="AG736" s="605"/>
    </row>
    <row r="737" spans="1:33" ht="15.75" customHeight="1" x14ac:dyDescent="0.3">
      <c r="A737" s="3"/>
      <c r="B737" s="114"/>
      <c r="C737" s="605"/>
      <c r="AG737" s="605"/>
    </row>
    <row r="738" spans="1:33" ht="15.75" customHeight="1" x14ac:dyDescent="0.3">
      <c r="A738" s="3"/>
      <c r="B738" s="114"/>
      <c r="C738" s="605"/>
      <c r="AG738" s="605"/>
    </row>
    <row r="739" spans="1:33" ht="15.75" customHeight="1" x14ac:dyDescent="0.3">
      <c r="A739" s="3"/>
      <c r="B739" s="114"/>
      <c r="C739" s="605"/>
      <c r="AG739" s="605"/>
    </row>
    <row r="740" spans="1:33" ht="15.75" customHeight="1" x14ac:dyDescent="0.3">
      <c r="A740" s="3"/>
      <c r="B740" s="114"/>
      <c r="C740" s="605"/>
      <c r="AG740" s="605"/>
    </row>
    <row r="741" spans="1:33" ht="15.75" customHeight="1" x14ac:dyDescent="0.3">
      <c r="A741" s="3"/>
      <c r="B741" s="114"/>
      <c r="C741" s="605"/>
      <c r="AG741" s="605"/>
    </row>
    <row r="742" spans="1:33" ht="15.75" customHeight="1" x14ac:dyDescent="0.3">
      <c r="A742" s="3"/>
      <c r="B742" s="114"/>
      <c r="C742" s="605"/>
      <c r="AG742" s="605"/>
    </row>
    <row r="743" spans="1:33" ht="15.75" customHeight="1" x14ac:dyDescent="0.3">
      <c r="A743" s="3"/>
      <c r="B743" s="114"/>
      <c r="C743" s="605"/>
      <c r="AG743" s="605"/>
    </row>
    <row r="744" spans="1:33" ht="15.75" customHeight="1" x14ac:dyDescent="0.3">
      <c r="A744" s="3"/>
      <c r="B744" s="114"/>
      <c r="C744" s="605"/>
      <c r="AG744" s="605"/>
    </row>
    <row r="745" spans="1:33" ht="15.75" customHeight="1" x14ac:dyDescent="0.3">
      <c r="A745" s="3"/>
      <c r="B745" s="114"/>
      <c r="C745" s="605"/>
      <c r="AG745" s="605"/>
    </row>
    <row r="746" spans="1:33" ht="15.75" customHeight="1" x14ac:dyDescent="0.3">
      <c r="A746" s="3"/>
      <c r="B746" s="114"/>
      <c r="C746" s="605"/>
      <c r="AG746" s="605"/>
    </row>
    <row r="747" spans="1:33" ht="15.75" customHeight="1" x14ac:dyDescent="0.3">
      <c r="A747" s="3"/>
      <c r="B747" s="114"/>
      <c r="C747" s="605"/>
      <c r="AG747" s="605"/>
    </row>
    <row r="748" spans="1:33" ht="15.75" customHeight="1" x14ac:dyDescent="0.3">
      <c r="A748" s="3"/>
      <c r="B748" s="114"/>
      <c r="C748" s="605"/>
      <c r="AG748" s="605"/>
    </row>
    <row r="749" spans="1:33" ht="15.75" customHeight="1" x14ac:dyDescent="0.3">
      <c r="A749" s="3"/>
      <c r="B749" s="114"/>
      <c r="C749" s="605"/>
      <c r="AG749" s="605"/>
    </row>
    <row r="750" spans="1:33" ht="15.75" customHeight="1" x14ac:dyDescent="0.3">
      <c r="A750" s="3"/>
      <c r="B750" s="114"/>
      <c r="C750" s="605"/>
      <c r="AG750" s="605"/>
    </row>
    <row r="751" spans="1:33" ht="15.75" customHeight="1" x14ac:dyDescent="0.3">
      <c r="A751" s="3"/>
      <c r="B751" s="114"/>
      <c r="C751" s="605"/>
      <c r="AG751" s="605"/>
    </row>
    <row r="752" spans="1:33" ht="15.75" customHeight="1" x14ac:dyDescent="0.3">
      <c r="A752" s="3"/>
      <c r="B752" s="114"/>
      <c r="C752" s="605"/>
      <c r="AG752" s="605"/>
    </row>
    <row r="753" spans="1:33" ht="15.75" customHeight="1" x14ac:dyDescent="0.3">
      <c r="A753" s="3"/>
      <c r="B753" s="114"/>
      <c r="C753" s="605"/>
      <c r="AG753" s="605"/>
    </row>
    <row r="754" spans="1:33" ht="15.75" customHeight="1" x14ac:dyDescent="0.3">
      <c r="A754" s="3"/>
      <c r="B754" s="114"/>
      <c r="C754" s="605"/>
      <c r="AG754" s="605"/>
    </row>
    <row r="755" spans="1:33" ht="15.75" customHeight="1" x14ac:dyDescent="0.3">
      <c r="A755" s="3"/>
      <c r="B755" s="114"/>
      <c r="C755" s="605"/>
      <c r="AG755" s="605"/>
    </row>
    <row r="756" spans="1:33" ht="15.75" customHeight="1" x14ac:dyDescent="0.3">
      <c r="A756" s="3"/>
      <c r="B756" s="114"/>
      <c r="C756" s="605"/>
      <c r="AG756" s="605"/>
    </row>
    <row r="757" spans="1:33" ht="15.75" customHeight="1" x14ac:dyDescent="0.3">
      <c r="A757" s="3"/>
      <c r="B757" s="114"/>
      <c r="C757" s="605"/>
      <c r="AG757" s="605"/>
    </row>
    <row r="758" spans="1:33" ht="15.75" customHeight="1" x14ac:dyDescent="0.3">
      <c r="A758" s="3"/>
      <c r="B758" s="114"/>
      <c r="C758" s="605"/>
      <c r="AG758" s="605"/>
    </row>
    <row r="759" spans="1:33" ht="15.75" customHeight="1" x14ac:dyDescent="0.3">
      <c r="A759" s="3"/>
      <c r="B759" s="114"/>
      <c r="C759" s="605"/>
      <c r="AG759" s="605"/>
    </row>
    <row r="760" spans="1:33" ht="15.75" customHeight="1" x14ac:dyDescent="0.3">
      <c r="A760" s="3"/>
      <c r="B760" s="114"/>
      <c r="C760" s="605"/>
      <c r="AG760" s="605"/>
    </row>
    <row r="761" spans="1:33" ht="15.75" customHeight="1" x14ac:dyDescent="0.3">
      <c r="A761" s="3"/>
      <c r="B761" s="114"/>
      <c r="C761" s="605"/>
      <c r="AG761" s="605"/>
    </row>
    <row r="762" spans="1:33" ht="15.75" customHeight="1" x14ac:dyDescent="0.3">
      <c r="A762" s="3"/>
      <c r="B762" s="114"/>
      <c r="C762" s="605"/>
      <c r="AG762" s="605"/>
    </row>
    <row r="763" spans="1:33" ht="15.75" customHeight="1" x14ac:dyDescent="0.3">
      <c r="A763" s="3"/>
      <c r="B763" s="114"/>
      <c r="C763" s="605"/>
      <c r="AG763" s="605"/>
    </row>
    <row r="764" spans="1:33" ht="15.75" customHeight="1" x14ac:dyDescent="0.3">
      <c r="A764" s="3"/>
      <c r="B764" s="114"/>
      <c r="C764" s="605"/>
      <c r="AG764" s="605"/>
    </row>
    <row r="765" spans="1:33" ht="15.75" customHeight="1" x14ac:dyDescent="0.3">
      <c r="A765" s="3"/>
      <c r="B765" s="114"/>
      <c r="C765" s="605"/>
      <c r="AG765" s="605"/>
    </row>
    <row r="766" spans="1:33" ht="15.75" customHeight="1" x14ac:dyDescent="0.3">
      <c r="A766" s="3"/>
      <c r="B766" s="114"/>
      <c r="C766" s="605"/>
      <c r="AG766" s="605"/>
    </row>
    <row r="767" spans="1:33" ht="15.75" customHeight="1" x14ac:dyDescent="0.3">
      <c r="A767" s="3"/>
      <c r="B767" s="114"/>
      <c r="C767" s="605"/>
      <c r="AG767" s="605"/>
    </row>
    <row r="768" spans="1:33" ht="15.75" customHeight="1" x14ac:dyDescent="0.3">
      <c r="A768" s="3"/>
      <c r="B768" s="114"/>
      <c r="C768" s="605"/>
      <c r="AG768" s="605"/>
    </row>
    <row r="769" spans="1:33" ht="15.75" customHeight="1" x14ac:dyDescent="0.3">
      <c r="A769" s="3"/>
      <c r="B769" s="114"/>
      <c r="C769" s="605"/>
      <c r="AG769" s="605"/>
    </row>
    <row r="770" spans="1:33" ht="15.75" customHeight="1" x14ac:dyDescent="0.3">
      <c r="A770" s="3"/>
      <c r="B770" s="114"/>
      <c r="C770" s="605"/>
      <c r="AG770" s="605"/>
    </row>
    <row r="771" spans="1:33" ht="15.75" customHeight="1" x14ac:dyDescent="0.3">
      <c r="A771" s="3"/>
      <c r="B771" s="114"/>
      <c r="C771" s="605"/>
      <c r="AG771" s="605"/>
    </row>
    <row r="772" spans="1:33" ht="15.75" customHeight="1" x14ac:dyDescent="0.3">
      <c r="A772" s="3"/>
      <c r="B772" s="114"/>
      <c r="C772" s="605"/>
      <c r="AG772" s="605"/>
    </row>
    <row r="773" spans="1:33" ht="15.75" customHeight="1" x14ac:dyDescent="0.3">
      <c r="A773" s="3"/>
      <c r="B773" s="114"/>
      <c r="C773" s="605"/>
      <c r="AG773" s="605"/>
    </row>
    <row r="774" spans="1:33" ht="15.75" customHeight="1" x14ac:dyDescent="0.3">
      <c r="A774" s="3"/>
      <c r="B774" s="114"/>
      <c r="C774" s="605"/>
      <c r="AG774" s="605"/>
    </row>
    <row r="775" spans="1:33" ht="15.75" customHeight="1" x14ac:dyDescent="0.3">
      <c r="A775" s="3"/>
      <c r="B775" s="114"/>
      <c r="C775" s="605"/>
      <c r="AG775" s="605"/>
    </row>
    <row r="776" spans="1:33" ht="15.75" customHeight="1" x14ac:dyDescent="0.3">
      <c r="A776" s="3"/>
      <c r="B776" s="114"/>
      <c r="C776" s="605"/>
      <c r="AG776" s="605"/>
    </row>
    <row r="777" spans="1:33" ht="15.75" customHeight="1" x14ac:dyDescent="0.3">
      <c r="A777" s="3"/>
      <c r="B777" s="114"/>
      <c r="C777" s="605"/>
      <c r="AG777" s="605"/>
    </row>
    <row r="778" spans="1:33" ht="15.75" customHeight="1" x14ac:dyDescent="0.3">
      <c r="A778" s="3"/>
      <c r="B778" s="114"/>
      <c r="C778" s="605"/>
      <c r="AG778" s="605"/>
    </row>
    <row r="779" spans="1:33" ht="15.75" customHeight="1" x14ac:dyDescent="0.3">
      <c r="A779" s="3"/>
      <c r="B779" s="114"/>
      <c r="C779" s="605"/>
      <c r="AG779" s="605"/>
    </row>
    <row r="780" spans="1:33" ht="15.75" customHeight="1" x14ac:dyDescent="0.3">
      <c r="A780" s="3"/>
      <c r="B780" s="114"/>
      <c r="C780" s="605"/>
      <c r="AG780" s="605"/>
    </row>
    <row r="781" spans="1:33" ht="15.75" customHeight="1" x14ac:dyDescent="0.3">
      <c r="A781" s="3"/>
      <c r="B781" s="114"/>
      <c r="C781" s="605"/>
      <c r="AG781" s="605"/>
    </row>
    <row r="782" spans="1:33" ht="15.75" customHeight="1" x14ac:dyDescent="0.3">
      <c r="A782" s="3"/>
      <c r="B782" s="114"/>
      <c r="C782" s="605"/>
      <c r="AG782" s="605"/>
    </row>
    <row r="783" spans="1:33" ht="15.75" customHeight="1" x14ac:dyDescent="0.3">
      <c r="A783" s="3"/>
      <c r="B783" s="114"/>
      <c r="C783" s="605"/>
      <c r="AG783" s="605"/>
    </row>
    <row r="784" spans="1:33" ht="15.75" customHeight="1" x14ac:dyDescent="0.3">
      <c r="A784" s="3"/>
      <c r="B784" s="114"/>
      <c r="C784" s="605"/>
      <c r="AG784" s="605"/>
    </row>
    <row r="785" spans="1:33" ht="15.75" customHeight="1" x14ac:dyDescent="0.3">
      <c r="A785" s="3"/>
      <c r="B785" s="114"/>
      <c r="C785" s="605"/>
      <c r="AG785" s="605"/>
    </row>
    <row r="786" spans="1:33" ht="15.75" customHeight="1" x14ac:dyDescent="0.3">
      <c r="A786" s="3"/>
      <c r="B786" s="114"/>
      <c r="C786" s="605"/>
      <c r="AG786" s="605"/>
    </row>
    <row r="787" spans="1:33" ht="15.75" customHeight="1" x14ac:dyDescent="0.3">
      <c r="A787" s="3"/>
      <c r="B787" s="114"/>
      <c r="C787" s="605"/>
      <c r="AG787" s="605"/>
    </row>
    <row r="788" spans="1:33" ht="15.75" customHeight="1" x14ac:dyDescent="0.3">
      <c r="A788" s="3"/>
      <c r="B788" s="114"/>
      <c r="C788" s="605"/>
      <c r="AG788" s="605"/>
    </row>
    <row r="789" spans="1:33" ht="15.75" customHeight="1" x14ac:dyDescent="0.3">
      <c r="A789" s="3"/>
      <c r="B789" s="114"/>
      <c r="C789" s="605"/>
      <c r="AG789" s="605"/>
    </row>
    <row r="790" spans="1:33" ht="15.75" customHeight="1" x14ac:dyDescent="0.3">
      <c r="A790" s="3"/>
      <c r="B790" s="114"/>
      <c r="C790" s="605"/>
      <c r="AG790" s="605"/>
    </row>
    <row r="791" spans="1:33" ht="15.75" customHeight="1" x14ac:dyDescent="0.3">
      <c r="A791" s="3"/>
      <c r="B791" s="114"/>
      <c r="C791" s="605"/>
      <c r="AG791" s="605"/>
    </row>
    <row r="792" spans="1:33" ht="15.75" customHeight="1" x14ac:dyDescent="0.3">
      <c r="A792" s="3"/>
      <c r="B792" s="114"/>
      <c r="C792" s="605"/>
      <c r="AG792" s="605"/>
    </row>
    <row r="793" spans="1:33" ht="15.75" customHeight="1" x14ac:dyDescent="0.3">
      <c r="A793" s="3"/>
      <c r="B793" s="114"/>
      <c r="C793" s="605"/>
      <c r="AG793" s="605"/>
    </row>
    <row r="794" spans="1:33" ht="15.75" customHeight="1" x14ac:dyDescent="0.3">
      <c r="A794" s="3"/>
      <c r="B794" s="114"/>
      <c r="C794" s="605"/>
      <c r="AG794" s="605"/>
    </row>
    <row r="795" spans="1:33" ht="15.75" customHeight="1" x14ac:dyDescent="0.3">
      <c r="A795" s="3"/>
      <c r="B795" s="114"/>
      <c r="C795" s="605"/>
      <c r="AG795" s="605"/>
    </row>
    <row r="796" spans="1:33" ht="15.75" customHeight="1" x14ac:dyDescent="0.3">
      <c r="A796" s="3"/>
      <c r="B796" s="114"/>
      <c r="C796" s="605"/>
      <c r="AG796" s="605"/>
    </row>
    <row r="797" spans="1:33" ht="15.75" customHeight="1" x14ac:dyDescent="0.3">
      <c r="A797" s="3"/>
      <c r="B797" s="114"/>
      <c r="C797" s="605"/>
      <c r="AG797" s="605"/>
    </row>
    <row r="798" spans="1:33" ht="15.75" customHeight="1" x14ac:dyDescent="0.3">
      <c r="A798" s="3"/>
      <c r="B798" s="114"/>
      <c r="C798" s="605"/>
      <c r="AG798" s="605"/>
    </row>
    <row r="799" spans="1:33" ht="15.75" customHeight="1" x14ac:dyDescent="0.3">
      <c r="A799" s="3"/>
      <c r="B799" s="114"/>
      <c r="C799" s="605"/>
      <c r="AG799" s="605"/>
    </row>
    <row r="800" spans="1:33" ht="15.75" customHeight="1" x14ac:dyDescent="0.3">
      <c r="A800" s="3"/>
      <c r="B800" s="114"/>
      <c r="C800" s="605"/>
      <c r="AG800" s="605"/>
    </row>
    <row r="801" spans="1:33" ht="15.75" customHeight="1" x14ac:dyDescent="0.3">
      <c r="A801" s="3"/>
      <c r="B801" s="114"/>
      <c r="C801" s="605"/>
      <c r="AG801" s="605"/>
    </row>
    <row r="802" spans="1:33" ht="15.75" customHeight="1" x14ac:dyDescent="0.3">
      <c r="A802" s="3"/>
      <c r="B802" s="114"/>
      <c r="C802" s="605"/>
      <c r="AG802" s="605"/>
    </row>
    <row r="803" spans="1:33" ht="15.75" customHeight="1" x14ac:dyDescent="0.3">
      <c r="A803" s="3"/>
      <c r="B803" s="114"/>
      <c r="C803" s="605"/>
      <c r="AG803" s="605"/>
    </row>
    <row r="804" spans="1:33" ht="15.75" customHeight="1" x14ac:dyDescent="0.3">
      <c r="A804" s="3"/>
      <c r="B804" s="114"/>
      <c r="C804" s="605"/>
      <c r="AG804" s="605"/>
    </row>
    <row r="805" spans="1:33" ht="15.75" customHeight="1" x14ac:dyDescent="0.3">
      <c r="A805" s="3"/>
      <c r="B805" s="114"/>
      <c r="C805" s="605"/>
      <c r="AG805" s="605"/>
    </row>
    <row r="806" spans="1:33" ht="15.75" customHeight="1" x14ac:dyDescent="0.3">
      <c r="A806" s="3"/>
      <c r="B806" s="114"/>
      <c r="C806" s="605"/>
      <c r="AG806" s="605"/>
    </row>
    <row r="807" spans="1:33" ht="15.75" customHeight="1" x14ac:dyDescent="0.3">
      <c r="A807" s="3"/>
      <c r="B807" s="114"/>
      <c r="C807" s="605"/>
      <c r="AG807" s="605"/>
    </row>
    <row r="808" spans="1:33" ht="15.75" customHeight="1" x14ac:dyDescent="0.3">
      <c r="A808" s="3"/>
      <c r="B808" s="114"/>
      <c r="C808" s="605"/>
      <c r="AG808" s="605"/>
    </row>
    <row r="809" spans="1:33" ht="15.75" customHeight="1" x14ac:dyDescent="0.3">
      <c r="A809" s="3"/>
      <c r="B809" s="114"/>
      <c r="C809" s="605"/>
      <c r="AG809" s="605"/>
    </row>
    <row r="810" spans="1:33" ht="15.75" customHeight="1" x14ac:dyDescent="0.3">
      <c r="A810" s="3"/>
      <c r="B810" s="114"/>
      <c r="C810" s="605"/>
      <c r="AG810" s="605"/>
    </row>
    <row r="811" spans="1:33" ht="15.75" customHeight="1" x14ac:dyDescent="0.3">
      <c r="A811" s="3"/>
      <c r="B811" s="114"/>
      <c r="C811" s="605"/>
      <c r="AG811" s="605"/>
    </row>
    <row r="812" spans="1:33" ht="15.75" customHeight="1" x14ac:dyDescent="0.3">
      <c r="A812" s="3"/>
      <c r="B812" s="114"/>
      <c r="C812" s="605"/>
      <c r="AG812" s="605"/>
    </row>
    <row r="813" spans="1:33" ht="15.75" customHeight="1" x14ac:dyDescent="0.3">
      <c r="A813" s="3"/>
      <c r="B813" s="114"/>
      <c r="C813" s="605"/>
      <c r="AG813" s="605"/>
    </row>
    <row r="814" spans="1:33" ht="15.75" customHeight="1" x14ac:dyDescent="0.3">
      <c r="A814" s="3"/>
      <c r="B814" s="114"/>
      <c r="C814" s="605"/>
      <c r="AG814" s="605"/>
    </row>
    <row r="815" spans="1:33" ht="15.75" customHeight="1" x14ac:dyDescent="0.3">
      <c r="A815" s="3"/>
      <c r="B815" s="114"/>
      <c r="C815" s="605"/>
      <c r="AG815" s="605"/>
    </row>
    <row r="816" spans="1:33" ht="15.75" customHeight="1" x14ac:dyDescent="0.3">
      <c r="A816" s="3"/>
      <c r="B816" s="114"/>
      <c r="C816" s="605"/>
      <c r="AG816" s="605"/>
    </row>
    <row r="817" spans="1:33" ht="15.75" customHeight="1" x14ac:dyDescent="0.3">
      <c r="A817" s="3"/>
      <c r="B817" s="114"/>
      <c r="C817" s="605"/>
      <c r="AG817" s="605"/>
    </row>
    <row r="818" spans="1:33" ht="15.75" customHeight="1" x14ac:dyDescent="0.3">
      <c r="A818" s="3"/>
      <c r="B818" s="114"/>
      <c r="C818" s="605"/>
      <c r="AG818" s="605"/>
    </row>
    <row r="819" spans="1:33" ht="15.75" customHeight="1" x14ac:dyDescent="0.3">
      <c r="A819" s="3"/>
      <c r="B819" s="114"/>
      <c r="C819" s="605"/>
      <c r="AG819" s="605"/>
    </row>
    <row r="820" spans="1:33" ht="15.75" customHeight="1" x14ac:dyDescent="0.3">
      <c r="A820" s="3"/>
      <c r="B820" s="114"/>
      <c r="C820" s="605"/>
      <c r="AG820" s="605"/>
    </row>
    <row r="821" spans="1:33" ht="15.75" customHeight="1" x14ac:dyDescent="0.3">
      <c r="A821" s="3"/>
      <c r="B821" s="114"/>
      <c r="C821" s="605"/>
      <c r="AG821" s="605"/>
    </row>
    <row r="822" spans="1:33" ht="15.75" customHeight="1" x14ac:dyDescent="0.3">
      <c r="A822" s="3"/>
      <c r="B822" s="114"/>
      <c r="C822" s="605"/>
      <c r="AG822" s="605"/>
    </row>
    <row r="823" spans="1:33" ht="15.75" customHeight="1" x14ac:dyDescent="0.3">
      <c r="A823" s="3"/>
      <c r="B823" s="114"/>
      <c r="C823" s="605"/>
      <c r="AG823" s="605"/>
    </row>
    <row r="824" spans="1:33" ht="15.75" customHeight="1" x14ac:dyDescent="0.3">
      <c r="A824" s="3"/>
      <c r="B824" s="114"/>
      <c r="C824" s="605"/>
      <c r="AG824" s="605"/>
    </row>
    <row r="825" spans="1:33" ht="15.75" customHeight="1" x14ac:dyDescent="0.3">
      <c r="A825" s="3"/>
      <c r="B825" s="114"/>
      <c r="C825" s="605"/>
      <c r="AG825" s="605"/>
    </row>
    <row r="826" spans="1:33" ht="15.75" customHeight="1" x14ac:dyDescent="0.3">
      <c r="A826" s="3"/>
      <c r="B826" s="114"/>
      <c r="C826" s="605"/>
      <c r="AG826" s="605"/>
    </row>
    <row r="827" spans="1:33" ht="15.75" customHeight="1" x14ac:dyDescent="0.3">
      <c r="A827" s="3"/>
      <c r="B827" s="114"/>
      <c r="C827" s="605"/>
      <c r="AG827" s="605"/>
    </row>
    <row r="828" spans="1:33" ht="15.75" customHeight="1" x14ac:dyDescent="0.3">
      <c r="A828" s="3"/>
      <c r="B828" s="114"/>
      <c r="C828" s="605"/>
      <c r="AG828" s="605"/>
    </row>
    <row r="829" spans="1:33" ht="15.75" customHeight="1" x14ac:dyDescent="0.3">
      <c r="A829" s="3"/>
      <c r="B829" s="114"/>
      <c r="C829" s="605"/>
      <c r="AG829" s="605"/>
    </row>
    <row r="830" spans="1:33" ht="15.75" customHeight="1" x14ac:dyDescent="0.3">
      <c r="A830" s="3"/>
      <c r="B830" s="114"/>
      <c r="C830" s="605"/>
      <c r="AG830" s="605"/>
    </row>
    <row r="831" spans="1:33" ht="15.75" customHeight="1" x14ac:dyDescent="0.3">
      <c r="A831" s="3"/>
      <c r="B831" s="114"/>
      <c r="C831" s="605"/>
      <c r="AG831" s="605"/>
    </row>
    <row r="832" spans="1:33" ht="15.75" customHeight="1" x14ac:dyDescent="0.3">
      <c r="A832" s="3"/>
      <c r="B832" s="114"/>
      <c r="C832" s="605"/>
      <c r="AG832" s="605"/>
    </row>
    <row r="833" spans="1:33" ht="15.75" customHeight="1" x14ac:dyDescent="0.3">
      <c r="A833" s="3"/>
      <c r="B833" s="114"/>
      <c r="C833" s="605"/>
      <c r="AG833" s="605"/>
    </row>
    <row r="834" spans="1:33" ht="15.75" customHeight="1" x14ac:dyDescent="0.3">
      <c r="A834" s="3"/>
      <c r="B834" s="114"/>
      <c r="C834" s="605"/>
      <c r="AG834" s="605"/>
    </row>
    <row r="835" spans="1:33" ht="15.75" customHeight="1" x14ac:dyDescent="0.3">
      <c r="A835" s="3"/>
      <c r="B835" s="114"/>
      <c r="C835" s="605"/>
      <c r="AG835" s="605"/>
    </row>
    <row r="836" spans="1:33" ht="15.75" customHeight="1" x14ac:dyDescent="0.3">
      <c r="A836" s="3"/>
      <c r="B836" s="114"/>
      <c r="C836" s="605"/>
      <c r="AG836" s="605"/>
    </row>
    <row r="837" spans="1:33" ht="15.75" customHeight="1" x14ac:dyDescent="0.3">
      <c r="A837" s="3"/>
      <c r="B837" s="114"/>
      <c r="C837" s="605"/>
      <c r="AG837" s="605"/>
    </row>
    <row r="838" spans="1:33" ht="15.75" customHeight="1" x14ac:dyDescent="0.3">
      <c r="A838" s="3"/>
      <c r="B838" s="114"/>
      <c r="C838" s="605"/>
      <c r="AG838" s="605"/>
    </row>
    <row r="839" spans="1:33" ht="15.75" customHeight="1" x14ac:dyDescent="0.3">
      <c r="A839" s="3"/>
      <c r="B839" s="114"/>
      <c r="C839" s="605"/>
      <c r="AG839" s="605"/>
    </row>
    <row r="840" spans="1:33" ht="15.75" customHeight="1" x14ac:dyDescent="0.3">
      <c r="A840" s="3"/>
      <c r="B840" s="114"/>
      <c r="C840" s="605"/>
      <c r="AG840" s="605"/>
    </row>
    <row r="841" spans="1:33" ht="15.75" customHeight="1" x14ac:dyDescent="0.3">
      <c r="A841" s="3"/>
      <c r="B841" s="114"/>
      <c r="C841" s="605"/>
      <c r="AG841" s="605"/>
    </row>
    <row r="842" spans="1:33" ht="15.75" customHeight="1" x14ac:dyDescent="0.3">
      <c r="A842" s="3"/>
      <c r="B842" s="114"/>
      <c r="C842" s="605"/>
      <c r="AG842" s="605"/>
    </row>
    <row r="843" spans="1:33" ht="15.75" customHeight="1" x14ac:dyDescent="0.3">
      <c r="A843" s="3"/>
      <c r="B843" s="114"/>
      <c r="C843" s="605"/>
      <c r="AG843" s="605"/>
    </row>
    <row r="844" spans="1:33" ht="15.75" customHeight="1" x14ac:dyDescent="0.3">
      <c r="A844" s="3"/>
      <c r="B844" s="114"/>
      <c r="C844" s="605"/>
      <c r="AG844" s="605"/>
    </row>
    <row r="845" spans="1:33" ht="15.75" customHeight="1" x14ac:dyDescent="0.3">
      <c r="A845" s="3"/>
      <c r="B845" s="114"/>
      <c r="C845" s="605"/>
      <c r="AG845" s="605"/>
    </row>
    <row r="846" spans="1:33" ht="15.75" customHeight="1" x14ac:dyDescent="0.3">
      <c r="A846" s="3"/>
      <c r="B846" s="114"/>
      <c r="C846" s="605"/>
      <c r="AG846" s="605"/>
    </row>
    <row r="847" spans="1:33" ht="15.75" customHeight="1" x14ac:dyDescent="0.3">
      <c r="A847" s="3"/>
      <c r="B847" s="114"/>
      <c r="C847" s="605"/>
      <c r="AG847" s="605"/>
    </row>
    <row r="848" spans="1:33" ht="15.75" customHeight="1" x14ac:dyDescent="0.3">
      <c r="A848" s="3"/>
      <c r="B848" s="114"/>
      <c r="C848" s="605"/>
      <c r="AG848" s="605"/>
    </row>
    <row r="849" spans="1:33" ht="15.75" customHeight="1" x14ac:dyDescent="0.3">
      <c r="A849" s="3"/>
      <c r="B849" s="114"/>
      <c r="C849" s="605"/>
      <c r="AG849" s="605"/>
    </row>
    <row r="850" spans="1:33" ht="15.75" customHeight="1" x14ac:dyDescent="0.3">
      <c r="A850" s="3"/>
      <c r="B850" s="114"/>
      <c r="C850" s="605"/>
      <c r="AG850" s="605"/>
    </row>
    <row r="851" spans="1:33" ht="15.75" customHeight="1" x14ac:dyDescent="0.3">
      <c r="A851" s="3"/>
      <c r="B851" s="114"/>
      <c r="C851" s="605"/>
      <c r="AG851" s="605"/>
    </row>
    <row r="852" spans="1:33" ht="15.75" customHeight="1" x14ac:dyDescent="0.3">
      <c r="A852" s="3"/>
      <c r="B852" s="114"/>
      <c r="C852" s="605"/>
      <c r="AG852" s="605"/>
    </row>
    <row r="853" spans="1:33" ht="15.75" customHeight="1" x14ac:dyDescent="0.3">
      <c r="A853" s="3"/>
      <c r="B853" s="114"/>
      <c r="C853" s="605"/>
      <c r="AG853" s="605"/>
    </row>
    <row r="854" spans="1:33" ht="15.75" customHeight="1" x14ac:dyDescent="0.3">
      <c r="A854" s="3"/>
      <c r="B854" s="114"/>
      <c r="C854" s="605"/>
      <c r="AG854" s="605"/>
    </row>
    <row r="855" spans="1:33" ht="15.75" customHeight="1" x14ac:dyDescent="0.3">
      <c r="A855" s="3"/>
      <c r="B855" s="114"/>
      <c r="C855" s="605"/>
      <c r="AG855" s="605"/>
    </row>
    <row r="856" spans="1:33" ht="15.75" customHeight="1" x14ac:dyDescent="0.3">
      <c r="A856" s="3"/>
      <c r="B856" s="114"/>
      <c r="C856" s="605"/>
      <c r="AG856" s="605"/>
    </row>
    <row r="857" spans="1:33" ht="15.75" customHeight="1" x14ac:dyDescent="0.3">
      <c r="A857" s="3"/>
      <c r="B857" s="114"/>
      <c r="C857" s="605"/>
      <c r="AG857" s="605"/>
    </row>
    <row r="858" spans="1:33" ht="15.75" customHeight="1" x14ac:dyDescent="0.3">
      <c r="A858" s="3"/>
      <c r="B858" s="114"/>
      <c r="C858" s="605"/>
      <c r="AG858" s="605"/>
    </row>
    <row r="859" spans="1:33" ht="15.75" customHeight="1" x14ac:dyDescent="0.3">
      <c r="A859" s="3"/>
      <c r="B859" s="114"/>
      <c r="C859" s="605"/>
      <c r="AG859" s="605"/>
    </row>
    <row r="860" spans="1:33" ht="15.75" customHeight="1" x14ac:dyDescent="0.3">
      <c r="A860" s="3"/>
      <c r="B860" s="114"/>
      <c r="C860" s="605"/>
      <c r="AG860" s="605"/>
    </row>
    <row r="861" spans="1:33" ht="15.75" customHeight="1" x14ac:dyDescent="0.3">
      <c r="A861" s="3"/>
      <c r="B861" s="114"/>
      <c r="C861" s="605"/>
      <c r="AG861" s="605"/>
    </row>
    <row r="862" spans="1:33" ht="15.75" customHeight="1" x14ac:dyDescent="0.3">
      <c r="A862" s="3"/>
      <c r="B862" s="114"/>
      <c r="C862" s="605"/>
      <c r="AG862" s="605"/>
    </row>
    <row r="863" spans="1:33" ht="15.75" customHeight="1" x14ac:dyDescent="0.3">
      <c r="A863" s="3"/>
      <c r="B863" s="114"/>
      <c r="C863" s="605"/>
      <c r="AG863" s="605"/>
    </row>
    <row r="864" spans="1:33" ht="15.75" customHeight="1" x14ac:dyDescent="0.3">
      <c r="A864" s="3"/>
      <c r="B864" s="114"/>
      <c r="C864" s="605"/>
      <c r="AG864" s="605"/>
    </row>
    <row r="865" spans="1:33" ht="15.75" customHeight="1" x14ac:dyDescent="0.3">
      <c r="A865" s="3"/>
      <c r="B865" s="114"/>
      <c r="C865" s="605"/>
      <c r="AG865" s="605"/>
    </row>
    <row r="866" spans="1:33" ht="15.75" customHeight="1" x14ac:dyDescent="0.3">
      <c r="A866" s="3"/>
      <c r="B866" s="114"/>
      <c r="C866" s="605"/>
      <c r="AG866" s="605"/>
    </row>
    <row r="867" spans="1:33" ht="15.75" customHeight="1" x14ac:dyDescent="0.3">
      <c r="A867" s="3"/>
      <c r="B867" s="114"/>
      <c r="C867" s="605"/>
      <c r="AG867" s="605"/>
    </row>
    <row r="868" spans="1:33" ht="15.75" customHeight="1" x14ac:dyDescent="0.3">
      <c r="A868" s="3"/>
      <c r="B868" s="114"/>
      <c r="C868" s="605"/>
      <c r="AG868" s="605"/>
    </row>
    <row r="869" spans="1:33" ht="15.75" customHeight="1" x14ac:dyDescent="0.3">
      <c r="A869" s="3"/>
      <c r="B869" s="114"/>
      <c r="C869" s="605"/>
      <c r="AG869" s="605"/>
    </row>
    <row r="870" spans="1:33" ht="15.75" customHeight="1" x14ac:dyDescent="0.3">
      <c r="A870" s="3"/>
      <c r="B870" s="114"/>
      <c r="C870" s="605"/>
      <c r="AG870" s="605"/>
    </row>
    <row r="871" spans="1:33" ht="15.75" customHeight="1" x14ac:dyDescent="0.3">
      <c r="A871" s="3"/>
      <c r="B871" s="114"/>
      <c r="C871" s="605"/>
      <c r="AG871" s="605"/>
    </row>
    <row r="872" spans="1:33" ht="15.75" customHeight="1" x14ac:dyDescent="0.3">
      <c r="A872" s="3"/>
      <c r="B872" s="114"/>
      <c r="C872" s="605"/>
      <c r="AG872" s="605"/>
    </row>
    <row r="873" spans="1:33" ht="15.75" customHeight="1" x14ac:dyDescent="0.3">
      <c r="A873" s="3"/>
      <c r="B873" s="114"/>
      <c r="C873" s="605"/>
      <c r="AG873" s="605"/>
    </row>
    <row r="874" spans="1:33" ht="15.75" customHeight="1" x14ac:dyDescent="0.3">
      <c r="A874" s="3"/>
      <c r="B874" s="114"/>
      <c r="C874" s="605"/>
      <c r="AG874" s="605"/>
    </row>
    <row r="875" spans="1:33" ht="15.75" customHeight="1" x14ac:dyDescent="0.3">
      <c r="A875" s="3"/>
      <c r="B875" s="114"/>
      <c r="C875" s="605"/>
      <c r="AG875" s="605"/>
    </row>
    <row r="876" spans="1:33" ht="15.75" customHeight="1" x14ac:dyDescent="0.3">
      <c r="A876" s="3"/>
      <c r="B876" s="114"/>
      <c r="C876" s="605"/>
      <c r="AG876" s="605"/>
    </row>
    <row r="877" spans="1:33" ht="15.75" customHeight="1" x14ac:dyDescent="0.3">
      <c r="A877" s="3"/>
      <c r="B877" s="114"/>
      <c r="C877" s="605"/>
      <c r="AG877" s="605"/>
    </row>
    <row r="878" spans="1:33" ht="15.75" customHeight="1" x14ac:dyDescent="0.3">
      <c r="A878" s="3"/>
      <c r="B878" s="114"/>
      <c r="C878" s="605"/>
      <c r="AG878" s="605"/>
    </row>
    <row r="879" spans="1:33" ht="15.75" customHeight="1" x14ac:dyDescent="0.3">
      <c r="A879" s="3"/>
      <c r="B879" s="114"/>
      <c r="C879" s="605"/>
      <c r="AG879" s="605"/>
    </row>
    <row r="880" spans="1:33" ht="15.75" customHeight="1" x14ac:dyDescent="0.3">
      <c r="A880" s="3"/>
      <c r="B880" s="114"/>
      <c r="C880" s="605"/>
      <c r="AG880" s="605"/>
    </row>
    <row r="881" spans="1:33" ht="15.75" customHeight="1" x14ac:dyDescent="0.3">
      <c r="A881" s="3"/>
      <c r="B881" s="114"/>
      <c r="C881" s="605"/>
      <c r="AG881" s="605"/>
    </row>
    <row r="882" spans="1:33" ht="15.75" customHeight="1" x14ac:dyDescent="0.3">
      <c r="A882" s="3"/>
      <c r="B882" s="114"/>
      <c r="C882" s="605"/>
      <c r="AG882" s="605"/>
    </row>
    <row r="883" spans="1:33" ht="15.75" customHeight="1" x14ac:dyDescent="0.3">
      <c r="A883" s="3"/>
      <c r="B883" s="114"/>
      <c r="C883" s="605"/>
      <c r="AG883" s="605"/>
    </row>
    <row r="884" spans="1:33" ht="15.75" customHeight="1" x14ac:dyDescent="0.3">
      <c r="A884" s="3"/>
      <c r="B884" s="114"/>
      <c r="C884" s="605"/>
      <c r="AG884" s="605"/>
    </row>
    <row r="885" spans="1:33" ht="15.75" customHeight="1" x14ac:dyDescent="0.3">
      <c r="A885" s="3"/>
      <c r="B885" s="114"/>
      <c r="C885" s="605"/>
      <c r="AG885" s="605"/>
    </row>
    <row r="886" spans="1:33" ht="15.75" customHeight="1" x14ac:dyDescent="0.3">
      <c r="A886" s="3"/>
      <c r="B886" s="114"/>
      <c r="C886" s="605"/>
      <c r="AG886" s="605"/>
    </row>
    <row r="887" spans="1:33" ht="15.75" customHeight="1" x14ac:dyDescent="0.3">
      <c r="A887" s="3"/>
      <c r="B887" s="114"/>
      <c r="C887" s="605"/>
      <c r="AG887" s="605"/>
    </row>
    <row r="888" spans="1:33" ht="15.75" customHeight="1" x14ac:dyDescent="0.3">
      <c r="A888" s="3"/>
      <c r="B888" s="114"/>
      <c r="C888" s="605"/>
      <c r="AG888" s="605"/>
    </row>
    <row r="889" spans="1:33" ht="15.75" customHeight="1" x14ac:dyDescent="0.3">
      <c r="A889" s="3"/>
      <c r="B889" s="114"/>
      <c r="C889" s="605"/>
      <c r="AG889" s="605"/>
    </row>
    <row r="890" spans="1:33" ht="15.75" customHeight="1" x14ac:dyDescent="0.3">
      <c r="A890" s="3"/>
      <c r="B890" s="114"/>
      <c r="C890" s="605"/>
      <c r="AG890" s="605"/>
    </row>
    <row r="891" spans="1:33" ht="15.75" customHeight="1" x14ac:dyDescent="0.3">
      <c r="A891" s="3"/>
      <c r="B891" s="114"/>
      <c r="C891" s="605"/>
      <c r="AG891" s="605"/>
    </row>
    <row r="892" spans="1:33" ht="15.75" customHeight="1" x14ac:dyDescent="0.3">
      <c r="A892" s="3"/>
      <c r="B892" s="114"/>
      <c r="C892" s="605"/>
      <c r="AG892" s="605"/>
    </row>
    <row r="893" spans="1:33" ht="15.75" customHeight="1" x14ac:dyDescent="0.3">
      <c r="A893" s="3"/>
      <c r="B893" s="114"/>
      <c r="C893" s="605"/>
      <c r="AG893" s="605"/>
    </row>
    <row r="894" spans="1:33" ht="15.75" customHeight="1" x14ac:dyDescent="0.3">
      <c r="A894" s="3"/>
      <c r="B894" s="114"/>
      <c r="C894" s="605"/>
      <c r="AG894" s="605"/>
    </row>
    <row r="895" spans="1:33" ht="15.75" customHeight="1" x14ac:dyDescent="0.3">
      <c r="A895" s="3"/>
      <c r="B895" s="114"/>
      <c r="C895" s="605"/>
      <c r="AG895" s="605"/>
    </row>
    <row r="896" spans="1:33" ht="15.75" customHeight="1" x14ac:dyDescent="0.3">
      <c r="A896" s="3"/>
      <c r="B896" s="114"/>
      <c r="C896" s="605"/>
      <c r="AG896" s="605"/>
    </row>
    <row r="897" spans="1:33" ht="15.75" customHeight="1" x14ac:dyDescent="0.3">
      <c r="A897" s="3"/>
      <c r="B897" s="114"/>
      <c r="C897" s="605"/>
      <c r="AG897" s="605"/>
    </row>
    <row r="898" spans="1:33" ht="15.75" customHeight="1" x14ac:dyDescent="0.3">
      <c r="A898" s="3"/>
      <c r="B898" s="114"/>
      <c r="C898" s="605"/>
      <c r="AG898" s="605"/>
    </row>
    <row r="899" spans="1:33" ht="15.75" customHeight="1" x14ac:dyDescent="0.3">
      <c r="A899" s="3"/>
      <c r="B899" s="114"/>
      <c r="C899" s="605"/>
      <c r="AG899" s="605"/>
    </row>
    <row r="900" spans="1:33" ht="15.75" customHeight="1" x14ac:dyDescent="0.3">
      <c r="A900" s="3"/>
      <c r="B900" s="114"/>
      <c r="C900" s="605"/>
      <c r="AG900" s="605"/>
    </row>
    <row r="901" spans="1:33" ht="15.75" customHeight="1" x14ac:dyDescent="0.3">
      <c r="A901" s="3"/>
      <c r="B901" s="114"/>
      <c r="C901" s="605"/>
      <c r="AG901" s="605"/>
    </row>
    <row r="902" spans="1:33" ht="15.75" customHeight="1" x14ac:dyDescent="0.3">
      <c r="A902" s="3"/>
      <c r="B902" s="114"/>
      <c r="C902" s="605"/>
      <c r="AG902" s="605"/>
    </row>
    <row r="903" spans="1:33" ht="15.75" customHeight="1" x14ac:dyDescent="0.3">
      <c r="A903" s="3"/>
      <c r="B903" s="114"/>
      <c r="C903" s="605"/>
      <c r="AG903" s="605"/>
    </row>
    <row r="904" spans="1:33" ht="15.75" customHeight="1" x14ac:dyDescent="0.3">
      <c r="A904" s="3"/>
      <c r="B904" s="114"/>
      <c r="C904" s="605"/>
      <c r="AG904" s="605"/>
    </row>
    <row r="905" spans="1:33" ht="15.75" customHeight="1" x14ac:dyDescent="0.3">
      <c r="A905" s="3"/>
      <c r="B905" s="114"/>
      <c r="C905" s="605"/>
      <c r="AG905" s="605"/>
    </row>
    <row r="906" spans="1:33" ht="15.75" customHeight="1" x14ac:dyDescent="0.3">
      <c r="A906" s="3"/>
      <c r="B906" s="114"/>
      <c r="C906" s="605"/>
      <c r="AG906" s="605"/>
    </row>
    <row r="907" spans="1:33" ht="15.75" customHeight="1" x14ac:dyDescent="0.3">
      <c r="A907" s="3"/>
      <c r="B907" s="114"/>
      <c r="C907" s="605"/>
      <c r="AG907" s="605"/>
    </row>
    <row r="908" spans="1:33" ht="15.75" customHeight="1" x14ac:dyDescent="0.3">
      <c r="A908" s="3"/>
      <c r="B908" s="114"/>
      <c r="C908" s="605"/>
      <c r="AG908" s="605"/>
    </row>
    <row r="909" spans="1:33" ht="15.75" customHeight="1" x14ac:dyDescent="0.3">
      <c r="A909" s="3"/>
      <c r="B909" s="114"/>
      <c r="C909" s="605"/>
      <c r="AG909" s="605"/>
    </row>
    <row r="910" spans="1:33" ht="15.75" customHeight="1" x14ac:dyDescent="0.3">
      <c r="A910" s="3"/>
      <c r="B910" s="114"/>
      <c r="C910" s="605"/>
      <c r="AG910" s="605"/>
    </row>
    <row r="911" spans="1:33" ht="15.75" customHeight="1" x14ac:dyDescent="0.3">
      <c r="A911" s="3"/>
      <c r="B911" s="114"/>
      <c r="C911" s="605"/>
      <c r="AG911" s="605"/>
    </row>
    <row r="912" spans="1:33" ht="15.75" customHeight="1" x14ac:dyDescent="0.3">
      <c r="A912" s="3"/>
      <c r="B912" s="114"/>
      <c r="C912" s="605"/>
      <c r="AG912" s="605"/>
    </row>
    <row r="913" spans="1:33" ht="15.75" customHeight="1" x14ac:dyDescent="0.3">
      <c r="A913" s="3"/>
      <c r="B913" s="114"/>
      <c r="C913" s="605"/>
      <c r="AG913" s="605"/>
    </row>
    <row r="914" spans="1:33" ht="15.75" customHeight="1" x14ac:dyDescent="0.3">
      <c r="A914" s="3"/>
      <c r="B914" s="114"/>
      <c r="C914" s="605"/>
      <c r="AG914" s="605"/>
    </row>
    <row r="915" spans="1:33" ht="15.75" customHeight="1" x14ac:dyDescent="0.3">
      <c r="A915" s="3"/>
      <c r="B915" s="114"/>
      <c r="C915" s="605"/>
      <c r="AG915" s="605"/>
    </row>
    <row r="916" spans="1:33" ht="15.75" customHeight="1" x14ac:dyDescent="0.3">
      <c r="A916" s="3"/>
      <c r="B916" s="114"/>
      <c r="C916" s="605"/>
      <c r="AG916" s="605"/>
    </row>
    <row r="917" spans="1:33" ht="15.75" customHeight="1" x14ac:dyDescent="0.3">
      <c r="A917" s="3"/>
      <c r="B917" s="114"/>
      <c r="C917" s="605"/>
      <c r="AG917" s="605"/>
    </row>
    <row r="918" spans="1:33" ht="15.75" customHeight="1" x14ac:dyDescent="0.3">
      <c r="A918" s="3"/>
      <c r="B918" s="114"/>
      <c r="C918" s="605"/>
      <c r="AG918" s="605"/>
    </row>
    <row r="919" spans="1:33" ht="15.75" customHeight="1" x14ac:dyDescent="0.3">
      <c r="A919" s="3"/>
      <c r="B919" s="114"/>
      <c r="C919" s="605"/>
      <c r="AG919" s="605"/>
    </row>
    <row r="920" spans="1:33" ht="15.75" customHeight="1" x14ac:dyDescent="0.3">
      <c r="A920" s="3"/>
      <c r="B920" s="114"/>
      <c r="C920" s="605"/>
      <c r="AG920" s="605"/>
    </row>
    <row r="921" spans="1:33" ht="15.75" customHeight="1" x14ac:dyDescent="0.3">
      <c r="A921" s="3"/>
      <c r="B921" s="114"/>
      <c r="C921" s="605"/>
      <c r="AG921" s="605"/>
    </row>
    <row r="922" spans="1:33" ht="15.75" customHeight="1" x14ac:dyDescent="0.3">
      <c r="A922" s="3"/>
      <c r="B922" s="114"/>
      <c r="C922" s="605"/>
      <c r="AG922" s="605"/>
    </row>
    <row r="923" spans="1:33" ht="15.75" customHeight="1" x14ac:dyDescent="0.3">
      <c r="A923" s="3"/>
      <c r="B923" s="114"/>
      <c r="C923" s="605"/>
      <c r="AG923" s="605"/>
    </row>
    <row r="924" spans="1:33" ht="15.75" customHeight="1" x14ac:dyDescent="0.3">
      <c r="A924" s="3"/>
      <c r="B924" s="114"/>
      <c r="C924" s="605"/>
      <c r="AG924" s="605"/>
    </row>
    <row r="925" spans="1:33" ht="15.75" customHeight="1" x14ac:dyDescent="0.3">
      <c r="A925" s="3"/>
      <c r="B925" s="114"/>
      <c r="C925" s="605"/>
      <c r="AG925" s="605"/>
    </row>
    <row r="926" spans="1:33" ht="15.75" customHeight="1" x14ac:dyDescent="0.3">
      <c r="A926" s="3"/>
      <c r="B926" s="114"/>
      <c r="C926" s="605"/>
      <c r="AG926" s="605"/>
    </row>
    <row r="927" spans="1:33" ht="15.75" customHeight="1" x14ac:dyDescent="0.3">
      <c r="A927" s="3"/>
      <c r="B927" s="114"/>
      <c r="C927" s="605"/>
      <c r="AG927" s="605"/>
    </row>
    <row r="928" spans="1:33" ht="15.75" customHeight="1" x14ac:dyDescent="0.3">
      <c r="A928" s="3"/>
      <c r="B928" s="114"/>
      <c r="C928" s="605"/>
      <c r="AG928" s="605"/>
    </row>
    <row r="929" spans="1:33" ht="15.75" customHeight="1" x14ac:dyDescent="0.3">
      <c r="A929" s="3"/>
      <c r="B929" s="114"/>
      <c r="C929" s="605"/>
      <c r="AG929" s="605"/>
    </row>
    <row r="930" spans="1:33" ht="15.75" customHeight="1" x14ac:dyDescent="0.3">
      <c r="A930" s="3"/>
      <c r="B930" s="114"/>
      <c r="C930" s="605"/>
      <c r="AG930" s="605"/>
    </row>
    <row r="931" spans="1:33" ht="15.75" customHeight="1" x14ac:dyDescent="0.3">
      <c r="A931" s="3"/>
      <c r="B931" s="114"/>
      <c r="C931" s="605"/>
      <c r="AG931" s="605"/>
    </row>
    <row r="932" spans="1:33" ht="15.75" customHeight="1" x14ac:dyDescent="0.3">
      <c r="A932" s="3"/>
      <c r="B932" s="114"/>
      <c r="C932" s="605"/>
      <c r="AG932" s="605"/>
    </row>
    <row r="933" spans="1:33" ht="15.75" customHeight="1" x14ac:dyDescent="0.3">
      <c r="A933" s="3"/>
      <c r="B933" s="114"/>
      <c r="C933" s="605"/>
      <c r="AG933" s="605"/>
    </row>
    <row r="934" spans="1:33" ht="15.75" customHeight="1" x14ac:dyDescent="0.3">
      <c r="A934" s="3"/>
      <c r="B934" s="114"/>
      <c r="C934" s="605"/>
      <c r="AG934" s="605"/>
    </row>
    <row r="935" spans="1:33" ht="15.75" customHeight="1" x14ac:dyDescent="0.3">
      <c r="A935" s="3"/>
      <c r="B935" s="114"/>
      <c r="C935" s="605"/>
      <c r="AG935" s="605"/>
    </row>
    <row r="936" spans="1:33" ht="15.75" customHeight="1" x14ac:dyDescent="0.3">
      <c r="A936" s="3"/>
      <c r="B936" s="114"/>
      <c r="C936" s="605"/>
      <c r="AG936" s="605"/>
    </row>
    <row r="937" spans="1:33" ht="15.75" customHeight="1" x14ac:dyDescent="0.3">
      <c r="A937" s="3"/>
      <c r="B937" s="114"/>
      <c r="C937" s="605"/>
      <c r="AG937" s="605"/>
    </row>
    <row r="938" spans="1:33" ht="15.75" customHeight="1" x14ac:dyDescent="0.3">
      <c r="A938" s="3"/>
      <c r="B938" s="114"/>
      <c r="C938" s="605"/>
      <c r="AG938" s="605"/>
    </row>
    <row r="939" spans="1:33" ht="15.75" customHeight="1" x14ac:dyDescent="0.3">
      <c r="A939" s="3"/>
      <c r="B939" s="114"/>
      <c r="C939" s="605"/>
      <c r="AG939" s="605"/>
    </row>
    <row r="940" spans="1:33" ht="15.75" customHeight="1" x14ac:dyDescent="0.3">
      <c r="A940" s="3"/>
      <c r="B940" s="114"/>
      <c r="C940" s="605"/>
      <c r="AG940" s="605"/>
    </row>
    <row r="941" spans="1:33" ht="15.75" customHeight="1" x14ac:dyDescent="0.3">
      <c r="A941" s="3"/>
      <c r="B941" s="114"/>
      <c r="C941" s="605"/>
      <c r="AG941" s="605"/>
    </row>
    <row r="942" spans="1:33" ht="15.75" customHeight="1" x14ac:dyDescent="0.3">
      <c r="A942" s="3"/>
      <c r="B942" s="114"/>
      <c r="C942" s="605"/>
      <c r="AG942" s="605"/>
    </row>
    <row r="943" spans="1:33" ht="15.75" customHeight="1" x14ac:dyDescent="0.3">
      <c r="A943" s="3"/>
      <c r="B943" s="114"/>
      <c r="C943" s="605"/>
      <c r="AG943" s="605"/>
    </row>
    <row r="944" spans="1:33" ht="15.75" customHeight="1" x14ac:dyDescent="0.3">
      <c r="A944" s="3"/>
      <c r="B944" s="114"/>
      <c r="C944" s="605"/>
      <c r="AG944" s="605"/>
    </row>
    <row r="945" spans="1:33" ht="15.75" customHeight="1" x14ac:dyDescent="0.3">
      <c r="A945" s="3"/>
      <c r="B945" s="114"/>
      <c r="C945" s="605"/>
      <c r="AG945" s="605"/>
    </row>
    <row r="946" spans="1:33" ht="15.75" customHeight="1" x14ac:dyDescent="0.3">
      <c r="A946" s="3"/>
      <c r="B946" s="114"/>
      <c r="C946" s="605"/>
      <c r="AG946" s="605"/>
    </row>
    <row r="947" spans="1:33" ht="15.75" customHeight="1" x14ac:dyDescent="0.3">
      <c r="A947" s="3"/>
      <c r="B947" s="114"/>
      <c r="C947" s="605"/>
      <c r="AG947" s="605"/>
    </row>
    <row r="948" spans="1:33" ht="15.75" customHeight="1" x14ac:dyDescent="0.3">
      <c r="A948" s="3"/>
      <c r="B948" s="114"/>
      <c r="C948" s="605"/>
      <c r="AG948" s="605"/>
    </row>
    <row r="949" spans="1:33" ht="15.75" customHeight="1" x14ac:dyDescent="0.3">
      <c r="A949" s="3"/>
      <c r="B949" s="114"/>
      <c r="C949" s="605"/>
      <c r="AG949" s="605"/>
    </row>
    <row r="950" spans="1:33" ht="15.75" customHeight="1" x14ac:dyDescent="0.3">
      <c r="A950" s="3"/>
      <c r="B950" s="114"/>
      <c r="C950" s="605"/>
      <c r="AG950" s="605"/>
    </row>
    <row r="951" spans="1:33" ht="15.75" customHeight="1" x14ac:dyDescent="0.3">
      <c r="A951" s="3"/>
      <c r="B951" s="114"/>
      <c r="C951" s="605"/>
      <c r="AG951" s="605"/>
    </row>
    <row r="952" spans="1:33" ht="15.75" customHeight="1" x14ac:dyDescent="0.3">
      <c r="A952" s="3"/>
      <c r="B952" s="114"/>
      <c r="C952" s="605"/>
      <c r="AG952" s="605"/>
    </row>
    <row r="953" spans="1:33" ht="15.75" customHeight="1" x14ac:dyDescent="0.3">
      <c r="A953" s="3"/>
      <c r="B953" s="114"/>
      <c r="C953" s="605"/>
      <c r="AG953" s="605"/>
    </row>
    <row r="954" spans="1:33" ht="15.75" customHeight="1" x14ac:dyDescent="0.3">
      <c r="A954" s="3"/>
      <c r="B954" s="114"/>
      <c r="C954" s="605"/>
      <c r="AG954" s="605"/>
    </row>
    <row r="955" spans="1:33" ht="15.75" customHeight="1" x14ac:dyDescent="0.3">
      <c r="A955" s="3"/>
      <c r="B955" s="114"/>
      <c r="C955" s="605"/>
      <c r="AG955" s="605"/>
    </row>
    <row r="956" spans="1:33" ht="15.75" customHeight="1" x14ac:dyDescent="0.3">
      <c r="A956" s="3"/>
      <c r="B956" s="114"/>
      <c r="C956" s="605"/>
      <c r="AG956" s="605"/>
    </row>
    <row r="957" spans="1:33" ht="15.75" customHeight="1" x14ac:dyDescent="0.3">
      <c r="A957" s="3"/>
      <c r="B957" s="114"/>
      <c r="C957" s="605"/>
      <c r="AG957" s="605"/>
    </row>
    <row r="958" spans="1:33" ht="15.75" customHeight="1" x14ac:dyDescent="0.3">
      <c r="A958" s="3"/>
      <c r="B958" s="114"/>
      <c r="C958" s="605"/>
      <c r="AG958" s="605"/>
    </row>
    <row r="959" spans="1:33" ht="15.75" customHeight="1" x14ac:dyDescent="0.3">
      <c r="A959" s="3"/>
      <c r="B959" s="114"/>
      <c r="C959" s="605"/>
      <c r="AG959" s="605"/>
    </row>
    <row r="960" spans="1:33" ht="15.75" customHeight="1" x14ac:dyDescent="0.3">
      <c r="A960" s="3"/>
      <c r="B960" s="114"/>
      <c r="C960" s="605"/>
      <c r="AG960" s="605"/>
    </row>
    <row r="961" spans="1:33" ht="15.75" customHeight="1" x14ac:dyDescent="0.3">
      <c r="A961" s="3"/>
      <c r="B961" s="114"/>
      <c r="C961" s="605"/>
      <c r="AG961" s="605"/>
    </row>
    <row r="962" spans="1:33" ht="15.75" customHeight="1" x14ac:dyDescent="0.3">
      <c r="A962" s="3"/>
      <c r="B962" s="114"/>
      <c r="C962" s="605"/>
      <c r="AG962" s="605"/>
    </row>
    <row r="963" spans="1:33" ht="15.75" customHeight="1" x14ac:dyDescent="0.3">
      <c r="A963" s="3"/>
      <c r="B963" s="114"/>
      <c r="C963" s="605"/>
      <c r="AG963" s="605"/>
    </row>
    <row r="964" spans="1:33" ht="15.75" customHeight="1" x14ac:dyDescent="0.3">
      <c r="A964" s="3"/>
      <c r="B964" s="114"/>
      <c r="C964" s="605"/>
      <c r="AG964" s="605"/>
    </row>
    <row r="965" spans="1:33" ht="15.75" customHeight="1" x14ac:dyDescent="0.3">
      <c r="A965" s="3"/>
      <c r="B965" s="114"/>
      <c r="C965" s="605"/>
      <c r="AG965" s="605"/>
    </row>
    <row r="966" spans="1:33" ht="15.75" customHeight="1" x14ac:dyDescent="0.3">
      <c r="A966" s="3"/>
      <c r="B966" s="114"/>
      <c r="C966" s="605"/>
      <c r="AG966" s="605"/>
    </row>
    <row r="967" spans="1:33" ht="15.75" customHeight="1" x14ac:dyDescent="0.3">
      <c r="A967" s="3"/>
      <c r="B967" s="114"/>
      <c r="C967" s="605"/>
      <c r="AG967" s="605"/>
    </row>
    <row r="968" spans="1:33" ht="15.75" customHeight="1" x14ac:dyDescent="0.3">
      <c r="A968" s="3"/>
      <c r="B968" s="114"/>
      <c r="C968" s="605"/>
      <c r="AG968" s="605"/>
    </row>
    <row r="969" spans="1:33" ht="15.75" customHeight="1" x14ac:dyDescent="0.3">
      <c r="A969" s="3"/>
      <c r="B969" s="114"/>
      <c r="C969" s="605"/>
      <c r="AG969" s="605"/>
    </row>
    <row r="970" spans="1:33" ht="15.75" customHeight="1" x14ac:dyDescent="0.3">
      <c r="A970" s="3"/>
      <c r="B970" s="114"/>
      <c r="C970" s="605"/>
      <c r="AG970" s="605"/>
    </row>
    <row r="971" spans="1:33" ht="15.75" customHeight="1" x14ac:dyDescent="0.3">
      <c r="A971" s="3"/>
      <c r="B971" s="114"/>
      <c r="C971" s="605"/>
      <c r="AG971" s="605"/>
    </row>
    <row r="972" spans="1:33" ht="15.75" customHeight="1" x14ac:dyDescent="0.3">
      <c r="A972" s="3"/>
      <c r="B972" s="114"/>
      <c r="C972" s="605"/>
      <c r="AG972" s="605"/>
    </row>
    <row r="973" spans="1:33" ht="15.75" customHeight="1" x14ac:dyDescent="0.3">
      <c r="A973" s="3"/>
      <c r="B973" s="114"/>
      <c r="C973" s="605"/>
      <c r="AG973" s="605"/>
    </row>
    <row r="974" spans="1:33" ht="15.75" customHeight="1" x14ac:dyDescent="0.3">
      <c r="A974" s="3"/>
      <c r="B974" s="114"/>
      <c r="C974" s="605"/>
      <c r="AG974" s="605"/>
    </row>
    <row r="975" spans="1:33" ht="15.75" customHeight="1" x14ac:dyDescent="0.3">
      <c r="A975" s="3"/>
      <c r="B975" s="114"/>
      <c r="C975" s="605"/>
      <c r="AG975" s="605"/>
    </row>
    <row r="976" spans="1:33" ht="15.75" customHeight="1" x14ac:dyDescent="0.3">
      <c r="A976" s="3"/>
      <c r="B976" s="114"/>
      <c r="C976" s="605"/>
      <c r="AG976" s="605"/>
    </row>
    <row r="977" spans="1:33" ht="15.75" customHeight="1" x14ac:dyDescent="0.3">
      <c r="A977" s="3"/>
      <c r="B977" s="114"/>
      <c r="C977" s="605"/>
      <c r="AG977" s="605"/>
    </row>
    <row r="978" spans="1:33" ht="15.75" customHeight="1" x14ac:dyDescent="0.3">
      <c r="A978" s="3"/>
      <c r="B978" s="114"/>
      <c r="C978" s="605"/>
      <c r="AG978" s="605"/>
    </row>
    <row r="979" spans="1:33" ht="15.75" customHeight="1" x14ac:dyDescent="0.3">
      <c r="A979" s="3"/>
      <c r="B979" s="114"/>
      <c r="C979" s="605"/>
      <c r="AG979" s="605"/>
    </row>
    <row r="980" spans="1:33" ht="15.75" customHeight="1" x14ac:dyDescent="0.3">
      <c r="A980" s="3"/>
      <c r="B980" s="114"/>
      <c r="C980" s="605"/>
      <c r="AG980" s="605"/>
    </row>
    <row r="981" spans="1:33" ht="15.75" customHeight="1" x14ac:dyDescent="0.3">
      <c r="A981" s="3"/>
      <c r="B981" s="114"/>
      <c r="C981" s="605"/>
      <c r="AG981" s="605"/>
    </row>
  </sheetData>
  <autoFilter ref="A9:V169"/>
  <customSheetViews>
    <customSheetView guid="{5FA0C7DA-F724-4E93-8D09-74C26EF9E974}" scale="90" showAutoFilter="1" hiddenRows="1" hiddenColumns="1" topLeftCell="A182">
      <pane xSplit="3" topLeftCell="D1" activePane="topRight" state="frozen"/>
      <selection pane="topRight" activeCell="D163" sqref="D163"/>
      <pageMargins left="0" right="0" top="0.35433070866141736" bottom="0.35433070866141736" header="0" footer="0"/>
      <pageSetup paperSize="9" scale="80" orientation="landscape" r:id="rId1"/>
      <autoFilter ref="A9:V187"/>
    </customSheetView>
    <customSheetView guid="{3CE3A87D-471F-4C37-B517-8DFF6B87ED07}" scale="90" showAutoFilter="1" hiddenRows="1" hiddenColumns="1" topLeftCell="A182">
      <pane xSplit="3" topLeftCell="D1" activePane="topRight" state="frozen"/>
      <selection pane="topRight" activeCell="D163" sqref="D163"/>
      <pageMargins left="0" right="0" top="0.35433070866141736" bottom="0.35433070866141736" header="0" footer="0"/>
      <pageSetup paperSize="9" scale="80" orientation="landscape" r:id="rId2"/>
      <autoFilter ref="A9:V9"/>
    </customSheetView>
  </customSheetViews>
  <mergeCells count="27">
    <mergeCell ref="W6:AB6"/>
    <mergeCell ref="AC6:AF6"/>
    <mergeCell ref="AG6:AG8"/>
    <mergeCell ref="Q7:S7"/>
    <mergeCell ref="T7:V7"/>
    <mergeCell ref="W7:Y7"/>
    <mergeCell ref="Z7:AB7"/>
    <mergeCell ref="AC7:AC8"/>
    <mergeCell ref="AD7:AD8"/>
    <mergeCell ref="AE7:AF7"/>
    <mergeCell ref="Q6:V6"/>
    <mergeCell ref="N7:P7"/>
    <mergeCell ref="A6:A8"/>
    <mergeCell ref="B6:B8"/>
    <mergeCell ref="C6:C8"/>
    <mergeCell ref="D6:D8"/>
    <mergeCell ref="E6:J6"/>
    <mergeCell ref="K6:P6"/>
    <mergeCell ref="E7:G7"/>
    <mergeCell ref="H7:J7"/>
    <mergeCell ref="A162:C162"/>
    <mergeCell ref="A164:C164"/>
    <mergeCell ref="A165:C165"/>
    <mergeCell ref="A138:C138"/>
    <mergeCell ref="K7:M7"/>
    <mergeCell ref="A127:C127"/>
    <mergeCell ref="A132:C132"/>
  </mergeCells>
  <pageMargins left="0" right="0" top="0.35433070866141736" bottom="0.35433070866141736" header="0" footer="0"/>
  <pageSetup paperSize="9" scale="55"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topLeftCell="A14" zoomScale="79" zoomScaleNormal="79" workbookViewId="0">
      <selection activeCell="I25" sqref="I25"/>
    </sheetView>
  </sheetViews>
  <sheetFormatPr defaultColWidth="9" defaultRowHeight="13.8" x14ac:dyDescent="0.25"/>
  <cols>
    <col min="1" max="1" width="10.3984375" style="609" customWidth="1"/>
    <col min="2" max="2" width="23.69921875" style="609" customWidth="1"/>
    <col min="3" max="3" width="10.69921875" style="609" customWidth="1"/>
    <col min="4" max="4" width="34.59765625" style="609" customWidth="1"/>
    <col min="5" max="5" width="12.09765625" style="609" customWidth="1"/>
    <col min="6" max="6" width="20.59765625" style="609" customWidth="1"/>
    <col min="7" max="7" width="18.3984375" style="609" customWidth="1"/>
    <col min="8" max="8" width="29" style="609" customWidth="1"/>
    <col min="9" max="9" width="30.5" style="609" customWidth="1"/>
    <col min="10" max="10" width="21" style="609" customWidth="1"/>
    <col min="11" max="16384" width="9" style="609"/>
  </cols>
  <sheetData>
    <row r="1" spans="1:10" ht="27" customHeight="1" x14ac:dyDescent="0.3">
      <c r="A1" s="614"/>
      <c r="B1" s="614"/>
      <c r="C1" s="615"/>
      <c r="D1" s="614"/>
      <c r="E1" s="615"/>
      <c r="F1" s="614"/>
      <c r="G1" s="614"/>
      <c r="H1" s="616"/>
      <c r="I1" s="617" t="s">
        <v>290</v>
      </c>
    </row>
    <row r="2" spans="1:10" ht="63" customHeight="1" x14ac:dyDescent="0.3">
      <c r="A2" s="614"/>
      <c r="B2" s="614"/>
      <c r="C2" s="615"/>
      <c r="D2" s="614"/>
      <c r="E2" s="615"/>
      <c r="F2" s="614"/>
      <c r="G2" s="683" t="s">
        <v>291</v>
      </c>
      <c r="H2" s="684"/>
      <c r="I2" s="684"/>
    </row>
    <row r="3" spans="1:10" x14ac:dyDescent="0.25">
      <c r="A3" s="614"/>
      <c r="B3" s="614"/>
      <c r="C3" s="615"/>
      <c r="D3" s="614"/>
      <c r="E3" s="615"/>
      <c r="F3" s="614"/>
      <c r="G3" s="614"/>
      <c r="H3" s="616"/>
      <c r="I3" s="616"/>
    </row>
    <row r="4" spans="1:10" x14ac:dyDescent="0.25">
      <c r="A4" s="685" t="s">
        <v>292</v>
      </c>
      <c r="B4" s="684"/>
      <c r="C4" s="684"/>
      <c r="D4" s="684"/>
      <c r="E4" s="684"/>
      <c r="F4" s="684"/>
      <c r="G4" s="684"/>
      <c r="H4" s="684"/>
      <c r="I4" s="684"/>
    </row>
    <row r="5" spans="1:10" x14ac:dyDescent="0.25">
      <c r="A5" s="685" t="s">
        <v>419</v>
      </c>
      <c r="B5" s="684"/>
      <c r="C5" s="684"/>
      <c r="D5" s="684"/>
      <c r="E5" s="684"/>
      <c r="F5" s="684"/>
      <c r="G5" s="684"/>
      <c r="H5" s="684"/>
      <c r="I5" s="684"/>
    </row>
    <row r="6" spans="1:10" ht="23.25" customHeight="1" x14ac:dyDescent="0.25">
      <c r="A6" s="686" t="s">
        <v>338</v>
      </c>
      <c r="B6" s="684"/>
      <c r="C6" s="684"/>
      <c r="D6" s="684"/>
      <c r="E6" s="684"/>
      <c r="F6" s="684"/>
      <c r="G6" s="684"/>
      <c r="H6" s="684"/>
      <c r="I6" s="684"/>
    </row>
    <row r="7" spans="1:10" x14ac:dyDescent="0.25">
      <c r="A7" s="685" t="s">
        <v>347</v>
      </c>
      <c r="B7" s="684"/>
      <c r="C7" s="684"/>
      <c r="D7" s="684"/>
      <c r="E7" s="684"/>
      <c r="F7" s="684"/>
      <c r="G7" s="684"/>
      <c r="H7" s="684"/>
      <c r="I7" s="684"/>
    </row>
    <row r="8" spans="1:10" x14ac:dyDescent="0.25">
      <c r="A8" s="614"/>
      <c r="B8" s="614"/>
      <c r="C8" s="615"/>
      <c r="D8" s="614"/>
      <c r="E8" s="615"/>
      <c r="F8" s="614"/>
      <c r="G8" s="614"/>
      <c r="H8" s="616"/>
      <c r="I8" s="616"/>
    </row>
    <row r="9" spans="1:10" x14ac:dyDescent="0.25">
      <c r="A9" s="679" t="s">
        <v>294</v>
      </c>
      <c r="B9" s="680"/>
      <c r="C9" s="680"/>
      <c r="D9" s="681" t="s">
        <v>295</v>
      </c>
      <c r="E9" s="680"/>
      <c r="F9" s="680"/>
      <c r="G9" s="680"/>
      <c r="H9" s="680"/>
      <c r="I9" s="680"/>
    </row>
    <row r="10" spans="1:10" ht="55.2" x14ac:dyDescent="0.25">
      <c r="A10" s="618" t="s">
        <v>296</v>
      </c>
      <c r="B10" s="618" t="s">
        <v>7</v>
      </c>
      <c r="C10" s="619" t="s">
        <v>297</v>
      </c>
      <c r="D10" s="618" t="s">
        <v>298</v>
      </c>
      <c r="E10" s="619" t="s">
        <v>297</v>
      </c>
      <c r="F10" s="618" t="s">
        <v>299</v>
      </c>
      <c r="G10" s="618" t="s">
        <v>300</v>
      </c>
      <c r="H10" s="618" t="s">
        <v>301</v>
      </c>
      <c r="I10" s="618" t="s">
        <v>302</v>
      </c>
    </row>
    <row r="11" spans="1:10" x14ac:dyDescent="0.25">
      <c r="A11" s="620">
        <v>1</v>
      </c>
      <c r="B11" s="621" t="s">
        <v>45</v>
      </c>
      <c r="C11" s="622"/>
      <c r="D11" s="623"/>
      <c r="E11" s="622"/>
      <c r="F11" s="623"/>
      <c r="G11" s="623"/>
      <c r="H11" s="623"/>
      <c r="I11" s="623"/>
    </row>
    <row r="12" spans="1:10" x14ac:dyDescent="0.25">
      <c r="A12" s="624" t="s">
        <v>25</v>
      </c>
      <c r="B12" s="625" t="s">
        <v>49</v>
      </c>
      <c r="C12" s="626"/>
      <c r="D12" s="627"/>
      <c r="E12" s="626"/>
      <c r="F12" s="627"/>
      <c r="G12" s="627"/>
      <c r="H12" s="626"/>
      <c r="I12" s="627"/>
    </row>
    <row r="13" spans="1:10" ht="81.75" customHeight="1" x14ac:dyDescent="0.25">
      <c r="A13" s="624" t="s">
        <v>50</v>
      </c>
      <c r="B13" s="628"/>
      <c r="C13" s="629"/>
      <c r="D13" s="627"/>
      <c r="E13" s="626"/>
      <c r="F13" s="627"/>
      <c r="G13" s="627"/>
      <c r="H13" s="626"/>
      <c r="I13" s="627"/>
    </row>
    <row r="14" spans="1:10" x14ac:dyDescent="0.25">
      <c r="A14" s="620" t="s">
        <v>36</v>
      </c>
      <c r="B14" s="621" t="s">
        <v>55</v>
      </c>
      <c r="C14" s="626"/>
      <c r="D14" s="607"/>
      <c r="E14" s="626"/>
      <c r="F14" s="607"/>
      <c r="G14" s="607"/>
      <c r="H14" s="626"/>
      <c r="I14" s="608"/>
    </row>
    <row r="15" spans="1:10" ht="41.4" x14ac:dyDescent="0.25">
      <c r="A15" s="620" t="s">
        <v>50</v>
      </c>
      <c r="B15" s="630" t="s">
        <v>314</v>
      </c>
      <c r="C15" s="626">
        <v>30000</v>
      </c>
      <c r="D15" s="608" t="s">
        <v>405</v>
      </c>
      <c r="E15" s="626">
        <v>28600</v>
      </c>
      <c r="F15" s="607" t="s">
        <v>389</v>
      </c>
      <c r="G15" s="607" t="s">
        <v>423</v>
      </c>
      <c r="H15" s="626">
        <v>24000</v>
      </c>
      <c r="I15" s="608" t="s">
        <v>415</v>
      </c>
      <c r="J15" s="610"/>
    </row>
    <row r="16" spans="1:10" ht="50.25" customHeight="1" x14ac:dyDescent="0.25">
      <c r="A16" s="620" t="s">
        <v>52</v>
      </c>
      <c r="B16" s="630" t="s">
        <v>315</v>
      </c>
      <c r="C16" s="626">
        <v>25000</v>
      </c>
      <c r="D16" s="608" t="s">
        <v>404</v>
      </c>
      <c r="E16" s="626">
        <v>25000</v>
      </c>
      <c r="F16" s="607" t="s">
        <v>390</v>
      </c>
      <c r="G16" s="607" t="s">
        <v>423</v>
      </c>
      <c r="H16" s="626">
        <v>20000</v>
      </c>
      <c r="I16" s="608" t="s">
        <v>411</v>
      </c>
      <c r="J16" s="610"/>
    </row>
    <row r="17" spans="1:10" ht="41.4" x14ac:dyDescent="0.25">
      <c r="A17" s="620" t="s">
        <v>53</v>
      </c>
      <c r="B17" s="630" t="s">
        <v>316</v>
      </c>
      <c r="C17" s="626">
        <v>25000</v>
      </c>
      <c r="D17" s="608" t="s">
        <v>396</v>
      </c>
      <c r="E17" s="626">
        <v>25000</v>
      </c>
      <c r="F17" s="607" t="s">
        <v>391</v>
      </c>
      <c r="G17" s="607" t="s">
        <v>423</v>
      </c>
      <c r="H17" s="626">
        <f>20000+195</f>
        <v>20195</v>
      </c>
      <c r="I17" s="608" t="s">
        <v>416</v>
      </c>
      <c r="J17" s="610"/>
    </row>
    <row r="18" spans="1:10" ht="44.25" customHeight="1" x14ac:dyDescent="0.25">
      <c r="A18" s="620" t="s">
        <v>143</v>
      </c>
      <c r="B18" s="630" t="s">
        <v>317</v>
      </c>
      <c r="C18" s="626">
        <v>25000</v>
      </c>
      <c r="D18" s="608" t="s">
        <v>397</v>
      </c>
      <c r="E18" s="626">
        <v>25000</v>
      </c>
      <c r="F18" s="607" t="s">
        <v>392</v>
      </c>
      <c r="G18" s="607" t="s">
        <v>422</v>
      </c>
      <c r="H18" s="626">
        <v>20000</v>
      </c>
      <c r="I18" s="608" t="s">
        <v>410</v>
      </c>
      <c r="J18" s="610"/>
    </row>
    <row r="19" spans="1:10" ht="41.4" x14ac:dyDescent="0.25">
      <c r="A19" s="620" t="s">
        <v>145</v>
      </c>
      <c r="B19" s="630" t="s">
        <v>318</v>
      </c>
      <c r="C19" s="626">
        <v>25000</v>
      </c>
      <c r="D19" s="608" t="s">
        <v>398</v>
      </c>
      <c r="E19" s="626">
        <v>25000</v>
      </c>
      <c r="F19" s="607" t="s">
        <v>393</v>
      </c>
      <c r="G19" s="607" t="s">
        <v>422</v>
      </c>
      <c r="H19" s="626">
        <v>20000</v>
      </c>
      <c r="I19" s="608" t="s">
        <v>417</v>
      </c>
      <c r="J19" s="610"/>
    </row>
    <row r="20" spans="1:10" ht="27.6" x14ac:dyDescent="0.25">
      <c r="A20" s="620" t="s">
        <v>147</v>
      </c>
      <c r="B20" s="630" t="s">
        <v>319</v>
      </c>
      <c r="C20" s="626">
        <v>15000</v>
      </c>
      <c r="D20" s="608" t="s">
        <v>399</v>
      </c>
      <c r="E20" s="626">
        <v>22500</v>
      </c>
      <c r="F20" s="607" t="s">
        <v>402</v>
      </c>
      <c r="G20" s="607" t="s">
        <v>424</v>
      </c>
      <c r="H20" s="626">
        <v>22499.999999999996</v>
      </c>
      <c r="I20" s="608" t="s">
        <v>409</v>
      </c>
      <c r="J20" s="610"/>
    </row>
    <row r="21" spans="1:10" ht="41.4" x14ac:dyDescent="0.25">
      <c r="A21" s="620" t="s">
        <v>149</v>
      </c>
      <c r="B21" s="630" t="s">
        <v>320</v>
      </c>
      <c r="C21" s="626">
        <v>6000</v>
      </c>
      <c r="D21" s="608" t="s">
        <v>400</v>
      </c>
      <c r="E21" s="626">
        <v>6000</v>
      </c>
      <c r="F21" s="607" t="s">
        <v>394</v>
      </c>
      <c r="G21" s="607" t="s">
        <v>421</v>
      </c>
      <c r="H21" s="626">
        <v>6000</v>
      </c>
      <c r="I21" s="607" t="s">
        <v>408</v>
      </c>
      <c r="J21" s="610"/>
    </row>
    <row r="22" spans="1:10" ht="41.4" x14ac:dyDescent="0.25">
      <c r="A22" s="620" t="s">
        <v>151</v>
      </c>
      <c r="B22" s="630" t="s">
        <v>321</v>
      </c>
      <c r="C22" s="626">
        <v>9000</v>
      </c>
      <c r="D22" s="608" t="s">
        <v>401</v>
      </c>
      <c r="E22" s="626">
        <v>9000</v>
      </c>
      <c r="F22" s="607" t="s">
        <v>395</v>
      </c>
      <c r="G22" s="607" t="s">
        <v>420</v>
      </c>
      <c r="H22" s="626">
        <v>9000</v>
      </c>
      <c r="I22" s="607" t="s">
        <v>407</v>
      </c>
      <c r="J22" s="610"/>
    </row>
    <row r="23" spans="1:10" ht="27" customHeight="1" x14ac:dyDescent="0.25">
      <c r="A23" s="682" t="s">
        <v>56</v>
      </c>
      <c r="B23" s="682"/>
      <c r="C23" s="626">
        <v>160000</v>
      </c>
      <c r="D23" s="626"/>
      <c r="E23" s="626">
        <f>SUM(E15:E22)</f>
        <v>166100</v>
      </c>
      <c r="F23" s="626"/>
      <c r="G23" s="626"/>
      <c r="H23" s="626">
        <f>SUM(H15:H22)</f>
        <v>141695</v>
      </c>
      <c r="I23" s="626"/>
    </row>
    <row r="24" spans="1:10" x14ac:dyDescent="0.25">
      <c r="A24" s="620">
        <v>2</v>
      </c>
      <c r="B24" s="631" t="s">
        <v>57</v>
      </c>
      <c r="C24" s="631"/>
      <c r="D24" s="631"/>
      <c r="E24" s="631"/>
      <c r="F24" s="631"/>
      <c r="G24" s="631"/>
      <c r="H24" s="631"/>
      <c r="I24" s="631"/>
    </row>
    <row r="25" spans="1:10" ht="41.4" x14ac:dyDescent="0.25">
      <c r="A25" s="624" t="s">
        <v>59</v>
      </c>
      <c r="B25" s="625" t="s">
        <v>60</v>
      </c>
      <c r="C25" s="626">
        <v>35200</v>
      </c>
      <c r="D25" s="607"/>
      <c r="E25" s="626">
        <v>36542</v>
      </c>
      <c r="F25" s="607"/>
      <c r="G25" s="607" t="s">
        <v>425</v>
      </c>
      <c r="H25" s="626">
        <v>31350</v>
      </c>
      <c r="I25" s="608" t="s">
        <v>414</v>
      </c>
    </row>
    <row r="26" spans="1:10" ht="15" customHeight="1" x14ac:dyDescent="0.25">
      <c r="A26" s="624" t="s">
        <v>50</v>
      </c>
      <c r="B26" s="632">
        <f>B13</f>
        <v>0</v>
      </c>
      <c r="C26" s="626"/>
      <c r="D26" s="633"/>
      <c r="E26" s="626"/>
      <c r="F26" s="607"/>
      <c r="G26" s="607"/>
      <c r="H26" s="626"/>
      <c r="I26" s="627"/>
    </row>
    <row r="27" spans="1:10" x14ac:dyDescent="0.25">
      <c r="A27" s="624" t="s">
        <v>52</v>
      </c>
      <c r="B27" s="632"/>
      <c r="C27" s="626"/>
      <c r="D27" s="633"/>
      <c r="E27" s="626"/>
      <c r="F27" s="607"/>
      <c r="G27" s="607"/>
      <c r="H27" s="626"/>
      <c r="I27" s="607"/>
    </row>
    <row r="28" spans="1:10" ht="32.25" customHeight="1" x14ac:dyDescent="0.25">
      <c r="A28" s="682" t="s">
        <v>61</v>
      </c>
      <c r="B28" s="682"/>
      <c r="C28" s="626">
        <v>35200</v>
      </c>
      <c r="D28" s="607"/>
      <c r="E28" s="626">
        <v>36542</v>
      </c>
      <c r="F28" s="607"/>
      <c r="G28" s="607"/>
      <c r="H28" s="626"/>
      <c r="I28" s="607"/>
    </row>
    <row r="29" spans="1:10" x14ac:dyDescent="0.25">
      <c r="A29" s="677" t="s">
        <v>303</v>
      </c>
      <c r="B29" s="678"/>
      <c r="C29" s="626">
        <v>195200</v>
      </c>
      <c r="D29" s="607"/>
      <c r="E29" s="626">
        <v>202642</v>
      </c>
      <c r="F29" s="607"/>
      <c r="G29" s="607"/>
      <c r="H29" s="626">
        <f>SUM(H25)</f>
        <v>31350</v>
      </c>
      <c r="I29" s="607"/>
    </row>
    <row r="31" spans="1:10" x14ac:dyDescent="0.25">
      <c r="H31" s="610"/>
    </row>
    <row r="37" spans="8:8" x14ac:dyDescent="0.25">
      <c r="H37" s="610"/>
    </row>
    <row r="38" spans="8:8" x14ac:dyDescent="0.25">
      <c r="H38" s="610"/>
    </row>
  </sheetData>
  <customSheetViews>
    <customSheetView guid="{5FA0C7DA-F724-4E93-8D09-74C26EF9E974}" topLeftCell="A7">
      <selection activeCell="D13" sqref="D13"/>
      <pageMargins left="0.7" right="0.7" top="0.75" bottom="0.75" header="0.3" footer="0.3"/>
      <pageSetup paperSize="9" orientation="portrait" verticalDpi="0" r:id="rId1"/>
    </customSheetView>
    <customSheetView guid="{3CE3A87D-471F-4C37-B517-8DFF6B87ED07}">
      <selection activeCell="D13" sqref="D13"/>
      <pageMargins left="0.7" right="0.7" top="0.75" bottom="0.75" header="0.3" footer="0.3"/>
      <pageSetup paperSize="9" orientation="portrait" verticalDpi="0" r:id="rId2"/>
    </customSheetView>
  </customSheetViews>
  <mergeCells count="10">
    <mergeCell ref="G2:I2"/>
    <mergeCell ref="A4:I4"/>
    <mergeCell ref="A5:I5"/>
    <mergeCell ref="A6:I6"/>
    <mergeCell ref="A7:I7"/>
    <mergeCell ref="A29:B29"/>
    <mergeCell ref="A9:C9"/>
    <mergeCell ref="D9:I9"/>
    <mergeCell ref="A23:B23"/>
    <mergeCell ref="A28:B28"/>
  </mergeCells>
  <pageMargins left="0.70866141732283472" right="0.70866141732283472" top="0.74803149606299213" bottom="0.74803149606299213" header="0.31496062992125984" footer="0.31496062992125984"/>
  <pageSetup paperSize="9" scale="8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8" workbookViewId="0">
      <selection activeCell="G18" sqref="G18"/>
    </sheetView>
  </sheetViews>
  <sheetFormatPr defaultColWidth="9" defaultRowHeight="13.8" x14ac:dyDescent="0.25"/>
  <cols>
    <col min="1" max="1" width="10.3984375" style="182" customWidth="1"/>
    <col min="2" max="2" width="23.69921875" style="182" customWidth="1"/>
    <col min="3" max="3" width="10.3984375" style="182" customWidth="1"/>
    <col min="4" max="4" width="15.8984375" style="182" customWidth="1"/>
    <col min="5" max="5" width="10.8984375" style="182" customWidth="1"/>
    <col min="6" max="6" width="20.69921875" style="182" customWidth="1"/>
    <col min="7" max="7" width="14.8984375" style="182" customWidth="1"/>
    <col min="8" max="8" width="15.69921875" style="182" customWidth="1"/>
    <col min="9" max="9" width="21" style="182" customWidth="1"/>
    <col min="10" max="16384" width="9" style="182"/>
  </cols>
  <sheetData>
    <row r="1" spans="1:9" ht="27" customHeight="1" x14ac:dyDescent="0.3">
      <c r="A1" s="154"/>
      <c r="B1" s="154"/>
      <c r="C1" s="152"/>
      <c r="D1" s="154"/>
      <c r="E1" s="152"/>
      <c r="F1" s="154"/>
      <c r="G1" s="154"/>
      <c r="H1" s="153"/>
      <c r="I1" s="155" t="s">
        <v>290</v>
      </c>
    </row>
    <row r="2" spans="1:9" ht="63" customHeight="1" x14ac:dyDescent="0.3">
      <c r="A2" s="154"/>
      <c r="B2" s="154"/>
      <c r="C2" s="152"/>
      <c r="D2" s="154"/>
      <c r="E2" s="152"/>
      <c r="F2" s="154"/>
      <c r="G2" s="691" t="s">
        <v>291</v>
      </c>
      <c r="H2" s="692"/>
      <c r="I2" s="692"/>
    </row>
    <row r="3" spans="1:9" ht="14.4" x14ac:dyDescent="0.3">
      <c r="A3" s="154"/>
      <c r="B3" s="154"/>
      <c r="C3" s="152"/>
      <c r="D3" s="154"/>
      <c r="E3" s="152"/>
      <c r="F3" s="154"/>
      <c r="G3" s="154"/>
      <c r="H3" s="153"/>
      <c r="I3" s="153"/>
    </row>
    <row r="4" spans="1:9" s="269" customFormat="1" ht="15" x14ac:dyDescent="0.35">
      <c r="A4" s="693" t="s">
        <v>292</v>
      </c>
      <c r="B4" s="692"/>
      <c r="C4" s="692"/>
      <c r="D4" s="692"/>
      <c r="E4" s="692"/>
      <c r="F4" s="692"/>
      <c r="G4" s="692"/>
      <c r="H4" s="692"/>
      <c r="I4" s="692"/>
    </row>
    <row r="5" spans="1:9" s="269" customFormat="1" ht="15" x14ac:dyDescent="0.35">
      <c r="A5" s="693" t="s">
        <v>307</v>
      </c>
      <c r="B5" s="692"/>
      <c r="C5" s="692"/>
      <c r="D5" s="692"/>
      <c r="E5" s="692"/>
      <c r="F5" s="692"/>
      <c r="G5" s="692"/>
      <c r="H5" s="692"/>
      <c r="I5" s="692"/>
    </row>
    <row r="6" spans="1:9" s="269" customFormat="1" ht="23.25" customHeight="1" x14ac:dyDescent="0.35">
      <c r="A6" s="694" t="s">
        <v>293</v>
      </c>
      <c r="B6" s="692"/>
      <c r="C6" s="692"/>
      <c r="D6" s="692"/>
      <c r="E6" s="692"/>
      <c r="F6" s="692"/>
      <c r="G6" s="692"/>
      <c r="H6" s="692"/>
      <c r="I6" s="692"/>
    </row>
    <row r="7" spans="1:9" s="269" customFormat="1" ht="15" x14ac:dyDescent="0.35">
      <c r="A7" s="693" t="s">
        <v>309</v>
      </c>
      <c r="B7" s="692"/>
      <c r="C7" s="692"/>
      <c r="D7" s="692"/>
      <c r="E7" s="692"/>
      <c r="F7" s="692"/>
      <c r="G7" s="692"/>
      <c r="H7" s="692"/>
      <c r="I7" s="692"/>
    </row>
    <row r="8" spans="1:9" ht="14.4" x14ac:dyDescent="0.3">
      <c r="A8" s="154"/>
      <c r="B8" s="154"/>
      <c r="C8" s="152"/>
      <c r="D8" s="154"/>
      <c r="E8" s="152"/>
      <c r="F8" s="154"/>
      <c r="G8" s="154"/>
      <c r="H8" s="153"/>
      <c r="I8" s="153"/>
    </row>
    <row r="9" spans="1:9" x14ac:dyDescent="0.25">
      <c r="A9" s="695" t="s">
        <v>294</v>
      </c>
      <c r="B9" s="696"/>
      <c r="C9" s="697"/>
      <c r="D9" s="698" t="s">
        <v>295</v>
      </c>
      <c r="E9" s="696"/>
      <c r="F9" s="696"/>
      <c r="G9" s="696"/>
      <c r="H9" s="696"/>
      <c r="I9" s="697"/>
    </row>
    <row r="10" spans="1:9" ht="57.6" x14ac:dyDescent="0.25">
      <c r="A10" s="160" t="s">
        <v>296</v>
      </c>
      <c r="B10" s="160" t="s">
        <v>7</v>
      </c>
      <c r="C10" s="161" t="s">
        <v>297</v>
      </c>
      <c r="D10" s="160" t="s">
        <v>298</v>
      </c>
      <c r="E10" s="161" t="s">
        <v>297</v>
      </c>
      <c r="F10" s="160" t="s">
        <v>299</v>
      </c>
      <c r="G10" s="160" t="s">
        <v>300</v>
      </c>
      <c r="H10" s="160" t="s">
        <v>301</v>
      </c>
      <c r="I10" s="160" t="s">
        <v>302</v>
      </c>
    </row>
    <row r="11" spans="1:9" ht="43.2" x14ac:dyDescent="0.25">
      <c r="A11" s="199" t="s">
        <v>62</v>
      </c>
      <c r="B11" s="200" t="s">
        <v>63</v>
      </c>
      <c r="C11" s="172" t="s">
        <v>306</v>
      </c>
      <c r="D11" s="172" t="s">
        <v>306</v>
      </c>
      <c r="E11" s="172" t="s">
        <v>306</v>
      </c>
      <c r="F11" s="172" t="s">
        <v>306</v>
      </c>
      <c r="G11" s="172" t="s">
        <v>306</v>
      </c>
      <c r="H11" s="172" t="s">
        <v>306</v>
      </c>
      <c r="I11" s="172" t="s">
        <v>306</v>
      </c>
    </row>
    <row r="12" spans="1:9" ht="28.8" x14ac:dyDescent="0.25">
      <c r="A12" s="199" t="s">
        <v>65</v>
      </c>
      <c r="B12" s="201" t="s">
        <v>66</v>
      </c>
      <c r="C12" s="172" t="s">
        <v>306</v>
      </c>
      <c r="D12" s="172" t="s">
        <v>306</v>
      </c>
      <c r="E12" s="172" t="s">
        <v>306</v>
      </c>
      <c r="F12" s="172" t="s">
        <v>306</v>
      </c>
      <c r="G12" s="172" t="s">
        <v>306</v>
      </c>
      <c r="H12" s="172" t="s">
        <v>306</v>
      </c>
      <c r="I12" s="172" t="s">
        <v>306</v>
      </c>
    </row>
    <row r="13" spans="1:9" ht="43.2" x14ac:dyDescent="0.25">
      <c r="A13" s="199" t="s">
        <v>69</v>
      </c>
      <c r="B13" s="201" t="s">
        <v>70</v>
      </c>
      <c r="C13" s="172" t="s">
        <v>306</v>
      </c>
      <c r="D13" s="172" t="s">
        <v>306</v>
      </c>
      <c r="E13" s="172" t="s">
        <v>306</v>
      </c>
      <c r="F13" s="172" t="s">
        <v>306</v>
      </c>
      <c r="G13" s="172" t="s">
        <v>306</v>
      </c>
      <c r="H13" s="172" t="s">
        <v>306</v>
      </c>
      <c r="I13" s="172" t="s">
        <v>306</v>
      </c>
    </row>
    <row r="14" spans="1:9" ht="28.8" x14ac:dyDescent="0.25">
      <c r="A14" s="199" t="s">
        <v>73</v>
      </c>
      <c r="B14" s="201" t="s">
        <v>74</v>
      </c>
      <c r="C14" s="172" t="s">
        <v>306</v>
      </c>
      <c r="D14" s="172" t="s">
        <v>306</v>
      </c>
      <c r="E14" s="172" t="s">
        <v>306</v>
      </c>
      <c r="F14" s="172" t="s">
        <v>306</v>
      </c>
      <c r="G14" s="172" t="s">
        <v>306</v>
      </c>
      <c r="H14" s="172" t="s">
        <v>306</v>
      </c>
      <c r="I14" s="172" t="s">
        <v>306</v>
      </c>
    </row>
    <row r="15" spans="1:9" ht="36" customHeight="1" x14ac:dyDescent="0.25">
      <c r="A15" s="687" t="s">
        <v>77</v>
      </c>
      <c r="B15" s="688"/>
      <c r="C15" s="172" t="s">
        <v>306</v>
      </c>
      <c r="D15" s="172" t="s">
        <v>306</v>
      </c>
      <c r="E15" s="172" t="s">
        <v>306</v>
      </c>
      <c r="F15" s="172" t="s">
        <v>306</v>
      </c>
      <c r="G15" s="172" t="s">
        <v>306</v>
      </c>
      <c r="H15" s="172" t="s">
        <v>306</v>
      </c>
      <c r="I15" s="172" t="s">
        <v>306</v>
      </c>
    </row>
    <row r="16" spans="1:9" ht="15" customHeight="1" x14ac:dyDescent="0.3">
      <c r="A16" s="689" t="s">
        <v>303</v>
      </c>
      <c r="B16" s="690"/>
      <c r="C16" s="172" t="s">
        <v>306</v>
      </c>
      <c r="D16" s="172" t="s">
        <v>306</v>
      </c>
      <c r="E16" s="172" t="s">
        <v>306</v>
      </c>
      <c r="F16" s="172" t="s">
        <v>306</v>
      </c>
      <c r="G16" s="172" t="s">
        <v>306</v>
      </c>
      <c r="H16" s="172" t="s">
        <v>306</v>
      </c>
      <c r="I16" s="172" t="s">
        <v>306</v>
      </c>
    </row>
  </sheetData>
  <customSheetViews>
    <customSheetView guid="{5FA0C7DA-F724-4E93-8D09-74C26EF9E974}" topLeftCell="A2">
      <selection activeCell="D15" sqref="D15"/>
      <pageMargins left="0.7" right="0.7" top="0.75" bottom="0.75" header="0.3" footer="0.3"/>
      <pageSetup paperSize="9" orientation="portrait" verticalDpi="0" r:id="rId1"/>
    </customSheetView>
    <customSheetView guid="{3CE3A87D-471F-4C37-B517-8DFF6B87ED07}" topLeftCell="A2">
      <selection activeCell="D15" sqref="D15"/>
      <pageMargins left="0.7" right="0.7" top="0.75" bottom="0.75" header="0.3" footer="0.3"/>
      <pageSetup paperSize="9" orientation="portrait" verticalDpi="0" r:id="rId2"/>
    </customSheetView>
  </customSheetViews>
  <mergeCells count="9">
    <mergeCell ref="A15:B15"/>
    <mergeCell ref="A16:B16"/>
    <mergeCell ref="G2:I2"/>
    <mergeCell ref="A4:I4"/>
    <mergeCell ref="A5:I5"/>
    <mergeCell ref="A6:I6"/>
    <mergeCell ref="A7:I7"/>
    <mergeCell ref="A9:C9"/>
    <mergeCell ref="D9:I9"/>
  </mergeCells>
  <pageMargins left="0.70866141732283472" right="0.70866141732283472" top="0.74803149606299213" bottom="0.74803149606299213" header="0.31496062992125984" footer="0.31496062992125984"/>
  <pageSetup paperSize="9" scale="8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zoomScale="77" zoomScaleNormal="77" workbookViewId="0">
      <selection activeCell="D8" sqref="D8"/>
    </sheetView>
  </sheetViews>
  <sheetFormatPr defaultColWidth="9" defaultRowHeight="13.8" x14ac:dyDescent="0.25"/>
  <cols>
    <col min="1" max="1" width="10.3984375" style="182" customWidth="1"/>
    <col min="2" max="2" width="23.69921875" style="182" customWidth="1"/>
    <col min="3" max="3" width="10.3984375" style="182" customWidth="1"/>
    <col min="4" max="4" width="15.8984375" style="182" customWidth="1"/>
    <col min="5" max="5" width="10.8984375" style="182" customWidth="1"/>
    <col min="6" max="6" width="20.69921875" style="182" customWidth="1"/>
    <col min="7" max="7" width="14.8984375" style="182" customWidth="1"/>
    <col min="8" max="8" width="15.69921875" style="182" customWidth="1"/>
    <col min="9" max="9" width="21" style="182" customWidth="1"/>
    <col min="10" max="16384" width="9" style="182"/>
  </cols>
  <sheetData>
    <row r="1" spans="1:9" ht="27" customHeight="1" x14ac:dyDescent="0.3">
      <c r="A1" s="154"/>
      <c r="B1" s="154"/>
      <c r="C1" s="152"/>
      <c r="D1" s="154"/>
      <c r="E1" s="152"/>
      <c r="F1" s="154"/>
      <c r="G1" s="154"/>
      <c r="H1" s="153"/>
      <c r="I1" s="155" t="s">
        <v>290</v>
      </c>
    </row>
    <row r="2" spans="1:9" ht="63" customHeight="1" x14ac:dyDescent="0.3">
      <c r="A2" s="154"/>
      <c r="B2" s="154"/>
      <c r="C2" s="152"/>
      <c r="D2" s="154"/>
      <c r="E2" s="152"/>
      <c r="F2" s="154"/>
      <c r="G2" s="691" t="s">
        <v>291</v>
      </c>
      <c r="H2" s="692"/>
      <c r="I2" s="692"/>
    </row>
    <row r="3" spans="1:9" ht="14.4" x14ac:dyDescent="0.3">
      <c r="A3" s="154"/>
      <c r="B3" s="154"/>
      <c r="C3" s="152"/>
      <c r="D3" s="154"/>
      <c r="E3" s="152"/>
      <c r="F3" s="154"/>
      <c r="G3" s="154"/>
      <c r="H3" s="153"/>
      <c r="I3" s="153"/>
    </row>
    <row r="4" spans="1:9" s="269" customFormat="1" ht="15" x14ac:dyDescent="0.35">
      <c r="A4" s="693" t="s">
        <v>292</v>
      </c>
      <c r="B4" s="692"/>
      <c r="C4" s="692"/>
      <c r="D4" s="692"/>
      <c r="E4" s="692"/>
      <c r="F4" s="692"/>
      <c r="G4" s="692"/>
      <c r="H4" s="692"/>
      <c r="I4" s="692"/>
    </row>
    <row r="5" spans="1:9" s="269" customFormat="1" ht="15" x14ac:dyDescent="0.35">
      <c r="A5" s="693" t="s">
        <v>307</v>
      </c>
      <c r="B5" s="692"/>
      <c r="C5" s="692"/>
      <c r="D5" s="692"/>
      <c r="E5" s="692"/>
      <c r="F5" s="692"/>
      <c r="G5" s="692"/>
      <c r="H5" s="692"/>
      <c r="I5" s="692"/>
    </row>
    <row r="6" spans="1:9" s="269" customFormat="1" ht="23.25" customHeight="1" x14ac:dyDescent="0.35">
      <c r="A6" s="694" t="s">
        <v>293</v>
      </c>
      <c r="B6" s="692"/>
      <c r="C6" s="692"/>
      <c r="D6" s="692"/>
      <c r="E6" s="692"/>
      <c r="F6" s="692"/>
      <c r="G6" s="692"/>
      <c r="H6" s="692"/>
      <c r="I6" s="692"/>
    </row>
    <row r="7" spans="1:9" s="269" customFormat="1" ht="15.75" customHeight="1" x14ac:dyDescent="0.35">
      <c r="A7" s="693" t="s">
        <v>308</v>
      </c>
      <c r="B7" s="692"/>
      <c r="C7" s="692"/>
      <c r="D7" s="692"/>
      <c r="E7" s="692"/>
      <c r="F7" s="692"/>
      <c r="G7" s="692"/>
      <c r="H7" s="692"/>
      <c r="I7" s="692"/>
    </row>
    <row r="8" spans="1:9" ht="14.4" x14ac:dyDescent="0.3">
      <c r="A8" s="154"/>
      <c r="B8" s="154"/>
      <c r="C8" s="152"/>
      <c r="D8" s="154"/>
      <c r="E8" s="152"/>
      <c r="F8" s="154"/>
      <c r="G8" s="154"/>
      <c r="H8" s="153"/>
      <c r="I8" s="153"/>
    </row>
    <row r="9" spans="1:9" x14ac:dyDescent="0.25">
      <c r="A9" s="701" t="s">
        <v>294</v>
      </c>
      <c r="B9" s="702"/>
      <c r="C9" s="703"/>
      <c r="D9" s="704" t="s">
        <v>295</v>
      </c>
      <c r="E9" s="702"/>
      <c r="F9" s="702"/>
      <c r="G9" s="702"/>
      <c r="H9" s="702"/>
      <c r="I9" s="703"/>
    </row>
    <row r="10" spans="1:9" ht="57.6" x14ac:dyDescent="0.25">
      <c r="A10" s="163" t="s">
        <v>296</v>
      </c>
      <c r="B10" s="163" t="s">
        <v>7</v>
      </c>
      <c r="C10" s="162" t="s">
        <v>297</v>
      </c>
      <c r="D10" s="163" t="s">
        <v>298</v>
      </c>
      <c r="E10" s="162" t="s">
        <v>297</v>
      </c>
      <c r="F10" s="163" t="s">
        <v>299</v>
      </c>
      <c r="G10" s="163" t="s">
        <v>300</v>
      </c>
      <c r="H10" s="163" t="s">
        <v>301</v>
      </c>
      <c r="I10" s="163" t="s">
        <v>302</v>
      </c>
    </row>
    <row r="11" spans="1:9" ht="28.8" x14ac:dyDescent="0.25">
      <c r="A11" s="199" t="s">
        <v>201</v>
      </c>
      <c r="B11" s="276" t="s">
        <v>78</v>
      </c>
      <c r="C11" s="172" t="s">
        <v>306</v>
      </c>
      <c r="D11" s="172" t="s">
        <v>306</v>
      </c>
      <c r="E11" s="172" t="s">
        <v>306</v>
      </c>
      <c r="F11" s="172" t="s">
        <v>306</v>
      </c>
      <c r="G11" s="172" t="s">
        <v>306</v>
      </c>
      <c r="H11" s="172" t="s">
        <v>306</v>
      </c>
      <c r="I11" s="172" t="s">
        <v>306</v>
      </c>
    </row>
    <row r="12" spans="1:9" ht="86.4" x14ac:dyDescent="0.25">
      <c r="A12" s="199" t="s">
        <v>79</v>
      </c>
      <c r="B12" s="201" t="s">
        <v>80</v>
      </c>
      <c r="C12" s="172" t="s">
        <v>306</v>
      </c>
      <c r="D12" s="172" t="s">
        <v>306</v>
      </c>
      <c r="E12" s="172" t="s">
        <v>306</v>
      </c>
      <c r="F12" s="172" t="s">
        <v>306</v>
      </c>
      <c r="G12" s="172" t="s">
        <v>306</v>
      </c>
      <c r="H12" s="172" t="s">
        <v>306</v>
      </c>
      <c r="I12" s="172" t="s">
        <v>306</v>
      </c>
    </row>
    <row r="13" spans="1:9" ht="72" x14ac:dyDescent="0.25">
      <c r="A13" s="199" t="s">
        <v>85</v>
      </c>
      <c r="B13" s="278" t="s">
        <v>86</v>
      </c>
      <c r="C13" s="172" t="s">
        <v>306</v>
      </c>
      <c r="D13" s="172" t="s">
        <v>306</v>
      </c>
      <c r="E13" s="172" t="s">
        <v>306</v>
      </c>
      <c r="F13" s="172" t="s">
        <v>306</v>
      </c>
      <c r="G13" s="172" t="s">
        <v>306</v>
      </c>
      <c r="H13" s="172" t="s">
        <v>306</v>
      </c>
      <c r="I13" s="172" t="s">
        <v>306</v>
      </c>
    </row>
    <row r="14" spans="1:9" ht="36" customHeight="1" x14ac:dyDescent="0.3">
      <c r="A14" s="699" t="s">
        <v>91</v>
      </c>
      <c r="B14" s="700"/>
      <c r="C14" s="172" t="s">
        <v>306</v>
      </c>
      <c r="D14" s="172" t="s">
        <v>306</v>
      </c>
      <c r="E14" s="172" t="s">
        <v>306</v>
      </c>
      <c r="F14" s="172" t="s">
        <v>306</v>
      </c>
      <c r="G14" s="172" t="s">
        <v>306</v>
      </c>
      <c r="H14" s="172" t="s">
        <v>306</v>
      </c>
      <c r="I14" s="172" t="s">
        <v>306</v>
      </c>
    </row>
    <row r="15" spans="1:9" ht="15" customHeight="1" x14ac:dyDescent="0.3">
      <c r="A15" s="689" t="s">
        <v>303</v>
      </c>
      <c r="B15" s="690"/>
      <c r="C15" s="172" t="s">
        <v>306</v>
      </c>
      <c r="D15" s="172" t="s">
        <v>306</v>
      </c>
      <c r="E15" s="172" t="s">
        <v>306</v>
      </c>
      <c r="F15" s="172" t="s">
        <v>306</v>
      </c>
      <c r="G15" s="172" t="s">
        <v>306</v>
      </c>
      <c r="H15" s="172" t="s">
        <v>306</v>
      </c>
      <c r="I15" s="172" t="s">
        <v>306</v>
      </c>
    </row>
  </sheetData>
  <customSheetViews>
    <customSheetView guid="{5FA0C7DA-F724-4E93-8D09-74C26EF9E974}" topLeftCell="A2">
      <selection activeCell="E13" sqref="E13"/>
      <pageMargins left="0.7" right="0.7" top="0.75" bottom="0.75" header="0.3" footer="0.3"/>
      <pageSetup paperSize="9" orientation="portrait" verticalDpi="0" r:id="rId1"/>
    </customSheetView>
    <customSheetView guid="{3CE3A87D-471F-4C37-B517-8DFF6B87ED07}" topLeftCell="A2">
      <selection activeCell="E13" sqref="E13"/>
      <pageMargins left="0.7" right="0.7" top="0.75" bottom="0.75" header="0.3" footer="0.3"/>
      <pageSetup paperSize="9" orientation="portrait" verticalDpi="0" r:id="rId2"/>
    </customSheetView>
  </customSheetViews>
  <mergeCells count="9">
    <mergeCell ref="A14:B14"/>
    <mergeCell ref="A15:B15"/>
    <mergeCell ref="G2:I2"/>
    <mergeCell ref="A4:I4"/>
    <mergeCell ref="A5:I5"/>
    <mergeCell ref="A6:I6"/>
    <mergeCell ref="A7:I7"/>
    <mergeCell ref="A9:C9"/>
    <mergeCell ref="D9:I9"/>
  </mergeCells>
  <pageMargins left="0.70866141732283472" right="0.70866141732283472" top="0.74803149606299213" bottom="0.74803149606299213" header="0.31496062992125984" footer="0.31496062992125984"/>
  <pageSetup paperSize="9" scale="8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3" zoomScale="77" zoomScaleNormal="77" workbookViewId="0">
      <selection activeCell="J45" sqref="J45"/>
    </sheetView>
  </sheetViews>
  <sheetFormatPr defaultColWidth="9" defaultRowHeight="13.8" x14ac:dyDescent="0.25"/>
  <cols>
    <col min="1" max="1" width="10.3984375" style="117" customWidth="1"/>
    <col min="2" max="2" width="27.59765625" style="117" customWidth="1"/>
    <col min="3" max="3" width="10.3984375" style="117" customWidth="1"/>
    <col min="4" max="4" width="18.5" style="117" customWidth="1"/>
    <col min="5" max="5" width="10.8984375" style="117" customWidth="1"/>
    <col min="6" max="6" width="20.69921875" style="117" customWidth="1"/>
    <col min="7" max="7" width="14.8984375" style="117" customWidth="1"/>
    <col min="8" max="8" width="15.69921875" style="117" customWidth="1"/>
    <col min="9" max="9" width="21" style="117" customWidth="1"/>
    <col min="10" max="16384" width="9" style="117"/>
  </cols>
  <sheetData>
    <row r="1" spans="1:11" ht="27" customHeight="1" x14ac:dyDescent="0.3">
      <c r="A1" s="154"/>
      <c r="B1" s="154"/>
      <c r="C1" s="152"/>
      <c r="D1" s="154"/>
      <c r="E1" s="152"/>
      <c r="F1" s="154"/>
      <c r="G1" s="154"/>
      <c r="H1" s="153"/>
      <c r="I1" s="155" t="s">
        <v>290</v>
      </c>
    </row>
    <row r="2" spans="1:11" ht="63" customHeight="1" x14ac:dyDescent="0.3">
      <c r="A2" s="154"/>
      <c r="B2" s="154"/>
      <c r="C2" s="152"/>
      <c r="D2" s="154"/>
      <c r="E2" s="152"/>
      <c r="F2" s="154"/>
      <c r="G2" s="691" t="s">
        <v>291</v>
      </c>
      <c r="H2" s="692"/>
      <c r="I2" s="692"/>
    </row>
    <row r="3" spans="1:11" ht="14.4" x14ac:dyDescent="0.3">
      <c r="A3" s="154"/>
      <c r="B3" s="154"/>
      <c r="C3" s="152"/>
      <c r="D3" s="154"/>
      <c r="E3" s="152"/>
      <c r="F3" s="154"/>
      <c r="G3" s="154"/>
      <c r="H3" s="153"/>
      <c r="I3" s="153"/>
    </row>
    <row r="4" spans="1:11" s="269" customFormat="1" ht="15" x14ac:dyDescent="0.35">
      <c r="A4" s="693" t="s">
        <v>292</v>
      </c>
      <c r="B4" s="692"/>
      <c r="C4" s="692"/>
      <c r="D4" s="692"/>
      <c r="E4" s="692"/>
      <c r="F4" s="692"/>
      <c r="G4" s="692"/>
      <c r="H4" s="692"/>
      <c r="I4" s="692"/>
    </row>
    <row r="5" spans="1:11" s="269" customFormat="1" ht="15" x14ac:dyDescent="0.35">
      <c r="A5" s="693" t="s">
        <v>312</v>
      </c>
      <c r="B5" s="692"/>
      <c r="C5" s="692"/>
      <c r="D5" s="692"/>
      <c r="E5" s="692"/>
      <c r="F5" s="692"/>
      <c r="G5" s="692"/>
      <c r="H5" s="692"/>
      <c r="I5" s="692"/>
    </row>
    <row r="6" spans="1:11" s="269" customFormat="1" ht="23.25" customHeight="1" x14ac:dyDescent="0.35">
      <c r="A6" s="694" t="s">
        <v>293</v>
      </c>
      <c r="B6" s="692"/>
      <c r="C6" s="692"/>
      <c r="D6" s="692"/>
      <c r="E6" s="692"/>
      <c r="F6" s="692"/>
      <c r="G6" s="692"/>
      <c r="H6" s="692"/>
      <c r="I6" s="692"/>
    </row>
    <row r="7" spans="1:11" s="269" customFormat="1" ht="15.75" customHeight="1" x14ac:dyDescent="0.35">
      <c r="A7" s="693" t="s">
        <v>313</v>
      </c>
      <c r="B7" s="692"/>
      <c r="C7" s="692"/>
      <c r="D7" s="692"/>
      <c r="E7" s="692"/>
      <c r="F7" s="692"/>
      <c r="G7" s="692"/>
      <c r="H7" s="692"/>
      <c r="I7" s="692"/>
    </row>
    <row r="8" spans="1:11" ht="14.4" x14ac:dyDescent="0.3">
      <c r="A8" s="154"/>
      <c r="B8" s="154"/>
      <c r="C8" s="152"/>
      <c r="D8" s="154"/>
      <c r="E8" s="152"/>
      <c r="F8" s="154"/>
      <c r="G8" s="154"/>
      <c r="H8" s="153"/>
      <c r="I8" s="153"/>
    </row>
    <row r="9" spans="1:11" x14ac:dyDescent="0.25">
      <c r="A9" s="695" t="s">
        <v>294</v>
      </c>
      <c r="B9" s="696"/>
      <c r="C9" s="697"/>
      <c r="D9" s="698" t="s">
        <v>295</v>
      </c>
      <c r="E9" s="696"/>
      <c r="F9" s="696"/>
      <c r="G9" s="696"/>
      <c r="H9" s="696"/>
      <c r="I9" s="697"/>
    </row>
    <row r="10" spans="1:11" ht="57.6" x14ac:dyDescent="0.25">
      <c r="A10" s="160" t="s">
        <v>296</v>
      </c>
      <c r="B10" s="160" t="s">
        <v>7</v>
      </c>
      <c r="C10" s="161" t="s">
        <v>297</v>
      </c>
      <c r="D10" s="160" t="s">
        <v>298</v>
      </c>
      <c r="E10" s="161" t="s">
        <v>297</v>
      </c>
      <c r="F10" s="160" t="s">
        <v>299</v>
      </c>
      <c r="G10" s="160" t="s">
        <v>300</v>
      </c>
      <c r="H10" s="160" t="s">
        <v>301</v>
      </c>
      <c r="I10" s="160" t="s">
        <v>302</v>
      </c>
    </row>
    <row r="11" spans="1:11" ht="14.4" x14ac:dyDescent="0.25">
      <c r="A11" s="164" t="s">
        <v>92</v>
      </c>
      <c r="B11" s="169" t="s">
        <v>93</v>
      </c>
      <c r="C11" s="172"/>
      <c r="D11" s="175"/>
      <c r="E11" s="172"/>
      <c r="F11" s="175"/>
      <c r="G11" s="175"/>
      <c r="H11" s="175"/>
      <c r="I11" s="175"/>
      <c r="J11" s="186"/>
      <c r="K11" s="186"/>
    </row>
    <row r="12" spans="1:11" s="182" customFormat="1" ht="14.4" x14ac:dyDescent="0.25">
      <c r="A12" s="164" t="s">
        <v>95</v>
      </c>
      <c r="B12" s="180" t="s">
        <v>96</v>
      </c>
      <c r="C12" s="172" t="s">
        <v>306</v>
      </c>
      <c r="D12" s="172" t="s">
        <v>306</v>
      </c>
      <c r="E12" s="172" t="s">
        <v>306</v>
      </c>
      <c r="F12" s="172" t="s">
        <v>306</v>
      </c>
      <c r="G12" s="172" t="s">
        <v>306</v>
      </c>
      <c r="H12" s="172" t="s">
        <v>306</v>
      </c>
      <c r="I12" s="172" t="s">
        <v>306</v>
      </c>
      <c r="J12" s="186"/>
      <c r="K12" s="186"/>
    </row>
    <row r="13" spans="1:11" s="182" customFormat="1" ht="28.8" x14ac:dyDescent="0.25">
      <c r="A13" s="164" t="s">
        <v>99</v>
      </c>
      <c r="B13" s="180" t="s">
        <v>100</v>
      </c>
      <c r="C13" s="172" t="s">
        <v>306</v>
      </c>
      <c r="D13" s="172" t="s">
        <v>306</v>
      </c>
      <c r="E13" s="172" t="s">
        <v>306</v>
      </c>
      <c r="F13" s="172" t="s">
        <v>306</v>
      </c>
      <c r="G13" s="172" t="s">
        <v>306</v>
      </c>
      <c r="H13" s="172" t="s">
        <v>306</v>
      </c>
      <c r="I13" s="172" t="s">
        <v>306</v>
      </c>
      <c r="J13" s="186"/>
      <c r="K13" s="186"/>
    </row>
    <row r="14" spans="1:11" s="182" customFormat="1" ht="14.4" x14ac:dyDescent="0.25">
      <c r="A14" s="164" t="s">
        <v>103</v>
      </c>
      <c r="B14" s="180" t="s">
        <v>104</v>
      </c>
      <c r="C14" s="172" t="s">
        <v>306</v>
      </c>
      <c r="D14" s="172" t="s">
        <v>306</v>
      </c>
      <c r="E14" s="172" t="s">
        <v>306</v>
      </c>
      <c r="F14" s="172" t="s">
        <v>306</v>
      </c>
      <c r="G14" s="172" t="s">
        <v>306</v>
      </c>
      <c r="H14" s="172" t="s">
        <v>306</v>
      </c>
      <c r="I14" s="172" t="s">
        <v>306</v>
      </c>
      <c r="J14" s="186"/>
      <c r="K14" s="186"/>
    </row>
    <row r="15" spans="1:11" s="182" customFormat="1" ht="28.8" x14ac:dyDescent="0.25">
      <c r="A15" s="164" t="s">
        <v>109</v>
      </c>
      <c r="B15" s="180" t="s">
        <v>110</v>
      </c>
      <c r="C15" s="172" t="s">
        <v>306</v>
      </c>
      <c r="D15" s="172" t="s">
        <v>306</v>
      </c>
      <c r="E15" s="172" t="s">
        <v>306</v>
      </c>
      <c r="F15" s="172" t="s">
        <v>306</v>
      </c>
      <c r="G15" s="172" t="s">
        <v>306</v>
      </c>
      <c r="H15" s="172" t="s">
        <v>306</v>
      </c>
      <c r="I15" s="172" t="s">
        <v>306</v>
      </c>
      <c r="J15" s="186"/>
      <c r="K15" s="186"/>
    </row>
    <row r="16" spans="1:11" ht="17.25" customHeight="1" x14ac:dyDescent="0.3">
      <c r="A16" s="164" t="s">
        <v>113</v>
      </c>
      <c r="B16" s="180" t="s">
        <v>114</v>
      </c>
      <c r="C16" s="177"/>
      <c r="D16" s="176"/>
      <c r="E16" s="177"/>
      <c r="F16" s="179"/>
      <c r="G16" s="179"/>
      <c r="H16" s="177"/>
      <c r="I16" s="179"/>
    </row>
    <row r="17" spans="1:9" s="181" customFormat="1" ht="28.5" customHeight="1" x14ac:dyDescent="0.3">
      <c r="A17" s="709" t="s">
        <v>50</v>
      </c>
      <c r="B17" s="712"/>
      <c r="C17" s="715"/>
      <c r="D17" s="176"/>
      <c r="E17" s="177"/>
      <c r="F17" s="187"/>
      <c r="G17" s="188"/>
      <c r="H17" s="177"/>
      <c r="I17" s="217"/>
    </row>
    <row r="18" spans="1:9" s="181" customFormat="1" ht="30" customHeight="1" x14ac:dyDescent="0.3">
      <c r="A18" s="710"/>
      <c r="B18" s="713"/>
      <c r="C18" s="716"/>
      <c r="D18" s="176"/>
      <c r="E18" s="177"/>
      <c r="F18" s="187"/>
      <c r="G18" s="188"/>
      <c r="H18" s="177"/>
      <c r="I18" s="217"/>
    </row>
    <row r="19" spans="1:9" s="181" customFormat="1" ht="30.75" customHeight="1" x14ac:dyDescent="0.3">
      <c r="A19" s="710"/>
      <c r="B19" s="713"/>
      <c r="C19" s="716"/>
      <c r="D19" s="176"/>
      <c r="E19" s="177"/>
      <c r="F19" s="187"/>
      <c r="G19" s="188"/>
      <c r="H19" s="177"/>
      <c r="I19" s="217"/>
    </row>
    <row r="20" spans="1:9" ht="31.5" customHeight="1" x14ac:dyDescent="0.3">
      <c r="A20" s="711"/>
      <c r="B20" s="714"/>
      <c r="C20" s="717"/>
      <c r="D20" s="176"/>
      <c r="E20" s="177"/>
      <c r="F20" s="187"/>
      <c r="G20" s="188"/>
      <c r="H20" s="177"/>
      <c r="I20" s="217"/>
    </row>
    <row r="21" spans="1:9" ht="32.25" customHeight="1" x14ac:dyDescent="0.3">
      <c r="A21" s="705" t="s">
        <v>116</v>
      </c>
      <c r="B21" s="706"/>
      <c r="C21" s="177"/>
      <c r="D21" s="176"/>
      <c r="E21" s="177"/>
      <c r="F21" s="184"/>
      <c r="G21" s="184"/>
      <c r="H21" s="177"/>
      <c r="I21" s="184"/>
    </row>
    <row r="22" spans="1:9" ht="14.4" x14ac:dyDescent="0.3">
      <c r="A22" s="707" t="s">
        <v>303</v>
      </c>
      <c r="B22" s="708"/>
      <c r="C22" s="177"/>
      <c r="D22" s="176"/>
      <c r="E22" s="177"/>
      <c r="F22" s="176"/>
      <c r="G22" s="176"/>
      <c r="H22" s="177"/>
      <c r="I22" s="176"/>
    </row>
    <row r="24" spans="1:9" x14ac:dyDescent="0.25">
      <c r="E24" s="183"/>
      <c r="I24" s="183"/>
    </row>
  </sheetData>
  <customSheetViews>
    <customSheetView guid="{5FA0C7DA-F724-4E93-8D09-74C26EF9E974}" topLeftCell="A7">
      <selection activeCell="E19" sqref="E19"/>
      <pageMargins left="0.7" right="0.7" top="0.75" bottom="0.75" header="0.3" footer="0.3"/>
      <pageSetup paperSize="9" orientation="portrait" verticalDpi="0" r:id="rId1"/>
    </customSheetView>
    <customSheetView guid="{3CE3A87D-471F-4C37-B517-8DFF6B87ED07}" topLeftCell="A7">
      <selection activeCell="E19" sqref="E19"/>
      <pageMargins left="0.7" right="0.7" top="0.75" bottom="0.75" header="0.3" footer="0.3"/>
      <pageSetup paperSize="9" orientation="portrait" verticalDpi="0" r:id="rId2"/>
    </customSheetView>
  </customSheetViews>
  <mergeCells count="12">
    <mergeCell ref="A21:B21"/>
    <mergeCell ref="A22:B22"/>
    <mergeCell ref="G2:I2"/>
    <mergeCell ref="A4:I4"/>
    <mergeCell ref="A5:I5"/>
    <mergeCell ref="A6:I6"/>
    <mergeCell ref="A7:I7"/>
    <mergeCell ref="A9:C9"/>
    <mergeCell ref="D9:I9"/>
    <mergeCell ref="A17:A20"/>
    <mergeCell ref="B17:B20"/>
    <mergeCell ref="C17:C20"/>
  </mergeCells>
  <pageMargins left="0.70866141732283472" right="0.70866141732283472" top="0.74803149606299213" bottom="0.74803149606299213" header="0.31496062992125984" footer="0.31496062992125984"/>
  <pageSetup paperSize="9" scale="8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6" workbookViewId="0">
      <selection activeCell="L13" sqref="L13"/>
    </sheetView>
  </sheetViews>
  <sheetFormatPr defaultColWidth="9" defaultRowHeight="13.8" x14ac:dyDescent="0.25"/>
  <cols>
    <col min="1" max="1" width="10.3984375" style="182" customWidth="1"/>
    <col min="2" max="2" width="23.69921875" style="182" customWidth="1"/>
    <col min="3" max="3" width="10.3984375" style="182" customWidth="1"/>
    <col min="4" max="4" width="15.8984375" style="182" customWidth="1"/>
    <col min="5" max="5" width="10.8984375" style="182" customWidth="1"/>
    <col min="6" max="6" width="20.69921875" style="182" customWidth="1"/>
    <col min="7" max="7" width="14.8984375" style="182" customWidth="1"/>
    <col min="8" max="8" width="15.69921875" style="182" customWidth="1"/>
    <col min="9" max="9" width="21" style="182" customWidth="1"/>
    <col min="10" max="16384" width="9" style="182"/>
  </cols>
  <sheetData>
    <row r="1" spans="1:9" ht="27" customHeight="1" x14ac:dyDescent="0.3">
      <c r="A1" s="154"/>
      <c r="B1" s="154"/>
      <c r="C1" s="152"/>
      <c r="D1" s="154"/>
      <c r="E1" s="152"/>
      <c r="F1" s="154"/>
      <c r="G1" s="154"/>
      <c r="H1" s="153"/>
      <c r="I1" s="155" t="s">
        <v>290</v>
      </c>
    </row>
    <row r="2" spans="1:9" ht="63" customHeight="1" x14ac:dyDescent="0.3">
      <c r="A2" s="154"/>
      <c r="B2" s="154"/>
      <c r="C2" s="152"/>
      <c r="D2" s="154"/>
      <c r="E2" s="152"/>
      <c r="F2" s="154"/>
      <c r="G2" s="691" t="s">
        <v>291</v>
      </c>
      <c r="H2" s="692"/>
      <c r="I2" s="692"/>
    </row>
    <row r="3" spans="1:9" ht="14.4" x14ac:dyDescent="0.3">
      <c r="A3" s="154"/>
      <c r="B3" s="154"/>
      <c r="C3" s="152"/>
      <c r="D3" s="154"/>
      <c r="E3" s="152"/>
      <c r="F3" s="154"/>
      <c r="G3" s="154"/>
      <c r="H3" s="153"/>
      <c r="I3" s="153"/>
    </row>
    <row r="4" spans="1:9" s="269" customFormat="1" ht="15" x14ac:dyDescent="0.35">
      <c r="A4" s="693" t="s">
        <v>292</v>
      </c>
      <c r="B4" s="692"/>
      <c r="C4" s="692"/>
      <c r="D4" s="692"/>
      <c r="E4" s="692"/>
      <c r="F4" s="692"/>
      <c r="G4" s="692"/>
      <c r="H4" s="692"/>
      <c r="I4" s="692"/>
    </row>
    <row r="5" spans="1:9" s="269" customFormat="1" ht="15" x14ac:dyDescent="0.35">
      <c r="A5" s="693" t="s">
        <v>307</v>
      </c>
      <c r="B5" s="692"/>
      <c r="C5" s="692"/>
      <c r="D5" s="692"/>
      <c r="E5" s="692"/>
      <c r="F5" s="692"/>
      <c r="G5" s="692"/>
      <c r="H5" s="692"/>
      <c r="I5" s="692"/>
    </row>
    <row r="6" spans="1:9" s="269" customFormat="1" ht="23.25" customHeight="1" x14ac:dyDescent="0.35">
      <c r="A6" s="694" t="s">
        <v>293</v>
      </c>
      <c r="B6" s="692"/>
      <c r="C6" s="692"/>
      <c r="D6" s="692"/>
      <c r="E6" s="692"/>
      <c r="F6" s="692"/>
      <c r="G6" s="692"/>
      <c r="H6" s="692"/>
      <c r="I6" s="692"/>
    </row>
    <row r="7" spans="1:9" s="269" customFormat="1" ht="15.75" customHeight="1" x14ac:dyDescent="0.35">
      <c r="A7" s="693" t="s">
        <v>309</v>
      </c>
      <c r="B7" s="692"/>
      <c r="C7" s="692"/>
      <c r="D7" s="692"/>
      <c r="E7" s="692"/>
      <c r="F7" s="692"/>
      <c r="G7" s="692"/>
      <c r="H7" s="692"/>
      <c r="I7" s="692"/>
    </row>
    <row r="8" spans="1:9" ht="14.4" x14ac:dyDescent="0.3">
      <c r="A8" s="154"/>
      <c r="B8" s="154"/>
      <c r="C8" s="152"/>
      <c r="D8" s="154"/>
      <c r="E8" s="152"/>
      <c r="F8" s="154"/>
      <c r="G8" s="154"/>
      <c r="H8" s="153"/>
      <c r="I8" s="153"/>
    </row>
    <row r="9" spans="1:9" x14ac:dyDescent="0.25">
      <c r="A9" s="695" t="s">
        <v>294</v>
      </c>
      <c r="B9" s="702"/>
      <c r="C9" s="697"/>
      <c r="D9" s="698" t="s">
        <v>295</v>
      </c>
      <c r="E9" s="696"/>
      <c r="F9" s="696"/>
      <c r="G9" s="696"/>
      <c r="H9" s="696"/>
      <c r="I9" s="697"/>
    </row>
    <row r="10" spans="1:9" ht="57.6" x14ac:dyDescent="0.25">
      <c r="A10" s="202" t="s">
        <v>296</v>
      </c>
      <c r="B10" s="191" t="s">
        <v>7</v>
      </c>
      <c r="C10" s="203" t="s">
        <v>297</v>
      </c>
      <c r="D10" s="160" t="s">
        <v>298</v>
      </c>
      <c r="E10" s="161" t="s">
        <v>297</v>
      </c>
      <c r="F10" s="160" t="s">
        <v>299</v>
      </c>
      <c r="G10" s="160" t="s">
        <v>300</v>
      </c>
      <c r="H10" s="160" t="s">
        <v>301</v>
      </c>
      <c r="I10" s="160" t="s">
        <v>302</v>
      </c>
    </row>
    <row r="11" spans="1:9" ht="28.8" x14ac:dyDescent="0.25">
      <c r="A11" s="199" t="s">
        <v>117</v>
      </c>
      <c r="B11" s="205" t="s">
        <v>118</v>
      </c>
      <c r="C11" s="204" t="s">
        <v>306</v>
      </c>
      <c r="D11" s="172" t="s">
        <v>306</v>
      </c>
      <c r="E11" s="172" t="s">
        <v>306</v>
      </c>
      <c r="F11" s="172" t="s">
        <v>306</v>
      </c>
      <c r="G11" s="172" t="s">
        <v>306</v>
      </c>
      <c r="H11" s="172" t="s">
        <v>306</v>
      </c>
      <c r="I11" s="172" t="s">
        <v>306</v>
      </c>
    </row>
    <row r="12" spans="1:9" ht="57.6" x14ac:dyDescent="0.25">
      <c r="A12" s="199" t="s">
        <v>119</v>
      </c>
      <c r="B12" s="201" t="s">
        <v>120</v>
      </c>
      <c r="C12" s="172" t="s">
        <v>306</v>
      </c>
      <c r="D12" s="172" t="s">
        <v>306</v>
      </c>
      <c r="E12" s="172" t="s">
        <v>306</v>
      </c>
      <c r="F12" s="172" t="s">
        <v>306</v>
      </c>
      <c r="G12" s="172" t="s">
        <v>306</v>
      </c>
      <c r="H12" s="172" t="s">
        <v>306</v>
      </c>
      <c r="I12" s="172" t="s">
        <v>306</v>
      </c>
    </row>
    <row r="13" spans="1:9" ht="36" customHeight="1" x14ac:dyDescent="0.25">
      <c r="A13" s="687" t="s">
        <v>123</v>
      </c>
      <c r="B13" s="688"/>
      <c r="C13" s="172" t="s">
        <v>306</v>
      </c>
      <c r="D13" s="172" t="s">
        <v>306</v>
      </c>
      <c r="E13" s="172" t="s">
        <v>306</v>
      </c>
      <c r="F13" s="172" t="s">
        <v>306</v>
      </c>
      <c r="G13" s="172" t="s">
        <v>306</v>
      </c>
      <c r="H13" s="172" t="s">
        <v>306</v>
      </c>
      <c r="I13" s="172" t="s">
        <v>306</v>
      </c>
    </row>
    <row r="14" spans="1:9" ht="15" customHeight="1" x14ac:dyDescent="0.3">
      <c r="A14" s="689" t="s">
        <v>303</v>
      </c>
      <c r="B14" s="690"/>
      <c r="C14" s="172" t="s">
        <v>306</v>
      </c>
      <c r="D14" s="172" t="s">
        <v>306</v>
      </c>
      <c r="E14" s="172" t="s">
        <v>306</v>
      </c>
      <c r="F14" s="172" t="s">
        <v>306</v>
      </c>
      <c r="G14" s="172" t="s">
        <v>306</v>
      </c>
      <c r="H14" s="172" t="s">
        <v>306</v>
      </c>
      <c r="I14" s="172" t="s">
        <v>306</v>
      </c>
    </row>
  </sheetData>
  <customSheetViews>
    <customSheetView guid="{5FA0C7DA-F724-4E93-8D09-74C26EF9E974}" topLeftCell="A2">
      <selection activeCell="D14" sqref="D14"/>
      <pageMargins left="0.7" right="0.7" top="0.75" bottom="0.75" header="0.3" footer="0.3"/>
      <pageSetup paperSize="9" orientation="portrait" verticalDpi="0" r:id="rId1"/>
    </customSheetView>
    <customSheetView guid="{3CE3A87D-471F-4C37-B517-8DFF6B87ED07}" topLeftCell="A2">
      <selection activeCell="D14" sqref="D14"/>
      <pageMargins left="0.7" right="0.7" top="0.75" bottom="0.75" header="0.3" footer="0.3"/>
      <pageSetup paperSize="9" orientation="portrait" verticalDpi="0" r:id="rId2"/>
    </customSheetView>
  </customSheetViews>
  <mergeCells count="9">
    <mergeCell ref="A13:B13"/>
    <mergeCell ref="A14:B14"/>
    <mergeCell ref="G2:I2"/>
    <mergeCell ref="A4:I4"/>
    <mergeCell ref="A5:I5"/>
    <mergeCell ref="A6:I6"/>
    <mergeCell ref="A7:I7"/>
    <mergeCell ref="A9:C9"/>
    <mergeCell ref="D9:I9"/>
  </mergeCell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8" workbookViewId="0">
      <selection activeCell="H11" sqref="H11"/>
    </sheetView>
  </sheetViews>
  <sheetFormatPr defaultColWidth="9" defaultRowHeight="13.8" x14ac:dyDescent="0.25"/>
  <cols>
    <col min="1" max="1" width="10.3984375" style="117" customWidth="1"/>
    <col min="2" max="2" width="23.69921875" style="117" customWidth="1"/>
    <col min="3" max="3" width="10.3984375" style="117" customWidth="1"/>
    <col min="4" max="4" width="15.8984375" style="117" customWidth="1"/>
    <col min="5" max="5" width="10.8984375" style="117" customWidth="1"/>
    <col min="6" max="6" width="22.19921875" style="117" customWidth="1"/>
    <col min="7" max="7" width="14.8984375" style="117" customWidth="1"/>
    <col min="8" max="8" width="15.69921875" style="117" customWidth="1"/>
    <col min="9" max="9" width="21" style="117" customWidth="1"/>
    <col min="10" max="16384" width="9" style="117"/>
  </cols>
  <sheetData>
    <row r="1" spans="1:11" ht="27" customHeight="1" x14ac:dyDescent="0.3">
      <c r="A1" s="154"/>
      <c r="B1" s="154"/>
      <c r="C1" s="152"/>
      <c r="D1" s="154"/>
      <c r="E1" s="152"/>
      <c r="F1" s="154"/>
      <c r="G1" s="154"/>
      <c r="H1" s="153"/>
      <c r="I1" s="155" t="s">
        <v>290</v>
      </c>
    </row>
    <row r="2" spans="1:11" ht="63" customHeight="1" x14ac:dyDescent="0.3">
      <c r="A2" s="154"/>
      <c r="B2" s="154"/>
      <c r="C2" s="152"/>
      <c r="D2" s="154"/>
      <c r="E2" s="152"/>
      <c r="F2" s="154"/>
      <c r="G2" s="691" t="s">
        <v>291</v>
      </c>
      <c r="H2" s="692"/>
      <c r="I2" s="692"/>
    </row>
    <row r="3" spans="1:11" ht="14.4" x14ac:dyDescent="0.3">
      <c r="A3" s="154"/>
      <c r="B3" s="154"/>
      <c r="C3" s="152"/>
      <c r="D3" s="154"/>
      <c r="E3" s="152"/>
      <c r="F3" s="154"/>
      <c r="G3" s="154"/>
      <c r="H3" s="153"/>
      <c r="I3" s="153"/>
    </row>
    <row r="4" spans="1:11" s="269" customFormat="1" ht="15" x14ac:dyDescent="0.35">
      <c r="A4" s="693" t="s">
        <v>292</v>
      </c>
      <c r="B4" s="692"/>
      <c r="C4" s="692"/>
      <c r="D4" s="692"/>
      <c r="E4" s="692"/>
      <c r="F4" s="692"/>
      <c r="G4" s="692"/>
      <c r="H4" s="692"/>
      <c r="I4" s="692"/>
    </row>
    <row r="5" spans="1:11" s="269" customFormat="1" ht="15" x14ac:dyDescent="0.35">
      <c r="A5" s="693" t="s">
        <v>307</v>
      </c>
      <c r="B5" s="692"/>
      <c r="C5" s="692"/>
      <c r="D5" s="692"/>
      <c r="E5" s="692"/>
      <c r="F5" s="692"/>
      <c r="G5" s="692"/>
      <c r="H5" s="692"/>
      <c r="I5" s="692"/>
    </row>
    <row r="6" spans="1:11" s="269" customFormat="1" ht="23.25" customHeight="1" x14ac:dyDescent="0.4">
      <c r="A6" s="719" t="s">
        <v>338</v>
      </c>
      <c r="B6" s="692"/>
      <c r="C6" s="692"/>
      <c r="D6" s="692"/>
      <c r="E6" s="692"/>
      <c r="F6" s="692"/>
      <c r="G6" s="692"/>
      <c r="H6" s="692"/>
      <c r="I6" s="692"/>
    </row>
    <row r="7" spans="1:11" s="269" customFormat="1" ht="15" x14ac:dyDescent="0.35">
      <c r="A7" s="693" t="s">
        <v>347</v>
      </c>
      <c r="B7" s="692"/>
      <c r="C7" s="692"/>
      <c r="D7" s="692"/>
      <c r="E7" s="692"/>
      <c r="F7" s="692"/>
      <c r="G7" s="692"/>
      <c r="H7" s="692"/>
      <c r="I7" s="692"/>
    </row>
    <row r="8" spans="1:11" ht="14.4" x14ac:dyDescent="0.3">
      <c r="A8" s="154"/>
      <c r="B8" s="154"/>
      <c r="C8" s="152"/>
      <c r="D8" s="154"/>
      <c r="E8" s="152"/>
      <c r="F8" s="154"/>
      <c r="G8" s="154"/>
      <c r="H8" s="153"/>
      <c r="I8" s="153"/>
    </row>
    <row r="9" spans="1:11" x14ac:dyDescent="0.25">
      <c r="A9" s="695" t="s">
        <v>294</v>
      </c>
      <c r="B9" s="696"/>
      <c r="C9" s="697"/>
      <c r="D9" s="698" t="s">
        <v>295</v>
      </c>
      <c r="E9" s="696"/>
      <c r="F9" s="696"/>
      <c r="G9" s="696"/>
      <c r="H9" s="696"/>
      <c r="I9" s="697"/>
      <c r="K9" s="185"/>
    </row>
    <row r="10" spans="1:11" ht="57.6" x14ac:dyDescent="0.25">
      <c r="A10" s="167" t="s">
        <v>296</v>
      </c>
      <c r="B10" s="167" t="s">
        <v>7</v>
      </c>
      <c r="C10" s="161" t="s">
        <v>297</v>
      </c>
      <c r="D10" s="160" t="s">
        <v>298</v>
      </c>
      <c r="E10" s="161" t="s">
        <v>297</v>
      </c>
      <c r="F10" s="160" t="s">
        <v>299</v>
      </c>
      <c r="G10" s="160" t="s">
        <v>300</v>
      </c>
      <c r="H10" s="160" t="s">
        <v>301</v>
      </c>
      <c r="I10" s="160" t="s">
        <v>302</v>
      </c>
    </row>
    <row r="11" spans="1:11" ht="14.4" x14ac:dyDescent="0.25">
      <c r="A11" s="168" t="s">
        <v>124</v>
      </c>
      <c r="B11" s="169" t="s">
        <v>125</v>
      </c>
      <c r="C11" s="162">
        <v>4100</v>
      </c>
      <c r="D11" s="191"/>
      <c r="E11" s="162"/>
      <c r="F11" s="163"/>
      <c r="G11" s="163"/>
      <c r="H11" s="163"/>
      <c r="I11" s="163"/>
    </row>
    <row r="12" spans="1:11" s="182" customFormat="1" ht="28.8" x14ac:dyDescent="0.25">
      <c r="A12" s="164" t="s">
        <v>127</v>
      </c>
      <c r="B12" s="170" t="s">
        <v>128</v>
      </c>
      <c r="C12" s="198"/>
      <c r="D12" s="198"/>
      <c r="E12" s="198"/>
      <c r="F12" s="198"/>
      <c r="G12" s="198"/>
      <c r="H12" s="198"/>
      <c r="I12" s="162"/>
    </row>
    <row r="13" spans="1:11" s="182" customFormat="1" ht="14.4" x14ac:dyDescent="0.25">
      <c r="A13" s="164" t="s">
        <v>130</v>
      </c>
      <c r="B13" s="170" t="s">
        <v>131</v>
      </c>
      <c r="C13" s="198"/>
      <c r="D13" s="198"/>
      <c r="E13" s="198"/>
      <c r="F13" s="198"/>
      <c r="G13" s="198"/>
      <c r="H13" s="198"/>
      <c r="I13" s="162"/>
    </row>
    <row r="14" spans="1:11" ht="28.8" x14ac:dyDescent="0.3">
      <c r="A14" s="164" t="s">
        <v>132</v>
      </c>
      <c r="B14" s="170" t="s">
        <v>133</v>
      </c>
      <c r="C14" s="189">
        <v>4100</v>
      </c>
      <c r="D14" s="193"/>
      <c r="E14" s="189"/>
      <c r="F14" s="158"/>
      <c r="G14" s="159"/>
      <c r="H14" s="189"/>
      <c r="I14" s="159"/>
    </row>
    <row r="15" spans="1:11" ht="50.25" customHeight="1" x14ac:dyDescent="0.3">
      <c r="A15" s="164" t="s">
        <v>50</v>
      </c>
      <c r="B15" s="171" t="s">
        <v>225</v>
      </c>
      <c r="C15" s="189"/>
      <c r="D15" s="193"/>
      <c r="E15" s="189"/>
      <c r="F15" s="194"/>
      <c r="G15" s="196"/>
      <c r="H15" s="189"/>
      <c r="I15" s="195"/>
    </row>
    <row r="16" spans="1:11" ht="43.5" customHeight="1" x14ac:dyDescent="0.3">
      <c r="A16" s="164" t="s">
        <v>52</v>
      </c>
      <c r="B16" s="165" t="s">
        <v>226</v>
      </c>
      <c r="C16" s="157"/>
      <c r="D16" s="193"/>
      <c r="E16" s="189"/>
      <c r="F16" s="217"/>
      <c r="G16" s="197"/>
      <c r="H16" s="189"/>
      <c r="I16" s="195"/>
    </row>
    <row r="17" spans="1:9" ht="30" customHeight="1" x14ac:dyDescent="0.3">
      <c r="A17" s="718" t="s">
        <v>134</v>
      </c>
      <c r="B17" s="718"/>
      <c r="C17" s="166"/>
      <c r="D17" s="158"/>
      <c r="E17" s="189"/>
      <c r="F17" s="158"/>
      <c r="G17" s="192"/>
      <c r="H17" s="189"/>
      <c r="I17" s="192"/>
    </row>
    <row r="18" spans="1:9" ht="14.4" x14ac:dyDescent="0.3">
      <c r="A18" s="707" t="s">
        <v>303</v>
      </c>
      <c r="B18" s="708"/>
      <c r="C18" s="166">
        <v>4100</v>
      </c>
      <c r="D18" s="158"/>
      <c r="E18" s="189">
        <f>E17</f>
        <v>0</v>
      </c>
      <c r="F18" s="158"/>
      <c r="G18" s="158"/>
      <c r="H18" s="189">
        <f>H17</f>
        <v>0</v>
      </c>
      <c r="I18" s="158"/>
    </row>
  </sheetData>
  <customSheetViews>
    <customSheetView guid="{5FA0C7DA-F724-4E93-8D09-74C26EF9E974}" topLeftCell="A4">
      <selection activeCell="F14" sqref="F14"/>
      <pageMargins left="0.7" right="0.7" top="0.75" bottom="0.75" header="0.3" footer="0.3"/>
      <pageSetup paperSize="9" orientation="portrait" verticalDpi="0" r:id="rId1"/>
    </customSheetView>
    <customSheetView guid="{3CE3A87D-471F-4C37-B517-8DFF6B87ED07}" topLeftCell="A4">
      <selection activeCell="F14" sqref="F14"/>
      <pageMargins left="0.7" right="0.7" top="0.75" bottom="0.75" header="0.3" footer="0.3"/>
      <pageSetup paperSize="9" orientation="portrait" verticalDpi="0" r:id="rId2"/>
    </customSheetView>
  </customSheetViews>
  <mergeCells count="9">
    <mergeCell ref="A18:B18"/>
    <mergeCell ref="A17:B17"/>
    <mergeCell ref="G2:I2"/>
    <mergeCell ref="A4:I4"/>
    <mergeCell ref="A5:I5"/>
    <mergeCell ref="A6:I6"/>
    <mergeCell ref="A7:I7"/>
    <mergeCell ref="A9:C9"/>
    <mergeCell ref="D9:I9"/>
  </mergeCells>
  <pageMargins left="0.70866141732283472" right="0.70866141732283472" top="0.74803149606299213" bottom="0.74803149606299213" header="0.31496062992125984" footer="0.31496062992125984"/>
  <pageSetup paperSize="9" scale="8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2" workbookViewId="0">
      <selection activeCell="J15" sqref="J15"/>
    </sheetView>
  </sheetViews>
  <sheetFormatPr defaultColWidth="9" defaultRowHeight="13.8" x14ac:dyDescent="0.25"/>
  <cols>
    <col min="1" max="1" width="10.3984375" style="117" customWidth="1"/>
    <col min="2" max="2" width="23.69921875" style="117" customWidth="1"/>
    <col min="3" max="3" width="10.3984375" style="117" customWidth="1"/>
    <col min="4" max="4" width="17.19921875" style="117" customWidth="1"/>
    <col min="5" max="5" width="10.8984375" style="117" customWidth="1"/>
    <col min="6" max="6" width="22.09765625" style="117" customWidth="1"/>
    <col min="7" max="7" width="18.69921875" style="117" customWidth="1"/>
    <col min="8" max="8" width="15.69921875" style="117" customWidth="1"/>
    <col min="9" max="9" width="21" style="117" customWidth="1"/>
    <col min="10" max="16384" width="9" style="117"/>
  </cols>
  <sheetData>
    <row r="1" spans="1:9" ht="27" customHeight="1" x14ac:dyDescent="0.3">
      <c r="A1" s="154"/>
      <c r="B1" s="154"/>
      <c r="C1" s="152"/>
      <c r="D1" s="154"/>
      <c r="E1" s="152"/>
      <c r="F1" s="154"/>
      <c r="G1" s="154"/>
      <c r="H1" s="153"/>
      <c r="I1" s="155" t="s">
        <v>290</v>
      </c>
    </row>
    <row r="2" spans="1:9" ht="63" customHeight="1" x14ac:dyDescent="0.3">
      <c r="A2" s="154"/>
      <c r="B2" s="154"/>
      <c r="C2" s="152"/>
      <c r="D2" s="154"/>
      <c r="E2" s="152"/>
      <c r="F2" s="154"/>
      <c r="G2" s="691" t="s">
        <v>291</v>
      </c>
      <c r="H2" s="692"/>
      <c r="I2" s="692"/>
    </row>
    <row r="3" spans="1:9" ht="14.4" x14ac:dyDescent="0.3">
      <c r="A3" s="154"/>
      <c r="B3" s="154"/>
      <c r="C3" s="152"/>
      <c r="D3" s="154"/>
      <c r="E3" s="152"/>
      <c r="F3" s="154"/>
      <c r="G3" s="154"/>
      <c r="H3" s="153"/>
      <c r="I3" s="153"/>
    </row>
    <row r="4" spans="1:9" s="269" customFormat="1" ht="15" x14ac:dyDescent="0.35">
      <c r="A4" s="693" t="s">
        <v>292</v>
      </c>
      <c r="B4" s="692"/>
      <c r="C4" s="692"/>
      <c r="D4" s="692"/>
      <c r="E4" s="692"/>
      <c r="F4" s="692"/>
      <c r="G4" s="692"/>
      <c r="H4" s="692"/>
      <c r="I4" s="692"/>
    </row>
    <row r="5" spans="1:9" s="269" customFormat="1" ht="15" x14ac:dyDescent="0.35">
      <c r="A5" s="693" t="s">
        <v>310</v>
      </c>
      <c r="B5" s="692"/>
      <c r="C5" s="692"/>
      <c r="D5" s="692"/>
      <c r="E5" s="692"/>
      <c r="F5" s="692"/>
      <c r="G5" s="692"/>
      <c r="H5" s="692"/>
      <c r="I5" s="692"/>
    </row>
    <row r="6" spans="1:9" s="269" customFormat="1" ht="23.25" customHeight="1" x14ac:dyDescent="0.4">
      <c r="A6" s="719" t="s">
        <v>338</v>
      </c>
      <c r="B6" s="692"/>
      <c r="C6" s="692"/>
      <c r="D6" s="692"/>
      <c r="E6" s="692"/>
      <c r="F6" s="692"/>
      <c r="G6" s="692"/>
      <c r="H6" s="692"/>
      <c r="I6" s="692"/>
    </row>
    <row r="7" spans="1:9" s="269" customFormat="1" ht="15" x14ac:dyDescent="0.35">
      <c r="A7" s="693" t="s">
        <v>346</v>
      </c>
      <c r="B7" s="692"/>
      <c r="C7" s="692"/>
      <c r="D7" s="692"/>
      <c r="E7" s="692"/>
      <c r="F7" s="692"/>
      <c r="G7" s="692"/>
      <c r="H7" s="692"/>
      <c r="I7" s="692"/>
    </row>
    <row r="8" spans="1:9" ht="14.4" x14ac:dyDescent="0.3">
      <c r="A8" s="154"/>
      <c r="B8" s="154"/>
      <c r="C8" s="152"/>
      <c r="D8" s="154"/>
      <c r="E8" s="152"/>
      <c r="F8" s="154"/>
      <c r="G8" s="154"/>
      <c r="H8" s="153"/>
      <c r="I8" s="153"/>
    </row>
    <row r="9" spans="1:9" x14ac:dyDescent="0.25">
      <c r="A9" s="695" t="s">
        <v>294</v>
      </c>
      <c r="B9" s="696"/>
      <c r="C9" s="697"/>
      <c r="D9" s="698" t="s">
        <v>295</v>
      </c>
      <c r="E9" s="696"/>
      <c r="F9" s="696"/>
      <c r="G9" s="696"/>
      <c r="H9" s="696"/>
      <c r="I9" s="697"/>
    </row>
    <row r="10" spans="1:9" ht="57.6" x14ac:dyDescent="0.25">
      <c r="A10" s="167" t="s">
        <v>296</v>
      </c>
      <c r="B10" s="167" t="s">
        <v>7</v>
      </c>
      <c r="C10" s="161" t="s">
        <v>297</v>
      </c>
      <c r="D10" s="160" t="s">
        <v>298</v>
      </c>
      <c r="E10" s="161" t="s">
        <v>297</v>
      </c>
      <c r="F10" s="160" t="s">
        <v>299</v>
      </c>
      <c r="G10" s="160" t="s">
        <v>300</v>
      </c>
      <c r="H10" s="160" t="s">
        <v>301</v>
      </c>
      <c r="I10" s="160" t="s">
        <v>302</v>
      </c>
    </row>
    <row r="11" spans="1:9" ht="14.4" x14ac:dyDescent="0.25">
      <c r="A11" s="164" t="s">
        <v>135</v>
      </c>
      <c r="B11" s="169" t="s">
        <v>136</v>
      </c>
      <c r="C11" s="162"/>
      <c r="D11" s="163"/>
      <c r="E11" s="162"/>
      <c r="F11" s="163"/>
      <c r="G11" s="163"/>
      <c r="H11" s="163"/>
      <c r="I11" s="163"/>
    </row>
    <row r="12" spans="1:9" ht="14.4" x14ac:dyDescent="0.3">
      <c r="A12" s="164" t="s">
        <v>137</v>
      </c>
      <c r="B12" s="170" t="s">
        <v>138</v>
      </c>
      <c r="C12" s="157"/>
      <c r="D12" s="159"/>
      <c r="E12" s="219"/>
      <c r="F12" s="159"/>
      <c r="G12" s="159"/>
      <c r="H12" s="219"/>
      <c r="I12" s="159"/>
    </row>
    <row r="13" spans="1:9" ht="18" customHeight="1" x14ac:dyDescent="0.3">
      <c r="A13" s="199" t="s">
        <v>50</v>
      </c>
      <c r="B13" s="218" t="s">
        <v>140</v>
      </c>
      <c r="C13" s="219">
        <v>7500</v>
      </c>
      <c r="D13" s="219" t="s">
        <v>399</v>
      </c>
      <c r="E13" s="253"/>
      <c r="F13" s="252"/>
      <c r="G13" s="252"/>
      <c r="H13" s="219"/>
      <c r="I13" s="220"/>
    </row>
    <row r="14" spans="1:9" ht="24" customHeight="1" x14ac:dyDescent="0.3">
      <c r="A14" s="199" t="s">
        <v>52</v>
      </c>
      <c r="B14" s="221" t="s">
        <v>141</v>
      </c>
      <c r="C14" s="219"/>
      <c r="D14" s="219"/>
      <c r="E14" s="219"/>
      <c r="F14" s="230"/>
      <c r="G14" s="230"/>
      <c r="H14" s="219"/>
      <c r="I14" s="220"/>
    </row>
    <row r="15" spans="1:9" ht="31.5" customHeight="1" x14ac:dyDescent="0.3">
      <c r="A15" s="199" t="s">
        <v>53</v>
      </c>
      <c r="B15" s="218" t="s">
        <v>142</v>
      </c>
      <c r="C15" s="223">
        <v>13500</v>
      </c>
      <c r="D15" s="306" t="s">
        <v>342</v>
      </c>
      <c r="E15" s="219">
        <v>17600</v>
      </c>
      <c r="F15" s="230" t="s">
        <v>343</v>
      </c>
      <c r="G15" s="230" t="s">
        <v>344</v>
      </c>
      <c r="H15" s="219">
        <v>17600</v>
      </c>
      <c r="I15" s="220" t="s">
        <v>345</v>
      </c>
    </row>
    <row r="16" spans="1:9" ht="24.75" customHeight="1" x14ac:dyDescent="0.3">
      <c r="A16" s="199" t="s">
        <v>143</v>
      </c>
      <c r="B16" s="221" t="s">
        <v>144</v>
      </c>
      <c r="C16" s="223"/>
      <c r="D16" s="219"/>
      <c r="E16" s="219"/>
      <c r="F16" s="230"/>
      <c r="G16" s="230"/>
      <c r="H16" s="219"/>
      <c r="I16" s="220"/>
    </row>
    <row r="17" spans="1:9" ht="26.25" customHeight="1" x14ac:dyDescent="0.3">
      <c r="A17" s="224" t="s">
        <v>145</v>
      </c>
      <c r="B17" s="221" t="s">
        <v>146</v>
      </c>
      <c r="C17" s="219"/>
      <c r="D17" s="219"/>
      <c r="E17" s="275"/>
      <c r="F17" s="252"/>
      <c r="G17" s="252"/>
      <c r="H17" s="219"/>
      <c r="I17" s="225"/>
    </row>
    <row r="18" spans="1:9" ht="21" customHeight="1" x14ac:dyDescent="0.3">
      <c r="A18" s="199" t="s">
        <v>147</v>
      </c>
      <c r="B18" s="218" t="s">
        <v>148</v>
      </c>
      <c r="C18" s="219"/>
      <c r="D18" s="219"/>
      <c r="E18" s="219"/>
      <c r="F18" s="252"/>
      <c r="G18" s="222"/>
      <c r="H18" s="219"/>
      <c r="I18" s="225"/>
    </row>
    <row r="19" spans="1:9" ht="19.5" customHeight="1" x14ac:dyDescent="0.3">
      <c r="A19" s="199" t="s">
        <v>149</v>
      </c>
      <c r="B19" s="274" t="s">
        <v>150</v>
      </c>
      <c r="C19" s="219"/>
      <c r="D19" s="219"/>
      <c r="E19" s="219"/>
      <c r="F19" s="252"/>
      <c r="G19" s="252"/>
      <c r="H19" s="219"/>
      <c r="I19" s="220"/>
    </row>
    <row r="20" spans="1:9" ht="28.8" x14ac:dyDescent="0.3">
      <c r="A20" s="199" t="s">
        <v>151</v>
      </c>
      <c r="B20" s="221" t="s">
        <v>152</v>
      </c>
      <c r="C20" s="219"/>
      <c r="D20" s="219"/>
      <c r="E20" s="219"/>
      <c r="F20" s="222"/>
      <c r="G20" s="222"/>
      <c r="H20" s="219"/>
      <c r="I20" s="241"/>
    </row>
    <row r="21" spans="1:9" s="305" customFormat="1" ht="14.4" x14ac:dyDescent="0.3">
      <c r="A21" s="199" t="s">
        <v>153</v>
      </c>
      <c r="B21" s="221" t="s">
        <v>154</v>
      </c>
      <c r="C21" s="219"/>
      <c r="D21" s="219"/>
      <c r="E21" s="219"/>
      <c r="F21" s="222"/>
      <c r="G21" s="222"/>
      <c r="H21" s="219"/>
      <c r="I21" s="241"/>
    </row>
    <row r="22" spans="1:9" ht="14.4" x14ac:dyDescent="0.3">
      <c r="A22" s="199" t="s">
        <v>155</v>
      </c>
      <c r="B22" s="274" t="s">
        <v>156</v>
      </c>
      <c r="C22" s="219"/>
      <c r="D22" s="219"/>
      <c r="E22" s="219"/>
      <c r="F22" s="222"/>
      <c r="G22" s="222"/>
      <c r="H22" s="219"/>
      <c r="I22" s="220"/>
    </row>
    <row r="23" spans="1:9" ht="33.75" customHeight="1" x14ac:dyDescent="0.3">
      <c r="A23" s="720" t="s">
        <v>157</v>
      </c>
      <c r="B23" s="720"/>
      <c r="C23" s="226"/>
      <c r="D23" s="227"/>
      <c r="E23" s="219"/>
      <c r="F23" s="227"/>
      <c r="G23" s="227"/>
      <c r="H23" s="219"/>
      <c r="I23" s="227"/>
    </row>
    <row r="24" spans="1:9" ht="14.4" x14ac:dyDescent="0.3">
      <c r="A24" s="721" t="s">
        <v>303</v>
      </c>
      <c r="B24" s="722"/>
      <c r="C24" s="226">
        <v>21000</v>
      </c>
      <c r="D24" s="228"/>
      <c r="E24" s="219">
        <v>17600</v>
      </c>
      <c r="F24" s="228"/>
      <c r="G24" s="228"/>
      <c r="H24" s="219">
        <v>17600</v>
      </c>
      <c r="I24" s="228"/>
    </row>
    <row r="27" spans="1:9" x14ac:dyDescent="0.25">
      <c r="H27" s="183"/>
    </row>
    <row r="28" spans="1:9" x14ac:dyDescent="0.25">
      <c r="E28" s="183"/>
    </row>
  </sheetData>
  <customSheetViews>
    <customSheetView guid="{5FA0C7DA-F724-4E93-8D09-74C26EF9E974}" topLeftCell="A15">
      <selection activeCell="J14" sqref="J14"/>
      <pageMargins left="0.7" right="0.7" top="0.75" bottom="0.75" header="0.3" footer="0.3"/>
      <pageSetup paperSize="9" orientation="portrait" verticalDpi="0" r:id="rId1"/>
    </customSheetView>
    <customSheetView guid="{3CE3A87D-471F-4C37-B517-8DFF6B87ED07}" topLeftCell="A15">
      <selection activeCell="J14" sqref="J14"/>
      <pageMargins left="0.7" right="0.7" top="0.75" bottom="0.75" header="0.3" footer="0.3"/>
      <pageSetup paperSize="9" orientation="portrait" verticalDpi="0" r:id="rId2"/>
    </customSheetView>
  </customSheetViews>
  <mergeCells count="9">
    <mergeCell ref="A23:B23"/>
    <mergeCell ref="A24:B24"/>
    <mergeCell ref="G2:I2"/>
    <mergeCell ref="A4:I4"/>
    <mergeCell ref="A5:I5"/>
    <mergeCell ref="A6:I6"/>
    <mergeCell ref="A7:I7"/>
    <mergeCell ref="A9:C9"/>
    <mergeCell ref="D9:I9"/>
  </mergeCells>
  <pageMargins left="0.70866141732283472" right="0.70866141732283472" top="0.74803149606299213" bottom="0.74803149606299213" header="0.31496062992125984" footer="0.31496062992125984"/>
  <pageSetup paperSize="9" scale="8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16</vt:i4>
      </vt:variant>
    </vt:vector>
  </HeadingPairs>
  <TitlesOfParts>
    <vt:vector size="16" baseType="lpstr">
      <vt:lpstr>Фінансування</vt:lpstr>
      <vt:lpstr>Витрати</vt:lpstr>
      <vt:lpstr>Розділ 1-2</vt:lpstr>
      <vt:lpstr>Розділ 3</vt:lpstr>
      <vt:lpstr>Розділ 4</vt:lpstr>
      <vt:lpstr>Розділ 5</vt:lpstr>
      <vt:lpstr>Розділ 6</vt:lpstr>
      <vt:lpstr>Розділ 7</vt:lpstr>
      <vt:lpstr>Розділ 8</vt:lpstr>
      <vt:lpstr>Розділ 9</vt:lpstr>
      <vt:lpstr>Розділ 10</vt:lpstr>
      <vt:lpstr>Розділ 11</vt:lpstr>
      <vt:lpstr>Розділ 12</vt:lpstr>
      <vt:lpstr>Розділ 13</vt:lpstr>
      <vt:lpstr>Розділ 14</vt:lpstr>
      <vt:lpstr>Інструкція із заповнення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dc:creator>
  <cp:lastModifiedBy>Виктория Колесникова</cp:lastModifiedBy>
  <cp:lastPrinted>2020-10-22T15:32:29Z</cp:lastPrinted>
  <dcterms:created xsi:type="dcterms:W3CDTF">2020-04-13T13:21:27Z</dcterms:created>
  <dcterms:modified xsi:type="dcterms:W3CDTF">2020-11-01T10:08:36Z</dcterms:modified>
</cp:coreProperties>
</file>