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I41" i="3" l="1"/>
  <c r="F41" i="3"/>
  <c r="J22" i="2" l="1"/>
  <c r="AD13" i="2"/>
  <c r="AE26" i="2"/>
  <c r="AE25" i="2"/>
  <c r="AE143" i="2" l="1"/>
  <c r="AE142" i="2"/>
  <c r="J142" i="2"/>
  <c r="AE31" i="2"/>
  <c r="AE30" i="2"/>
  <c r="AE29" i="2"/>
  <c r="AE28" i="2"/>
  <c r="AE27" i="2"/>
  <c r="AB140" i="2" l="1"/>
  <c r="AB141" i="2"/>
  <c r="Y140" i="2"/>
  <c r="Y141" i="2"/>
  <c r="V140" i="2"/>
  <c r="V141" i="2"/>
  <c r="S140" i="2"/>
  <c r="S141" i="2"/>
  <c r="P140" i="2"/>
  <c r="P141" i="2"/>
  <c r="M140" i="2"/>
  <c r="M141" i="2"/>
  <c r="AC141" i="2" s="1"/>
  <c r="AE141" i="2" s="1"/>
  <c r="AF141" i="2" s="1"/>
  <c r="J140" i="2"/>
  <c r="AD140" i="2" s="1"/>
  <c r="J141" i="2"/>
  <c r="AD141" i="2" s="1"/>
  <c r="G141" i="2"/>
  <c r="G140" i="2"/>
  <c r="AC140" i="2" s="1"/>
  <c r="AE140" i="2" l="1"/>
  <c r="AF140" i="2" s="1"/>
  <c r="G31" i="2"/>
  <c r="G30" i="2"/>
  <c r="G29" i="2"/>
  <c r="G28" i="2"/>
  <c r="G27" i="2"/>
  <c r="AB26" i="2"/>
  <c r="Y26" i="2"/>
  <c r="V26" i="2"/>
  <c r="S25" i="2"/>
  <c r="P26" i="2"/>
  <c r="M26" i="2"/>
  <c r="G26" i="2"/>
  <c r="AB25" i="2"/>
  <c r="Y25" i="2"/>
  <c r="V25" i="2"/>
  <c r="S26" i="2"/>
  <c r="P25" i="2"/>
  <c r="M25" i="2"/>
  <c r="J25" i="2"/>
  <c r="G25" i="2"/>
  <c r="G24" i="2"/>
  <c r="J24" i="2"/>
  <c r="M24" i="2"/>
  <c r="P24" i="2"/>
  <c r="S24" i="2"/>
  <c r="AB24" i="2"/>
  <c r="Y24" i="2"/>
  <c r="V24" i="2"/>
  <c r="AE24" i="2" l="1"/>
  <c r="AB167" i="2" l="1"/>
  <c r="Y167" i="2"/>
  <c r="V167" i="2"/>
  <c r="S167" i="2"/>
  <c r="P167" i="2"/>
  <c r="M167" i="2"/>
  <c r="J167" i="2"/>
  <c r="AD167" i="2" s="1"/>
  <c r="G167" i="2"/>
  <c r="AB166" i="2"/>
  <c r="Y166" i="2"/>
  <c r="V166" i="2"/>
  <c r="S166" i="2"/>
  <c r="P166" i="2"/>
  <c r="M166" i="2"/>
  <c r="J166" i="2"/>
  <c r="AD166" i="2" s="1"/>
  <c r="G166" i="2"/>
  <c r="AB165" i="2"/>
  <c r="Y165" i="2"/>
  <c r="V165" i="2"/>
  <c r="S165" i="2"/>
  <c r="P165" i="2"/>
  <c r="M165" i="2"/>
  <c r="M161" i="2" s="1"/>
  <c r="J165" i="2"/>
  <c r="AD165" i="2" s="1"/>
  <c r="G165" i="2"/>
  <c r="AB164" i="2"/>
  <c r="AB161" i="2" s="1"/>
  <c r="Y164" i="2"/>
  <c r="V164" i="2"/>
  <c r="S164" i="2"/>
  <c r="P164" i="2"/>
  <c r="P161" i="2" s="1"/>
  <c r="M164" i="2"/>
  <c r="J164" i="2"/>
  <c r="AD164" i="2" s="1"/>
  <c r="G164" i="2"/>
  <c r="AD163" i="2"/>
  <c r="AB163" i="2"/>
  <c r="Y163" i="2"/>
  <c r="V163" i="2"/>
  <c r="S163" i="2"/>
  <c r="P163" i="2"/>
  <c r="M163" i="2"/>
  <c r="J163" i="2"/>
  <c r="G163" i="2"/>
  <c r="AC163" i="2" s="1"/>
  <c r="AE163" i="2" s="1"/>
  <c r="AF163" i="2" s="1"/>
  <c r="AB162" i="2"/>
  <c r="Y162" i="2"/>
  <c r="V162" i="2"/>
  <c r="S162" i="2"/>
  <c r="P162" i="2"/>
  <c r="M162" i="2"/>
  <c r="J162" i="2"/>
  <c r="G162" i="2"/>
  <c r="AA161" i="2"/>
  <c r="Z161" i="2"/>
  <c r="X161" i="2"/>
  <c r="W161" i="2"/>
  <c r="U161" i="2"/>
  <c r="T161" i="2"/>
  <c r="R161" i="2"/>
  <c r="Q161" i="2"/>
  <c r="O161" i="2"/>
  <c r="N161" i="2"/>
  <c r="L161" i="2"/>
  <c r="K161" i="2"/>
  <c r="I161" i="2"/>
  <c r="H161" i="2"/>
  <c r="F161" i="2"/>
  <c r="E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AB155" i="2" s="1"/>
  <c r="Y157" i="2"/>
  <c r="V157" i="2"/>
  <c r="S157" i="2"/>
  <c r="P157" i="2"/>
  <c r="M157" i="2"/>
  <c r="J157" i="2"/>
  <c r="G157" i="2"/>
  <c r="AD156" i="2"/>
  <c r="AB156" i="2"/>
  <c r="Y156" i="2"/>
  <c r="V156" i="2"/>
  <c r="S156" i="2"/>
  <c r="P156" i="2"/>
  <c r="P155" i="2" s="1"/>
  <c r="M156" i="2"/>
  <c r="J156" i="2"/>
  <c r="G156" i="2"/>
  <c r="G155" i="2" s="1"/>
  <c r="AA155" i="2"/>
  <c r="Z155" i="2"/>
  <c r="X155" i="2"/>
  <c r="W155" i="2"/>
  <c r="V155" i="2"/>
  <c r="U155" i="2"/>
  <c r="T155" i="2"/>
  <c r="R155" i="2"/>
  <c r="Q155" i="2"/>
  <c r="O155" i="2"/>
  <c r="N155" i="2"/>
  <c r="L155" i="2"/>
  <c r="K155" i="2"/>
  <c r="K168" i="2" s="1"/>
  <c r="I155" i="2"/>
  <c r="H155" i="2"/>
  <c r="F155" i="2"/>
  <c r="E155" i="2"/>
  <c r="AB154" i="2"/>
  <c r="Y154" i="2"/>
  <c r="V154" i="2"/>
  <c r="S154" i="2"/>
  <c r="P154" i="2"/>
  <c r="M154" i="2"/>
  <c r="J154" i="2"/>
  <c r="G154" i="2"/>
  <c r="AB153" i="2"/>
  <c r="Y153" i="2"/>
  <c r="Y151" i="2" s="1"/>
  <c r="V153" i="2"/>
  <c r="S153" i="2"/>
  <c r="P153" i="2"/>
  <c r="M153" i="2"/>
  <c r="J153" i="2"/>
  <c r="G153" i="2"/>
  <c r="AB152" i="2"/>
  <c r="Y152" i="2"/>
  <c r="V152" i="2"/>
  <c r="S152" i="2"/>
  <c r="P152" i="2"/>
  <c r="P151" i="2" s="1"/>
  <c r="M152" i="2"/>
  <c r="J152" i="2"/>
  <c r="AD152" i="2" s="1"/>
  <c r="G152" i="2"/>
  <c r="AC152" i="2" s="1"/>
  <c r="AB151" i="2"/>
  <c r="AA151" i="2"/>
  <c r="Z151" i="2"/>
  <c r="X151" i="2"/>
  <c r="W151" i="2"/>
  <c r="U151" i="2"/>
  <c r="T151" i="2"/>
  <c r="R151" i="2"/>
  <c r="Q151" i="2"/>
  <c r="O151" i="2"/>
  <c r="N151" i="2"/>
  <c r="M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AD150" i="2" s="1"/>
  <c r="G150" i="2"/>
  <c r="AC150" i="2" s="1"/>
  <c r="AB149" i="2"/>
  <c r="AB147" i="2" s="1"/>
  <c r="Y149" i="2"/>
  <c r="V149" i="2"/>
  <c r="S149" i="2"/>
  <c r="P149" i="2"/>
  <c r="M149" i="2"/>
  <c r="J149" i="2"/>
  <c r="AD149" i="2" s="1"/>
  <c r="G149" i="2"/>
  <c r="G147" i="2" s="1"/>
  <c r="AB148" i="2"/>
  <c r="Y148" i="2"/>
  <c r="V148" i="2"/>
  <c r="S148" i="2"/>
  <c r="P148" i="2"/>
  <c r="M148" i="2"/>
  <c r="J148" i="2"/>
  <c r="AD148" i="2" s="1"/>
  <c r="G148" i="2"/>
  <c r="AA147" i="2"/>
  <c r="Z147" i="2"/>
  <c r="X147" i="2"/>
  <c r="W147" i="2"/>
  <c r="U147" i="2"/>
  <c r="T147" i="2"/>
  <c r="R147" i="2"/>
  <c r="Q147" i="2"/>
  <c r="P147" i="2"/>
  <c r="O147" i="2"/>
  <c r="N147" i="2"/>
  <c r="L147" i="2"/>
  <c r="K147" i="2"/>
  <c r="I147" i="2"/>
  <c r="H147" i="2"/>
  <c r="F147" i="2"/>
  <c r="E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G138" i="2"/>
  <c r="AB137" i="2"/>
  <c r="AB145" i="2" s="1"/>
  <c r="Y137" i="2"/>
  <c r="V137" i="2"/>
  <c r="S137" i="2"/>
  <c r="P137" i="2"/>
  <c r="P145" i="2" s="1"/>
  <c r="M137" i="2"/>
  <c r="J137" i="2"/>
  <c r="G137" i="2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B132" i="2"/>
  <c r="Y132" i="2"/>
  <c r="Y135" i="2" s="1"/>
  <c r="V132" i="2"/>
  <c r="V135" i="2" s="1"/>
  <c r="S132" i="2"/>
  <c r="S135" i="2" s="1"/>
  <c r="P132" i="2"/>
  <c r="P135" i="2" s="1"/>
  <c r="M132" i="2"/>
  <c r="J132" i="2"/>
  <c r="J135" i="2" s="1"/>
  <c r="G132" i="2"/>
  <c r="G135" i="2" s="1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C129" i="2" s="1"/>
  <c r="AB128" i="2"/>
  <c r="AB130" i="2" s="1"/>
  <c r="Y128" i="2"/>
  <c r="Y130" i="2" s="1"/>
  <c r="V128" i="2"/>
  <c r="S128" i="2"/>
  <c r="S130" i="2" s="1"/>
  <c r="P128" i="2"/>
  <c r="P130" i="2" s="1"/>
  <c r="M128" i="2"/>
  <c r="M130" i="2" s="1"/>
  <c r="J128" i="2"/>
  <c r="G128" i="2"/>
  <c r="G130" i="2" s="1"/>
  <c r="AA126" i="2"/>
  <c r="Z126" i="2"/>
  <c r="X126" i="2"/>
  <c r="W126" i="2"/>
  <c r="U126" i="2"/>
  <c r="T126" i="2"/>
  <c r="R126" i="2"/>
  <c r="Q126" i="2"/>
  <c r="O126" i="2"/>
  <c r="N126" i="2"/>
  <c r="L126" i="2"/>
  <c r="K126" i="2"/>
  <c r="I126" i="2"/>
  <c r="H126" i="2"/>
  <c r="F126" i="2"/>
  <c r="E126" i="2"/>
  <c r="AB125" i="2"/>
  <c r="Y125" i="2"/>
  <c r="V125" i="2"/>
  <c r="S125" i="2"/>
  <c r="P125" i="2"/>
  <c r="M125" i="2"/>
  <c r="J125" i="2"/>
  <c r="G125" i="2"/>
  <c r="AB124" i="2"/>
  <c r="AB126" i="2" s="1"/>
  <c r="Y124" i="2"/>
  <c r="Y126" i="2" s="1"/>
  <c r="V124" i="2"/>
  <c r="V126" i="2" s="1"/>
  <c r="S124" i="2"/>
  <c r="P124" i="2"/>
  <c r="P126" i="2" s="1"/>
  <c r="M124" i="2"/>
  <c r="J124" i="2"/>
  <c r="G124" i="2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AB122" i="2" s="1"/>
  <c r="Y118" i="2"/>
  <c r="Y122" i="2" s="1"/>
  <c r="V118" i="2"/>
  <c r="V122" i="2" s="1"/>
  <c r="S118" i="2"/>
  <c r="P118" i="2"/>
  <c r="M118" i="2"/>
  <c r="M122" i="2" s="1"/>
  <c r="J118" i="2"/>
  <c r="G118" i="2"/>
  <c r="Z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A105" i="2"/>
  <c r="AA116" i="2" s="1"/>
  <c r="Z105" i="2"/>
  <c r="X105" i="2"/>
  <c r="X116" i="2" s="1"/>
  <c r="W105" i="2"/>
  <c r="W116" i="2" s="1"/>
  <c r="U105" i="2"/>
  <c r="U116" i="2" s="1"/>
  <c r="T105" i="2"/>
  <c r="T116" i="2" s="1"/>
  <c r="R105" i="2"/>
  <c r="R116" i="2" s="1"/>
  <c r="Q105" i="2"/>
  <c r="Q116" i="2" s="1"/>
  <c r="O105" i="2"/>
  <c r="O116" i="2" s="1"/>
  <c r="N105" i="2"/>
  <c r="N116" i="2" s="1"/>
  <c r="L105" i="2"/>
  <c r="L116" i="2" s="1"/>
  <c r="K105" i="2"/>
  <c r="K116" i="2" s="1"/>
  <c r="I105" i="2"/>
  <c r="I116" i="2" s="1"/>
  <c r="H105" i="2"/>
  <c r="H116" i="2" s="1"/>
  <c r="F105" i="2"/>
  <c r="F116" i="2" s="1"/>
  <c r="E105" i="2"/>
  <c r="E116" i="2" s="1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Y100" i="2"/>
  <c r="Y99" i="2" s="1"/>
  <c r="V100" i="2"/>
  <c r="V99" i="2" s="1"/>
  <c r="S100" i="2"/>
  <c r="P100" i="2"/>
  <c r="M100" i="2"/>
  <c r="M99" i="2" s="1"/>
  <c r="J100" i="2"/>
  <c r="G100" i="2"/>
  <c r="AA99" i="2"/>
  <c r="Z99" i="2"/>
  <c r="X99" i="2"/>
  <c r="W99" i="2"/>
  <c r="W103" i="2" s="1"/>
  <c r="U99" i="2"/>
  <c r="T99" i="2"/>
  <c r="R99" i="2"/>
  <c r="Q99" i="2"/>
  <c r="O99" i="2"/>
  <c r="O103" i="2" s="1"/>
  <c r="N99" i="2"/>
  <c r="L99" i="2"/>
  <c r="K99" i="2"/>
  <c r="K103" i="2" s="1"/>
  <c r="I99" i="2"/>
  <c r="H99" i="2"/>
  <c r="F99" i="2"/>
  <c r="E99" i="2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Y96" i="2"/>
  <c r="Y95" i="2" s="1"/>
  <c r="V96" i="2"/>
  <c r="V95" i="2" s="1"/>
  <c r="S96" i="2"/>
  <c r="S95" i="2" s="1"/>
  <c r="P96" i="2"/>
  <c r="M96" i="2"/>
  <c r="M95" i="2" s="1"/>
  <c r="J96" i="2"/>
  <c r="J95" i="2" s="1"/>
  <c r="G96" i="2"/>
  <c r="G95" i="2" s="1"/>
  <c r="AA95" i="2"/>
  <c r="Z95" i="2"/>
  <c r="X95" i="2"/>
  <c r="W95" i="2"/>
  <c r="U95" i="2"/>
  <c r="T95" i="2"/>
  <c r="R95" i="2"/>
  <c r="R103" i="2" s="1"/>
  <c r="Q95" i="2"/>
  <c r="O95" i="2"/>
  <c r="N95" i="2"/>
  <c r="L95" i="2"/>
  <c r="K95" i="2"/>
  <c r="I95" i="2"/>
  <c r="H95" i="2"/>
  <c r="F95" i="2"/>
  <c r="E95" i="2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P91" i="2" s="1"/>
  <c r="M92" i="2"/>
  <c r="M91" i="2" s="1"/>
  <c r="J92" i="2"/>
  <c r="G92" i="2"/>
  <c r="AA91" i="2"/>
  <c r="AA103" i="2" s="1"/>
  <c r="Z91" i="2"/>
  <c r="Y91" i="2"/>
  <c r="X91" i="2"/>
  <c r="W91" i="2"/>
  <c r="U91" i="2"/>
  <c r="T91" i="2"/>
  <c r="R91" i="2"/>
  <c r="Q91" i="2"/>
  <c r="O91" i="2"/>
  <c r="N91" i="2"/>
  <c r="L91" i="2"/>
  <c r="K91" i="2"/>
  <c r="I91" i="2"/>
  <c r="H91" i="2"/>
  <c r="F91" i="2"/>
  <c r="E91" i="2"/>
  <c r="Q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B86" i="2"/>
  <c r="Y86" i="2"/>
  <c r="V86" i="2"/>
  <c r="V85" i="2" s="1"/>
  <c r="V89" i="2" s="1"/>
  <c r="S86" i="2"/>
  <c r="P86" i="2"/>
  <c r="M86" i="2"/>
  <c r="M85" i="2" s="1"/>
  <c r="M89" i="2" s="1"/>
  <c r="J86" i="2"/>
  <c r="J85" i="2" s="1"/>
  <c r="G86" i="2"/>
  <c r="AA85" i="2"/>
  <c r="AA89" i="2" s="1"/>
  <c r="Z85" i="2"/>
  <c r="Z89" i="2" s="1"/>
  <c r="X85" i="2"/>
  <c r="X89" i="2" s="1"/>
  <c r="W85" i="2"/>
  <c r="W89" i="2" s="1"/>
  <c r="U85" i="2"/>
  <c r="U89" i="2" s="1"/>
  <c r="T85" i="2"/>
  <c r="T89" i="2" s="1"/>
  <c r="R85" i="2"/>
  <c r="R89" i="2" s="1"/>
  <c r="Q85" i="2"/>
  <c r="O85" i="2"/>
  <c r="O89" i="2" s="1"/>
  <c r="N85" i="2"/>
  <c r="N89" i="2" s="1"/>
  <c r="L85" i="2"/>
  <c r="L89" i="2" s="1"/>
  <c r="K85" i="2"/>
  <c r="K89" i="2" s="1"/>
  <c r="I85" i="2"/>
  <c r="I89" i="2" s="1"/>
  <c r="H85" i="2"/>
  <c r="H89" i="2" s="1"/>
  <c r="F85" i="2"/>
  <c r="F89" i="2" s="1"/>
  <c r="E85" i="2"/>
  <c r="E89" i="2" s="1"/>
  <c r="AE84" i="2"/>
  <c r="AF84" i="2" s="1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V80" i="2"/>
  <c r="S80" i="2"/>
  <c r="S79" i="2" s="1"/>
  <c r="P80" i="2"/>
  <c r="M80" i="2"/>
  <c r="J80" i="2"/>
  <c r="G80" i="2"/>
  <c r="AA79" i="2"/>
  <c r="Z79" i="2"/>
  <c r="X79" i="2"/>
  <c r="W79" i="2"/>
  <c r="U79" i="2"/>
  <c r="T79" i="2"/>
  <c r="R79" i="2"/>
  <c r="Q79" i="2"/>
  <c r="O79" i="2"/>
  <c r="N79" i="2"/>
  <c r="L79" i="2"/>
  <c r="K79" i="2"/>
  <c r="I79" i="2"/>
  <c r="H79" i="2"/>
  <c r="F79" i="2"/>
  <c r="E79" i="2"/>
  <c r="AB78" i="2"/>
  <c r="Y78" i="2"/>
  <c r="V78" i="2"/>
  <c r="S78" i="2"/>
  <c r="P78" i="2"/>
  <c r="M78" i="2"/>
  <c r="J78" i="2"/>
  <c r="G78" i="2"/>
  <c r="AC78" i="2" s="1"/>
  <c r="AB77" i="2"/>
  <c r="Y77" i="2"/>
  <c r="V77" i="2"/>
  <c r="S77" i="2"/>
  <c r="P77" i="2"/>
  <c r="M77" i="2"/>
  <c r="J77" i="2"/>
  <c r="G77" i="2"/>
  <c r="AB76" i="2"/>
  <c r="Y76" i="2"/>
  <c r="Y75" i="2" s="1"/>
  <c r="V76" i="2"/>
  <c r="V75" i="2" s="1"/>
  <c r="S76" i="2"/>
  <c r="P76" i="2"/>
  <c r="M76" i="2"/>
  <c r="M75" i="2" s="1"/>
  <c r="J76" i="2"/>
  <c r="G76" i="2"/>
  <c r="AA75" i="2"/>
  <c r="Z75" i="2"/>
  <c r="Z83" i="2" s="1"/>
  <c r="X75" i="2"/>
  <c r="W75" i="2"/>
  <c r="U75" i="2"/>
  <c r="T75" i="2"/>
  <c r="R75" i="2"/>
  <c r="Q75" i="2"/>
  <c r="O75" i="2"/>
  <c r="N75" i="2"/>
  <c r="L75" i="2"/>
  <c r="K75" i="2"/>
  <c r="I75" i="2"/>
  <c r="H75" i="2"/>
  <c r="F75" i="2"/>
  <c r="E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B72" i="2"/>
  <c r="Y72" i="2"/>
  <c r="V72" i="2"/>
  <c r="S72" i="2"/>
  <c r="S71" i="2" s="1"/>
  <c r="P72" i="2"/>
  <c r="M72" i="2"/>
  <c r="J72" i="2"/>
  <c r="G72" i="2"/>
  <c r="AA71" i="2"/>
  <c r="Z71" i="2"/>
  <c r="X71" i="2"/>
  <c r="W71" i="2"/>
  <c r="U71" i="2"/>
  <c r="T71" i="2"/>
  <c r="R71" i="2"/>
  <c r="Q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AB67" i="2" s="1"/>
  <c r="Y68" i="2"/>
  <c r="Y67" i="2" s="1"/>
  <c r="V68" i="2"/>
  <c r="V67" i="2" s="1"/>
  <c r="S68" i="2"/>
  <c r="P68" i="2"/>
  <c r="M68" i="2"/>
  <c r="M67" i="2" s="1"/>
  <c r="J68" i="2"/>
  <c r="G68" i="2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Y64" i="2"/>
  <c r="V64" i="2"/>
  <c r="S64" i="2"/>
  <c r="S63" i="2" s="1"/>
  <c r="P64" i="2"/>
  <c r="M64" i="2"/>
  <c r="J64" i="2"/>
  <c r="G64" i="2"/>
  <c r="AA63" i="2"/>
  <c r="Z63" i="2"/>
  <c r="X63" i="2"/>
  <c r="W63" i="2"/>
  <c r="U63" i="2"/>
  <c r="T63" i="2"/>
  <c r="R63" i="2"/>
  <c r="Q63" i="2"/>
  <c r="P63" i="2"/>
  <c r="O63" i="2"/>
  <c r="N63" i="2"/>
  <c r="L63" i="2"/>
  <c r="K63" i="2"/>
  <c r="K83" i="2" s="1"/>
  <c r="I63" i="2"/>
  <c r="H63" i="2"/>
  <c r="F63" i="2"/>
  <c r="E63" i="2"/>
  <c r="H61" i="2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Y58" i="2"/>
  <c r="V58" i="2"/>
  <c r="V57" i="2" s="1"/>
  <c r="S58" i="2"/>
  <c r="P58" i="2"/>
  <c r="P57" i="2" s="1"/>
  <c r="M58" i="2"/>
  <c r="J58" i="2"/>
  <c r="G58" i="2"/>
  <c r="G57" i="2" s="1"/>
  <c r="AB57" i="2"/>
  <c r="AA57" i="2"/>
  <c r="AA61" i="2" s="1"/>
  <c r="Z57" i="2"/>
  <c r="Z61" i="2" s="1"/>
  <c r="X57" i="2"/>
  <c r="W57" i="2"/>
  <c r="W61" i="2" s="1"/>
  <c r="U57" i="2"/>
  <c r="T57" i="2"/>
  <c r="R57" i="2"/>
  <c r="R61" i="2" s="1"/>
  <c r="Q57" i="2"/>
  <c r="O57" i="2"/>
  <c r="N57" i="2"/>
  <c r="N61" i="2" s="1"/>
  <c r="L57" i="2"/>
  <c r="L61" i="2" s="1"/>
  <c r="K57" i="2"/>
  <c r="I57" i="2"/>
  <c r="H57" i="2"/>
  <c r="F57" i="2"/>
  <c r="E57" i="2"/>
  <c r="AB56" i="2"/>
  <c r="Y56" i="2"/>
  <c r="V56" i="2"/>
  <c r="S56" i="2"/>
  <c r="P56" i="2"/>
  <c r="M56" i="2"/>
  <c r="J56" i="2"/>
  <c r="G56" i="2"/>
  <c r="AB55" i="2"/>
  <c r="Y55" i="2"/>
  <c r="V55" i="2"/>
  <c r="S55" i="2"/>
  <c r="P55" i="2"/>
  <c r="M55" i="2"/>
  <c r="J55" i="2"/>
  <c r="G55" i="2"/>
  <c r="AB54" i="2"/>
  <c r="Y54" i="2"/>
  <c r="Y53" i="2" s="1"/>
  <c r="V54" i="2"/>
  <c r="V53" i="2" s="1"/>
  <c r="S54" i="2"/>
  <c r="S53" i="2" s="1"/>
  <c r="P54" i="2"/>
  <c r="M54" i="2"/>
  <c r="M53" i="2" s="1"/>
  <c r="J54" i="2"/>
  <c r="G54" i="2"/>
  <c r="G53" i="2" s="1"/>
  <c r="AA53" i="2"/>
  <c r="Z53" i="2"/>
  <c r="X53" i="2"/>
  <c r="X61" i="2" s="1"/>
  <c r="W53" i="2"/>
  <c r="U53" i="2"/>
  <c r="T53" i="2"/>
  <c r="T61" i="2" s="1"/>
  <c r="R53" i="2"/>
  <c r="Q53" i="2"/>
  <c r="O53" i="2"/>
  <c r="O61" i="2" s="1"/>
  <c r="N53" i="2"/>
  <c r="L53" i="2"/>
  <c r="K53" i="2"/>
  <c r="I53" i="2"/>
  <c r="H53" i="2"/>
  <c r="F53" i="2"/>
  <c r="E53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V48" i="2"/>
  <c r="V47" i="2" s="1"/>
  <c r="S48" i="2"/>
  <c r="P48" i="2"/>
  <c r="M48" i="2"/>
  <c r="J48" i="2"/>
  <c r="G48" i="2"/>
  <c r="AB47" i="2"/>
  <c r="AA47" i="2"/>
  <c r="Z47" i="2"/>
  <c r="X47" i="2"/>
  <c r="W47" i="2"/>
  <c r="U47" i="2"/>
  <c r="T47" i="2"/>
  <c r="S47" i="2"/>
  <c r="R47" i="2"/>
  <c r="Q47" i="2"/>
  <c r="O47" i="2"/>
  <c r="N47" i="2"/>
  <c r="L47" i="2"/>
  <c r="K47" i="2"/>
  <c r="I47" i="2"/>
  <c r="H47" i="2"/>
  <c r="F47" i="2"/>
  <c r="E47" i="2"/>
  <c r="AB46" i="2"/>
  <c r="Y46" i="2"/>
  <c r="V46" i="2"/>
  <c r="S46" i="2"/>
  <c r="P46" i="2"/>
  <c r="M46" i="2"/>
  <c r="J46" i="2"/>
  <c r="G46" i="2"/>
  <c r="AC46" i="2" s="1"/>
  <c r="AB45" i="2"/>
  <c r="Y45" i="2"/>
  <c r="V45" i="2"/>
  <c r="S45" i="2"/>
  <c r="P45" i="2"/>
  <c r="M45" i="2"/>
  <c r="J45" i="2"/>
  <c r="G45" i="2"/>
  <c r="AC45" i="2" s="1"/>
  <c r="AB44" i="2"/>
  <c r="AB43" i="2" s="1"/>
  <c r="Y44" i="2"/>
  <c r="Y43" i="2" s="1"/>
  <c r="V44" i="2"/>
  <c r="S44" i="2"/>
  <c r="S43" i="2" s="1"/>
  <c r="P44" i="2"/>
  <c r="M44" i="2"/>
  <c r="M43" i="2" s="1"/>
  <c r="J44" i="2"/>
  <c r="G44" i="2"/>
  <c r="G43" i="2" s="1"/>
  <c r="AA43" i="2"/>
  <c r="Z43" i="2"/>
  <c r="X43" i="2"/>
  <c r="W43" i="2"/>
  <c r="U43" i="2"/>
  <c r="T43" i="2"/>
  <c r="R43" i="2"/>
  <c r="Q43" i="2"/>
  <c r="O43" i="2"/>
  <c r="N43" i="2"/>
  <c r="L43" i="2"/>
  <c r="K43" i="2"/>
  <c r="I43" i="2"/>
  <c r="H43" i="2"/>
  <c r="F43" i="2"/>
  <c r="E43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AB39" i="2" s="1"/>
  <c r="Y40" i="2"/>
  <c r="Y39" i="2" s="1"/>
  <c r="V40" i="2"/>
  <c r="S40" i="2"/>
  <c r="S39" i="2" s="1"/>
  <c r="P40" i="2"/>
  <c r="P39" i="2" s="1"/>
  <c r="M40" i="2"/>
  <c r="M39" i="2" s="1"/>
  <c r="J40" i="2"/>
  <c r="J39" i="2" s="1"/>
  <c r="G40" i="2"/>
  <c r="AB32" i="2"/>
  <c r="Y32" i="2"/>
  <c r="V32" i="2"/>
  <c r="S32" i="2"/>
  <c r="P32" i="2"/>
  <c r="M32" i="2"/>
  <c r="G32" i="2"/>
  <c r="AC32" i="2" s="1"/>
  <c r="AB23" i="2"/>
  <c r="Y23" i="2"/>
  <c r="V23" i="2"/>
  <c r="S23" i="2"/>
  <c r="P23" i="2"/>
  <c r="M23" i="2"/>
  <c r="J23" i="2"/>
  <c r="G23" i="2"/>
  <c r="AB22" i="2"/>
  <c r="Y22" i="2"/>
  <c r="Y21" i="2" s="1"/>
  <c r="V22" i="2"/>
  <c r="V21" i="2" s="1"/>
  <c r="S22" i="2"/>
  <c r="S21" i="2" s="1"/>
  <c r="P22" i="2"/>
  <c r="M22" i="2"/>
  <c r="M21" i="2" s="1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AD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V13" i="2" s="1"/>
  <c r="S14" i="2"/>
  <c r="S13" i="2" s="1"/>
  <c r="P14" i="2"/>
  <c r="M14" i="2"/>
  <c r="M13" i="2" s="1"/>
  <c r="J14" i="2"/>
  <c r="G14" i="2"/>
  <c r="G13" i="2" s="1"/>
  <c r="L23" i="1"/>
  <c r="H23" i="1"/>
  <c r="G23" i="1"/>
  <c r="F23" i="1"/>
  <c r="E23" i="1"/>
  <c r="D23" i="1"/>
  <c r="C23" i="1"/>
  <c r="J22" i="1"/>
  <c r="N22" i="1" s="1"/>
  <c r="N21" i="1"/>
  <c r="J21" i="1"/>
  <c r="J20" i="1"/>
  <c r="N20" i="1" s="1"/>
  <c r="J145" i="2" l="1"/>
  <c r="AB135" i="2"/>
  <c r="AD64" i="2"/>
  <c r="AD65" i="2"/>
  <c r="AD69" i="2"/>
  <c r="AD70" i="2"/>
  <c r="G39" i="2"/>
  <c r="AB75" i="2"/>
  <c r="Y85" i="2"/>
  <c r="Y89" i="2" s="1"/>
  <c r="P122" i="2"/>
  <c r="AD45" i="2"/>
  <c r="AD49" i="2"/>
  <c r="AD121" i="2"/>
  <c r="AD124" i="2"/>
  <c r="AD128" i="2"/>
  <c r="AD129" i="2"/>
  <c r="AE129" i="2" s="1"/>
  <c r="AF129" i="2" s="1"/>
  <c r="V39" i="2"/>
  <c r="AD39" i="2" s="1"/>
  <c r="AD41" i="2"/>
  <c r="AD58" i="2"/>
  <c r="V61" i="2"/>
  <c r="AD60" i="2"/>
  <c r="AD78" i="2"/>
  <c r="AD80" i="2"/>
  <c r="AD55" i="2"/>
  <c r="S57" i="2"/>
  <c r="S61" i="2" s="1"/>
  <c r="AC130" i="2"/>
  <c r="J57" i="2"/>
  <c r="AD57" i="2" s="1"/>
  <c r="G71" i="2"/>
  <c r="M103" i="2"/>
  <c r="AE78" i="2"/>
  <c r="AF78" i="2" s="1"/>
  <c r="S75" i="2"/>
  <c r="S83" i="2" s="1"/>
  <c r="P105" i="2"/>
  <c r="P116" i="2" s="1"/>
  <c r="AB105" i="2"/>
  <c r="AB116" i="2" s="1"/>
  <c r="AD72" i="2"/>
  <c r="AD73" i="2"/>
  <c r="AD77" i="2"/>
  <c r="AC80" i="2"/>
  <c r="AB79" i="2"/>
  <c r="AC95" i="2"/>
  <c r="AC97" i="2"/>
  <c r="AC98" i="2"/>
  <c r="AC108" i="2"/>
  <c r="AC114" i="2"/>
  <c r="AC115" i="2"/>
  <c r="AD133" i="2"/>
  <c r="AD134" i="2"/>
  <c r="AD138" i="2"/>
  <c r="AD139" i="2"/>
  <c r="AD144" i="2"/>
  <c r="AC22" i="2"/>
  <c r="AC48" i="2"/>
  <c r="G63" i="2"/>
  <c r="AC70" i="2"/>
  <c r="AE70" i="2" s="1"/>
  <c r="AF70" i="2" s="1"/>
  <c r="S67" i="2"/>
  <c r="J79" i="2"/>
  <c r="AC93" i="2"/>
  <c r="AC94" i="2"/>
  <c r="AD96" i="2"/>
  <c r="AD97" i="2"/>
  <c r="AD102" i="2"/>
  <c r="AD106" i="2"/>
  <c r="AD110" i="2"/>
  <c r="AD111" i="2"/>
  <c r="AD113" i="2"/>
  <c r="AD114" i="2"/>
  <c r="V105" i="2"/>
  <c r="V116" i="2" s="1"/>
  <c r="AC125" i="2"/>
  <c r="S126" i="2"/>
  <c r="Y145" i="2"/>
  <c r="G145" i="2"/>
  <c r="AD16" i="2"/>
  <c r="AD14" i="2"/>
  <c r="AC23" i="2"/>
  <c r="P168" i="2"/>
  <c r="AB168" i="2"/>
  <c r="P53" i="2"/>
  <c r="P61" i="2" s="1"/>
  <c r="J67" i="2"/>
  <c r="J75" i="2"/>
  <c r="E83" i="2"/>
  <c r="I83" i="2"/>
  <c r="X83" i="2"/>
  <c r="P85" i="2"/>
  <c r="P89" i="2" s="1"/>
  <c r="AB85" i="2"/>
  <c r="AB89" i="2" s="1"/>
  <c r="E103" i="2"/>
  <c r="Q103" i="2"/>
  <c r="P99" i="2"/>
  <c r="G105" i="2"/>
  <c r="G116" i="2" s="1"/>
  <c r="S105" i="2"/>
  <c r="S116" i="2" s="1"/>
  <c r="AC109" i="2"/>
  <c r="AC110" i="2"/>
  <c r="AD115" i="2"/>
  <c r="AC118" i="2"/>
  <c r="G122" i="2"/>
  <c r="AC120" i="2"/>
  <c r="AC121" i="2"/>
  <c r="M126" i="2"/>
  <c r="AD125" i="2"/>
  <c r="AC137" i="2"/>
  <c r="AD137" i="2"/>
  <c r="Y147" i="2"/>
  <c r="AD153" i="2"/>
  <c r="AD154" i="2"/>
  <c r="AC157" i="2"/>
  <c r="AC158" i="2"/>
  <c r="S155" i="2"/>
  <c r="T168" i="2"/>
  <c r="V130" i="2"/>
  <c r="M135" i="2"/>
  <c r="AC135" i="2" s="1"/>
  <c r="S151" i="2"/>
  <c r="AC151" i="2" s="1"/>
  <c r="AC39" i="2"/>
  <c r="V43" i="2"/>
  <c r="AC56" i="2"/>
  <c r="E61" i="2"/>
  <c r="I61" i="2"/>
  <c r="AC58" i="2"/>
  <c r="AE58" i="2" s="1"/>
  <c r="AF58" i="2" s="1"/>
  <c r="G67" i="2"/>
  <c r="AC67" i="2" s="1"/>
  <c r="G75" i="2"/>
  <c r="AD81" i="2"/>
  <c r="AC87" i="2"/>
  <c r="AC88" i="2"/>
  <c r="AD94" i="2"/>
  <c r="AE94" i="2" s="1"/>
  <c r="AF94" i="2" s="1"/>
  <c r="F103" i="2"/>
  <c r="AC101" i="2"/>
  <c r="AC102" i="2"/>
  <c r="AE102" i="2" s="1"/>
  <c r="AF102" i="2" s="1"/>
  <c r="M105" i="2"/>
  <c r="M116" i="2" s="1"/>
  <c r="Y105" i="2"/>
  <c r="Y116" i="2" s="1"/>
  <c r="AD107" i="2"/>
  <c r="AD108" i="2"/>
  <c r="AE108" i="2" s="1"/>
  <c r="AF108" i="2" s="1"/>
  <c r="AD109" i="2"/>
  <c r="AC112" i="2"/>
  <c r="AD119" i="2"/>
  <c r="AD120" i="2"/>
  <c r="AC133" i="2"/>
  <c r="AC134" i="2"/>
  <c r="AC139" i="2"/>
  <c r="AC144" i="2"/>
  <c r="N168" i="2"/>
  <c r="AC148" i="2"/>
  <c r="AE148" i="2" s="1"/>
  <c r="AF148" i="2" s="1"/>
  <c r="AD157" i="2"/>
  <c r="AD158" i="2"/>
  <c r="AD159" i="2"/>
  <c r="AD160" i="2"/>
  <c r="L168" i="2"/>
  <c r="U168" i="2"/>
  <c r="AA168" i="2"/>
  <c r="AC165" i="2"/>
  <c r="AE165" i="2" s="1"/>
  <c r="AF165" i="2" s="1"/>
  <c r="S161" i="2"/>
  <c r="AC166" i="2"/>
  <c r="AE166" i="2" s="1"/>
  <c r="AF166" i="2" s="1"/>
  <c r="AC167" i="2"/>
  <c r="J126" i="2"/>
  <c r="AD126" i="2" s="1"/>
  <c r="G151" i="2"/>
  <c r="I168" i="2"/>
  <c r="X168" i="2"/>
  <c r="AC40" i="2"/>
  <c r="AC41" i="2"/>
  <c r="AE41" i="2" s="1"/>
  <c r="AF41" i="2" s="1"/>
  <c r="AC42" i="2"/>
  <c r="G47" i="2"/>
  <c r="G51" i="2" s="1"/>
  <c r="AD50" i="2"/>
  <c r="F61" i="2"/>
  <c r="K61" i="2"/>
  <c r="Q61" i="2"/>
  <c r="U61" i="2"/>
  <c r="AC59" i="2"/>
  <c r="AD59" i="2"/>
  <c r="AC64" i="2"/>
  <c r="AE64" i="2" s="1"/>
  <c r="AF64" i="2" s="1"/>
  <c r="AD66" i="2"/>
  <c r="AB63" i="2"/>
  <c r="AC69" i="2"/>
  <c r="AC72" i="2"/>
  <c r="AB71" i="2"/>
  <c r="AC77" i="2"/>
  <c r="G79" i="2"/>
  <c r="Q83" i="2"/>
  <c r="U83" i="2"/>
  <c r="AD87" i="2"/>
  <c r="P95" i="2"/>
  <c r="AB95" i="2"/>
  <c r="J105" i="2"/>
  <c r="J116" i="2" s="1"/>
  <c r="G126" i="2"/>
  <c r="J130" i="2"/>
  <c r="AD135" i="2"/>
  <c r="J147" i="2"/>
  <c r="V147" i="2"/>
  <c r="S147" i="2"/>
  <c r="AE150" i="2"/>
  <c r="AF150" i="2" s="1"/>
  <c r="AE152" i="2"/>
  <c r="AF152" i="2" s="1"/>
  <c r="H168" i="2"/>
  <c r="W168" i="2"/>
  <c r="J21" i="2"/>
  <c r="AD21" i="2" s="1"/>
  <c r="Y17" i="2"/>
  <c r="Y33" i="2" s="1"/>
  <c r="V33" i="2"/>
  <c r="V36" i="2" s="1"/>
  <c r="V35" i="2" s="1"/>
  <c r="V37" i="2" s="1"/>
  <c r="P13" i="2"/>
  <c r="AB13" i="2"/>
  <c r="M17" i="2"/>
  <c r="M33" i="2" s="1"/>
  <c r="J13" i="2"/>
  <c r="AC13" i="2"/>
  <c r="AC15" i="2"/>
  <c r="AC16" i="2"/>
  <c r="S17" i="2"/>
  <c r="S33" i="2" s="1"/>
  <c r="G21" i="2"/>
  <c r="AC21" i="2" s="1"/>
  <c r="AC19" i="2"/>
  <c r="AE19" i="2" s="1"/>
  <c r="AF19" i="2" s="1"/>
  <c r="J43" i="2"/>
  <c r="AD46" i="2"/>
  <c r="AE46" i="2" s="1"/>
  <c r="AF46" i="2" s="1"/>
  <c r="P43" i="2"/>
  <c r="AD44" i="2"/>
  <c r="AD56" i="2"/>
  <c r="AC20" i="2"/>
  <c r="AE20" i="2" s="1"/>
  <c r="AF20" i="2" s="1"/>
  <c r="G17" i="2"/>
  <c r="P21" i="2"/>
  <c r="AB21" i="2"/>
  <c r="AB51" i="2"/>
  <c r="R83" i="2"/>
  <c r="AA83" i="2"/>
  <c r="F83" i="2"/>
  <c r="O83" i="2"/>
  <c r="T83" i="2"/>
  <c r="AD82" i="2"/>
  <c r="P79" i="2"/>
  <c r="AB83" i="2"/>
  <c r="AC107" i="2"/>
  <c r="J161" i="2"/>
  <c r="AD162" i="2"/>
  <c r="V161" i="2"/>
  <c r="AD48" i="2"/>
  <c r="J47" i="2"/>
  <c r="J89" i="2"/>
  <c r="AD89" i="2" s="1"/>
  <c r="AC14" i="2"/>
  <c r="AE14" i="2" s="1"/>
  <c r="AF14" i="2" s="1"/>
  <c r="AB53" i="2"/>
  <c r="AB61" i="2" s="1"/>
  <c r="J63" i="2"/>
  <c r="J71" i="2"/>
  <c r="AD74" i="2"/>
  <c r="P71" i="2"/>
  <c r="AD86" i="2"/>
  <c r="AC96" i="2"/>
  <c r="AE96" i="2" s="1"/>
  <c r="AF96" i="2" s="1"/>
  <c r="Y103" i="2"/>
  <c r="U103" i="2"/>
  <c r="AE45" i="2"/>
  <c r="AF45" i="2" s="1"/>
  <c r="S51" i="2"/>
  <c r="V63" i="2"/>
  <c r="P67" i="2"/>
  <c r="AD68" i="2"/>
  <c r="V71" i="2"/>
  <c r="P75" i="2"/>
  <c r="AD75" i="2" s="1"/>
  <c r="AD76" i="2"/>
  <c r="H83" i="2"/>
  <c r="L83" i="2"/>
  <c r="V79" i="2"/>
  <c r="AD92" i="2"/>
  <c r="J91" i="2"/>
  <c r="V91" i="2"/>
  <c r="V103" i="2" s="1"/>
  <c r="H103" i="2"/>
  <c r="M147" i="2"/>
  <c r="AC147" i="2" s="1"/>
  <c r="Q168" i="2"/>
  <c r="S168" i="2"/>
  <c r="L103" i="2"/>
  <c r="AD100" i="2"/>
  <c r="J99" i="2"/>
  <c r="J23" i="1"/>
  <c r="N23" i="1" s="1"/>
  <c r="AD15" i="2"/>
  <c r="AC18" i="2"/>
  <c r="AE18" i="2" s="1"/>
  <c r="AF18" i="2" s="1"/>
  <c r="J17" i="2"/>
  <c r="AD17" i="2" s="1"/>
  <c r="AE22" i="2"/>
  <c r="AF22" i="2" s="1"/>
  <c r="AD32" i="2"/>
  <c r="AE32" i="2" s="1"/>
  <c r="AF32" i="2" s="1"/>
  <c r="AD40" i="2"/>
  <c r="AD42" i="2"/>
  <c r="P47" i="2"/>
  <c r="AC53" i="2"/>
  <c r="AD54" i="2"/>
  <c r="J53" i="2"/>
  <c r="N83" i="2"/>
  <c r="W83" i="2"/>
  <c r="G85" i="2"/>
  <c r="S85" i="2"/>
  <c r="S89" i="2" s="1"/>
  <c r="AC86" i="2"/>
  <c r="AD98" i="2"/>
  <c r="AC119" i="2"/>
  <c r="AC154" i="2"/>
  <c r="AE154" i="2" s="1"/>
  <c r="AF154" i="2" s="1"/>
  <c r="R168" i="2"/>
  <c r="M155" i="2"/>
  <c r="Y155" i="2"/>
  <c r="AC159" i="2"/>
  <c r="AE159" i="2" s="1"/>
  <c r="AF159" i="2" s="1"/>
  <c r="AE167" i="2"/>
  <c r="AF167" i="2" s="1"/>
  <c r="AC132" i="2"/>
  <c r="AD112" i="2"/>
  <c r="AE112" i="2" s="1"/>
  <c r="AF112" i="2" s="1"/>
  <c r="AC128" i="2"/>
  <c r="AE128" i="2" s="1"/>
  <c r="AF128" i="2" s="1"/>
  <c r="AC44" i="2"/>
  <c r="M47" i="2"/>
  <c r="M51" i="2" s="1"/>
  <c r="Y47" i="2"/>
  <c r="Y51" i="2" s="1"/>
  <c r="AC50" i="2"/>
  <c r="AC55" i="2"/>
  <c r="AE55" i="2" s="1"/>
  <c r="AF55" i="2" s="1"/>
  <c r="M63" i="2"/>
  <c r="Y63" i="2"/>
  <c r="AC66" i="2"/>
  <c r="AC68" i="2"/>
  <c r="M71" i="2"/>
  <c r="Y71" i="2"/>
  <c r="AC74" i="2"/>
  <c r="AC76" i="2"/>
  <c r="M79" i="2"/>
  <c r="M83" i="2" s="1"/>
  <c r="Y79" i="2"/>
  <c r="Y83" i="2" s="1"/>
  <c r="AC82" i="2"/>
  <c r="AD88" i="2"/>
  <c r="AE88" i="2" s="1"/>
  <c r="AF88" i="2" s="1"/>
  <c r="AB91" i="2"/>
  <c r="AD93" i="2"/>
  <c r="I103" i="2"/>
  <c r="Z103" i="2"/>
  <c r="AB99" i="2"/>
  <c r="AD101" i="2"/>
  <c r="AC106" i="2"/>
  <c r="AC113" i="2"/>
  <c r="AE113" i="2" s="1"/>
  <c r="AF113" i="2" s="1"/>
  <c r="AD132" i="2"/>
  <c r="S145" i="2"/>
  <c r="AC138" i="2"/>
  <c r="AC149" i="2"/>
  <c r="AE149" i="2" s="1"/>
  <c r="AF149" i="2" s="1"/>
  <c r="J151" i="2"/>
  <c r="V151" i="2"/>
  <c r="AC156" i="2"/>
  <c r="AE156" i="2" s="1"/>
  <c r="AF156" i="2" s="1"/>
  <c r="E168" i="2"/>
  <c r="O168" i="2"/>
  <c r="AC43" i="2"/>
  <c r="AC49" i="2"/>
  <c r="AC54" i="2"/>
  <c r="AE54" i="2" s="1"/>
  <c r="AF54" i="2" s="1"/>
  <c r="M57" i="2"/>
  <c r="M61" i="2" s="1"/>
  <c r="Y57" i="2"/>
  <c r="Y61" i="2" s="1"/>
  <c r="AC60" i="2"/>
  <c r="G61" i="2"/>
  <c r="AC65" i="2"/>
  <c r="AE65" i="2" s="1"/>
  <c r="AF65" i="2" s="1"/>
  <c r="AC73" i="2"/>
  <c r="AC81" i="2"/>
  <c r="AE81" i="2" s="1"/>
  <c r="AF81" i="2" s="1"/>
  <c r="N103" i="2"/>
  <c r="AC111" i="2"/>
  <c r="S122" i="2"/>
  <c r="M145" i="2"/>
  <c r="AC153" i="2"/>
  <c r="F168" i="2"/>
  <c r="J155" i="2"/>
  <c r="AD155" i="2" s="1"/>
  <c r="Z168" i="2"/>
  <c r="G161" i="2"/>
  <c r="AC162" i="2"/>
  <c r="AE162" i="2" s="1"/>
  <c r="AF162" i="2" s="1"/>
  <c r="Y161" i="2"/>
  <c r="AC164" i="2"/>
  <c r="AE164" i="2" s="1"/>
  <c r="AF164" i="2" s="1"/>
  <c r="G91" i="2"/>
  <c r="S91" i="2"/>
  <c r="AC92" i="2"/>
  <c r="AE92" i="2" s="1"/>
  <c r="AF92" i="2" s="1"/>
  <c r="T103" i="2"/>
  <c r="X103" i="2"/>
  <c r="G99" i="2"/>
  <c r="S99" i="2"/>
  <c r="AC100" i="2"/>
  <c r="J122" i="2"/>
  <c r="AD122" i="2" s="1"/>
  <c r="V145" i="2"/>
  <c r="AC160" i="2"/>
  <c r="AE160" i="2" s="1"/>
  <c r="AF160" i="2" s="1"/>
  <c r="AD118" i="2"/>
  <c r="AC124" i="2"/>
  <c r="AE124" i="2" s="1"/>
  <c r="AF124" i="2" s="1"/>
  <c r="AD145" i="2" l="1"/>
  <c r="AE42" i="2"/>
  <c r="AF42" i="2" s="1"/>
  <c r="AE139" i="2"/>
  <c r="AF139" i="2" s="1"/>
  <c r="AE49" i="2"/>
  <c r="AF49" i="2" s="1"/>
  <c r="AE100" i="2"/>
  <c r="AF100" i="2" s="1"/>
  <c r="AE60" i="2"/>
  <c r="AF60" i="2" s="1"/>
  <c r="AE106" i="2"/>
  <c r="AF106" i="2" s="1"/>
  <c r="AE82" i="2"/>
  <c r="AF82" i="2" s="1"/>
  <c r="AD130" i="2"/>
  <c r="AE130" i="2" s="1"/>
  <c r="AF130" i="2" s="1"/>
  <c r="AE69" i="2"/>
  <c r="AF69" i="2" s="1"/>
  <c r="AE144" i="2"/>
  <c r="AF144" i="2" s="1"/>
  <c r="AC126" i="2"/>
  <c r="AE115" i="2"/>
  <c r="AF115" i="2" s="1"/>
  <c r="AE101" i="2"/>
  <c r="AF101" i="2" s="1"/>
  <c r="AE87" i="2"/>
  <c r="AF87" i="2" s="1"/>
  <c r="V51" i="2"/>
  <c r="AE121" i="2"/>
  <c r="AF121" i="2" s="1"/>
  <c r="AE114" i="2"/>
  <c r="AF114" i="2" s="1"/>
  <c r="AE98" i="2"/>
  <c r="AF98" i="2" s="1"/>
  <c r="AD116" i="2"/>
  <c r="AE93" i="2"/>
  <c r="AF93" i="2" s="1"/>
  <c r="AB103" i="2"/>
  <c r="AE119" i="2"/>
  <c r="AF119" i="2" s="1"/>
  <c r="AD53" i="2"/>
  <c r="AD61" i="2" s="1"/>
  <c r="AE77" i="2"/>
  <c r="AF77" i="2" s="1"/>
  <c r="G83" i="2"/>
  <c r="AE125" i="2"/>
  <c r="AF125" i="2" s="1"/>
  <c r="AC122" i="2"/>
  <c r="AE122" i="2" s="1"/>
  <c r="AF122" i="2" s="1"/>
  <c r="AE80" i="2"/>
  <c r="AF80" i="2" s="1"/>
  <c r="AE111" i="2"/>
  <c r="AF111" i="2" s="1"/>
  <c r="AC75" i="2"/>
  <c r="AE75" i="2" s="1"/>
  <c r="AF75" i="2" s="1"/>
  <c r="AE44" i="2"/>
  <c r="AF44" i="2" s="1"/>
  <c r="AD63" i="2"/>
  <c r="AE118" i="2"/>
  <c r="AF118" i="2" s="1"/>
  <c r="AC145" i="2"/>
  <c r="AE73" i="2"/>
  <c r="AF73" i="2" s="1"/>
  <c r="AE138" i="2"/>
  <c r="AF138" i="2" s="1"/>
  <c r="AE72" i="2"/>
  <c r="AF72" i="2" s="1"/>
  <c r="AE134" i="2"/>
  <c r="AF134" i="2" s="1"/>
  <c r="AC71" i="2"/>
  <c r="AD67" i="2"/>
  <c r="AE67" i="2" s="1"/>
  <c r="AF67" i="2" s="1"/>
  <c r="AE48" i="2"/>
  <c r="AF48" i="2" s="1"/>
  <c r="P33" i="2"/>
  <c r="P36" i="2" s="1"/>
  <c r="P35" i="2" s="1"/>
  <c r="P37" i="2" s="1"/>
  <c r="AE56" i="2"/>
  <c r="AF56" i="2" s="1"/>
  <c r="AE16" i="2"/>
  <c r="AF16" i="2" s="1"/>
  <c r="AD95" i="2"/>
  <c r="AE95" i="2" s="1"/>
  <c r="AF95" i="2" s="1"/>
  <c r="AE133" i="2"/>
  <c r="AF133" i="2" s="1"/>
  <c r="AE110" i="2"/>
  <c r="AF110" i="2" s="1"/>
  <c r="P103" i="2"/>
  <c r="AE97" i="2"/>
  <c r="AF97" i="2" s="1"/>
  <c r="AE107" i="2"/>
  <c r="AF107" i="2" s="1"/>
  <c r="AD105" i="2"/>
  <c r="AE23" i="2"/>
  <c r="AF23" i="2" s="1"/>
  <c r="AF24" i="2" s="1"/>
  <c r="AF25" i="2" s="1"/>
  <c r="AE15" i="2"/>
  <c r="AF15" i="2" s="1"/>
  <c r="AE109" i="2"/>
  <c r="AF109" i="2" s="1"/>
  <c r="S103" i="2"/>
  <c r="Y168" i="2"/>
  <c r="AE74" i="2"/>
  <c r="AF74" i="2" s="1"/>
  <c r="AE66" i="2"/>
  <c r="AF66" i="2" s="1"/>
  <c r="AE50" i="2"/>
  <c r="AF50" i="2" s="1"/>
  <c r="AD85" i="2"/>
  <c r="AE13" i="2"/>
  <c r="AF13" i="2" s="1"/>
  <c r="AE158" i="2"/>
  <c r="AF158" i="2" s="1"/>
  <c r="AE135" i="2"/>
  <c r="AF135" i="2" s="1"/>
  <c r="AE86" i="2"/>
  <c r="AF86" i="2" s="1"/>
  <c r="AE40" i="2"/>
  <c r="AF40" i="2" s="1"/>
  <c r="J61" i="2"/>
  <c r="V168" i="2"/>
  <c r="AC105" i="2"/>
  <c r="AE157" i="2"/>
  <c r="AF157" i="2" s="1"/>
  <c r="AE153" i="2"/>
  <c r="AF153" i="2" s="1"/>
  <c r="AC63" i="2"/>
  <c r="AE132" i="2"/>
  <c r="AF132" i="2" s="1"/>
  <c r="AC155" i="2"/>
  <c r="AE155" i="2" s="1"/>
  <c r="AF155" i="2" s="1"/>
  <c r="P51" i="2"/>
  <c r="V83" i="2"/>
  <c r="AC79" i="2"/>
  <c r="AD71" i="2"/>
  <c r="AC116" i="2"/>
  <c r="AE116" i="2" s="1"/>
  <c r="AF116" i="2" s="1"/>
  <c r="AD147" i="2"/>
  <c r="AE147" i="2" s="1"/>
  <c r="AF147" i="2" s="1"/>
  <c r="AE59" i="2"/>
  <c r="AF59" i="2" s="1"/>
  <c r="AE137" i="2"/>
  <c r="AF137" i="2" s="1"/>
  <c r="AE120" i="2"/>
  <c r="AF120" i="2" s="1"/>
  <c r="AE21" i="2"/>
  <c r="AF21" i="2" s="1"/>
  <c r="AC17" i="2"/>
  <c r="AC33" i="2" s="1"/>
  <c r="AB33" i="2"/>
  <c r="AB36" i="2" s="1"/>
  <c r="AB35" i="2" s="1"/>
  <c r="AB37" i="2" s="1"/>
  <c r="AB169" i="2" s="1"/>
  <c r="AC91" i="2"/>
  <c r="AC161" i="2"/>
  <c r="G168" i="2"/>
  <c r="AD151" i="2"/>
  <c r="AE151" i="2" s="1"/>
  <c r="AF151" i="2" s="1"/>
  <c r="AE126" i="2"/>
  <c r="AF126" i="2" s="1"/>
  <c r="G89" i="2"/>
  <c r="AC89" i="2" s="1"/>
  <c r="AE89" i="2" s="1"/>
  <c r="AF89" i="2" s="1"/>
  <c r="AC85" i="2"/>
  <c r="AC47" i="2"/>
  <c r="AC51" i="2" s="1"/>
  <c r="AD99" i="2"/>
  <c r="J103" i="2"/>
  <c r="AD91" i="2"/>
  <c r="Y36" i="2"/>
  <c r="Y35" i="2" s="1"/>
  <c r="Y37" i="2" s="1"/>
  <c r="AD47" i="2"/>
  <c r="J51" i="2"/>
  <c r="J168" i="2"/>
  <c r="AD168" i="2" s="1"/>
  <c r="AD161" i="2"/>
  <c r="AE53" i="2"/>
  <c r="AF53" i="2" s="1"/>
  <c r="M168" i="2"/>
  <c r="J33" i="2"/>
  <c r="G103" i="2"/>
  <c r="AC99" i="2"/>
  <c r="AE39" i="2"/>
  <c r="AF39" i="2" s="1"/>
  <c r="AE76" i="2"/>
  <c r="AF76" i="2" s="1"/>
  <c r="AE68" i="2"/>
  <c r="AF68" i="2" s="1"/>
  <c r="AC57" i="2"/>
  <c r="AE57" i="2" s="1"/>
  <c r="AF57" i="2" s="1"/>
  <c r="M36" i="2"/>
  <c r="M35" i="2" s="1"/>
  <c r="M37" i="2" s="1"/>
  <c r="M169" i="2" s="1"/>
  <c r="P83" i="2"/>
  <c r="AD79" i="2"/>
  <c r="J83" i="2"/>
  <c r="S36" i="2"/>
  <c r="S35" i="2" s="1"/>
  <c r="S37" i="2" s="1"/>
  <c r="AD43" i="2"/>
  <c r="G33" i="2"/>
  <c r="AE145" i="2" l="1"/>
  <c r="AF145" i="2" s="1"/>
  <c r="AD51" i="2"/>
  <c r="AE51" i="2" s="1"/>
  <c r="AF51" i="2" s="1"/>
  <c r="AC103" i="2"/>
  <c r="AE63" i="2"/>
  <c r="AF63" i="2" s="1"/>
  <c r="AC83" i="2"/>
  <c r="AE43" i="2"/>
  <c r="AF43" i="2" s="1"/>
  <c r="V169" i="2"/>
  <c r="S169" i="2"/>
  <c r="AD103" i="2"/>
  <c r="AE103" i="2" s="1"/>
  <c r="AF103" i="2" s="1"/>
  <c r="AE71" i="2"/>
  <c r="AF71" i="2" s="1"/>
  <c r="AD83" i="2"/>
  <c r="AE99" i="2"/>
  <c r="AF99" i="2" s="1"/>
  <c r="AE105" i="2"/>
  <c r="AF105" i="2" s="1"/>
  <c r="AE17" i="2"/>
  <c r="AF17" i="2" s="1"/>
  <c r="AE85" i="2"/>
  <c r="AF85" i="2" s="1"/>
  <c r="P169" i="2"/>
  <c r="Y169" i="2"/>
  <c r="AE47" i="2"/>
  <c r="AF47" i="2" s="1"/>
  <c r="AE91" i="2"/>
  <c r="AF91" i="2" s="1"/>
  <c r="AD33" i="2"/>
  <c r="AE33" i="2" s="1"/>
  <c r="AF33" i="2" s="1"/>
  <c r="G36" i="2"/>
  <c r="AE79" i="2"/>
  <c r="AF79" i="2" s="1"/>
  <c r="AC61" i="2"/>
  <c r="AE61" i="2" s="1"/>
  <c r="AF61" i="2" s="1"/>
  <c r="AE161" i="2"/>
  <c r="AF161" i="2" s="1"/>
  <c r="J36" i="2"/>
  <c r="AC168" i="2"/>
  <c r="AE168" i="2" s="1"/>
  <c r="AF168" i="2" s="1"/>
  <c r="AE83" i="2" l="1"/>
  <c r="AF83" i="2" s="1"/>
  <c r="G35" i="2"/>
  <c r="AC36" i="2"/>
  <c r="AD36" i="2"/>
  <c r="AD37" i="2" s="1"/>
  <c r="AD169" i="2" s="1"/>
  <c r="AD171" i="2" s="1"/>
  <c r="J35" i="2"/>
  <c r="J37" i="2" l="1"/>
  <c r="J169" i="2" s="1"/>
  <c r="J171" i="2" s="1"/>
  <c r="AD35" i="2"/>
  <c r="AE36" i="2"/>
  <c r="AC37" i="2"/>
  <c r="AC169" i="2" s="1"/>
  <c r="G37" i="2"/>
  <c r="G169" i="2" s="1"/>
  <c r="G171" i="2" s="1"/>
  <c r="AC35" i="2"/>
  <c r="AE35" i="2" l="1"/>
  <c r="AF35" i="2" s="1"/>
  <c r="AE37" i="2"/>
  <c r="AF37" i="2" s="1"/>
  <c r="AF36" i="2"/>
  <c r="AE169" i="2"/>
  <c r="AF169" i="2" s="1"/>
  <c r="AC171" i="2"/>
</calcChain>
</file>

<file path=xl/sharedStrings.xml><?xml version="1.0" encoding="utf-8"?>
<sst xmlns="http://schemas.openxmlformats.org/spreadsheetml/2006/main" count="852" uniqueCount="383">
  <si>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</si>
  <si>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</si>
  <si>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</si>
  <si>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</si>
  <si>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</si>
  <si>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</si>
  <si>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</si>
  <si>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</si>
  <si>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</si>
  <si>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</si>
  <si>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</si>
  <si>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</si>
  <si>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</si>
  <si>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</si>
  <si>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</si>
  <si>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</si>
  <si>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</si>
  <si>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</si>
  <si>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</si>
  <si>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</si>
  <si>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</si>
  <si>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</si>
  <si>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</si>
  <si>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</si>
  <si>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</si>
  <si>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</si>
  <si>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</si>
  <si>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</si>
  <si>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</si>
  <si>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</si>
  <si>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</si>
  <si>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</si>
  <si>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</si>
  <si>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</si>
  <si>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</si>
  <si>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</si>
  <si>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</si>
  <si>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</si>
  <si>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</si>
  <si>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</si>
  <si>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</si>
  <si>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</si>
  <si>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</si>
  <si>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</si>
  <si>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</si>
  <si>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</si>
  <si>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</si>
  <si>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</si>
  <si>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</si>
  <si>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</si>
  <si>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</si>
  <si>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</si>
  <si>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</si>
  <si>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</si>
  <si>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</si>
  <si>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</si>
  <si>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</si>
  <si>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</si>
  <si>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</si>
  <si>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</si>
  <si>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</si>
  <si>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</si>
  <si>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</si>
  <si>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</si>
  <si>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</si>
  <si>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</si>
  <si>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</si>
  <si>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</si>
  <si>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</si>
  <si>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</si>
  <si>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</si>
  <si>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</si>
  <si>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</si>
  <si>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</si>
  <si>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</si>
  <si>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</si>
  <si>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</si>
  <si>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</si>
  <si>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</si>
  <si>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</si>
  <si>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</si>
  <si>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</si>
  <si>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</si>
  <si>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</si>
  <si>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</si>
  <si>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</si>
  <si>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</si>
  <si>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</si>
  <si>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</si>
  <si>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</si>
  <si>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</si>
  <si>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</si>
  <si>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</si>
  <si>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</si>
  <si>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</si>
  <si>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</si>
  <si>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</si>
  <si>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</si>
  <si>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</si>
  <si>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</si>
  <si>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</si>
  <si>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</si>
  <si>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</si>
  <si>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</si>
  <si>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</si>
  <si>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</si>
  <si>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</si>
  <si>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</si>
  <si>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</si>
  <si>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</si>
  <si>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</si>
  <si>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</si>
  <si>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</si>
  <si>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</si>
  <si>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</si>
  <si>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</si>
  <si>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</si>
  <si>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</si>
  <si>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</si>
  <si>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</si>
  <si>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</si>
  <si>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</si>
  <si>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</si>
  <si>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</si>
  <si>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доба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</si>
  <si>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</si>
  <si>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</si>
  <si>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</si>
  <si>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</si>
  <si>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</si>
  <si>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</si>
  <si>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</si>
  <si>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</si>
  <si>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</si>
  <si>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</si>
  <si>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</si>
  <si>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</si>
  <si>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</si>
  <si>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</si>
  <si>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</si>
  <si>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</si>
  <si>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</si>
  <si>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</si>
  <si>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</si>
  <si>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5.4</t>
  </si>
  <si>
    <t>Оренда сценічно-постановочних засобів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</si>
  <si>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</si>
  <si>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</si>
  <si>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</si>
  <si>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</si>
  <si>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</si>
  <si>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</si>
  <si>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</si>
  <si>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</si>
  <si>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</si>
  <si>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</si>
  <si>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</si>
  <si>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</si>
  <si>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</si>
  <si>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</si>
  <si>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</si>
  <si>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</si>
  <si>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</si>
  <si>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</si>
  <si>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</si>
  <si>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</si>
  <si>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</si>
  <si>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</si>
  <si>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</si>
  <si>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</si>
  <si>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</si>
  <si>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</si>
  <si>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</si>
  <si>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</si>
  <si>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</si>
  <si>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</si>
  <si>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</si>
  <si>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</si>
  <si>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</si>
  <si>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</si>
  <si>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</si>
  <si>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</si>
  <si>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</si>
  <si>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</si>
  <si>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</si>
  <si>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</si>
  <si>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</si>
  <si>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</si>
  <si>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</si>
  <si>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</si>
  <si>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</si>
  <si>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</si>
  <si>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</si>
  <si>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</si>
  <si>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</si>
  <si>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</si>
  <si>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</si>
  <si>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</si>
  <si>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</si>
  <si>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</si>
  <si>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</si>
  <si>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</si>
  <si>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</si>
  <si>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</si>
  <si>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</si>
  <si>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</si>
  <si>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</si>
  <si>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</si>
  <si>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</si>
  <si>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</si>
  <si>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</si>
  <si>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</si>
  <si>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</si>
  <si>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</si>
  <si>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</si>
  <si>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</si>
  <si>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</si>
  <si>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</si>
  <si>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</si>
  <si>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</si>
  <si>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</si>
  <si>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</si>
  <si>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</si>
  <si>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</si>
  <si>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</si>
  <si>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</si>
  <si>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</si>
  <si>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</si>
  <si>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</si>
  <si>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</si>
  <si>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</si>
  <si>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</si>
  <si>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</si>
  <si>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</si>
  <si>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</si>
  <si>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</si>
  <si>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</si>
  <si>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</si>
  <si>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</si>
  <si>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</si>
  <si>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r>
      <t>за період з __</t>
    </r>
    <r>
      <rPr>
        <b/>
        <u/>
        <sz val="12"/>
        <color theme="1"/>
        <rFont val="Arial"/>
        <family val="2"/>
        <charset val="204"/>
      </rPr>
      <t>01 червня 2020р.</t>
    </r>
    <r>
      <rPr>
        <b/>
        <sz val="12"/>
        <color theme="1"/>
        <rFont val="Arial"/>
      </rPr>
      <t>____ по __</t>
    </r>
    <r>
      <rPr>
        <b/>
        <u/>
        <sz val="12"/>
        <color theme="1"/>
        <rFont val="Arial"/>
        <family val="2"/>
        <charset val="204"/>
      </rPr>
      <t>26 жовтня 2020р.</t>
    </r>
    <r>
      <rPr>
        <b/>
        <sz val="12"/>
        <color theme="1"/>
        <rFont val="Arial"/>
      </rPr>
      <t>____</t>
    </r>
  </si>
  <si>
    <t>Назва Заявника: ВГО Українська бібліотечна асоціація</t>
  </si>
  <si>
    <t>Чотири простори бібліотеки: інноваційна модель діяльності</t>
  </si>
  <si>
    <r>
      <t>до Договору про надання гранту № _</t>
    </r>
    <r>
      <rPr>
        <u/>
        <sz val="11"/>
        <color theme="1"/>
        <rFont val="Calibri"/>
        <family val="2"/>
        <charset val="204"/>
      </rPr>
      <t>3NET21-4901</t>
    </r>
    <r>
      <rPr>
        <sz val="11"/>
        <color theme="1"/>
        <rFont val="Calibri"/>
      </rPr>
      <t>__</t>
    </r>
  </si>
  <si>
    <t>ВГО Українська бібліотечна асоціація</t>
  </si>
  <si>
    <t>Польова Вікторія, адміністративний координатор</t>
  </si>
  <si>
    <t>Дєткова Юлія, бухгалтер</t>
  </si>
  <si>
    <t>Автори моделі № 1</t>
  </si>
  <si>
    <t>Автори моделі № 2</t>
  </si>
  <si>
    <t>Автори моделі № 3</t>
  </si>
  <si>
    <t>Автори моделі № 4</t>
  </si>
  <si>
    <t>Автор дизайнерських рішень для бібліотечних просторів (1 особа)</t>
  </si>
  <si>
    <t>Модератор онлайн-форуму</t>
  </si>
  <si>
    <t>к</t>
  </si>
  <si>
    <t>л</t>
  </si>
  <si>
    <t>м</t>
  </si>
  <si>
    <t>Консультант міні-команд з ОТГ (1 особа)</t>
  </si>
  <si>
    <t>консультація</t>
  </si>
  <si>
    <t>Дизайн, верстка та макетування електронного посібника (80 стор)</t>
  </si>
  <si>
    <t>ФОП Анікієв А.В. Договір №08/2020-14 від 17.08.2020</t>
  </si>
  <si>
    <t>Друк посібника (А 5)</t>
  </si>
  <si>
    <t>Дизайн рекламного флаєра</t>
  </si>
  <si>
    <t xml:space="preserve">ТОВ "Фор-Друк" накладна №74 від 09.10.2020 </t>
  </si>
  <si>
    <t>ФОП Сом С.Г. Договір №08/2020-10 від 03.08.2020</t>
  </si>
  <si>
    <t>Друк флаєрів</t>
  </si>
  <si>
    <t xml:space="preserve">ФОП Пятигін А.С.  Накладна №0810 від 12.08.2020 </t>
  </si>
  <si>
    <t>ФОП Бояринова О. Договір №06/2020-24 від 05.06.2020</t>
  </si>
  <si>
    <t>Бояринова Оксана, керівник проекту</t>
  </si>
  <si>
    <t>Сом Світлана, менеджер з комунікацій</t>
  </si>
  <si>
    <t>Поштова розсилка посібників</t>
  </si>
  <si>
    <t>ФОП Сом С.  Договір  №06/2020-25 від 05.06.2020</t>
  </si>
  <si>
    <t>Авансовий звіт від 07.10.2020</t>
  </si>
  <si>
    <t>Поштова розсилка флаєрів серед ОТГ</t>
  </si>
  <si>
    <t>Технічна підготовка та супровід онлайн-презентації та онлайн-форуми</t>
  </si>
  <si>
    <t>ФОП Цемах О.А. договір 09/2020-01 від 01.09.2020</t>
  </si>
  <si>
    <t>ТОВ "Інтелект-сервіс" договір 156/10/20 від 12.10.2020</t>
  </si>
  <si>
    <r>
      <t>за проектом _</t>
    </r>
    <r>
      <rPr>
        <b/>
        <u/>
        <sz val="14"/>
        <color theme="1"/>
        <rFont val="Calibri"/>
        <family val="2"/>
        <charset val="204"/>
      </rPr>
      <t>"Чотири простори бібліотеки: інноваційна модель діяльності"</t>
    </r>
    <r>
      <rPr>
        <b/>
        <sz val="14"/>
        <color theme="1"/>
        <rFont val="Calibri"/>
      </rPr>
      <t>_____</t>
    </r>
  </si>
  <si>
    <r>
      <t>у період з _____</t>
    </r>
    <r>
      <rPr>
        <b/>
        <u/>
        <sz val="14"/>
        <color theme="1"/>
        <rFont val="Calibri"/>
        <family val="2"/>
        <charset val="204"/>
      </rPr>
      <t>01 червня 2020</t>
    </r>
    <r>
      <rPr>
        <b/>
        <sz val="14"/>
        <color theme="1"/>
        <rFont val="Calibri"/>
        <family val="2"/>
        <charset val="204"/>
      </rPr>
      <t>_____ року по ____</t>
    </r>
    <r>
      <rPr>
        <b/>
        <u/>
        <sz val="14"/>
        <color theme="1"/>
        <rFont val="Calibri"/>
        <family val="2"/>
        <charset val="204"/>
      </rPr>
      <t>26 жовтня 2020</t>
    </r>
    <r>
      <rPr>
        <b/>
        <sz val="14"/>
        <color theme="1"/>
        <rFont val="Calibri"/>
        <family val="2"/>
        <charset val="204"/>
      </rPr>
      <t>_______ року</t>
    </r>
  </si>
  <si>
    <t>Дог.№08/2020-03 від 03.08.2020</t>
  </si>
  <si>
    <t>п.д. №344 від 28.08.2020; п.д.№ 421 від  30.09.2020</t>
  </si>
  <si>
    <t>ФОП Польова В.О. 3227320524, адміністративний координатор</t>
  </si>
  <si>
    <t>Угода № 06/2020-23 від 05.06.2020</t>
  </si>
  <si>
    <t>Акт від 30.06.2020; від 31.07.2020; від 31.08.2020; від 30.09.2020; від 26.10.2020</t>
  </si>
  <si>
    <t>Автор дизайнерських рішень для бібліотечних просторів</t>
  </si>
  <si>
    <t>ФОП Бражник А.О. 3252719435</t>
  </si>
  <si>
    <t>Дог.№07/2020-09 від 15.07.2020</t>
  </si>
  <si>
    <t>Акт від 28.08.2020</t>
  </si>
  <si>
    <t>П.д.№367 від 15.09.2020</t>
  </si>
  <si>
    <t>Дєткова Юлія, бухгалтер, 2650303087</t>
  </si>
  <si>
    <t>Сошинська Я.Є., автори моделі № 1, 2522002746</t>
  </si>
  <si>
    <t>Лугова Л.А., автори моделі № 2, 2020816689</t>
  </si>
  <si>
    <t>Шевченко І.О., автори  моделі № 3, 2263406489</t>
  </si>
  <si>
    <t>Бруй О.М., автори моделі № 4, 2614705649</t>
  </si>
  <si>
    <t>Сошинська Я.Є., 2522002746</t>
  </si>
  <si>
    <t>Лугова Л.А., 2020816689</t>
  </si>
  <si>
    <t>Шевченко І.О.,  2263406489</t>
  </si>
  <si>
    <t>Бруй О.М., 2614705649</t>
  </si>
  <si>
    <t>Моісеєва С.А, 2425501089</t>
  </si>
  <si>
    <t>п.д.№444 від 13.10.2020</t>
  </si>
  <si>
    <t>п.д.№443 від 13.10.2020</t>
  </si>
  <si>
    <t>п.д.№442 від 13.10.2020</t>
  </si>
  <si>
    <t>п.д.№441 від 13.10.2020</t>
  </si>
  <si>
    <t>п.д.№440 від 13.10.2020</t>
  </si>
  <si>
    <t xml:space="preserve">Послуги із виготовлення </t>
  </si>
  <si>
    <t>ФОП Анікієв А.В., 3193916972</t>
  </si>
  <si>
    <t>Дог. №08/2020-14 від 17.08.2020</t>
  </si>
  <si>
    <t>Акт від 07.09.2020</t>
  </si>
  <si>
    <t>п.д.№356 від 09.09.2020</t>
  </si>
  <si>
    <t>Друк посібника (А5)</t>
  </si>
  <si>
    <t>ТОВ "Фор-Друк", 40092432</t>
  </si>
  <si>
    <t>рахунок на оплату № 72 від 21.09.2020</t>
  </si>
  <si>
    <t>вид. накл. № 74 від 09.10.2020</t>
  </si>
  <si>
    <t>п.д.№370 від 21.09.2020</t>
  </si>
  <si>
    <t>ФОП Сом С.Г., 2920401322</t>
  </si>
  <si>
    <t>Дог.№08/2020-10 від 03.08.2020, дод.1 до договору</t>
  </si>
  <si>
    <t>п.д.№297 від 14.08.2020</t>
  </si>
  <si>
    <t>ФОП Пятигін А.С.</t>
  </si>
  <si>
    <t>Акт від 08.08.2020</t>
  </si>
  <si>
    <t>рахунок-фактура №0810 від 12.08.2020</t>
  </si>
  <si>
    <t>вид. накл. № 0810 від 12.08.2020</t>
  </si>
  <si>
    <t>п.д.№293 від 13.08.2020</t>
  </si>
  <si>
    <t>Бояринова О., 3168917464</t>
  </si>
  <si>
    <t>Дог. №06/2020-24 від 05.06.2020</t>
  </si>
  <si>
    <t>Дог. №06/2020-25 від 05.06.2020</t>
  </si>
  <si>
    <t>Сом С., 2920401322</t>
  </si>
  <si>
    <t xml:space="preserve">Авансовий звіт, </t>
  </si>
  <si>
    <t>Поштова розсилка флаєрів</t>
  </si>
  <si>
    <t>Технічна підготовка та супровід онлайта онлайн-презентацій та онлайн форуму</t>
  </si>
  <si>
    <t>ФОП Цемах О.А., 3462107014</t>
  </si>
  <si>
    <t>Дог.09/2020-01 від 01.09.2020</t>
  </si>
  <si>
    <t>п.д.№351 від 01.09.2020, п.д.№42 від 02.10.2020</t>
  </si>
  <si>
    <t>АТ "Прокредитбанк"</t>
  </si>
  <si>
    <t>№360863135 від 30.06.20204 №363068388 від 31.07.2020; №365139504 від 31.08.2020; № 367300848 від 30.09.2020</t>
  </si>
  <si>
    <t>Авансовий звіт від 20.10.2020</t>
  </si>
  <si>
    <t>Бруй О.М. Угода №06/2020-30 від 22.06.2020. Угода № 09/2020-15 від 07.09.2020</t>
  </si>
  <si>
    <t>Угода №06/2020-30 від 22.06.2020. Угода №09/2020-15 від 07.09.2020</t>
  </si>
  <si>
    <t>Акт від 31.07.2020 Акт від 05.10.2020</t>
  </si>
  <si>
    <t>Шевченко І.О. Угода №06/2020-31 від 22.06.2020  Угода № 09/2020-17 від 07.09.2020</t>
  </si>
  <si>
    <t>Угода №06/2020-31 від 22.06.2020 Угода № 09/20210-17 від 07.10.2020</t>
  </si>
  <si>
    <t>Лугова І. Угода №06/2020-33 від 22.06.2020  Угода №09/2020-16 від 07.09.2020</t>
  </si>
  <si>
    <t>Угода № 06/2020-32 від 22.06.2020 Угода № 09/2020-16 від 07.09.2020</t>
  </si>
  <si>
    <t>Моісеєва СА. Угода № 09/2020-19 від 21.09.2020</t>
  </si>
  <si>
    <t>Лугова Л.А. Угода № 09/2020-16 від 07.09.2020</t>
  </si>
  <si>
    <t>Сошинська Я.Є. Угода № 09/2020-18 від 07.09.2020</t>
  </si>
  <si>
    <t>Шевченко І.О. Угода № 09/2020-17 від 07.09.2020</t>
  </si>
  <si>
    <t>Бруй О.М.. Угода № 09/2020-15 від 07.09.2020</t>
  </si>
  <si>
    <t>Дог.№09/2020-15 від 07.09.2020</t>
  </si>
  <si>
    <t>Акт від 05.10.2020</t>
  </si>
  <si>
    <t>Дог.№09/2020-17 від 07.09.2020</t>
  </si>
  <si>
    <t>Дог.№09/2020-16 від 07.09.2020</t>
  </si>
  <si>
    <t>Дог.№09/2020-18 від 07.09.2020</t>
  </si>
  <si>
    <t>Дог.№09/2020-19 від 21.09.2020</t>
  </si>
  <si>
    <t>Угода №06/2020-21 від 05.06.2020</t>
  </si>
  <si>
    <t>Договір №08/2020-03 від 03.08.2020</t>
  </si>
  <si>
    <t>Бражник А.О., автор дизайнерських рішень</t>
  </si>
  <si>
    <t>ФОП Бражник А.О. Договір про надання послуг № 07/2020-09 від 15.07.2020</t>
  </si>
  <si>
    <t>А.З. від 20.10.2020</t>
  </si>
  <si>
    <t>А.З. від 07.10.2020</t>
  </si>
  <si>
    <t>Акт 31.08.2020, акт від 30.09.2020, акт від 20.10.2020</t>
  </si>
  <si>
    <t>акт від 30.06.2020; акт від 30.09.2020; акт від 31.08.2020</t>
  </si>
  <si>
    <t>Акт від 20.10.2020</t>
  </si>
  <si>
    <t>ТОВ Інтелект-сервіс</t>
  </si>
  <si>
    <t>Дог.156/10/2020 від 12.10.2020</t>
  </si>
  <si>
    <t>Акт від 26.10.2020</t>
  </si>
  <si>
    <t>п.д.№454 від 20.10.2020</t>
  </si>
  <si>
    <t>п.д.№468 від 22.10.2020</t>
  </si>
  <si>
    <t>п.д.№201 від 25.06.2020; №273 від 29.07.2020; №348 від 28.08.2020; №410 від 29.09.2020; № 458 від 21.10.2020</t>
  </si>
  <si>
    <t>п.д.№441 від 13.10.2020 (оплачено 800,00грн.; №462 від 20.10.2020</t>
  </si>
  <si>
    <t>п.д.№443 від 13.10.2020 (оплачено 800,00грн.) № 461 від 21.10.2020</t>
  </si>
  <si>
    <t>п.д.№444 від 13.10.2020 (оплачено 800,00грн.); № 460 від 21.10.2020</t>
  </si>
  <si>
    <t>п.д.№440 від 13.10.2020 (оплачено 800,00грн.) №459 від 21.10.2020</t>
  </si>
  <si>
    <t>п.д.№ 198 від 25.06.2020; п.д.№270 від 29.07.2020; №335 від 08.09.2020; п.д.№ 411 від 29.09.2020; п.д.№409 від 29.09.2020; №439 від 13.10.2020; ; 455 від 21.10.2020</t>
  </si>
  <si>
    <t>п.д.№466 від 21.10.2020</t>
  </si>
  <si>
    <t>п.д.№467 від 21.10.2020</t>
  </si>
  <si>
    <t>Акт від 02.09.2020 Акт від 05.10.2020</t>
  </si>
  <si>
    <t>Угода № 06/2020-33 від 22.06.2020 Угода №09/2020-18 від 07.09.2020</t>
  </si>
  <si>
    <t>Сошинська Я. Угода №06/2020-33 від 22.06.2020 Угода №09/2020-18 від 07.09.2020</t>
  </si>
  <si>
    <t>Конкурсна програма: Мережі й аудиторії</t>
  </si>
  <si>
    <t>ЛОТ: ЛОТ 2. Посилення мереж у сфері культури</t>
  </si>
  <si>
    <r>
      <t>від "</t>
    </r>
    <r>
      <rPr>
        <u/>
        <sz val="11"/>
        <color theme="1"/>
        <rFont val="Calibri"/>
        <family val="2"/>
        <charset val="204"/>
      </rPr>
      <t>01</t>
    </r>
    <r>
      <rPr>
        <sz val="11"/>
        <color theme="1"/>
        <rFont val="Calibri"/>
      </rPr>
      <t>" __</t>
    </r>
    <r>
      <rPr>
        <u/>
        <sz val="11"/>
        <color theme="1"/>
        <rFont val="Calibri"/>
        <family val="2"/>
        <charset val="204"/>
      </rPr>
      <t>червня</t>
    </r>
    <r>
      <rPr>
        <sz val="11"/>
        <color theme="1"/>
        <rFont val="Calibri"/>
      </rPr>
      <t>____ 2020 року</t>
    </r>
  </si>
  <si>
    <t>Керівник проєкту</t>
  </si>
  <si>
    <t>Бояринова Оксана Євгеніївна</t>
  </si>
  <si>
    <t>Склав                 Бояринова О.Є.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</si>
</sst>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7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u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9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0" fontId="27" fillId="0" borderId="0" xfId="0" applyFont="1"/>
    <xf numFmtId="10" fontId="29" fillId="0" borderId="0" xfId="0" applyNumberFormat="1" applyFont="1"/>
    <xf numFmtId="4" fontId="29" fillId="0" borderId="0" xfId="0" applyNumberFormat="1" applyFont="1"/>
    <xf numFmtId="0" fontId="27" fillId="0" borderId="0" xfId="0" applyFont="1" applyAlignment="1">
      <alignment vertical="center"/>
    </xf>
    <xf numFmtId="166" fontId="30" fillId="0" borderId="13" xfId="0" applyNumberFormat="1" applyFont="1" applyBorder="1" applyAlignment="1">
      <alignment vertical="top" wrapText="1"/>
    </xf>
    <xf numFmtId="166" fontId="30" fillId="0" borderId="57" xfId="0" applyNumberFormat="1" applyFont="1" applyBorder="1" applyAlignment="1">
      <alignment horizontal="center" vertical="top"/>
    </xf>
    <xf numFmtId="0" fontId="31" fillId="0" borderId="22" xfId="0" applyFont="1" applyBorder="1" applyAlignment="1">
      <alignment horizontal="right" vertical="top" wrapText="1"/>
    </xf>
    <xf numFmtId="166" fontId="30" fillId="0" borderId="62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31" fillId="0" borderId="89" xfId="0" applyFont="1" applyBorder="1" applyAlignment="1">
      <alignment horizontal="right" vertical="top" wrapText="1"/>
    </xf>
    <xf numFmtId="49" fontId="27" fillId="0" borderId="60" xfId="0" applyNumberFormat="1" applyFont="1" applyBorder="1" applyAlignment="1">
      <alignment horizontal="center" vertical="top"/>
    </xf>
    <xf numFmtId="49" fontId="27" fillId="0" borderId="68" xfId="0" applyNumberFormat="1" applyFont="1" applyBorder="1" applyAlignment="1">
      <alignment horizontal="center" vertical="top"/>
    </xf>
    <xf numFmtId="0" fontId="31" fillId="0" borderId="72" xfId="0" applyFont="1" applyBorder="1" applyAlignment="1">
      <alignment horizontal="right" vertical="top" wrapText="1"/>
    </xf>
    <xf numFmtId="166" fontId="30" fillId="0" borderId="71" xfId="0" applyNumberFormat="1" applyFont="1" applyBorder="1" applyAlignment="1">
      <alignment vertical="top" wrapText="1"/>
    </xf>
    <xf numFmtId="0" fontId="4" fillId="7" borderId="118" xfId="0" applyFont="1" applyFill="1" applyBorder="1" applyAlignment="1">
      <alignment horizontal="right" vertical="top" wrapText="1"/>
    </xf>
    <xf numFmtId="0" fontId="31" fillId="0" borderId="121" xfId="0" applyFont="1" applyBorder="1" applyAlignment="1">
      <alignment horizontal="right" vertical="top" wrapText="1"/>
    </xf>
    <xf numFmtId="0" fontId="0" fillId="0" borderId="121" xfId="0" applyFont="1" applyBorder="1" applyAlignment="1"/>
    <xf numFmtId="166" fontId="27" fillId="0" borderId="59" xfId="0" applyNumberFormat="1" applyFont="1" applyBorder="1" applyAlignment="1">
      <alignment vertical="top"/>
    </xf>
    <xf numFmtId="166" fontId="30" fillId="0" borderId="50" xfId="0" applyNumberFormat="1" applyFont="1" applyBorder="1" applyAlignment="1">
      <alignment vertical="top" wrapText="1"/>
    </xf>
    <xf numFmtId="166" fontId="30" fillId="0" borderId="99" xfId="0" applyNumberFormat="1" applyFont="1" applyBorder="1" applyAlignment="1">
      <alignment horizontal="center" vertical="top"/>
    </xf>
    <xf numFmtId="0" fontId="32" fillId="0" borderId="101" xfId="0" applyFont="1" applyBorder="1" applyAlignment="1">
      <alignment horizontal="right" vertical="top" wrapText="1"/>
    </xf>
    <xf numFmtId="166" fontId="30" fillId="0" borderId="12" xfId="0" applyNumberFormat="1" applyFont="1" applyBorder="1" applyAlignment="1">
      <alignment vertical="top" wrapText="1"/>
    </xf>
    <xf numFmtId="166" fontId="30" fillId="0" borderId="13" xfId="0" applyNumberFormat="1" applyFont="1" applyBorder="1" applyAlignment="1">
      <alignment horizontal="center" vertical="top"/>
    </xf>
    <xf numFmtId="0" fontId="32" fillId="0" borderId="22" xfId="0" applyFont="1" applyBorder="1" applyAlignment="1">
      <alignment horizontal="right" vertical="top" wrapText="1"/>
    </xf>
    <xf numFmtId="166" fontId="30" fillId="0" borderId="60" xfId="0" applyNumberFormat="1" applyFont="1" applyBorder="1" applyAlignment="1">
      <alignment vertical="top" wrapText="1"/>
    </xf>
    <xf numFmtId="166" fontId="30" fillId="0" borderId="98" xfId="0" applyNumberFormat="1" applyFont="1" applyBorder="1" applyAlignment="1">
      <alignment horizontal="center" vertical="top"/>
    </xf>
    <xf numFmtId="4" fontId="17" fillId="0" borderId="98" xfId="0" applyNumberFormat="1" applyFont="1" applyBorder="1" applyAlignment="1">
      <alignment horizontal="right" vertical="top"/>
    </xf>
    <xf numFmtId="0" fontId="32" fillId="0" borderId="89" xfId="0" applyFont="1" applyBorder="1" applyAlignment="1">
      <alignment horizontal="right" vertical="top" wrapText="1"/>
    </xf>
    <xf numFmtId="167" fontId="27" fillId="0" borderId="60" xfId="0" applyNumberFormat="1" applyFont="1" applyBorder="1" applyAlignment="1">
      <alignment horizontal="center" vertical="top"/>
    </xf>
    <xf numFmtId="167" fontId="27" fillId="0" borderId="68" xfId="0" applyNumberFormat="1" applyFont="1" applyBorder="1" applyAlignment="1">
      <alignment horizontal="center" vertical="top"/>
    </xf>
    <xf numFmtId="166" fontId="30" fillId="0" borderId="68" xfId="0" applyNumberFormat="1" applyFont="1" applyBorder="1" applyAlignment="1">
      <alignment vertical="top" wrapText="1"/>
    </xf>
    <xf numFmtId="0" fontId="32" fillId="0" borderId="23" xfId="0" applyFont="1" applyBorder="1" applyAlignment="1">
      <alignment horizontal="right" vertical="top" wrapText="1"/>
    </xf>
    <xf numFmtId="49" fontId="29" fillId="0" borderId="12" xfId="0" applyNumberFormat="1" applyFont="1" applyBorder="1" applyAlignment="1">
      <alignment horizontal="right" wrapText="1"/>
    </xf>
    <xf numFmtId="0" fontId="29" fillId="0" borderId="12" xfId="0" applyFont="1" applyBorder="1" applyAlignment="1">
      <alignment wrapText="1"/>
    </xf>
    <xf numFmtId="0" fontId="35" fillId="0" borderId="12" xfId="0" applyFont="1" applyBorder="1" applyAlignment="1">
      <alignment horizontal="center" vertical="center" wrapText="1"/>
    </xf>
    <xf numFmtId="14" fontId="29" fillId="0" borderId="12" xfId="0" applyNumberFormat="1" applyFont="1" applyBorder="1" applyAlignment="1">
      <alignment wrapText="1"/>
    </xf>
    <xf numFmtId="4" fontId="29" fillId="0" borderId="104" xfId="0" applyNumberFormat="1" applyFont="1" applyFill="1" applyBorder="1" applyAlignment="1"/>
    <xf numFmtId="4" fontId="29" fillId="0" borderId="122" xfId="0" applyNumberFormat="1" applyFont="1" applyFill="1" applyBorder="1" applyAlignment="1"/>
    <xf numFmtId="4" fontId="29" fillId="0" borderId="123" xfId="0" applyNumberFormat="1" applyFont="1" applyFill="1" applyBorder="1" applyAlignment="1"/>
    <xf numFmtId="0" fontId="29" fillId="0" borderId="104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36" fillId="0" borderId="12" xfId="0" applyFont="1" applyBorder="1" applyAlignment="1">
      <alignment wrapText="1"/>
    </xf>
    <xf numFmtId="0" fontId="2" fillId="9" borderId="12" xfId="0" applyFont="1" applyFill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6" fillId="0" borderId="65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6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0" workbookViewId="0">
      <selection activeCell="B26" sqref="B26:N27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400" t="s">
        <v>243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399" t="s">
        <v>379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377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378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398" t="s">
        <v>241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1</v>
      </c>
      <c r="E8" s="398" t="s">
        <v>242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45" t="s">
        <v>2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45" t="s">
        <v>3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47" t="s">
        <v>240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48"/>
      <c r="B16" s="451" t="s">
        <v>4</v>
      </c>
      <c r="C16" s="452"/>
      <c r="D16" s="455" t="s">
        <v>5</v>
      </c>
      <c r="E16" s="456"/>
      <c r="F16" s="456"/>
      <c r="G16" s="456"/>
      <c r="H16" s="456"/>
      <c r="I16" s="456"/>
      <c r="J16" s="457"/>
      <c r="K16" s="458" t="s">
        <v>6</v>
      </c>
      <c r="L16" s="452"/>
      <c r="M16" s="458" t="s">
        <v>7</v>
      </c>
      <c r="N16" s="45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49"/>
      <c r="B17" s="453"/>
      <c r="C17" s="454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60" t="s">
        <v>13</v>
      </c>
      <c r="J17" s="461"/>
      <c r="K17" s="459"/>
      <c r="L17" s="454"/>
      <c r="M17" s="459"/>
      <c r="N17" s="454"/>
    </row>
    <row r="18" spans="1:26" ht="47.25" customHeight="1" x14ac:dyDescent="0.2">
      <c r="A18" s="450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31</v>
      </c>
      <c r="B20" s="32">
        <v>1</v>
      </c>
      <c r="C20" s="33">
        <v>238880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238880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32</v>
      </c>
      <c r="B21" s="32"/>
      <c r="C21" s="33">
        <v>227668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227668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33</v>
      </c>
      <c r="B22" s="32">
        <v>0.77990000000000004</v>
      </c>
      <c r="C22" s="33">
        <v>186326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186326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34</v>
      </c>
      <c r="B23" s="32"/>
      <c r="C23" s="33">
        <f t="shared" ref="C23:H23" si="2">C21-C22</f>
        <v>41342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41342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35</v>
      </c>
      <c r="C26" s="43" t="s">
        <v>380</v>
      </c>
      <c r="D26" s="43"/>
      <c r="E26" s="43"/>
      <c r="F26" s="42"/>
      <c r="G26" s="43"/>
      <c r="H26" s="43"/>
      <c r="I26" s="44"/>
      <c r="J26" s="43" t="s">
        <v>381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2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31" sqref="L31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377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40</v>
      </c>
      <c r="B3" s="50"/>
      <c r="C3" s="401" t="s">
        <v>244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1</v>
      </c>
      <c r="B4" s="50"/>
      <c r="C4" s="401" t="s">
        <v>242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67" t="s">
        <v>41</v>
      </c>
      <c r="B6" s="479" t="s">
        <v>42</v>
      </c>
      <c r="C6" s="482" t="s">
        <v>43</v>
      </c>
      <c r="D6" s="485" t="s">
        <v>44</v>
      </c>
      <c r="E6" s="462" t="s">
        <v>45</v>
      </c>
      <c r="F6" s="463"/>
      <c r="G6" s="463"/>
      <c r="H6" s="463"/>
      <c r="I6" s="463"/>
      <c r="J6" s="464"/>
      <c r="K6" s="462" t="s">
        <v>46</v>
      </c>
      <c r="L6" s="463"/>
      <c r="M6" s="463"/>
      <c r="N6" s="463"/>
      <c r="O6" s="463"/>
      <c r="P6" s="464"/>
      <c r="Q6" s="462" t="s">
        <v>46</v>
      </c>
      <c r="R6" s="463"/>
      <c r="S6" s="463"/>
      <c r="T6" s="463"/>
      <c r="U6" s="463"/>
      <c r="V6" s="464"/>
      <c r="W6" s="462" t="s">
        <v>46</v>
      </c>
      <c r="X6" s="463"/>
      <c r="Y6" s="463"/>
      <c r="Z6" s="463"/>
      <c r="AA6" s="463"/>
      <c r="AB6" s="464"/>
      <c r="AC6" s="465" t="s">
        <v>47</v>
      </c>
      <c r="AD6" s="463"/>
      <c r="AE6" s="463"/>
      <c r="AF6" s="466"/>
      <c r="AG6" s="467" t="s">
        <v>48</v>
      </c>
    </row>
    <row r="7" spans="1:35" ht="71.25" customHeight="1" x14ac:dyDescent="0.2">
      <c r="A7" s="449"/>
      <c r="B7" s="480"/>
      <c r="C7" s="483"/>
      <c r="D7" s="483"/>
      <c r="E7" s="469" t="s">
        <v>49</v>
      </c>
      <c r="F7" s="463"/>
      <c r="G7" s="464"/>
      <c r="H7" s="469" t="s">
        <v>50</v>
      </c>
      <c r="I7" s="463"/>
      <c r="J7" s="464"/>
      <c r="K7" s="469" t="s">
        <v>49</v>
      </c>
      <c r="L7" s="463"/>
      <c r="M7" s="464"/>
      <c r="N7" s="469" t="s">
        <v>50</v>
      </c>
      <c r="O7" s="463"/>
      <c r="P7" s="464"/>
      <c r="Q7" s="469" t="s">
        <v>49</v>
      </c>
      <c r="R7" s="463"/>
      <c r="S7" s="464"/>
      <c r="T7" s="469" t="s">
        <v>50</v>
      </c>
      <c r="U7" s="463"/>
      <c r="V7" s="464"/>
      <c r="W7" s="469" t="s">
        <v>49</v>
      </c>
      <c r="X7" s="463"/>
      <c r="Y7" s="464"/>
      <c r="Z7" s="469" t="s">
        <v>50</v>
      </c>
      <c r="AA7" s="463"/>
      <c r="AB7" s="464"/>
      <c r="AC7" s="470" t="s">
        <v>51</v>
      </c>
      <c r="AD7" s="470" t="s">
        <v>52</v>
      </c>
      <c r="AE7" s="465" t="s">
        <v>53</v>
      </c>
      <c r="AF7" s="466"/>
      <c r="AG7" s="449"/>
    </row>
    <row r="8" spans="1:35" ht="41.25" customHeight="1" x14ac:dyDescent="0.2">
      <c r="A8" s="478"/>
      <c r="B8" s="481"/>
      <c r="C8" s="484"/>
      <c r="D8" s="484"/>
      <c r="E8" s="58" t="s">
        <v>54</v>
      </c>
      <c r="F8" s="59" t="s">
        <v>55</v>
      </c>
      <c r="G8" s="60" t="s">
        <v>56</v>
      </c>
      <c r="H8" s="58" t="s">
        <v>54</v>
      </c>
      <c r="I8" s="59" t="s">
        <v>55</v>
      </c>
      <c r="J8" s="60" t="s">
        <v>57</v>
      </c>
      <c r="K8" s="58" t="s">
        <v>54</v>
      </c>
      <c r="L8" s="59" t="s">
        <v>58</v>
      </c>
      <c r="M8" s="60" t="s">
        <v>59</v>
      </c>
      <c r="N8" s="58" t="s">
        <v>54</v>
      </c>
      <c r="O8" s="59" t="s">
        <v>58</v>
      </c>
      <c r="P8" s="60" t="s">
        <v>60</v>
      </c>
      <c r="Q8" s="58" t="s">
        <v>54</v>
      </c>
      <c r="R8" s="59" t="s">
        <v>58</v>
      </c>
      <c r="S8" s="60" t="s">
        <v>61</v>
      </c>
      <c r="T8" s="58" t="s">
        <v>54</v>
      </c>
      <c r="U8" s="59" t="s">
        <v>58</v>
      </c>
      <c r="V8" s="60" t="s">
        <v>62</v>
      </c>
      <c r="W8" s="58" t="s">
        <v>54</v>
      </c>
      <c r="X8" s="59" t="s">
        <v>58</v>
      </c>
      <c r="Y8" s="60" t="s">
        <v>63</v>
      </c>
      <c r="Z8" s="58" t="s">
        <v>54</v>
      </c>
      <c r="AA8" s="59" t="s">
        <v>58</v>
      </c>
      <c r="AB8" s="60" t="s">
        <v>64</v>
      </c>
      <c r="AC8" s="468"/>
      <c r="AD8" s="468"/>
      <c r="AE8" s="61" t="s">
        <v>65</v>
      </c>
      <c r="AF8" s="62" t="s">
        <v>14</v>
      </c>
      <c r="AG8" s="468"/>
    </row>
    <row r="9" spans="1:35" ht="14.25" x14ac:dyDescent="0.2">
      <c r="A9" s="63" t="s">
        <v>66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67</v>
      </c>
      <c r="D10" s="73"/>
      <c r="E10" s="66" t="s">
        <v>68</v>
      </c>
      <c r="F10" s="73" t="s">
        <v>69</v>
      </c>
      <c r="G10" s="74" t="s">
        <v>70</v>
      </c>
      <c r="H10" s="73" t="s">
        <v>71</v>
      </c>
      <c r="I10" s="73" t="s">
        <v>72</v>
      </c>
      <c r="J10" s="73" t="s">
        <v>73</v>
      </c>
      <c r="K10" s="65" t="s">
        <v>74</v>
      </c>
      <c r="L10" s="70" t="s">
        <v>75</v>
      </c>
      <c r="M10" s="69" t="s">
        <v>76</v>
      </c>
      <c r="N10" s="65" t="s">
        <v>77</v>
      </c>
      <c r="O10" s="70" t="s">
        <v>78</v>
      </c>
      <c r="P10" s="69" t="s">
        <v>79</v>
      </c>
      <c r="Q10" s="65" t="s">
        <v>80</v>
      </c>
      <c r="R10" s="70" t="s">
        <v>81</v>
      </c>
      <c r="S10" s="69" t="s">
        <v>82</v>
      </c>
      <c r="T10" s="65" t="s">
        <v>83</v>
      </c>
      <c r="U10" s="70" t="s">
        <v>84</v>
      </c>
      <c r="V10" s="69" t="s">
        <v>85</v>
      </c>
      <c r="W10" s="65" t="s">
        <v>86</v>
      </c>
      <c r="X10" s="70" t="s">
        <v>87</v>
      </c>
      <c r="Y10" s="69" t="s">
        <v>88</v>
      </c>
      <c r="Z10" s="65" t="s">
        <v>89</v>
      </c>
      <c r="AA10" s="70" t="s">
        <v>90</v>
      </c>
      <c r="AB10" s="69" t="s">
        <v>91</v>
      </c>
      <c r="AC10" s="70" t="s">
        <v>92</v>
      </c>
      <c r="AD10" s="70" t="s">
        <v>93</v>
      </c>
      <c r="AE10" s="70" t="s">
        <v>94</v>
      </c>
      <c r="AF10" s="70" t="s">
        <v>95</v>
      </c>
      <c r="AG10" s="68"/>
    </row>
    <row r="11" spans="1:35" ht="19.5" customHeight="1" x14ac:dyDescent="0.2">
      <c r="A11" s="75"/>
      <c r="B11" s="76"/>
      <c r="C11" s="77" t="s">
        <v>96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97</v>
      </c>
      <c r="B12" s="86">
        <v>1</v>
      </c>
      <c r="C12" s="87" t="s">
        <v>98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99</v>
      </c>
      <c r="B13" s="101" t="s">
        <v>100</v>
      </c>
      <c r="C13" s="102" t="s">
        <v>101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3" si="0">G13+M13+S13+Y13</f>
        <v>0</v>
      </c>
      <c r="AD13" s="108">
        <f>J13+P13+V13+AB13</f>
        <v>0</v>
      </c>
      <c r="AE13" s="109">
        <f t="shared" ref="AE13:AE33" si="1">AC13-AD13</f>
        <v>0</v>
      </c>
      <c r="AF13" s="110" t="e">
        <f t="shared" ref="AF13:AF33" si="2">AE13/AC13</f>
        <v>#DIV/0!</v>
      </c>
      <c r="AG13" s="111"/>
      <c r="AH13" s="112"/>
      <c r="AI13" s="112"/>
    </row>
    <row r="14" spans="1:35" ht="30" customHeight="1" x14ac:dyDescent="0.2">
      <c r="A14" s="113" t="s">
        <v>102</v>
      </c>
      <c r="B14" s="114" t="s">
        <v>103</v>
      </c>
      <c r="C14" s="115" t="s">
        <v>104</v>
      </c>
      <c r="D14" s="116" t="s">
        <v>105</v>
      </c>
      <c r="E14" s="117"/>
      <c r="F14" s="118"/>
      <c r="G14" s="119">
        <f t="shared" ref="G14:G16" si="3">E14*F14</f>
        <v>0</v>
      </c>
      <c r="H14" s="117"/>
      <c r="I14" s="118"/>
      <c r="J14" s="119">
        <f t="shared" ref="J14:J16" si="4">H14*I14</f>
        <v>0</v>
      </c>
      <c r="K14" s="117"/>
      <c r="L14" s="118"/>
      <c r="M14" s="119">
        <f t="shared" ref="M14:M16" si="5">K14*L14</f>
        <v>0</v>
      </c>
      <c r="N14" s="117"/>
      <c r="O14" s="118"/>
      <c r="P14" s="119">
        <f t="shared" ref="P14:P16" si="6">N14*O14</f>
        <v>0</v>
      </c>
      <c r="Q14" s="117"/>
      <c r="R14" s="118"/>
      <c r="S14" s="119">
        <f t="shared" ref="S14:S16" si="7">Q14*R14</f>
        <v>0</v>
      </c>
      <c r="T14" s="117"/>
      <c r="U14" s="118"/>
      <c r="V14" s="119">
        <f t="shared" ref="V14:V16" si="8">T14*U14</f>
        <v>0</v>
      </c>
      <c r="W14" s="117"/>
      <c r="X14" s="118"/>
      <c r="Y14" s="119">
        <f t="shared" ref="Y14:Y16" si="9">W14*X14</f>
        <v>0</v>
      </c>
      <c r="Z14" s="117"/>
      <c r="AA14" s="118"/>
      <c r="AB14" s="119">
        <f t="shared" ref="AB14:AB16" si="10">Z14*AA14</f>
        <v>0</v>
      </c>
      <c r="AC14" s="120">
        <f t="shared" si="0"/>
        <v>0</v>
      </c>
      <c r="AD14" s="121">
        <f t="shared" ref="AD14:AD20" si="11">J14+P14+V14+AB14</f>
        <v>0</v>
      </c>
      <c r="AE14" s="122">
        <f t="shared" si="1"/>
        <v>0</v>
      </c>
      <c r="AF14" s="123" t="e">
        <f t="shared" si="2"/>
        <v>#DIV/0!</v>
      </c>
      <c r="AG14" s="124"/>
      <c r="AH14" s="99"/>
      <c r="AI14" s="99"/>
    </row>
    <row r="15" spans="1:35" ht="30" customHeight="1" x14ac:dyDescent="0.2">
      <c r="A15" s="113" t="s">
        <v>102</v>
      </c>
      <c r="B15" s="114" t="s">
        <v>106</v>
      </c>
      <c r="C15" s="115" t="s">
        <v>104</v>
      </c>
      <c r="D15" s="116" t="s">
        <v>105</v>
      </c>
      <c r="E15" s="117"/>
      <c r="F15" s="118"/>
      <c r="G15" s="119">
        <f t="shared" si="3"/>
        <v>0</v>
      </c>
      <c r="H15" s="117"/>
      <c r="I15" s="118"/>
      <c r="J15" s="119">
        <f t="shared" si="4"/>
        <v>0</v>
      </c>
      <c r="K15" s="117"/>
      <c r="L15" s="118"/>
      <c r="M15" s="119">
        <f t="shared" si="5"/>
        <v>0</v>
      </c>
      <c r="N15" s="117"/>
      <c r="O15" s="118"/>
      <c r="P15" s="119">
        <f t="shared" si="6"/>
        <v>0</v>
      </c>
      <c r="Q15" s="117"/>
      <c r="R15" s="118"/>
      <c r="S15" s="119">
        <f t="shared" si="7"/>
        <v>0</v>
      </c>
      <c r="T15" s="117"/>
      <c r="U15" s="118"/>
      <c r="V15" s="119">
        <f t="shared" si="8"/>
        <v>0</v>
      </c>
      <c r="W15" s="117"/>
      <c r="X15" s="118"/>
      <c r="Y15" s="119">
        <f t="shared" si="9"/>
        <v>0</v>
      </c>
      <c r="Z15" s="117"/>
      <c r="AA15" s="118"/>
      <c r="AB15" s="119">
        <f t="shared" si="10"/>
        <v>0</v>
      </c>
      <c r="AC15" s="120">
        <f t="shared" si="0"/>
        <v>0</v>
      </c>
      <c r="AD15" s="121">
        <f t="shared" si="11"/>
        <v>0</v>
      </c>
      <c r="AE15" s="122">
        <f t="shared" si="1"/>
        <v>0</v>
      </c>
      <c r="AF15" s="123" t="e">
        <f t="shared" si="2"/>
        <v>#DIV/0!</v>
      </c>
      <c r="AG15" s="124"/>
      <c r="AH15" s="99"/>
      <c r="AI15" s="99"/>
    </row>
    <row r="16" spans="1:35" ht="30" customHeight="1" x14ac:dyDescent="0.2">
      <c r="A16" s="125" t="s">
        <v>102</v>
      </c>
      <c r="B16" s="126" t="s">
        <v>107</v>
      </c>
      <c r="C16" s="127" t="s">
        <v>104</v>
      </c>
      <c r="D16" s="128" t="s">
        <v>105</v>
      </c>
      <c r="E16" s="129"/>
      <c r="F16" s="130"/>
      <c r="G16" s="131">
        <f t="shared" si="3"/>
        <v>0</v>
      </c>
      <c r="H16" s="129"/>
      <c r="I16" s="130"/>
      <c r="J16" s="131">
        <f t="shared" si="4"/>
        <v>0</v>
      </c>
      <c r="K16" s="129"/>
      <c r="L16" s="130"/>
      <c r="M16" s="131">
        <f t="shared" si="5"/>
        <v>0</v>
      </c>
      <c r="N16" s="129"/>
      <c r="O16" s="130"/>
      <c r="P16" s="131">
        <f t="shared" si="6"/>
        <v>0</v>
      </c>
      <c r="Q16" s="129"/>
      <c r="R16" s="130"/>
      <c r="S16" s="131">
        <f t="shared" si="7"/>
        <v>0</v>
      </c>
      <c r="T16" s="129"/>
      <c r="U16" s="130"/>
      <c r="V16" s="131">
        <f t="shared" si="8"/>
        <v>0</v>
      </c>
      <c r="W16" s="129"/>
      <c r="X16" s="130"/>
      <c r="Y16" s="131">
        <f t="shared" si="9"/>
        <v>0</v>
      </c>
      <c r="Z16" s="129"/>
      <c r="AA16" s="130"/>
      <c r="AB16" s="131">
        <f t="shared" si="10"/>
        <v>0</v>
      </c>
      <c r="AC16" s="132">
        <f t="shared" si="0"/>
        <v>0</v>
      </c>
      <c r="AD16" s="133">
        <f t="shared" si="11"/>
        <v>0</v>
      </c>
      <c r="AE16" s="134">
        <f t="shared" si="1"/>
        <v>0</v>
      </c>
      <c r="AF16" s="135" t="e">
        <f t="shared" si="2"/>
        <v>#DIV/0!</v>
      </c>
      <c r="AG16" s="136"/>
      <c r="AH16" s="99"/>
      <c r="AI16" s="99"/>
    </row>
    <row r="17" spans="1:35" ht="30" customHeight="1" x14ac:dyDescent="0.2">
      <c r="A17" s="100" t="s">
        <v>99</v>
      </c>
      <c r="B17" s="101" t="s">
        <v>108</v>
      </c>
      <c r="C17" s="102" t="s">
        <v>109</v>
      </c>
      <c r="D17" s="103"/>
      <c r="E17" s="104"/>
      <c r="F17" s="105"/>
      <c r="G17" s="106">
        <f>SUM(G18:G20)</f>
        <v>27000</v>
      </c>
      <c r="H17" s="104"/>
      <c r="I17" s="105"/>
      <c r="J17" s="106">
        <f>SUM(J18:J20)</f>
        <v>15000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27000</v>
      </c>
      <c r="AD17" s="108">
        <f t="shared" si="11"/>
        <v>15000</v>
      </c>
      <c r="AE17" s="109">
        <f t="shared" si="1"/>
        <v>12000</v>
      </c>
      <c r="AF17" s="110">
        <f t="shared" si="2"/>
        <v>0.44444444444444442</v>
      </c>
      <c r="AG17" s="111"/>
      <c r="AH17" s="112"/>
      <c r="AI17" s="112"/>
    </row>
    <row r="18" spans="1:35" ht="30" customHeight="1" x14ac:dyDescent="0.2">
      <c r="A18" s="113" t="s">
        <v>102</v>
      </c>
      <c r="B18" s="114" t="s">
        <v>103</v>
      </c>
      <c r="C18" s="402" t="s">
        <v>245</v>
      </c>
      <c r="D18" s="116" t="s">
        <v>105</v>
      </c>
      <c r="E18" s="117">
        <v>3</v>
      </c>
      <c r="F18" s="118">
        <v>4000</v>
      </c>
      <c r="G18" s="119">
        <f t="shared" ref="G18:G20" si="12">E18*F18</f>
        <v>12000</v>
      </c>
      <c r="H18" s="117"/>
      <c r="I18" s="118"/>
      <c r="J18" s="119"/>
      <c r="K18" s="117"/>
      <c r="L18" s="118"/>
      <c r="M18" s="119">
        <f t="shared" ref="M18:M20" si="13">K18*L18</f>
        <v>0</v>
      </c>
      <c r="N18" s="117"/>
      <c r="O18" s="118"/>
      <c r="P18" s="138">
        <v>0</v>
      </c>
      <c r="Q18" s="117"/>
      <c r="R18" s="118"/>
      <c r="S18" s="119">
        <f t="shared" ref="S18:S20" si="14">Q18*R18</f>
        <v>0</v>
      </c>
      <c r="T18" s="117"/>
      <c r="U18" s="118"/>
      <c r="V18" s="138">
        <v>0</v>
      </c>
      <c r="W18" s="117"/>
      <c r="X18" s="118"/>
      <c r="Y18" s="119">
        <f t="shared" ref="Y18:Y20" si="15">W18*X18</f>
        <v>0</v>
      </c>
      <c r="Z18" s="117"/>
      <c r="AA18" s="118"/>
      <c r="AB18" s="138">
        <v>0</v>
      </c>
      <c r="AC18" s="120">
        <f t="shared" si="0"/>
        <v>12000</v>
      </c>
      <c r="AD18" s="121">
        <f t="shared" si="11"/>
        <v>0</v>
      </c>
      <c r="AE18" s="122">
        <f t="shared" si="1"/>
        <v>12000</v>
      </c>
      <c r="AF18" s="123">
        <f t="shared" si="2"/>
        <v>1</v>
      </c>
      <c r="AG18" s="124"/>
      <c r="AH18" s="99"/>
      <c r="AI18" s="99"/>
    </row>
    <row r="19" spans="1:35" ht="25.5" x14ac:dyDescent="0.2">
      <c r="A19" s="113" t="s">
        <v>102</v>
      </c>
      <c r="B19" s="114" t="s">
        <v>106</v>
      </c>
      <c r="C19" s="402" t="s">
        <v>246</v>
      </c>
      <c r="D19" s="116" t="s">
        <v>105</v>
      </c>
      <c r="E19" s="117">
        <v>5</v>
      </c>
      <c r="F19" s="118">
        <v>3000</v>
      </c>
      <c r="G19" s="119">
        <f t="shared" si="12"/>
        <v>15000</v>
      </c>
      <c r="H19" s="117">
        <v>5</v>
      </c>
      <c r="I19" s="118">
        <v>3000</v>
      </c>
      <c r="J19" s="119">
        <f t="shared" ref="J19:J20" si="16">H19*I19</f>
        <v>15000</v>
      </c>
      <c r="K19" s="117"/>
      <c r="L19" s="118"/>
      <c r="M19" s="119">
        <f t="shared" si="13"/>
        <v>0</v>
      </c>
      <c r="N19" s="117"/>
      <c r="O19" s="118"/>
      <c r="P19" s="138">
        <v>0</v>
      </c>
      <c r="Q19" s="117"/>
      <c r="R19" s="118"/>
      <c r="S19" s="119">
        <f t="shared" si="14"/>
        <v>0</v>
      </c>
      <c r="T19" s="117"/>
      <c r="U19" s="118"/>
      <c r="V19" s="138">
        <v>0</v>
      </c>
      <c r="W19" s="117"/>
      <c r="X19" s="118"/>
      <c r="Y19" s="119">
        <f t="shared" si="15"/>
        <v>0</v>
      </c>
      <c r="Z19" s="117"/>
      <c r="AA19" s="118"/>
      <c r="AB19" s="138">
        <v>0</v>
      </c>
      <c r="AC19" s="120">
        <f t="shared" si="0"/>
        <v>15000</v>
      </c>
      <c r="AD19" s="121">
        <f t="shared" si="11"/>
        <v>15000</v>
      </c>
      <c r="AE19" s="122">
        <f t="shared" si="1"/>
        <v>0</v>
      </c>
      <c r="AF19" s="123">
        <f t="shared" si="2"/>
        <v>0</v>
      </c>
      <c r="AG19" s="404" t="s">
        <v>352</v>
      </c>
      <c r="AH19" s="99"/>
      <c r="AI19" s="99"/>
    </row>
    <row r="20" spans="1:35" ht="30" customHeight="1" x14ac:dyDescent="0.2">
      <c r="A20" s="139" t="s">
        <v>102</v>
      </c>
      <c r="B20" s="140" t="s">
        <v>107</v>
      </c>
      <c r="C20" s="141" t="s">
        <v>104</v>
      </c>
      <c r="D20" s="142" t="s">
        <v>105</v>
      </c>
      <c r="E20" s="143"/>
      <c r="F20" s="144"/>
      <c r="G20" s="145">
        <f t="shared" si="12"/>
        <v>0</v>
      </c>
      <c r="H20" s="143"/>
      <c r="I20" s="144"/>
      <c r="J20" s="145">
        <f t="shared" si="16"/>
        <v>0</v>
      </c>
      <c r="K20" s="143"/>
      <c r="L20" s="144"/>
      <c r="M20" s="145">
        <f t="shared" si="13"/>
        <v>0</v>
      </c>
      <c r="N20" s="143"/>
      <c r="O20" s="144"/>
      <c r="P20" s="146">
        <v>0</v>
      </c>
      <c r="Q20" s="143"/>
      <c r="R20" s="144"/>
      <c r="S20" s="145">
        <f t="shared" si="14"/>
        <v>0</v>
      </c>
      <c r="T20" s="143"/>
      <c r="U20" s="144"/>
      <c r="V20" s="146">
        <v>0</v>
      </c>
      <c r="W20" s="143"/>
      <c r="X20" s="144"/>
      <c r="Y20" s="145">
        <f t="shared" si="15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1"/>
        <v>0</v>
      </c>
      <c r="AE20" s="134">
        <f t="shared" si="1"/>
        <v>0</v>
      </c>
      <c r="AF20" s="123" t="e">
        <f t="shared" si="2"/>
        <v>#DIV/0!</v>
      </c>
      <c r="AG20" s="124"/>
      <c r="AH20" s="99"/>
      <c r="AI20" s="99"/>
    </row>
    <row r="21" spans="1:35" x14ac:dyDescent="0.2">
      <c r="A21" s="100" t="s">
        <v>99</v>
      </c>
      <c r="B21" s="101" t="s">
        <v>110</v>
      </c>
      <c r="C21" s="102" t="s">
        <v>111</v>
      </c>
      <c r="D21" s="103"/>
      <c r="E21" s="104"/>
      <c r="F21" s="105"/>
      <c r="G21" s="106">
        <f>SUM(G22:G32)</f>
        <v>64500</v>
      </c>
      <c r="H21" s="104"/>
      <c r="I21" s="105"/>
      <c r="J21" s="106">
        <f>SUM(J22:J32)</f>
        <v>50700</v>
      </c>
      <c r="K21" s="104"/>
      <c r="L21" s="105"/>
      <c r="M21" s="106">
        <f>SUM(M22:M32)</f>
        <v>0</v>
      </c>
      <c r="N21" s="104"/>
      <c r="O21" s="105"/>
      <c r="P21" s="137">
        <f>SUM(P22:P32)</f>
        <v>0</v>
      </c>
      <c r="Q21" s="104"/>
      <c r="R21" s="105"/>
      <c r="S21" s="106">
        <f>SUM(S22:S32)</f>
        <v>0</v>
      </c>
      <c r="T21" s="104"/>
      <c r="U21" s="105"/>
      <c r="V21" s="137">
        <f>SUM(V22:V32)</f>
        <v>0</v>
      </c>
      <c r="W21" s="104"/>
      <c r="X21" s="105"/>
      <c r="Y21" s="106">
        <f>SUM(Y22:Y32)</f>
        <v>0</v>
      </c>
      <c r="Z21" s="104"/>
      <c r="AA21" s="105"/>
      <c r="AB21" s="137">
        <f>SUM(AB22:AB32)</f>
        <v>0</v>
      </c>
      <c r="AC21" s="107">
        <f t="shared" si="0"/>
        <v>64500</v>
      </c>
      <c r="AD21" s="108">
        <f>J21+P21+V21+AB21</f>
        <v>50700</v>
      </c>
      <c r="AE21" s="109">
        <f t="shared" si="1"/>
        <v>13800</v>
      </c>
      <c r="AF21" s="147">
        <f t="shared" si="2"/>
        <v>0.21395348837209302</v>
      </c>
      <c r="AG21" s="148"/>
      <c r="AH21" s="112"/>
      <c r="AI21" s="112"/>
    </row>
    <row r="22" spans="1:35" ht="51" x14ac:dyDescent="0.2">
      <c r="A22" s="113" t="s">
        <v>102</v>
      </c>
      <c r="B22" s="114" t="s">
        <v>103</v>
      </c>
      <c r="C22" s="402" t="s">
        <v>247</v>
      </c>
      <c r="D22" s="403" t="s">
        <v>186</v>
      </c>
      <c r="E22" s="117">
        <v>27</v>
      </c>
      <c r="F22" s="118">
        <v>400</v>
      </c>
      <c r="G22" s="119">
        <f t="shared" ref="G22:G31" si="17">E22*F22</f>
        <v>10800</v>
      </c>
      <c r="H22" s="117">
        <v>27</v>
      </c>
      <c r="I22" s="118">
        <v>400</v>
      </c>
      <c r="J22" s="119">
        <f>H22*I22</f>
        <v>10800</v>
      </c>
      <c r="K22" s="117"/>
      <c r="L22" s="118"/>
      <c r="M22" s="119">
        <f t="shared" ref="M22:M26" si="18">K22*L22</f>
        <v>0</v>
      </c>
      <c r="N22" s="117"/>
      <c r="O22" s="118"/>
      <c r="P22" s="138">
        <f t="shared" ref="P22:P26" si="19">N22*O22</f>
        <v>0</v>
      </c>
      <c r="Q22" s="117"/>
      <c r="R22" s="118"/>
      <c r="S22" s="119">
        <f t="shared" ref="S22:S25" si="20">Q22*R22</f>
        <v>0</v>
      </c>
      <c r="T22" s="117"/>
      <c r="U22" s="118"/>
      <c r="V22" s="138">
        <f t="shared" ref="V22:V26" si="21">T22*U22</f>
        <v>0</v>
      </c>
      <c r="W22" s="117"/>
      <c r="X22" s="118"/>
      <c r="Y22" s="119">
        <f t="shared" ref="Y22:Y26" si="22">W22*X22</f>
        <v>0</v>
      </c>
      <c r="Z22" s="117"/>
      <c r="AA22" s="118"/>
      <c r="AB22" s="138">
        <f t="shared" ref="AB22:AB26" si="23">Z22*AA22</f>
        <v>0</v>
      </c>
      <c r="AC22" s="120">
        <f t="shared" si="0"/>
        <v>10800</v>
      </c>
      <c r="AD22" s="121">
        <v>10800</v>
      </c>
      <c r="AE22" s="122">
        <f t="shared" si="1"/>
        <v>0</v>
      </c>
      <c r="AF22" s="123">
        <f t="shared" si="2"/>
        <v>0</v>
      </c>
      <c r="AG22" s="404" t="s">
        <v>334</v>
      </c>
      <c r="AH22" s="99"/>
      <c r="AI22" s="99"/>
    </row>
    <row r="23" spans="1:35" ht="51" x14ac:dyDescent="0.2">
      <c r="A23" s="113" t="s">
        <v>102</v>
      </c>
      <c r="B23" s="114" t="s">
        <v>106</v>
      </c>
      <c r="C23" s="402" t="s">
        <v>248</v>
      </c>
      <c r="D23" s="403" t="s">
        <v>186</v>
      </c>
      <c r="E23" s="117">
        <v>27</v>
      </c>
      <c r="F23" s="118">
        <v>400</v>
      </c>
      <c r="G23" s="119">
        <f t="shared" si="17"/>
        <v>10800</v>
      </c>
      <c r="H23" s="117">
        <v>27</v>
      </c>
      <c r="I23" s="118">
        <v>400</v>
      </c>
      <c r="J23" s="119">
        <f t="shared" ref="J23:J25" si="24">H23*I23</f>
        <v>10800</v>
      </c>
      <c r="K23" s="117"/>
      <c r="L23" s="118"/>
      <c r="M23" s="119">
        <f t="shared" si="18"/>
        <v>0</v>
      </c>
      <c r="N23" s="117"/>
      <c r="O23" s="118"/>
      <c r="P23" s="138">
        <f t="shared" si="19"/>
        <v>0</v>
      </c>
      <c r="Q23" s="117"/>
      <c r="R23" s="118"/>
      <c r="S23" s="119">
        <f t="shared" si="20"/>
        <v>0</v>
      </c>
      <c r="T23" s="117"/>
      <c r="U23" s="118"/>
      <c r="V23" s="138">
        <f t="shared" si="21"/>
        <v>0</v>
      </c>
      <c r="W23" s="117"/>
      <c r="X23" s="118"/>
      <c r="Y23" s="119">
        <f t="shared" si="22"/>
        <v>0</v>
      </c>
      <c r="Z23" s="117"/>
      <c r="AA23" s="118"/>
      <c r="AB23" s="138">
        <f t="shared" si="23"/>
        <v>0</v>
      </c>
      <c r="AC23" s="120">
        <f t="shared" si="0"/>
        <v>10800</v>
      </c>
      <c r="AD23" s="121">
        <v>10800</v>
      </c>
      <c r="AE23" s="122">
        <f t="shared" si="1"/>
        <v>0</v>
      </c>
      <c r="AF23" s="123">
        <f t="shared" si="2"/>
        <v>0</v>
      </c>
      <c r="AG23" s="404" t="s">
        <v>337</v>
      </c>
      <c r="AH23" s="99"/>
      <c r="AI23" s="99"/>
    </row>
    <row r="24" spans="1:35" ht="63.75" x14ac:dyDescent="0.2">
      <c r="A24" s="125" t="s">
        <v>102</v>
      </c>
      <c r="B24" s="409" t="s">
        <v>107</v>
      </c>
      <c r="C24" s="402" t="s">
        <v>249</v>
      </c>
      <c r="D24" s="403" t="s">
        <v>186</v>
      </c>
      <c r="E24" s="129">
        <v>27</v>
      </c>
      <c r="F24" s="130">
        <v>400</v>
      </c>
      <c r="G24" s="406">
        <f t="shared" si="17"/>
        <v>10800</v>
      </c>
      <c r="H24" s="129">
        <v>27</v>
      </c>
      <c r="I24" s="130">
        <v>400</v>
      </c>
      <c r="J24" s="119">
        <f t="shared" si="24"/>
        <v>10800</v>
      </c>
      <c r="K24" s="129"/>
      <c r="L24" s="130"/>
      <c r="M24" s="119">
        <f t="shared" si="18"/>
        <v>0</v>
      </c>
      <c r="N24" s="129"/>
      <c r="O24" s="130"/>
      <c r="P24" s="138">
        <f t="shared" si="19"/>
        <v>0</v>
      </c>
      <c r="Q24" s="129"/>
      <c r="R24" s="130"/>
      <c r="S24" s="119">
        <f t="shared" si="20"/>
        <v>0</v>
      </c>
      <c r="T24" s="129"/>
      <c r="U24" s="130"/>
      <c r="V24" s="138">
        <f t="shared" si="21"/>
        <v>0</v>
      </c>
      <c r="W24" s="129"/>
      <c r="X24" s="130"/>
      <c r="Y24" s="119">
        <f t="shared" si="22"/>
        <v>0</v>
      </c>
      <c r="Z24" s="129"/>
      <c r="AA24" s="130"/>
      <c r="AB24" s="138">
        <f t="shared" si="23"/>
        <v>0</v>
      </c>
      <c r="AC24" s="132">
        <v>10800</v>
      </c>
      <c r="AD24" s="121">
        <v>10800</v>
      </c>
      <c r="AE24" s="122">
        <f t="shared" si="1"/>
        <v>0</v>
      </c>
      <c r="AF24" s="123">
        <f>AF23</f>
        <v>0</v>
      </c>
      <c r="AG24" s="408" t="s">
        <v>339</v>
      </c>
      <c r="AH24" s="99"/>
      <c r="AI24" s="99"/>
    </row>
    <row r="25" spans="1:35" ht="63.75" x14ac:dyDescent="0.2">
      <c r="A25" s="125" t="s">
        <v>102</v>
      </c>
      <c r="B25" s="409" t="s">
        <v>165</v>
      </c>
      <c r="C25" s="402" t="s">
        <v>250</v>
      </c>
      <c r="D25" s="403" t="s">
        <v>186</v>
      </c>
      <c r="E25" s="129">
        <v>27</v>
      </c>
      <c r="F25" s="130">
        <v>400</v>
      </c>
      <c r="G25" s="406">
        <f t="shared" si="17"/>
        <v>10800</v>
      </c>
      <c r="H25" s="129">
        <v>27</v>
      </c>
      <c r="I25" s="130">
        <v>400</v>
      </c>
      <c r="J25" s="119">
        <f t="shared" si="24"/>
        <v>10800</v>
      </c>
      <c r="K25" s="129"/>
      <c r="L25" s="130"/>
      <c r="M25" s="119">
        <f t="shared" si="18"/>
        <v>0</v>
      </c>
      <c r="N25" s="129"/>
      <c r="O25" s="130"/>
      <c r="P25" s="138">
        <f t="shared" si="19"/>
        <v>0</v>
      </c>
      <c r="Q25" s="129"/>
      <c r="R25" s="130"/>
      <c r="S25" s="119">
        <f t="shared" si="20"/>
        <v>0</v>
      </c>
      <c r="T25" s="129"/>
      <c r="U25" s="130"/>
      <c r="V25" s="138">
        <f t="shared" si="21"/>
        <v>0</v>
      </c>
      <c r="W25" s="129"/>
      <c r="X25" s="130"/>
      <c r="Y25" s="119">
        <f t="shared" si="22"/>
        <v>0</v>
      </c>
      <c r="Z25" s="129"/>
      <c r="AA25" s="130"/>
      <c r="AB25" s="138">
        <f t="shared" si="23"/>
        <v>0</v>
      </c>
      <c r="AC25" s="132">
        <v>10800</v>
      </c>
      <c r="AD25" s="133">
        <v>10800</v>
      </c>
      <c r="AE25" s="122">
        <f>AC25-AD25</f>
        <v>0</v>
      </c>
      <c r="AF25" s="407">
        <f>AF24</f>
        <v>0</v>
      </c>
      <c r="AG25" s="411" t="s">
        <v>376</v>
      </c>
      <c r="AH25" s="99"/>
      <c r="AI25" s="99"/>
    </row>
    <row r="26" spans="1:35" ht="25.5" x14ac:dyDescent="0.2">
      <c r="A26" s="125" t="s">
        <v>102</v>
      </c>
      <c r="B26" s="409" t="s">
        <v>166</v>
      </c>
      <c r="C26" s="412" t="s">
        <v>251</v>
      </c>
      <c r="D26" s="403" t="s">
        <v>186</v>
      </c>
      <c r="E26" s="129">
        <v>27</v>
      </c>
      <c r="F26" s="130">
        <v>400</v>
      </c>
      <c r="G26" s="406">
        <f t="shared" si="17"/>
        <v>10800</v>
      </c>
      <c r="H26" s="129"/>
      <c r="I26" s="130"/>
      <c r="J26" s="406"/>
      <c r="K26" s="129"/>
      <c r="L26" s="130"/>
      <c r="M26" s="119">
        <f t="shared" si="18"/>
        <v>0</v>
      </c>
      <c r="N26" s="129"/>
      <c r="O26" s="130"/>
      <c r="P26" s="138">
        <f t="shared" si="19"/>
        <v>0</v>
      </c>
      <c r="Q26" s="129"/>
      <c r="R26" s="130"/>
      <c r="S26" s="119">
        <f>Q25*R25</f>
        <v>0</v>
      </c>
      <c r="T26" s="129"/>
      <c r="U26" s="130"/>
      <c r="V26" s="138">
        <f t="shared" si="21"/>
        <v>0</v>
      </c>
      <c r="W26" s="129"/>
      <c r="X26" s="130"/>
      <c r="Y26" s="119">
        <f t="shared" si="22"/>
        <v>0</v>
      </c>
      <c r="Z26" s="129"/>
      <c r="AA26" s="130"/>
      <c r="AB26" s="138">
        <f t="shared" si="23"/>
        <v>0</v>
      </c>
      <c r="AC26" s="132">
        <v>10800</v>
      </c>
      <c r="AD26" s="133">
        <v>0</v>
      </c>
      <c r="AE26" s="134">
        <f>AC26-AD26</f>
        <v>10800</v>
      </c>
      <c r="AF26" s="407">
        <v>1</v>
      </c>
      <c r="AG26" s="408"/>
      <c r="AH26" s="99"/>
      <c r="AI26" s="99"/>
    </row>
    <row r="27" spans="1:35" ht="25.5" x14ac:dyDescent="0.2">
      <c r="A27" s="416" t="s">
        <v>102</v>
      </c>
      <c r="B27" s="409" t="s">
        <v>167</v>
      </c>
      <c r="C27" s="412" t="s">
        <v>252</v>
      </c>
      <c r="D27" s="403" t="s">
        <v>186</v>
      </c>
      <c r="E27" s="129">
        <v>3</v>
      </c>
      <c r="F27" s="130">
        <v>500</v>
      </c>
      <c r="G27" s="406">
        <f t="shared" si="17"/>
        <v>1500</v>
      </c>
      <c r="H27" s="129">
        <v>3</v>
      </c>
      <c r="I27" s="130">
        <v>500</v>
      </c>
      <c r="J27" s="406">
        <v>1500</v>
      </c>
      <c r="K27" s="129"/>
      <c r="L27" s="130"/>
      <c r="M27" s="406"/>
      <c r="N27" s="129"/>
      <c r="O27" s="130"/>
      <c r="P27" s="228"/>
      <c r="Q27" s="129"/>
      <c r="R27" s="130"/>
      <c r="S27" s="406"/>
      <c r="T27" s="129"/>
      <c r="U27" s="130"/>
      <c r="V27" s="228"/>
      <c r="W27" s="129"/>
      <c r="X27" s="130"/>
      <c r="Y27" s="406"/>
      <c r="Z27" s="129"/>
      <c r="AA27" s="130"/>
      <c r="AB27" s="228"/>
      <c r="AC27" s="132">
        <v>1500</v>
      </c>
      <c r="AD27" s="133">
        <v>1500</v>
      </c>
      <c r="AE27" s="134">
        <f t="shared" si="1"/>
        <v>0</v>
      </c>
      <c r="AF27" s="407">
        <v>0</v>
      </c>
      <c r="AG27" s="414" t="s">
        <v>341</v>
      </c>
      <c r="AH27" s="99"/>
      <c r="AI27" s="99"/>
    </row>
    <row r="28" spans="1:35" ht="38.25" x14ac:dyDescent="0.2">
      <c r="A28" s="416" t="s">
        <v>102</v>
      </c>
      <c r="B28" s="409" t="s">
        <v>169</v>
      </c>
      <c r="C28" s="412" t="s">
        <v>252</v>
      </c>
      <c r="D28" s="403" t="s">
        <v>186</v>
      </c>
      <c r="E28" s="129">
        <v>3</v>
      </c>
      <c r="F28" s="130">
        <v>500</v>
      </c>
      <c r="G28" s="406">
        <f t="shared" si="17"/>
        <v>1500</v>
      </c>
      <c r="H28" s="129">
        <v>3</v>
      </c>
      <c r="I28" s="130">
        <v>500</v>
      </c>
      <c r="J28" s="406">
        <v>1500</v>
      </c>
      <c r="K28" s="129"/>
      <c r="L28" s="130"/>
      <c r="M28" s="406"/>
      <c r="N28" s="129"/>
      <c r="O28" s="130"/>
      <c r="P28" s="228"/>
      <c r="Q28" s="129"/>
      <c r="R28" s="130"/>
      <c r="S28" s="406"/>
      <c r="T28" s="129"/>
      <c r="U28" s="130"/>
      <c r="V28" s="228"/>
      <c r="W28" s="129"/>
      <c r="X28" s="130"/>
      <c r="Y28" s="406"/>
      <c r="Z28" s="129"/>
      <c r="AA28" s="130"/>
      <c r="AB28" s="228"/>
      <c r="AC28" s="132">
        <v>1500</v>
      </c>
      <c r="AD28" s="133">
        <v>1500</v>
      </c>
      <c r="AE28" s="134">
        <f t="shared" si="1"/>
        <v>0</v>
      </c>
      <c r="AF28" s="407">
        <v>0</v>
      </c>
      <c r="AG28" s="414" t="s">
        <v>343</v>
      </c>
      <c r="AH28" s="99"/>
      <c r="AI28" s="99"/>
    </row>
    <row r="29" spans="1:35" ht="25.5" x14ac:dyDescent="0.2">
      <c r="A29" s="416" t="s">
        <v>102</v>
      </c>
      <c r="B29" s="409" t="s">
        <v>171</v>
      </c>
      <c r="C29" s="412" t="s">
        <v>252</v>
      </c>
      <c r="D29" s="403" t="s">
        <v>186</v>
      </c>
      <c r="E29" s="129">
        <v>3</v>
      </c>
      <c r="F29" s="130">
        <v>500</v>
      </c>
      <c r="G29" s="406">
        <f t="shared" si="17"/>
        <v>1500</v>
      </c>
      <c r="H29" s="129">
        <v>3</v>
      </c>
      <c r="I29" s="130">
        <v>500</v>
      </c>
      <c r="J29" s="406">
        <v>1500</v>
      </c>
      <c r="K29" s="129"/>
      <c r="L29" s="130"/>
      <c r="M29" s="406"/>
      <c r="N29" s="129"/>
      <c r="O29" s="130"/>
      <c r="P29" s="228"/>
      <c r="Q29" s="129"/>
      <c r="R29" s="130"/>
      <c r="S29" s="406"/>
      <c r="T29" s="129"/>
      <c r="U29" s="130"/>
      <c r="V29" s="228"/>
      <c r="W29" s="129"/>
      <c r="X29" s="130"/>
      <c r="Y29" s="406"/>
      <c r="Z29" s="129"/>
      <c r="AA29" s="130"/>
      <c r="AB29" s="228"/>
      <c r="AC29" s="132">
        <v>1500</v>
      </c>
      <c r="AD29" s="133">
        <v>1500</v>
      </c>
      <c r="AE29" s="134">
        <f t="shared" si="1"/>
        <v>0</v>
      </c>
      <c r="AF29" s="407">
        <v>0</v>
      </c>
      <c r="AG29" s="414" t="s">
        <v>342</v>
      </c>
      <c r="AH29" s="99"/>
      <c r="AI29" s="99"/>
    </row>
    <row r="30" spans="1:35" ht="25.5" x14ac:dyDescent="0.2">
      <c r="A30" s="416" t="s">
        <v>102</v>
      </c>
      <c r="B30" s="409" t="s">
        <v>253</v>
      </c>
      <c r="C30" s="412" t="s">
        <v>252</v>
      </c>
      <c r="D30" s="403" t="s">
        <v>186</v>
      </c>
      <c r="E30" s="129">
        <v>3</v>
      </c>
      <c r="F30" s="130">
        <v>500</v>
      </c>
      <c r="G30" s="406">
        <f t="shared" si="17"/>
        <v>1500</v>
      </c>
      <c r="H30" s="129">
        <v>3</v>
      </c>
      <c r="I30" s="130">
        <v>500</v>
      </c>
      <c r="J30" s="406">
        <v>1500</v>
      </c>
      <c r="K30" s="129"/>
      <c r="L30" s="130"/>
      <c r="M30" s="406"/>
      <c r="N30" s="129"/>
      <c r="O30" s="130"/>
      <c r="P30" s="228"/>
      <c r="Q30" s="129"/>
      <c r="R30" s="130"/>
      <c r="S30" s="406"/>
      <c r="T30" s="129"/>
      <c r="U30" s="130"/>
      <c r="V30" s="228"/>
      <c r="W30" s="129"/>
      <c r="X30" s="130"/>
      <c r="Y30" s="406"/>
      <c r="Z30" s="129"/>
      <c r="AA30" s="130"/>
      <c r="AB30" s="228"/>
      <c r="AC30" s="132">
        <v>1500</v>
      </c>
      <c r="AD30" s="133">
        <v>1500</v>
      </c>
      <c r="AE30" s="134">
        <f t="shared" si="1"/>
        <v>0</v>
      </c>
      <c r="AF30" s="407">
        <v>0</v>
      </c>
      <c r="AG30" s="414" t="s">
        <v>344</v>
      </c>
      <c r="AH30" s="99"/>
      <c r="AI30" s="99"/>
    </row>
    <row r="31" spans="1:35" ht="25.5" x14ac:dyDescent="0.2">
      <c r="A31" s="416" t="s">
        <v>102</v>
      </c>
      <c r="B31" s="409" t="s">
        <v>254</v>
      </c>
      <c r="C31" s="412" t="s">
        <v>252</v>
      </c>
      <c r="D31" s="403" t="s">
        <v>186</v>
      </c>
      <c r="E31" s="129">
        <v>3</v>
      </c>
      <c r="F31" s="130">
        <v>500</v>
      </c>
      <c r="G31" s="406">
        <f t="shared" si="17"/>
        <v>1500</v>
      </c>
      <c r="H31" s="129">
        <v>3</v>
      </c>
      <c r="I31" s="130">
        <v>500</v>
      </c>
      <c r="J31" s="406">
        <v>1500</v>
      </c>
      <c r="K31" s="129"/>
      <c r="L31" s="130"/>
      <c r="M31" s="406"/>
      <c r="N31" s="129"/>
      <c r="O31" s="130"/>
      <c r="P31" s="228"/>
      <c r="Q31" s="129"/>
      <c r="R31" s="130"/>
      <c r="S31" s="406"/>
      <c r="T31" s="129"/>
      <c r="U31" s="130"/>
      <c r="V31" s="228"/>
      <c r="W31" s="129"/>
      <c r="X31" s="130"/>
      <c r="Y31" s="406"/>
      <c r="Z31" s="129"/>
      <c r="AA31" s="130"/>
      <c r="AB31" s="228"/>
      <c r="AC31" s="132">
        <v>1500</v>
      </c>
      <c r="AD31" s="133">
        <v>1500</v>
      </c>
      <c r="AE31" s="134">
        <f t="shared" si="1"/>
        <v>0</v>
      </c>
      <c r="AF31" s="407">
        <v>0</v>
      </c>
      <c r="AG31" s="414" t="s">
        <v>345</v>
      </c>
      <c r="AH31" s="99"/>
      <c r="AI31" s="99"/>
    </row>
    <row r="32" spans="1:35" ht="30" customHeight="1" thickBot="1" x14ac:dyDescent="0.25">
      <c r="A32" s="139" t="s">
        <v>102</v>
      </c>
      <c r="B32" s="410" t="s">
        <v>255</v>
      </c>
      <c r="C32" s="402" t="s">
        <v>256</v>
      </c>
      <c r="D32" s="403" t="s">
        <v>257</v>
      </c>
      <c r="E32" s="143">
        <v>50</v>
      </c>
      <c r="F32" s="144">
        <v>60</v>
      </c>
      <c r="G32" s="145">
        <f>E32*F32</f>
        <v>3000</v>
      </c>
      <c r="H32" s="143"/>
      <c r="I32" s="144"/>
      <c r="J32" s="145"/>
      <c r="K32" s="143"/>
      <c r="L32" s="144"/>
      <c r="M32" s="145">
        <f>K32*L32</f>
        <v>0</v>
      </c>
      <c r="N32" s="143"/>
      <c r="O32" s="144"/>
      <c r="P32" s="146">
        <f>N32*O32</f>
        <v>0</v>
      </c>
      <c r="Q32" s="143"/>
      <c r="R32" s="144"/>
      <c r="S32" s="145">
        <f>Q32*R32</f>
        <v>0</v>
      </c>
      <c r="T32" s="143"/>
      <c r="U32" s="144"/>
      <c r="V32" s="146">
        <f>T32*U32</f>
        <v>0</v>
      </c>
      <c r="W32" s="143"/>
      <c r="X32" s="144"/>
      <c r="Y32" s="145">
        <f>W32*X32</f>
        <v>0</v>
      </c>
      <c r="Z32" s="143"/>
      <c r="AA32" s="144"/>
      <c r="AB32" s="146">
        <f>Z32*AA32</f>
        <v>0</v>
      </c>
      <c r="AC32" s="132">
        <f>G32+M32+S32+Y32</f>
        <v>3000</v>
      </c>
      <c r="AD32" s="133">
        <f>J32+P32+V32+AB32</f>
        <v>0</v>
      </c>
      <c r="AE32" s="134">
        <f>AC32-AD32</f>
        <v>3000</v>
      </c>
      <c r="AF32" s="149">
        <f>AE32/AC32</f>
        <v>1</v>
      </c>
      <c r="AG32" s="415"/>
      <c r="AH32" s="99"/>
      <c r="AI32" s="99"/>
    </row>
    <row r="33" spans="1:35" ht="15.75" customHeight="1" thickBot="1" x14ac:dyDescent="0.25">
      <c r="A33" s="151" t="s">
        <v>112</v>
      </c>
      <c r="B33" s="152"/>
      <c r="C33" s="153"/>
      <c r="D33" s="154"/>
      <c r="E33" s="155"/>
      <c r="F33" s="155"/>
      <c r="G33" s="156">
        <f>G21+G17+G13</f>
        <v>91500</v>
      </c>
      <c r="H33" s="155"/>
      <c r="I33" s="157"/>
      <c r="J33" s="158">
        <f>J21+J17+J13</f>
        <v>65700</v>
      </c>
      <c r="K33" s="159"/>
      <c r="L33" s="155"/>
      <c r="M33" s="156">
        <f>M21+M17+M13</f>
        <v>0</v>
      </c>
      <c r="N33" s="155"/>
      <c r="O33" s="155"/>
      <c r="P33" s="158">
        <f>P21+P17+P13</f>
        <v>0</v>
      </c>
      <c r="Q33" s="159"/>
      <c r="R33" s="155"/>
      <c r="S33" s="156">
        <f>S21+S17+S13</f>
        <v>0</v>
      </c>
      <c r="T33" s="155"/>
      <c r="U33" s="155"/>
      <c r="V33" s="158">
        <f>V21+V17+V13</f>
        <v>0</v>
      </c>
      <c r="W33" s="159"/>
      <c r="X33" s="155"/>
      <c r="Y33" s="156">
        <f>Y21+Y17+Y13</f>
        <v>0</v>
      </c>
      <c r="Z33" s="155"/>
      <c r="AA33" s="155"/>
      <c r="AB33" s="158">
        <f t="shared" ref="AB33:AD33" si="25">AB21+AB17+AB13</f>
        <v>0</v>
      </c>
      <c r="AC33" s="158">
        <f t="shared" si="25"/>
        <v>91500</v>
      </c>
      <c r="AD33" s="160">
        <f t="shared" si="25"/>
        <v>65700</v>
      </c>
      <c r="AE33" s="157">
        <f t="shared" si="1"/>
        <v>25800</v>
      </c>
      <c r="AF33" s="161">
        <f t="shared" si="2"/>
        <v>0.28196721311475409</v>
      </c>
      <c r="AG33" s="413"/>
      <c r="AH33" s="99"/>
      <c r="AI33" s="99"/>
    </row>
    <row r="34" spans="1:35" ht="30" customHeight="1" thickBot="1" x14ac:dyDescent="0.25">
      <c r="A34" s="163" t="s">
        <v>97</v>
      </c>
      <c r="B34" s="164">
        <v>2</v>
      </c>
      <c r="C34" s="165" t="s">
        <v>113</v>
      </c>
      <c r="D34" s="166"/>
      <c r="E34" s="167"/>
      <c r="F34" s="167"/>
      <c r="G34" s="167"/>
      <c r="H34" s="168"/>
      <c r="I34" s="167"/>
      <c r="J34" s="167"/>
      <c r="K34" s="167"/>
      <c r="L34" s="167"/>
      <c r="M34" s="169"/>
      <c r="N34" s="168"/>
      <c r="O34" s="167"/>
      <c r="P34" s="169"/>
      <c r="Q34" s="167"/>
      <c r="R34" s="167"/>
      <c r="S34" s="169"/>
      <c r="T34" s="168"/>
      <c r="U34" s="167"/>
      <c r="V34" s="169"/>
      <c r="W34" s="167"/>
      <c r="X34" s="167"/>
      <c r="Y34" s="169"/>
      <c r="Z34" s="168"/>
      <c r="AA34" s="167"/>
      <c r="AB34" s="167"/>
      <c r="AC34" s="95"/>
      <c r="AD34" s="96"/>
      <c r="AE34" s="96"/>
      <c r="AF34" s="97"/>
      <c r="AG34" s="98"/>
      <c r="AH34" s="99"/>
      <c r="AI34" s="99"/>
    </row>
    <row r="35" spans="1:35" ht="30" customHeight="1" x14ac:dyDescent="0.2">
      <c r="A35" s="100" t="s">
        <v>99</v>
      </c>
      <c r="B35" s="101" t="s">
        <v>114</v>
      </c>
      <c r="C35" s="170" t="s">
        <v>115</v>
      </c>
      <c r="D35" s="171"/>
      <c r="E35" s="104"/>
      <c r="F35" s="105"/>
      <c r="G35" s="106">
        <f>G36</f>
        <v>20130</v>
      </c>
      <c r="H35" s="104"/>
      <c r="I35" s="105"/>
      <c r="J35" s="106">
        <f>J36</f>
        <v>14454</v>
      </c>
      <c r="K35" s="104"/>
      <c r="L35" s="105"/>
      <c r="M35" s="106">
        <f>M36</f>
        <v>0</v>
      </c>
      <c r="N35" s="104"/>
      <c r="O35" s="105"/>
      <c r="P35" s="137">
        <f>P36</f>
        <v>0</v>
      </c>
      <c r="Q35" s="104"/>
      <c r="R35" s="105"/>
      <c r="S35" s="106">
        <f>S36</f>
        <v>0</v>
      </c>
      <c r="T35" s="104"/>
      <c r="U35" s="105"/>
      <c r="V35" s="137">
        <f>V36</f>
        <v>0</v>
      </c>
      <c r="W35" s="104"/>
      <c r="X35" s="105"/>
      <c r="Y35" s="106">
        <f>Y36</f>
        <v>0</v>
      </c>
      <c r="Z35" s="104"/>
      <c r="AA35" s="105"/>
      <c r="AB35" s="137">
        <f>AB36</f>
        <v>0</v>
      </c>
      <c r="AC35" s="107">
        <f t="shared" ref="AC35:AC36" si="26">G35+M35+S35+Y35</f>
        <v>20130</v>
      </c>
      <c r="AD35" s="108">
        <f t="shared" ref="AD35:AD36" si="27">J35+P35+V35+AB35</f>
        <v>14454</v>
      </c>
      <c r="AE35" s="109">
        <f t="shared" ref="AE35:AE36" si="28">AC35-AD35</f>
        <v>5676</v>
      </c>
      <c r="AF35" s="110">
        <f t="shared" ref="AF35:AF37" si="29">AE35/AC35</f>
        <v>0.28196721311475409</v>
      </c>
      <c r="AG35" s="111"/>
      <c r="AH35" s="112"/>
      <c r="AI35" s="112"/>
    </row>
    <row r="36" spans="1:35" ht="30" customHeight="1" x14ac:dyDescent="0.2">
      <c r="A36" s="125" t="s">
        <v>102</v>
      </c>
      <c r="B36" s="126" t="s">
        <v>103</v>
      </c>
      <c r="C36" s="127"/>
      <c r="D36" s="405" t="s">
        <v>105</v>
      </c>
      <c r="E36" s="143">
        <v>5</v>
      </c>
      <c r="F36" s="144">
        <v>4026</v>
      </c>
      <c r="G36" s="145">
        <f>G33*22%</f>
        <v>20130</v>
      </c>
      <c r="H36" s="143">
        <v>5</v>
      </c>
      <c r="I36" s="144"/>
      <c r="J36" s="444">
        <f>J33*22%</f>
        <v>14454</v>
      </c>
      <c r="K36" s="143"/>
      <c r="L36" s="144"/>
      <c r="M36" s="145">
        <f>M33*22%</f>
        <v>0</v>
      </c>
      <c r="N36" s="143"/>
      <c r="O36" s="144"/>
      <c r="P36" s="146">
        <f>P33*22%</f>
        <v>0</v>
      </c>
      <c r="Q36" s="143"/>
      <c r="R36" s="144"/>
      <c r="S36" s="145">
        <f>S33*22%</f>
        <v>0</v>
      </c>
      <c r="T36" s="143"/>
      <c r="U36" s="144"/>
      <c r="V36" s="146">
        <f>V33*22%</f>
        <v>0</v>
      </c>
      <c r="W36" s="143"/>
      <c r="X36" s="144"/>
      <c r="Y36" s="145">
        <f>Y33*22%</f>
        <v>0</v>
      </c>
      <c r="Z36" s="143"/>
      <c r="AA36" s="144"/>
      <c r="AB36" s="146">
        <f>AB33*22%</f>
        <v>0</v>
      </c>
      <c r="AC36" s="132">
        <f t="shared" si="26"/>
        <v>20130</v>
      </c>
      <c r="AD36" s="133">
        <f t="shared" si="27"/>
        <v>14454</v>
      </c>
      <c r="AE36" s="134">
        <f t="shared" si="28"/>
        <v>5676</v>
      </c>
      <c r="AF36" s="149">
        <f t="shared" si="29"/>
        <v>0.28196721311475409</v>
      </c>
      <c r="AG36" s="150"/>
      <c r="AH36" s="99"/>
      <c r="AI36" s="99"/>
    </row>
    <row r="37" spans="1:35" ht="15.75" customHeight="1" x14ac:dyDescent="0.2">
      <c r="A37" s="151" t="s">
        <v>116</v>
      </c>
      <c r="B37" s="152"/>
      <c r="C37" s="172"/>
      <c r="D37" s="173"/>
      <c r="E37" s="155"/>
      <c r="F37" s="155"/>
      <c r="G37" s="158">
        <f>G35</f>
        <v>20130</v>
      </c>
      <c r="H37" s="155"/>
      <c r="I37" s="157"/>
      <c r="J37" s="158">
        <f>J35</f>
        <v>14454</v>
      </c>
      <c r="K37" s="159"/>
      <c r="L37" s="155"/>
      <c r="M37" s="156">
        <f>M35</f>
        <v>0</v>
      </c>
      <c r="N37" s="155"/>
      <c r="O37" s="155"/>
      <c r="P37" s="158">
        <f>P35</f>
        <v>0</v>
      </c>
      <c r="Q37" s="159"/>
      <c r="R37" s="155"/>
      <c r="S37" s="156">
        <f>S35</f>
        <v>0</v>
      </c>
      <c r="T37" s="155"/>
      <c r="U37" s="155"/>
      <c r="V37" s="158">
        <f>V35</f>
        <v>0</v>
      </c>
      <c r="W37" s="159"/>
      <c r="X37" s="155"/>
      <c r="Y37" s="156">
        <f>Y35</f>
        <v>0</v>
      </c>
      <c r="Z37" s="155"/>
      <c r="AA37" s="155"/>
      <c r="AB37" s="158">
        <f>AB35</f>
        <v>0</v>
      </c>
      <c r="AC37" s="158">
        <f t="shared" ref="AC37:AE37" si="30">AC36</f>
        <v>20130</v>
      </c>
      <c r="AD37" s="160">
        <f t="shared" si="30"/>
        <v>14454</v>
      </c>
      <c r="AE37" s="157">
        <f t="shared" si="30"/>
        <v>5676</v>
      </c>
      <c r="AF37" s="161">
        <f t="shared" si="29"/>
        <v>0.28196721311475409</v>
      </c>
      <c r="AG37" s="162"/>
      <c r="AH37" s="99"/>
      <c r="AI37" s="99"/>
    </row>
    <row r="38" spans="1:35" ht="33" customHeight="1" x14ac:dyDescent="0.2">
      <c r="A38" s="163" t="s">
        <v>117</v>
      </c>
      <c r="B38" s="174" t="s">
        <v>20</v>
      </c>
      <c r="C38" s="175" t="s">
        <v>118</v>
      </c>
      <c r="D38" s="176"/>
      <c r="E38" s="177"/>
      <c r="F38" s="178"/>
      <c r="G38" s="178"/>
      <c r="H38" s="89"/>
      <c r="I38" s="90"/>
      <c r="J38" s="94"/>
      <c r="K38" s="90"/>
      <c r="L38" s="90"/>
      <c r="M38" s="94"/>
      <c r="N38" s="89"/>
      <c r="O38" s="90"/>
      <c r="P38" s="94"/>
      <c r="Q38" s="90"/>
      <c r="R38" s="90"/>
      <c r="S38" s="94"/>
      <c r="T38" s="89"/>
      <c r="U38" s="90"/>
      <c r="V38" s="94"/>
      <c r="W38" s="90"/>
      <c r="X38" s="90"/>
      <c r="Y38" s="94"/>
      <c r="Z38" s="89"/>
      <c r="AA38" s="90"/>
      <c r="AB38" s="90"/>
      <c r="AC38" s="95"/>
      <c r="AD38" s="96"/>
      <c r="AE38" s="96"/>
      <c r="AF38" s="97"/>
      <c r="AG38" s="98"/>
      <c r="AH38" s="99"/>
      <c r="AI38" s="99"/>
    </row>
    <row r="39" spans="1:35" ht="29.25" customHeight="1" x14ac:dyDescent="0.2">
      <c r="A39" s="100" t="s">
        <v>99</v>
      </c>
      <c r="B39" s="101" t="s">
        <v>119</v>
      </c>
      <c r="C39" s="170" t="s">
        <v>120</v>
      </c>
      <c r="D39" s="179"/>
      <c r="E39" s="104"/>
      <c r="F39" s="105"/>
      <c r="G39" s="137">
        <f>SUM(G40:G42)</f>
        <v>0</v>
      </c>
      <c r="H39" s="104"/>
      <c r="I39" s="105"/>
      <c r="J39" s="106">
        <f>SUM(J40:J42)</f>
        <v>0</v>
      </c>
      <c r="K39" s="104"/>
      <c r="L39" s="105"/>
      <c r="M39" s="106">
        <f>SUM(M40:M42)</f>
        <v>0</v>
      </c>
      <c r="N39" s="104"/>
      <c r="O39" s="105"/>
      <c r="P39" s="137">
        <f>SUM(P40:P42)</f>
        <v>0</v>
      </c>
      <c r="Q39" s="104"/>
      <c r="R39" s="105"/>
      <c r="S39" s="106">
        <f>SUM(S40:S42)</f>
        <v>0</v>
      </c>
      <c r="T39" s="104"/>
      <c r="U39" s="105"/>
      <c r="V39" s="137">
        <f>SUM(V40:V42)</f>
        <v>0</v>
      </c>
      <c r="W39" s="104"/>
      <c r="X39" s="105"/>
      <c r="Y39" s="106">
        <f>SUM(Y40:Y42)</f>
        <v>0</v>
      </c>
      <c r="Z39" s="104"/>
      <c r="AA39" s="105"/>
      <c r="AB39" s="137">
        <f>SUM(AB40:AB42)</f>
        <v>0</v>
      </c>
      <c r="AC39" s="107">
        <f t="shared" ref="AC39:AC50" si="31">G39+M39+S39+Y39</f>
        <v>0</v>
      </c>
      <c r="AD39" s="108">
        <f t="shared" ref="AD39:AD50" si="32">J39+P39+V39+AB39</f>
        <v>0</v>
      </c>
      <c r="AE39" s="108">
        <f t="shared" ref="AE39:AE51" si="33">AC39-AD39</f>
        <v>0</v>
      </c>
      <c r="AF39" s="180" t="e">
        <f t="shared" ref="AF39:AF51" si="34">AE39/AC39</f>
        <v>#DIV/0!</v>
      </c>
      <c r="AG39" s="111"/>
      <c r="AH39" s="112"/>
      <c r="AI39" s="112"/>
    </row>
    <row r="40" spans="1:35" ht="39.75" customHeight="1" x14ac:dyDescent="0.2">
      <c r="A40" s="113" t="s">
        <v>102</v>
      </c>
      <c r="B40" s="114" t="s">
        <v>103</v>
      </c>
      <c r="C40" s="115"/>
      <c r="D40" s="116" t="s">
        <v>121</v>
      </c>
      <c r="E40" s="117"/>
      <c r="F40" s="118"/>
      <c r="G40" s="138">
        <f t="shared" ref="G40:G42" si="35">E40*F40</f>
        <v>0</v>
      </c>
      <c r="H40" s="117"/>
      <c r="I40" s="118"/>
      <c r="J40" s="119">
        <f t="shared" ref="J40:J42" si="36">H40*I40</f>
        <v>0</v>
      </c>
      <c r="K40" s="117"/>
      <c r="L40" s="118"/>
      <c r="M40" s="119">
        <f t="shared" ref="M40:M42" si="37">K40*L40</f>
        <v>0</v>
      </c>
      <c r="N40" s="117"/>
      <c r="O40" s="118"/>
      <c r="P40" s="138">
        <f t="shared" ref="P40:P42" si="38">N40*O40</f>
        <v>0</v>
      </c>
      <c r="Q40" s="117"/>
      <c r="R40" s="118"/>
      <c r="S40" s="119">
        <f t="shared" ref="S40:S42" si="39">Q40*R40</f>
        <v>0</v>
      </c>
      <c r="T40" s="117"/>
      <c r="U40" s="118"/>
      <c r="V40" s="138">
        <f t="shared" ref="V40:V42" si="40">T40*U40</f>
        <v>0</v>
      </c>
      <c r="W40" s="117"/>
      <c r="X40" s="118"/>
      <c r="Y40" s="119">
        <f t="shared" ref="Y40:Y42" si="41">W40*X40</f>
        <v>0</v>
      </c>
      <c r="Z40" s="117"/>
      <c r="AA40" s="118"/>
      <c r="AB40" s="138">
        <f t="shared" ref="AB40:AB42" si="42">Z40*AA40</f>
        <v>0</v>
      </c>
      <c r="AC40" s="120">
        <f t="shared" si="31"/>
        <v>0</v>
      </c>
      <c r="AD40" s="121">
        <f t="shared" si="32"/>
        <v>0</v>
      </c>
      <c r="AE40" s="181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9.75" customHeight="1" x14ac:dyDescent="0.2">
      <c r="A41" s="113" t="s">
        <v>102</v>
      </c>
      <c r="B41" s="114" t="s">
        <v>106</v>
      </c>
      <c r="C41" s="115"/>
      <c r="D41" s="116" t="s">
        <v>121</v>
      </c>
      <c r="E41" s="117"/>
      <c r="F41" s="118"/>
      <c r="G41" s="138">
        <f t="shared" si="35"/>
        <v>0</v>
      </c>
      <c r="H41" s="117"/>
      <c r="I41" s="118"/>
      <c r="J41" s="119">
        <f t="shared" si="36"/>
        <v>0</v>
      </c>
      <c r="K41" s="117"/>
      <c r="L41" s="118"/>
      <c r="M41" s="119">
        <f t="shared" si="37"/>
        <v>0</v>
      </c>
      <c r="N41" s="117"/>
      <c r="O41" s="118"/>
      <c r="P41" s="138">
        <f t="shared" si="38"/>
        <v>0</v>
      </c>
      <c r="Q41" s="117"/>
      <c r="R41" s="118"/>
      <c r="S41" s="119">
        <f t="shared" si="39"/>
        <v>0</v>
      </c>
      <c r="T41" s="117"/>
      <c r="U41" s="118"/>
      <c r="V41" s="138">
        <f t="shared" si="40"/>
        <v>0</v>
      </c>
      <c r="W41" s="117"/>
      <c r="X41" s="118"/>
      <c r="Y41" s="119">
        <f t="shared" si="41"/>
        <v>0</v>
      </c>
      <c r="Z41" s="117"/>
      <c r="AA41" s="118"/>
      <c r="AB41" s="138">
        <f t="shared" si="42"/>
        <v>0</v>
      </c>
      <c r="AC41" s="120">
        <f t="shared" si="31"/>
        <v>0</v>
      </c>
      <c r="AD41" s="121">
        <f t="shared" si="32"/>
        <v>0</v>
      </c>
      <c r="AE41" s="181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9.75" customHeight="1" x14ac:dyDescent="0.2">
      <c r="A42" s="139" t="s">
        <v>102</v>
      </c>
      <c r="B42" s="140" t="s">
        <v>107</v>
      </c>
      <c r="C42" s="141"/>
      <c r="D42" s="142" t="s">
        <v>121</v>
      </c>
      <c r="E42" s="143"/>
      <c r="F42" s="144"/>
      <c r="G42" s="146">
        <f t="shared" si="35"/>
        <v>0</v>
      </c>
      <c r="H42" s="143"/>
      <c r="I42" s="144"/>
      <c r="J42" s="145">
        <f t="shared" si="36"/>
        <v>0</v>
      </c>
      <c r="K42" s="143"/>
      <c r="L42" s="144"/>
      <c r="M42" s="145">
        <f t="shared" si="37"/>
        <v>0</v>
      </c>
      <c r="N42" s="143"/>
      <c r="O42" s="144"/>
      <c r="P42" s="146">
        <f t="shared" si="38"/>
        <v>0</v>
      </c>
      <c r="Q42" s="143"/>
      <c r="R42" s="144"/>
      <c r="S42" s="145">
        <f t="shared" si="39"/>
        <v>0</v>
      </c>
      <c r="T42" s="143"/>
      <c r="U42" s="144"/>
      <c r="V42" s="146">
        <f t="shared" si="40"/>
        <v>0</v>
      </c>
      <c r="W42" s="143"/>
      <c r="X42" s="144"/>
      <c r="Y42" s="145">
        <f t="shared" si="41"/>
        <v>0</v>
      </c>
      <c r="Z42" s="143"/>
      <c r="AA42" s="144"/>
      <c r="AB42" s="146">
        <f t="shared" si="42"/>
        <v>0</v>
      </c>
      <c r="AC42" s="132">
        <f t="shared" si="31"/>
        <v>0</v>
      </c>
      <c r="AD42" s="133">
        <f t="shared" si="32"/>
        <v>0</v>
      </c>
      <c r="AE42" s="183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30" customHeight="1" x14ac:dyDescent="0.2">
      <c r="A43" s="100" t="s">
        <v>99</v>
      </c>
      <c r="B43" s="101" t="s">
        <v>122</v>
      </c>
      <c r="C43" s="102" t="s">
        <v>123</v>
      </c>
      <c r="D43" s="103"/>
      <c r="E43" s="104">
        <f t="shared" ref="E43:AB43" si="43">SUM(E44:E46)</f>
        <v>0</v>
      </c>
      <c r="F43" s="105">
        <f t="shared" si="43"/>
        <v>0</v>
      </c>
      <c r="G43" s="106">
        <f t="shared" si="43"/>
        <v>0</v>
      </c>
      <c r="H43" s="104">
        <f t="shared" si="43"/>
        <v>0</v>
      </c>
      <c r="I43" s="105">
        <f t="shared" si="43"/>
        <v>0</v>
      </c>
      <c r="J43" s="106">
        <f t="shared" si="43"/>
        <v>0</v>
      </c>
      <c r="K43" s="104">
        <f t="shared" si="43"/>
        <v>0</v>
      </c>
      <c r="L43" s="105">
        <f t="shared" si="43"/>
        <v>0</v>
      </c>
      <c r="M43" s="106">
        <f t="shared" si="43"/>
        <v>0</v>
      </c>
      <c r="N43" s="104">
        <f t="shared" si="43"/>
        <v>0</v>
      </c>
      <c r="O43" s="105">
        <f t="shared" si="43"/>
        <v>0</v>
      </c>
      <c r="P43" s="137">
        <f t="shared" si="43"/>
        <v>0</v>
      </c>
      <c r="Q43" s="104">
        <f t="shared" si="43"/>
        <v>0</v>
      </c>
      <c r="R43" s="105">
        <f t="shared" si="43"/>
        <v>0</v>
      </c>
      <c r="S43" s="106">
        <f t="shared" si="43"/>
        <v>0</v>
      </c>
      <c r="T43" s="104">
        <f t="shared" si="43"/>
        <v>0</v>
      </c>
      <c r="U43" s="105">
        <f t="shared" si="43"/>
        <v>0</v>
      </c>
      <c r="V43" s="137">
        <f t="shared" si="43"/>
        <v>0</v>
      </c>
      <c r="W43" s="104">
        <f t="shared" si="43"/>
        <v>0</v>
      </c>
      <c r="X43" s="105">
        <f t="shared" si="43"/>
        <v>0</v>
      </c>
      <c r="Y43" s="106">
        <f t="shared" si="43"/>
        <v>0</v>
      </c>
      <c r="Z43" s="104">
        <f t="shared" si="43"/>
        <v>0</v>
      </c>
      <c r="AA43" s="105">
        <f t="shared" si="43"/>
        <v>0</v>
      </c>
      <c r="AB43" s="137">
        <f t="shared" si="43"/>
        <v>0</v>
      </c>
      <c r="AC43" s="107">
        <f t="shared" si="31"/>
        <v>0</v>
      </c>
      <c r="AD43" s="108">
        <f t="shared" si="32"/>
        <v>0</v>
      </c>
      <c r="AE43" s="108">
        <f t="shared" si="33"/>
        <v>0</v>
      </c>
      <c r="AF43" s="184" t="e">
        <f t="shared" si="34"/>
        <v>#DIV/0!</v>
      </c>
      <c r="AG43" s="148"/>
      <c r="AH43" s="112"/>
      <c r="AI43" s="112"/>
    </row>
    <row r="44" spans="1:35" ht="39.75" customHeight="1" x14ac:dyDescent="0.2">
      <c r="A44" s="113" t="s">
        <v>102</v>
      </c>
      <c r="B44" s="114" t="s">
        <v>103</v>
      </c>
      <c r="C44" s="115"/>
      <c r="D44" s="116" t="s">
        <v>124</v>
      </c>
      <c r="E44" s="117"/>
      <c r="F44" s="118"/>
      <c r="G44" s="119">
        <f t="shared" ref="G44:G46" si="44">E44*F44</f>
        <v>0</v>
      </c>
      <c r="H44" s="117"/>
      <c r="I44" s="118"/>
      <c r="J44" s="119">
        <f t="shared" ref="J44:J46" si="45">H44*I44</f>
        <v>0</v>
      </c>
      <c r="K44" s="117"/>
      <c r="L44" s="118"/>
      <c r="M44" s="119">
        <f t="shared" ref="M44:M46" si="46">K44*L44</f>
        <v>0</v>
      </c>
      <c r="N44" s="117"/>
      <c r="O44" s="118"/>
      <c r="P44" s="138">
        <f t="shared" ref="P44:P46" si="47">N44*O44</f>
        <v>0</v>
      </c>
      <c r="Q44" s="117"/>
      <c r="R44" s="118"/>
      <c r="S44" s="119">
        <f t="shared" ref="S44:S46" si="48">Q44*R44</f>
        <v>0</v>
      </c>
      <c r="T44" s="117"/>
      <c r="U44" s="118"/>
      <c r="V44" s="138">
        <f t="shared" ref="V44:V46" si="49">T44*U44</f>
        <v>0</v>
      </c>
      <c r="W44" s="117"/>
      <c r="X44" s="118"/>
      <c r="Y44" s="119">
        <f t="shared" ref="Y44:Y46" si="50">W44*X44</f>
        <v>0</v>
      </c>
      <c r="Z44" s="117"/>
      <c r="AA44" s="118"/>
      <c r="AB44" s="138">
        <f t="shared" ref="AB44:AB46" si="51">Z44*AA44</f>
        <v>0</v>
      </c>
      <c r="AC44" s="120">
        <f t="shared" si="31"/>
        <v>0</v>
      </c>
      <c r="AD44" s="121">
        <f t="shared" si="32"/>
        <v>0</v>
      </c>
      <c r="AE44" s="181">
        <f t="shared" si="33"/>
        <v>0</v>
      </c>
      <c r="AF44" s="182" t="e">
        <f t="shared" si="34"/>
        <v>#DIV/0!</v>
      </c>
      <c r="AG44" s="124"/>
      <c r="AH44" s="99"/>
      <c r="AI44" s="99"/>
    </row>
    <row r="45" spans="1:35" ht="39.75" customHeight="1" x14ac:dyDescent="0.2">
      <c r="A45" s="113" t="s">
        <v>102</v>
      </c>
      <c r="B45" s="114" t="s">
        <v>106</v>
      </c>
      <c r="C45" s="115"/>
      <c r="D45" s="116" t="s">
        <v>124</v>
      </c>
      <c r="E45" s="117"/>
      <c r="F45" s="118"/>
      <c r="G45" s="119">
        <f t="shared" si="44"/>
        <v>0</v>
      </c>
      <c r="H45" s="117"/>
      <c r="I45" s="118"/>
      <c r="J45" s="119">
        <f t="shared" si="45"/>
        <v>0</v>
      </c>
      <c r="K45" s="117"/>
      <c r="L45" s="118"/>
      <c r="M45" s="119">
        <f t="shared" si="46"/>
        <v>0</v>
      </c>
      <c r="N45" s="117"/>
      <c r="O45" s="118"/>
      <c r="P45" s="138">
        <f t="shared" si="47"/>
        <v>0</v>
      </c>
      <c r="Q45" s="117"/>
      <c r="R45" s="118"/>
      <c r="S45" s="119">
        <f t="shared" si="48"/>
        <v>0</v>
      </c>
      <c r="T45" s="117"/>
      <c r="U45" s="118"/>
      <c r="V45" s="138">
        <f t="shared" si="49"/>
        <v>0</v>
      </c>
      <c r="W45" s="117"/>
      <c r="X45" s="118"/>
      <c r="Y45" s="119">
        <f t="shared" si="50"/>
        <v>0</v>
      </c>
      <c r="Z45" s="117"/>
      <c r="AA45" s="118"/>
      <c r="AB45" s="138">
        <f t="shared" si="51"/>
        <v>0</v>
      </c>
      <c r="AC45" s="120">
        <f t="shared" si="31"/>
        <v>0</v>
      </c>
      <c r="AD45" s="121">
        <f t="shared" si="32"/>
        <v>0</v>
      </c>
      <c r="AE45" s="181">
        <f t="shared" si="33"/>
        <v>0</v>
      </c>
      <c r="AF45" s="182" t="e">
        <f t="shared" si="34"/>
        <v>#DIV/0!</v>
      </c>
      <c r="AG45" s="124"/>
      <c r="AH45" s="99"/>
      <c r="AI45" s="99"/>
    </row>
    <row r="46" spans="1:35" ht="39.75" customHeight="1" x14ac:dyDescent="0.2">
      <c r="A46" s="139" t="s">
        <v>102</v>
      </c>
      <c r="B46" s="140" t="s">
        <v>107</v>
      </c>
      <c r="C46" s="141"/>
      <c r="D46" s="142" t="s">
        <v>124</v>
      </c>
      <c r="E46" s="143"/>
      <c r="F46" s="144"/>
      <c r="G46" s="145">
        <f t="shared" si="44"/>
        <v>0</v>
      </c>
      <c r="H46" s="143"/>
      <c r="I46" s="144"/>
      <c r="J46" s="145">
        <f t="shared" si="45"/>
        <v>0</v>
      </c>
      <c r="K46" s="143"/>
      <c r="L46" s="144"/>
      <c r="M46" s="145">
        <f t="shared" si="46"/>
        <v>0</v>
      </c>
      <c r="N46" s="143"/>
      <c r="O46" s="144"/>
      <c r="P46" s="146">
        <f t="shared" si="47"/>
        <v>0</v>
      </c>
      <c r="Q46" s="143"/>
      <c r="R46" s="144"/>
      <c r="S46" s="145">
        <f t="shared" si="48"/>
        <v>0</v>
      </c>
      <c r="T46" s="143"/>
      <c r="U46" s="144"/>
      <c r="V46" s="146">
        <f t="shared" si="49"/>
        <v>0</v>
      </c>
      <c r="W46" s="143"/>
      <c r="X46" s="144"/>
      <c r="Y46" s="145">
        <f t="shared" si="50"/>
        <v>0</v>
      </c>
      <c r="Z46" s="143"/>
      <c r="AA46" s="144"/>
      <c r="AB46" s="146">
        <f t="shared" si="51"/>
        <v>0</v>
      </c>
      <c r="AC46" s="132">
        <f t="shared" si="31"/>
        <v>0</v>
      </c>
      <c r="AD46" s="133">
        <f t="shared" si="32"/>
        <v>0</v>
      </c>
      <c r="AE46" s="183">
        <f t="shared" si="33"/>
        <v>0</v>
      </c>
      <c r="AF46" s="182" t="e">
        <f t="shared" si="34"/>
        <v>#DIV/0!</v>
      </c>
      <c r="AG46" s="124"/>
      <c r="AH46" s="99"/>
      <c r="AI46" s="99"/>
    </row>
    <row r="47" spans="1:35" ht="30" customHeight="1" x14ac:dyDescent="0.2">
      <c r="A47" s="100" t="s">
        <v>99</v>
      </c>
      <c r="B47" s="101" t="s">
        <v>125</v>
      </c>
      <c r="C47" s="102" t="s">
        <v>126</v>
      </c>
      <c r="D47" s="103"/>
      <c r="E47" s="104">
        <f t="shared" ref="E47:AB47" si="52">SUM(E48:E50)</f>
        <v>0</v>
      </c>
      <c r="F47" s="105">
        <f t="shared" si="52"/>
        <v>0</v>
      </c>
      <c r="G47" s="106">
        <f t="shared" si="52"/>
        <v>0</v>
      </c>
      <c r="H47" s="104">
        <f t="shared" si="52"/>
        <v>0</v>
      </c>
      <c r="I47" s="105">
        <f t="shared" si="52"/>
        <v>0</v>
      </c>
      <c r="J47" s="137">
        <f t="shared" si="52"/>
        <v>0</v>
      </c>
      <c r="K47" s="104">
        <f t="shared" si="52"/>
        <v>0</v>
      </c>
      <c r="L47" s="105">
        <f t="shared" si="52"/>
        <v>0</v>
      </c>
      <c r="M47" s="106">
        <f t="shared" si="52"/>
        <v>0</v>
      </c>
      <c r="N47" s="104">
        <f t="shared" si="52"/>
        <v>0</v>
      </c>
      <c r="O47" s="105">
        <f t="shared" si="52"/>
        <v>0</v>
      </c>
      <c r="P47" s="137">
        <f t="shared" si="52"/>
        <v>0</v>
      </c>
      <c r="Q47" s="104">
        <f t="shared" si="52"/>
        <v>0</v>
      </c>
      <c r="R47" s="105">
        <f t="shared" si="52"/>
        <v>0</v>
      </c>
      <c r="S47" s="106">
        <f t="shared" si="52"/>
        <v>0</v>
      </c>
      <c r="T47" s="104">
        <f t="shared" si="52"/>
        <v>0</v>
      </c>
      <c r="U47" s="105">
        <f t="shared" si="52"/>
        <v>0</v>
      </c>
      <c r="V47" s="137">
        <f t="shared" si="52"/>
        <v>0</v>
      </c>
      <c r="W47" s="104">
        <f t="shared" si="52"/>
        <v>0</v>
      </c>
      <c r="X47" s="105">
        <f t="shared" si="52"/>
        <v>0</v>
      </c>
      <c r="Y47" s="106">
        <f t="shared" si="52"/>
        <v>0</v>
      </c>
      <c r="Z47" s="104">
        <f t="shared" si="52"/>
        <v>0</v>
      </c>
      <c r="AA47" s="105">
        <f t="shared" si="52"/>
        <v>0</v>
      </c>
      <c r="AB47" s="137">
        <f t="shared" si="52"/>
        <v>0</v>
      </c>
      <c r="AC47" s="107">
        <f t="shared" si="31"/>
        <v>0</v>
      </c>
      <c r="AD47" s="108">
        <f t="shared" si="32"/>
        <v>0</v>
      </c>
      <c r="AE47" s="108">
        <f t="shared" si="33"/>
        <v>0</v>
      </c>
      <c r="AF47" s="184" t="e">
        <f t="shared" si="34"/>
        <v>#DIV/0!</v>
      </c>
      <c r="AG47" s="148"/>
      <c r="AH47" s="112"/>
      <c r="AI47" s="112"/>
    </row>
    <row r="48" spans="1:35" ht="34.5" customHeight="1" x14ac:dyDescent="0.2">
      <c r="A48" s="113" t="s">
        <v>102</v>
      </c>
      <c r="B48" s="114" t="s">
        <v>103</v>
      </c>
      <c r="C48" s="115"/>
      <c r="D48" s="116" t="s">
        <v>124</v>
      </c>
      <c r="E48" s="117"/>
      <c r="F48" s="118"/>
      <c r="G48" s="119">
        <f t="shared" ref="G48:G50" si="53">E48*F48</f>
        <v>0</v>
      </c>
      <c r="H48" s="117"/>
      <c r="I48" s="118"/>
      <c r="J48" s="138">
        <f t="shared" ref="J48:J50" si="54">H48*I48</f>
        <v>0</v>
      </c>
      <c r="K48" s="117"/>
      <c r="L48" s="118"/>
      <c r="M48" s="119">
        <f t="shared" ref="M48:M50" si="55">K48*L48</f>
        <v>0</v>
      </c>
      <c r="N48" s="117"/>
      <c r="O48" s="118"/>
      <c r="P48" s="138">
        <f t="shared" ref="P48:P50" si="56">N48*O48</f>
        <v>0</v>
      </c>
      <c r="Q48" s="117"/>
      <c r="R48" s="118"/>
      <c r="S48" s="119">
        <f t="shared" ref="S48:S50" si="57">Q48*R48</f>
        <v>0</v>
      </c>
      <c r="T48" s="117"/>
      <c r="U48" s="118"/>
      <c r="V48" s="138">
        <f t="shared" ref="V48:V50" si="58">T48*U48</f>
        <v>0</v>
      </c>
      <c r="W48" s="117"/>
      <c r="X48" s="118"/>
      <c r="Y48" s="119">
        <f t="shared" ref="Y48:Y50" si="59">W48*X48</f>
        <v>0</v>
      </c>
      <c r="Z48" s="117"/>
      <c r="AA48" s="118"/>
      <c r="AB48" s="138">
        <f t="shared" ref="AB48:AB50" si="60">Z48*AA48</f>
        <v>0</v>
      </c>
      <c r="AC48" s="120">
        <f t="shared" si="31"/>
        <v>0</v>
      </c>
      <c r="AD48" s="121">
        <f t="shared" si="32"/>
        <v>0</v>
      </c>
      <c r="AE48" s="181">
        <f t="shared" si="33"/>
        <v>0</v>
      </c>
      <c r="AF48" s="182" t="e">
        <f t="shared" si="34"/>
        <v>#DIV/0!</v>
      </c>
      <c r="AG48" s="124"/>
      <c r="AH48" s="99"/>
      <c r="AI48" s="99"/>
    </row>
    <row r="49" spans="1:35" ht="34.5" customHeight="1" x14ac:dyDescent="0.2">
      <c r="A49" s="113" t="s">
        <v>102</v>
      </c>
      <c r="B49" s="114" t="s">
        <v>106</v>
      </c>
      <c r="C49" s="115"/>
      <c r="D49" s="116" t="s">
        <v>124</v>
      </c>
      <c r="E49" s="117"/>
      <c r="F49" s="118"/>
      <c r="G49" s="119">
        <f t="shared" si="53"/>
        <v>0</v>
      </c>
      <c r="H49" s="117"/>
      <c r="I49" s="118"/>
      <c r="J49" s="138">
        <f t="shared" si="54"/>
        <v>0</v>
      </c>
      <c r="K49" s="117"/>
      <c r="L49" s="118"/>
      <c r="M49" s="119">
        <f t="shared" si="55"/>
        <v>0</v>
      </c>
      <c r="N49" s="117"/>
      <c r="O49" s="118"/>
      <c r="P49" s="138">
        <f t="shared" si="56"/>
        <v>0</v>
      </c>
      <c r="Q49" s="117"/>
      <c r="R49" s="118"/>
      <c r="S49" s="119">
        <f t="shared" si="57"/>
        <v>0</v>
      </c>
      <c r="T49" s="117"/>
      <c r="U49" s="118"/>
      <c r="V49" s="138">
        <f t="shared" si="58"/>
        <v>0</v>
      </c>
      <c r="W49" s="117"/>
      <c r="X49" s="118"/>
      <c r="Y49" s="119">
        <f t="shared" si="59"/>
        <v>0</v>
      </c>
      <c r="Z49" s="117"/>
      <c r="AA49" s="118"/>
      <c r="AB49" s="138">
        <f t="shared" si="60"/>
        <v>0</v>
      </c>
      <c r="AC49" s="120">
        <f t="shared" si="31"/>
        <v>0</v>
      </c>
      <c r="AD49" s="121">
        <f t="shared" si="32"/>
        <v>0</v>
      </c>
      <c r="AE49" s="181">
        <f t="shared" si="33"/>
        <v>0</v>
      </c>
      <c r="AF49" s="182" t="e">
        <f t="shared" si="34"/>
        <v>#DIV/0!</v>
      </c>
      <c r="AG49" s="124"/>
      <c r="AH49" s="99"/>
      <c r="AI49" s="99"/>
    </row>
    <row r="50" spans="1:35" ht="34.5" customHeight="1" x14ac:dyDescent="0.2">
      <c r="A50" s="139" t="s">
        <v>102</v>
      </c>
      <c r="B50" s="140" t="s">
        <v>107</v>
      </c>
      <c r="C50" s="141"/>
      <c r="D50" s="142" t="s">
        <v>124</v>
      </c>
      <c r="E50" s="143"/>
      <c r="F50" s="144"/>
      <c r="G50" s="145">
        <f t="shared" si="53"/>
        <v>0</v>
      </c>
      <c r="H50" s="143"/>
      <c r="I50" s="144"/>
      <c r="J50" s="146">
        <f t="shared" si="54"/>
        <v>0</v>
      </c>
      <c r="K50" s="143"/>
      <c r="L50" s="144"/>
      <c r="M50" s="145">
        <f t="shared" si="55"/>
        <v>0</v>
      </c>
      <c r="N50" s="143"/>
      <c r="O50" s="144"/>
      <c r="P50" s="146">
        <f t="shared" si="56"/>
        <v>0</v>
      </c>
      <c r="Q50" s="143"/>
      <c r="R50" s="144"/>
      <c r="S50" s="145">
        <f t="shared" si="57"/>
        <v>0</v>
      </c>
      <c r="T50" s="143"/>
      <c r="U50" s="144"/>
      <c r="V50" s="146">
        <f t="shared" si="58"/>
        <v>0</v>
      </c>
      <c r="W50" s="143"/>
      <c r="X50" s="144"/>
      <c r="Y50" s="145">
        <f t="shared" si="59"/>
        <v>0</v>
      </c>
      <c r="Z50" s="143"/>
      <c r="AA50" s="144"/>
      <c r="AB50" s="146">
        <f t="shared" si="60"/>
        <v>0</v>
      </c>
      <c r="AC50" s="132">
        <f t="shared" si="31"/>
        <v>0</v>
      </c>
      <c r="AD50" s="133">
        <f t="shared" si="32"/>
        <v>0</v>
      </c>
      <c r="AE50" s="183">
        <f t="shared" si="33"/>
        <v>0</v>
      </c>
      <c r="AF50" s="182" t="e">
        <f t="shared" si="34"/>
        <v>#DIV/0!</v>
      </c>
      <c r="AG50" s="124"/>
      <c r="AH50" s="99"/>
      <c r="AI50" s="99"/>
    </row>
    <row r="51" spans="1:35" ht="15" customHeight="1" x14ac:dyDescent="0.2">
      <c r="A51" s="185" t="s">
        <v>127</v>
      </c>
      <c r="B51" s="186"/>
      <c r="C51" s="187"/>
      <c r="D51" s="188"/>
      <c r="E51" s="189"/>
      <c r="F51" s="190"/>
      <c r="G51" s="191">
        <f>G47+G43+G39</f>
        <v>0</v>
      </c>
      <c r="H51" s="155"/>
      <c r="I51" s="157"/>
      <c r="J51" s="191">
        <f>J47+J43+J39</f>
        <v>0</v>
      </c>
      <c r="K51" s="192"/>
      <c r="L51" s="190"/>
      <c r="M51" s="193">
        <f>M47+M43+M39</f>
        <v>0</v>
      </c>
      <c r="N51" s="189"/>
      <c r="O51" s="190"/>
      <c r="P51" s="193">
        <f>P47+P43+P39</f>
        <v>0</v>
      </c>
      <c r="Q51" s="192"/>
      <c r="R51" s="190"/>
      <c r="S51" s="193">
        <f>S47+S43+S39</f>
        <v>0</v>
      </c>
      <c r="T51" s="189"/>
      <c r="U51" s="190"/>
      <c r="V51" s="193">
        <f>V47+V43+V39</f>
        <v>0</v>
      </c>
      <c r="W51" s="192"/>
      <c r="X51" s="190"/>
      <c r="Y51" s="193">
        <f>Y47+Y43+Y39</f>
        <v>0</v>
      </c>
      <c r="Z51" s="189"/>
      <c r="AA51" s="190"/>
      <c r="AB51" s="193">
        <f>AB47+AB43+AB39</f>
        <v>0</v>
      </c>
      <c r="AC51" s="189">
        <f t="shared" ref="AC51:AD51" si="61">AC39+AC43+AC47</f>
        <v>0</v>
      </c>
      <c r="AD51" s="194">
        <f t="shared" si="61"/>
        <v>0</v>
      </c>
      <c r="AE51" s="193">
        <f t="shared" si="33"/>
        <v>0</v>
      </c>
      <c r="AF51" s="195" t="e">
        <f t="shared" si="34"/>
        <v>#DIV/0!</v>
      </c>
      <c r="AG51" s="196"/>
      <c r="AH51" s="99"/>
      <c r="AI51" s="99"/>
    </row>
    <row r="52" spans="1:35" ht="15.75" customHeight="1" x14ac:dyDescent="0.2">
      <c r="A52" s="197" t="s">
        <v>97</v>
      </c>
      <c r="B52" s="198" t="s">
        <v>21</v>
      </c>
      <c r="C52" s="165" t="s">
        <v>128</v>
      </c>
      <c r="D52" s="199"/>
      <c r="E52" s="89"/>
      <c r="F52" s="90"/>
      <c r="G52" s="90"/>
      <c r="H52" s="89"/>
      <c r="I52" s="90"/>
      <c r="J52" s="94"/>
      <c r="K52" s="90"/>
      <c r="L52" s="90"/>
      <c r="M52" s="94"/>
      <c r="N52" s="89"/>
      <c r="O52" s="90"/>
      <c r="P52" s="94"/>
      <c r="Q52" s="90"/>
      <c r="R52" s="90"/>
      <c r="S52" s="94"/>
      <c r="T52" s="89"/>
      <c r="U52" s="90"/>
      <c r="V52" s="94"/>
      <c r="W52" s="90"/>
      <c r="X52" s="90"/>
      <c r="Y52" s="94"/>
      <c r="Z52" s="89"/>
      <c r="AA52" s="90"/>
      <c r="AB52" s="90"/>
      <c r="AC52" s="95"/>
      <c r="AD52" s="96"/>
      <c r="AE52" s="96"/>
      <c r="AF52" s="97"/>
      <c r="AG52" s="98"/>
      <c r="AH52" s="99"/>
      <c r="AI52" s="99"/>
    </row>
    <row r="53" spans="1:35" ht="57.75" customHeight="1" x14ac:dyDescent="0.2">
      <c r="A53" s="100" t="s">
        <v>99</v>
      </c>
      <c r="B53" s="101" t="s">
        <v>129</v>
      </c>
      <c r="C53" s="170" t="s">
        <v>130</v>
      </c>
      <c r="D53" s="179"/>
      <c r="E53" s="200">
        <f t="shared" ref="E53:AB53" si="62">SUM(E54:E56)</f>
        <v>0</v>
      </c>
      <c r="F53" s="201">
        <f t="shared" si="62"/>
        <v>0</v>
      </c>
      <c r="G53" s="202">
        <f t="shared" si="62"/>
        <v>0</v>
      </c>
      <c r="H53" s="104">
        <f t="shared" si="62"/>
        <v>0</v>
      </c>
      <c r="I53" s="105">
        <f t="shared" si="62"/>
        <v>0</v>
      </c>
      <c r="J53" s="137">
        <f t="shared" si="62"/>
        <v>0</v>
      </c>
      <c r="K53" s="200">
        <f t="shared" si="62"/>
        <v>0</v>
      </c>
      <c r="L53" s="201">
        <f t="shared" si="62"/>
        <v>0</v>
      </c>
      <c r="M53" s="202">
        <f t="shared" si="62"/>
        <v>0</v>
      </c>
      <c r="N53" s="104">
        <f t="shared" si="62"/>
        <v>0</v>
      </c>
      <c r="O53" s="105">
        <f t="shared" si="62"/>
        <v>0</v>
      </c>
      <c r="P53" s="137">
        <f t="shared" si="62"/>
        <v>0</v>
      </c>
      <c r="Q53" s="200">
        <f t="shared" si="62"/>
        <v>0</v>
      </c>
      <c r="R53" s="201">
        <f t="shared" si="62"/>
        <v>0</v>
      </c>
      <c r="S53" s="202">
        <f t="shared" si="62"/>
        <v>0</v>
      </c>
      <c r="T53" s="104">
        <f t="shared" si="62"/>
        <v>0</v>
      </c>
      <c r="U53" s="105">
        <f t="shared" si="62"/>
        <v>0</v>
      </c>
      <c r="V53" s="137">
        <f t="shared" si="62"/>
        <v>0</v>
      </c>
      <c r="W53" s="200">
        <f t="shared" si="62"/>
        <v>0</v>
      </c>
      <c r="X53" s="201">
        <f t="shared" si="62"/>
        <v>0</v>
      </c>
      <c r="Y53" s="202">
        <f t="shared" si="62"/>
        <v>0</v>
      </c>
      <c r="Z53" s="104">
        <f t="shared" si="62"/>
        <v>0</v>
      </c>
      <c r="AA53" s="105">
        <f t="shared" si="62"/>
        <v>0</v>
      </c>
      <c r="AB53" s="137">
        <f t="shared" si="62"/>
        <v>0</v>
      </c>
      <c r="AC53" s="107">
        <f t="shared" ref="AC53:AC60" si="63">G53+M53+S53+Y53</f>
        <v>0</v>
      </c>
      <c r="AD53" s="108">
        <f t="shared" ref="AD53:AD60" si="64">J53+P53+V53+AB53</f>
        <v>0</v>
      </c>
      <c r="AE53" s="108">
        <f t="shared" ref="AE53:AE61" si="65">AC53-AD53</f>
        <v>0</v>
      </c>
      <c r="AF53" s="110" t="e">
        <f t="shared" ref="AF53:AF61" si="66">AE53/AC53</f>
        <v>#DIV/0!</v>
      </c>
      <c r="AG53" s="111"/>
      <c r="AH53" s="112"/>
      <c r="AI53" s="112"/>
    </row>
    <row r="54" spans="1:35" ht="34.5" customHeight="1" x14ac:dyDescent="0.2">
      <c r="A54" s="113" t="s">
        <v>102</v>
      </c>
      <c r="B54" s="114" t="s">
        <v>103</v>
      </c>
      <c r="C54" s="115"/>
      <c r="D54" s="116" t="s">
        <v>121</v>
      </c>
      <c r="E54" s="117"/>
      <c r="F54" s="118"/>
      <c r="G54" s="119">
        <f t="shared" ref="G54:G56" si="67">E54*F54</f>
        <v>0</v>
      </c>
      <c r="H54" s="117"/>
      <c r="I54" s="118"/>
      <c r="J54" s="138">
        <f t="shared" ref="J54:J56" si="68">H54*I54</f>
        <v>0</v>
      </c>
      <c r="K54" s="117"/>
      <c r="L54" s="118"/>
      <c r="M54" s="119">
        <f t="shared" ref="M54:M56" si="69">K54*L54</f>
        <v>0</v>
      </c>
      <c r="N54" s="117"/>
      <c r="O54" s="118"/>
      <c r="P54" s="138">
        <f t="shared" ref="P54:P56" si="70">N54*O54</f>
        <v>0</v>
      </c>
      <c r="Q54" s="117"/>
      <c r="R54" s="118"/>
      <c r="S54" s="119">
        <f t="shared" ref="S54:S56" si="71">Q54*R54</f>
        <v>0</v>
      </c>
      <c r="T54" s="117"/>
      <c r="U54" s="118"/>
      <c r="V54" s="138">
        <f t="shared" ref="V54:V56" si="72">T54*U54</f>
        <v>0</v>
      </c>
      <c r="W54" s="117"/>
      <c r="X54" s="118"/>
      <c r="Y54" s="119">
        <f t="shared" ref="Y54:Y56" si="73">W54*X54</f>
        <v>0</v>
      </c>
      <c r="Z54" s="117"/>
      <c r="AA54" s="118"/>
      <c r="AB54" s="138">
        <f t="shared" ref="AB54:AB56" si="74">Z54*AA54</f>
        <v>0</v>
      </c>
      <c r="AC54" s="120">
        <f t="shared" si="63"/>
        <v>0</v>
      </c>
      <c r="AD54" s="121">
        <f t="shared" si="64"/>
        <v>0</v>
      </c>
      <c r="AE54" s="181">
        <f t="shared" si="65"/>
        <v>0</v>
      </c>
      <c r="AF54" s="123" t="e">
        <f t="shared" si="66"/>
        <v>#DIV/0!</v>
      </c>
      <c r="AG54" s="124"/>
      <c r="AH54" s="99"/>
      <c r="AI54" s="99"/>
    </row>
    <row r="55" spans="1:35" ht="34.5" customHeight="1" x14ac:dyDescent="0.2">
      <c r="A55" s="113" t="s">
        <v>102</v>
      </c>
      <c r="B55" s="114" t="s">
        <v>106</v>
      </c>
      <c r="C55" s="115"/>
      <c r="D55" s="116" t="s">
        <v>121</v>
      </c>
      <c r="E55" s="117"/>
      <c r="F55" s="118"/>
      <c r="G55" s="119">
        <f t="shared" si="67"/>
        <v>0</v>
      </c>
      <c r="H55" s="117"/>
      <c r="I55" s="118"/>
      <c r="J55" s="138">
        <f t="shared" si="68"/>
        <v>0</v>
      </c>
      <c r="K55" s="117"/>
      <c r="L55" s="118"/>
      <c r="M55" s="119">
        <f t="shared" si="69"/>
        <v>0</v>
      </c>
      <c r="N55" s="117"/>
      <c r="O55" s="118"/>
      <c r="P55" s="138">
        <f t="shared" si="70"/>
        <v>0</v>
      </c>
      <c r="Q55" s="117"/>
      <c r="R55" s="118"/>
      <c r="S55" s="119">
        <f t="shared" si="71"/>
        <v>0</v>
      </c>
      <c r="T55" s="117"/>
      <c r="U55" s="118"/>
      <c r="V55" s="138">
        <f t="shared" si="72"/>
        <v>0</v>
      </c>
      <c r="W55" s="117"/>
      <c r="X55" s="118"/>
      <c r="Y55" s="119">
        <f t="shared" si="73"/>
        <v>0</v>
      </c>
      <c r="Z55" s="117"/>
      <c r="AA55" s="118"/>
      <c r="AB55" s="138">
        <f t="shared" si="74"/>
        <v>0</v>
      </c>
      <c r="AC55" s="120">
        <f t="shared" si="63"/>
        <v>0</v>
      </c>
      <c r="AD55" s="121">
        <f t="shared" si="64"/>
        <v>0</v>
      </c>
      <c r="AE55" s="181">
        <f t="shared" si="65"/>
        <v>0</v>
      </c>
      <c r="AF55" s="123" t="e">
        <f t="shared" si="66"/>
        <v>#DIV/0!</v>
      </c>
      <c r="AG55" s="124"/>
      <c r="AH55" s="99"/>
      <c r="AI55" s="99"/>
    </row>
    <row r="56" spans="1:35" ht="34.5" customHeight="1" x14ac:dyDescent="0.2">
      <c r="A56" s="125" t="s">
        <v>102</v>
      </c>
      <c r="B56" s="126" t="s">
        <v>107</v>
      </c>
      <c r="C56" s="127"/>
      <c r="D56" s="128" t="s">
        <v>121</v>
      </c>
      <c r="E56" s="129"/>
      <c r="F56" s="130"/>
      <c r="G56" s="131">
        <f t="shared" si="67"/>
        <v>0</v>
      </c>
      <c r="H56" s="143"/>
      <c r="I56" s="144"/>
      <c r="J56" s="146">
        <f t="shared" si="68"/>
        <v>0</v>
      </c>
      <c r="K56" s="129"/>
      <c r="L56" s="130"/>
      <c r="M56" s="131">
        <f t="shared" si="69"/>
        <v>0</v>
      </c>
      <c r="N56" s="143"/>
      <c r="O56" s="144"/>
      <c r="P56" s="146">
        <f t="shared" si="70"/>
        <v>0</v>
      </c>
      <c r="Q56" s="129"/>
      <c r="R56" s="130"/>
      <c r="S56" s="131">
        <f t="shared" si="71"/>
        <v>0</v>
      </c>
      <c r="T56" s="143"/>
      <c r="U56" s="144"/>
      <c r="V56" s="146">
        <f t="shared" si="72"/>
        <v>0</v>
      </c>
      <c r="W56" s="129"/>
      <c r="X56" s="130"/>
      <c r="Y56" s="131">
        <f t="shared" si="73"/>
        <v>0</v>
      </c>
      <c r="Z56" s="143"/>
      <c r="AA56" s="144"/>
      <c r="AB56" s="146">
        <f t="shared" si="74"/>
        <v>0</v>
      </c>
      <c r="AC56" s="132">
        <f t="shared" si="63"/>
        <v>0</v>
      </c>
      <c r="AD56" s="133">
        <f t="shared" si="64"/>
        <v>0</v>
      </c>
      <c r="AE56" s="183">
        <f t="shared" si="65"/>
        <v>0</v>
      </c>
      <c r="AF56" s="123" t="e">
        <f t="shared" si="66"/>
        <v>#DIV/0!</v>
      </c>
      <c r="AG56" s="124"/>
      <c r="AH56" s="99"/>
      <c r="AI56" s="99"/>
    </row>
    <row r="57" spans="1:35" ht="56.25" customHeight="1" x14ac:dyDescent="0.2">
      <c r="A57" s="100" t="s">
        <v>99</v>
      </c>
      <c r="B57" s="101" t="s">
        <v>131</v>
      </c>
      <c r="C57" s="102" t="s">
        <v>132</v>
      </c>
      <c r="D57" s="103"/>
      <c r="E57" s="104">
        <f t="shared" ref="E57:AB57" si="75">SUM(E58:E60)</f>
        <v>0</v>
      </c>
      <c r="F57" s="105">
        <f t="shared" si="75"/>
        <v>0</v>
      </c>
      <c r="G57" s="106">
        <f t="shared" si="75"/>
        <v>0</v>
      </c>
      <c r="H57" s="104">
        <f t="shared" si="75"/>
        <v>0</v>
      </c>
      <c r="I57" s="105">
        <f t="shared" si="75"/>
        <v>0</v>
      </c>
      <c r="J57" s="137">
        <f t="shared" si="75"/>
        <v>0</v>
      </c>
      <c r="K57" s="203">
        <f t="shared" si="75"/>
        <v>0</v>
      </c>
      <c r="L57" s="105">
        <f t="shared" si="75"/>
        <v>0</v>
      </c>
      <c r="M57" s="137">
        <f t="shared" si="75"/>
        <v>0</v>
      </c>
      <c r="N57" s="104">
        <f t="shared" si="75"/>
        <v>0</v>
      </c>
      <c r="O57" s="105">
        <f t="shared" si="75"/>
        <v>0</v>
      </c>
      <c r="P57" s="137">
        <f t="shared" si="75"/>
        <v>0</v>
      </c>
      <c r="Q57" s="203">
        <f t="shared" si="75"/>
        <v>0</v>
      </c>
      <c r="R57" s="105">
        <f t="shared" si="75"/>
        <v>0</v>
      </c>
      <c r="S57" s="137">
        <f t="shared" si="75"/>
        <v>0</v>
      </c>
      <c r="T57" s="104">
        <f t="shared" si="75"/>
        <v>0</v>
      </c>
      <c r="U57" s="105">
        <f t="shared" si="75"/>
        <v>0</v>
      </c>
      <c r="V57" s="137">
        <f t="shared" si="75"/>
        <v>0</v>
      </c>
      <c r="W57" s="203">
        <f t="shared" si="75"/>
        <v>0</v>
      </c>
      <c r="X57" s="105">
        <f t="shared" si="75"/>
        <v>0</v>
      </c>
      <c r="Y57" s="137">
        <f t="shared" si="75"/>
        <v>0</v>
      </c>
      <c r="Z57" s="104">
        <f t="shared" si="75"/>
        <v>0</v>
      </c>
      <c r="AA57" s="105">
        <f t="shared" si="75"/>
        <v>0</v>
      </c>
      <c r="AB57" s="137">
        <f t="shared" si="75"/>
        <v>0</v>
      </c>
      <c r="AC57" s="107">
        <f t="shared" si="63"/>
        <v>0</v>
      </c>
      <c r="AD57" s="108">
        <f t="shared" si="64"/>
        <v>0</v>
      </c>
      <c r="AE57" s="108">
        <f t="shared" si="65"/>
        <v>0</v>
      </c>
      <c r="AF57" s="147" t="e">
        <f t="shared" si="66"/>
        <v>#DIV/0!</v>
      </c>
      <c r="AG57" s="148"/>
      <c r="AH57" s="112"/>
      <c r="AI57" s="112"/>
    </row>
    <row r="58" spans="1:35" ht="45" customHeight="1" x14ac:dyDescent="0.2">
      <c r="A58" s="113" t="s">
        <v>102</v>
      </c>
      <c r="B58" s="114" t="s">
        <v>103</v>
      </c>
      <c r="C58" s="115"/>
      <c r="D58" s="204"/>
      <c r="E58" s="117"/>
      <c r="F58" s="118"/>
      <c r="G58" s="119">
        <f t="shared" ref="G58:G60" si="76">E58*F58</f>
        <v>0</v>
      </c>
      <c r="H58" s="117"/>
      <c r="I58" s="118"/>
      <c r="J58" s="138">
        <f t="shared" ref="J58:J60" si="77">H58*I58</f>
        <v>0</v>
      </c>
      <c r="K58" s="205"/>
      <c r="L58" s="118"/>
      <c r="M58" s="138">
        <f t="shared" ref="M58:M60" si="78">K58*L58</f>
        <v>0</v>
      </c>
      <c r="N58" s="117"/>
      <c r="O58" s="118"/>
      <c r="P58" s="138">
        <f t="shared" ref="P58:P60" si="79">N58*O58</f>
        <v>0</v>
      </c>
      <c r="Q58" s="205"/>
      <c r="R58" s="118"/>
      <c r="S58" s="138">
        <f t="shared" ref="S58:S60" si="80">Q58*R58</f>
        <v>0</v>
      </c>
      <c r="T58" s="117"/>
      <c r="U58" s="118"/>
      <c r="V58" s="138">
        <f t="shared" ref="V58:V60" si="81">T58*U58</f>
        <v>0</v>
      </c>
      <c r="W58" s="205"/>
      <c r="X58" s="118"/>
      <c r="Y58" s="138">
        <f t="shared" ref="Y58:Y60" si="82">W58*X58</f>
        <v>0</v>
      </c>
      <c r="Z58" s="117"/>
      <c r="AA58" s="118"/>
      <c r="AB58" s="138">
        <f t="shared" ref="AB58:AB60" si="83">Z58*AA58</f>
        <v>0</v>
      </c>
      <c r="AC58" s="120">
        <f t="shared" si="63"/>
        <v>0</v>
      </c>
      <c r="AD58" s="121">
        <f t="shared" si="64"/>
        <v>0</v>
      </c>
      <c r="AE58" s="181">
        <f t="shared" si="65"/>
        <v>0</v>
      </c>
      <c r="AF58" s="123" t="e">
        <f t="shared" si="66"/>
        <v>#DIV/0!</v>
      </c>
      <c r="AG58" s="124"/>
      <c r="AH58" s="99"/>
      <c r="AI58" s="99"/>
    </row>
    <row r="59" spans="1:35" ht="24.75" customHeight="1" x14ac:dyDescent="0.2">
      <c r="A59" s="113" t="s">
        <v>102</v>
      </c>
      <c r="B59" s="114" t="s">
        <v>106</v>
      </c>
      <c r="C59" s="115"/>
      <c r="D59" s="204"/>
      <c r="E59" s="117"/>
      <c r="F59" s="118"/>
      <c r="G59" s="119">
        <f t="shared" si="76"/>
        <v>0</v>
      </c>
      <c r="H59" s="117"/>
      <c r="I59" s="118"/>
      <c r="J59" s="138">
        <f t="shared" si="77"/>
        <v>0</v>
      </c>
      <c r="K59" s="205"/>
      <c r="L59" s="118"/>
      <c r="M59" s="138">
        <f t="shared" si="78"/>
        <v>0</v>
      </c>
      <c r="N59" s="117"/>
      <c r="O59" s="118"/>
      <c r="P59" s="138">
        <f t="shared" si="79"/>
        <v>0</v>
      </c>
      <c r="Q59" s="205"/>
      <c r="R59" s="118"/>
      <c r="S59" s="138">
        <f t="shared" si="80"/>
        <v>0</v>
      </c>
      <c r="T59" s="117"/>
      <c r="U59" s="118"/>
      <c r="V59" s="138">
        <f t="shared" si="81"/>
        <v>0</v>
      </c>
      <c r="W59" s="205"/>
      <c r="X59" s="118"/>
      <c r="Y59" s="138">
        <f t="shared" si="82"/>
        <v>0</v>
      </c>
      <c r="Z59" s="117"/>
      <c r="AA59" s="118"/>
      <c r="AB59" s="138">
        <f t="shared" si="83"/>
        <v>0</v>
      </c>
      <c r="AC59" s="120">
        <f t="shared" si="63"/>
        <v>0</v>
      </c>
      <c r="AD59" s="121">
        <f t="shared" si="64"/>
        <v>0</v>
      </c>
      <c r="AE59" s="181">
        <f t="shared" si="65"/>
        <v>0</v>
      </c>
      <c r="AF59" s="123" t="e">
        <f t="shared" si="66"/>
        <v>#DIV/0!</v>
      </c>
      <c r="AG59" s="124"/>
      <c r="AH59" s="99"/>
      <c r="AI59" s="99"/>
    </row>
    <row r="60" spans="1:35" ht="21" customHeight="1" x14ac:dyDescent="0.2">
      <c r="A60" s="139" t="s">
        <v>102</v>
      </c>
      <c r="B60" s="140" t="s">
        <v>107</v>
      </c>
      <c r="C60" s="141"/>
      <c r="D60" s="206"/>
      <c r="E60" s="143"/>
      <c r="F60" s="144"/>
      <c r="G60" s="145">
        <f t="shared" si="76"/>
        <v>0</v>
      </c>
      <c r="H60" s="143"/>
      <c r="I60" s="144"/>
      <c r="J60" s="146">
        <f t="shared" si="77"/>
        <v>0</v>
      </c>
      <c r="K60" s="207"/>
      <c r="L60" s="144"/>
      <c r="M60" s="146">
        <f t="shared" si="78"/>
        <v>0</v>
      </c>
      <c r="N60" s="143"/>
      <c r="O60" s="144"/>
      <c r="P60" s="146">
        <f t="shared" si="79"/>
        <v>0</v>
      </c>
      <c r="Q60" s="207"/>
      <c r="R60" s="144"/>
      <c r="S60" s="146">
        <f t="shared" si="80"/>
        <v>0</v>
      </c>
      <c r="T60" s="143"/>
      <c r="U60" s="144"/>
      <c r="V60" s="146">
        <f t="shared" si="81"/>
        <v>0</v>
      </c>
      <c r="W60" s="207"/>
      <c r="X60" s="144"/>
      <c r="Y60" s="146">
        <f t="shared" si="82"/>
        <v>0</v>
      </c>
      <c r="Z60" s="143"/>
      <c r="AA60" s="144"/>
      <c r="AB60" s="146">
        <f t="shared" si="83"/>
        <v>0</v>
      </c>
      <c r="AC60" s="132">
        <f t="shared" si="63"/>
        <v>0</v>
      </c>
      <c r="AD60" s="133">
        <f t="shared" si="64"/>
        <v>0</v>
      </c>
      <c r="AE60" s="183">
        <f t="shared" si="65"/>
        <v>0</v>
      </c>
      <c r="AF60" s="149" t="e">
        <f t="shared" si="66"/>
        <v>#DIV/0!</v>
      </c>
      <c r="AG60" s="150"/>
      <c r="AH60" s="99"/>
      <c r="AI60" s="99"/>
    </row>
    <row r="61" spans="1:35" ht="15" customHeight="1" x14ac:dyDescent="0.2">
      <c r="A61" s="185" t="s">
        <v>133</v>
      </c>
      <c r="B61" s="186"/>
      <c r="C61" s="187"/>
      <c r="D61" s="188"/>
      <c r="E61" s="189">
        <f t="shared" ref="E61:AB61" si="84">E57+E53</f>
        <v>0</v>
      </c>
      <c r="F61" s="190">
        <f t="shared" si="84"/>
        <v>0</v>
      </c>
      <c r="G61" s="191">
        <f t="shared" si="84"/>
        <v>0</v>
      </c>
      <c r="H61" s="155">
        <f t="shared" si="84"/>
        <v>0</v>
      </c>
      <c r="I61" s="157">
        <f t="shared" si="84"/>
        <v>0</v>
      </c>
      <c r="J61" s="208">
        <f t="shared" si="84"/>
        <v>0</v>
      </c>
      <c r="K61" s="192">
        <f t="shared" si="84"/>
        <v>0</v>
      </c>
      <c r="L61" s="190">
        <f t="shared" si="84"/>
        <v>0</v>
      </c>
      <c r="M61" s="193">
        <f t="shared" si="84"/>
        <v>0</v>
      </c>
      <c r="N61" s="189">
        <f t="shared" si="84"/>
        <v>0</v>
      </c>
      <c r="O61" s="190">
        <f t="shared" si="84"/>
        <v>0</v>
      </c>
      <c r="P61" s="193">
        <f t="shared" si="84"/>
        <v>0</v>
      </c>
      <c r="Q61" s="192">
        <f t="shared" si="84"/>
        <v>0</v>
      </c>
      <c r="R61" s="190">
        <f t="shared" si="84"/>
        <v>0</v>
      </c>
      <c r="S61" s="193">
        <f t="shared" si="84"/>
        <v>0</v>
      </c>
      <c r="T61" s="189">
        <f t="shared" si="84"/>
        <v>0</v>
      </c>
      <c r="U61" s="190">
        <f t="shared" si="84"/>
        <v>0</v>
      </c>
      <c r="V61" s="193">
        <f t="shared" si="84"/>
        <v>0</v>
      </c>
      <c r="W61" s="192">
        <f t="shared" si="84"/>
        <v>0</v>
      </c>
      <c r="X61" s="190">
        <f t="shared" si="84"/>
        <v>0</v>
      </c>
      <c r="Y61" s="193">
        <f t="shared" si="84"/>
        <v>0</v>
      </c>
      <c r="Z61" s="189">
        <f t="shared" si="84"/>
        <v>0</v>
      </c>
      <c r="AA61" s="190">
        <f t="shared" si="84"/>
        <v>0</v>
      </c>
      <c r="AB61" s="193">
        <f t="shared" si="84"/>
        <v>0</v>
      </c>
      <c r="AC61" s="192">
        <f t="shared" ref="AC61:AD61" si="85">AC53+AC57</f>
        <v>0</v>
      </c>
      <c r="AD61" s="194">
        <f t="shared" si="85"/>
        <v>0</v>
      </c>
      <c r="AE61" s="189">
        <f t="shared" si="65"/>
        <v>0</v>
      </c>
      <c r="AF61" s="209" t="e">
        <f t="shared" si="66"/>
        <v>#DIV/0!</v>
      </c>
      <c r="AG61" s="210"/>
      <c r="AH61" s="99"/>
      <c r="AI61" s="99"/>
    </row>
    <row r="62" spans="1:35" ht="15" customHeight="1" x14ac:dyDescent="0.2">
      <c r="A62" s="211" t="s">
        <v>97</v>
      </c>
      <c r="B62" s="212" t="s">
        <v>22</v>
      </c>
      <c r="C62" s="165" t="s">
        <v>134</v>
      </c>
      <c r="D62" s="199"/>
      <c r="E62" s="89"/>
      <c r="F62" s="90"/>
      <c r="G62" s="90"/>
      <c r="H62" s="89"/>
      <c r="I62" s="90"/>
      <c r="J62" s="94"/>
      <c r="K62" s="90"/>
      <c r="L62" s="90"/>
      <c r="M62" s="94"/>
      <c r="N62" s="89"/>
      <c r="O62" s="90"/>
      <c r="P62" s="94"/>
      <c r="Q62" s="90"/>
      <c r="R62" s="90"/>
      <c r="S62" s="94"/>
      <c r="T62" s="89"/>
      <c r="U62" s="90"/>
      <c r="V62" s="94"/>
      <c r="W62" s="90"/>
      <c r="X62" s="90"/>
      <c r="Y62" s="94"/>
      <c r="Z62" s="89"/>
      <c r="AA62" s="90"/>
      <c r="AB62" s="90"/>
      <c r="AC62" s="95"/>
      <c r="AD62" s="96"/>
      <c r="AE62" s="96"/>
      <c r="AF62" s="97"/>
      <c r="AG62" s="98"/>
      <c r="AH62" s="99"/>
      <c r="AI62" s="99"/>
    </row>
    <row r="63" spans="1:35" ht="15" customHeight="1" x14ac:dyDescent="0.2">
      <c r="A63" s="100" t="s">
        <v>99</v>
      </c>
      <c r="B63" s="101" t="s">
        <v>135</v>
      </c>
      <c r="C63" s="170" t="s">
        <v>136</v>
      </c>
      <c r="D63" s="179"/>
      <c r="E63" s="200">
        <f t="shared" ref="E63:AB63" si="86">SUM(E64:E66)</f>
        <v>0</v>
      </c>
      <c r="F63" s="201">
        <f t="shared" si="86"/>
        <v>0</v>
      </c>
      <c r="G63" s="202">
        <f t="shared" si="86"/>
        <v>0</v>
      </c>
      <c r="H63" s="104">
        <f t="shared" si="86"/>
        <v>0</v>
      </c>
      <c r="I63" s="105">
        <f t="shared" si="86"/>
        <v>0</v>
      </c>
      <c r="J63" s="137">
        <f t="shared" si="86"/>
        <v>0</v>
      </c>
      <c r="K63" s="213">
        <f t="shared" si="86"/>
        <v>0</v>
      </c>
      <c r="L63" s="201">
        <f t="shared" si="86"/>
        <v>0</v>
      </c>
      <c r="M63" s="214">
        <f t="shared" si="86"/>
        <v>0</v>
      </c>
      <c r="N63" s="200">
        <f t="shared" si="86"/>
        <v>0</v>
      </c>
      <c r="O63" s="201">
        <f t="shared" si="86"/>
        <v>0</v>
      </c>
      <c r="P63" s="214">
        <f t="shared" si="86"/>
        <v>0</v>
      </c>
      <c r="Q63" s="213">
        <f t="shared" si="86"/>
        <v>0</v>
      </c>
      <c r="R63" s="201">
        <f t="shared" si="86"/>
        <v>0</v>
      </c>
      <c r="S63" s="214">
        <f t="shared" si="86"/>
        <v>0</v>
      </c>
      <c r="T63" s="200">
        <f t="shared" si="86"/>
        <v>0</v>
      </c>
      <c r="U63" s="201">
        <f t="shared" si="86"/>
        <v>0</v>
      </c>
      <c r="V63" s="214">
        <f t="shared" si="86"/>
        <v>0</v>
      </c>
      <c r="W63" s="213">
        <f t="shared" si="86"/>
        <v>0</v>
      </c>
      <c r="X63" s="201">
        <f t="shared" si="86"/>
        <v>0</v>
      </c>
      <c r="Y63" s="214">
        <f t="shared" si="86"/>
        <v>0</v>
      </c>
      <c r="Z63" s="200">
        <f t="shared" si="86"/>
        <v>0</v>
      </c>
      <c r="AA63" s="201">
        <f t="shared" si="86"/>
        <v>0</v>
      </c>
      <c r="AB63" s="214">
        <f t="shared" si="86"/>
        <v>0</v>
      </c>
      <c r="AC63" s="107">
        <f t="shared" ref="AC63:AC82" si="87">G63+M63+S63+Y63</f>
        <v>0</v>
      </c>
      <c r="AD63" s="108">
        <f t="shared" ref="AD63:AD82" si="88">J63+P63+V63+AB63</f>
        <v>0</v>
      </c>
      <c r="AE63" s="108">
        <f t="shared" ref="AE63:AE89" si="89">AC63-AD63</f>
        <v>0</v>
      </c>
      <c r="AF63" s="110" t="e">
        <f t="shared" ref="AF63:AF89" si="90">AE63/AC63</f>
        <v>#DIV/0!</v>
      </c>
      <c r="AG63" s="111"/>
      <c r="AH63" s="112"/>
      <c r="AI63" s="112"/>
    </row>
    <row r="64" spans="1:35" ht="34.5" customHeight="1" x14ac:dyDescent="0.2">
      <c r="A64" s="113" t="s">
        <v>102</v>
      </c>
      <c r="B64" s="114" t="s">
        <v>103</v>
      </c>
      <c r="C64" s="115"/>
      <c r="D64" s="215" t="s">
        <v>137</v>
      </c>
      <c r="E64" s="216"/>
      <c r="F64" s="217"/>
      <c r="G64" s="218">
        <f t="shared" ref="G64:G66" si="91">E64*F64</f>
        <v>0</v>
      </c>
      <c r="H64" s="216"/>
      <c r="I64" s="217"/>
      <c r="J64" s="219">
        <f t="shared" ref="J64:J66" si="92">H64*I64</f>
        <v>0</v>
      </c>
      <c r="K64" s="205"/>
      <c r="L64" s="217"/>
      <c r="M64" s="138">
        <f t="shared" ref="M64:M66" si="93">K64*L64</f>
        <v>0</v>
      </c>
      <c r="N64" s="117"/>
      <c r="O64" s="217"/>
      <c r="P64" s="138">
        <f t="shared" ref="P64:P66" si="94">N64*O64</f>
        <v>0</v>
      </c>
      <c r="Q64" s="205"/>
      <c r="R64" s="217"/>
      <c r="S64" s="138">
        <f t="shared" ref="S64:S66" si="95">Q64*R64</f>
        <v>0</v>
      </c>
      <c r="T64" s="117"/>
      <c r="U64" s="217"/>
      <c r="V64" s="138">
        <f t="shared" ref="V64:V66" si="96">T64*U64</f>
        <v>0</v>
      </c>
      <c r="W64" s="205"/>
      <c r="X64" s="217"/>
      <c r="Y64" s="138">
        <f t="shared" ref="Y64:Y66" si="97">W64*X64</f>
        <v>0</v>
      </c>
      <c r="Z64" s="117"/>
      <c r="AA64" s="217"/>
      <c r="AB64" s="138">
        <f t="shared" ref="AB64:AB66" si="98">Z64*AA64</f>
        <v>0</v>
      </c>
      <c r="AC64" s="120">
        <f t="shared" si="87"/>
        <v>0</v>
      </c>
      <c r="AD64" s="121">
        <f t="shared" si="88"/>
        <v>0</v>
      </c>
      <c r="AE64" s="181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34.5" customHeight="1" x14ac:dyDescent="0.2">
      <c r="A65" s="113" t="s">
        <v>102</v>
      </c>
      <c r="B65" s="114" t="s">
        <v>106</v>
      </c>
      <c r="C65" s="115"/>
      <c r="D65" s="215" t="s">
        <v>137</v>
      </c>
      <c r="E65" s="216"/>
      <c r="F65" s="217"/>
      <c r="G65" s="218">
        <f t="shared" si="91"/>
        <v>0</v>
      </c>
      <c r="H65" s="216"/>
      <c r="I65" s="217"/>
      <c r="J65" s="219">
        <f t="shared" si="92"/>
        <v>0</v>
      </c>
      <c r="K65" s="205"/>
      <c r="L65" s="217"/>
      <c r="M65" s="138">
        <f t="shared" si="93"/>
        <v>0</v>
      </c>
      <c r="N65" s="117"/>
      <c r="O65" s="217"/>
      <c r="P65" s="138">
        <f t="shared" si="94"/>
        <v>0</v>
      </c>
      <c r="Q65" s="205"/>
      <c r="R65" s="217"/>
      <c r="S65" s="138">
        <f t="shared" si="95"/>
        <v>0</v>
      </c>
      <c r="T65" s="117"/>
      <c r="U65" s="217"/>
      <c r="V65" s="138">
        <f t="shared" si="96"/>
        <v>0</v>
      </c>
      <c r="W65" s="205"/>
      <c r="X65" s="217"/>
      <c r="Y65" s="138">
        <f t="shared" si="97"/>
        <v>0</v>
      </c>
      <c r="Z65" s="117"/>
      <c r="AA65" s="217"/>
      <c r="AB65" s="138">
        <f t="shared" si="98"/>
        <v>0</v>
      </c>
      <c r="AC65" s="120">
        <f t="shared" si="87"/>
        <v>0</v>
      </c>
      <c r="AD65" s="121">
        <f t="shared" si="88"/>
        <v>0</v>
      </c>
      <c r="AE65" s="181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34.5" customHeight="1" x14ac:dyDescent="0.2">
      <c r="A66" s="139" t="s">
        <v>102</v>
      </c>
      <c r="B66" s="126" t="s">
        <v>107</v>
      </c>
      <c r="C66" s="127"/>
      <c r="D66" s="220" t="s">
        <v>137</v>
      </c>
      <c r="E66" s="221"/>
      <c r="F66" s="222"/>
      <c r="G66" s="223">
        <f t="shared" si="91"/>
        <v>0</v>
      </c>
      <c r="H66" s="224"/>
      <c r="I66" s="225"/>
      <c r="J66" s="226">
        <f t="shared" si="92"/>
        <v>0</v>
      </c>
      <c r="K66" s="227"/>
      <c r="L66" s="222"/>
      <c r="M66" s="228">
        <f t="shared" si="93"/>
        <v>0</v>
      </c>
      <c r="N66" s="129"/>
      <c r="O66" s="222"/>
      <c r="P66" s="228">
        <f t="shared" si="94"/>
        <v>0</v>
      </c>
      <c r="Q66" s="227"/>
      <c r="R66" s="222"/>
      <c r="S66" s="228">
        <f t="shared" si="95"/>
        <v>0</v>
      </c>
      <c r="T66" s="129"/>
      <c r="U66" s="222"/>
      <c r="V66" s="228">
        <f t="shared" si="96"/>
        <v>0</v>
      </c>
      <c r="W66" s="227"/>
      <c r="X66" s="222"/>
      <c r="Y66" s="228">
        <f t="shared" si="97"/>
        <v>0</v>
      </c>
      <c r="Z66" s="129"/>
      <c r="AA66" s="222"/>
      <c r="AB66" s="228">
        <f t="shared" si="98"/>
        <v>0</v>
      </c>
      <c r="AC66" s="132">
        <f t="shared" si="87"/>
        <v>0</v>
      </c>
      <c r="AD66" s="133">
        <f t="shared" si="88"/>
        <v>0</v>
      </c>
      <c r="AE66" s="183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27.75" customHeight="1" x14ac:dyDescent="0.2">
      <c r="A67" s="100" t="s">
        <v>99</v>
      </c>
      <c r="B67" s="101" t="s">
        <v>138</v>
      </c>
      <c r="C67" s="102" t="s">
        <v>139</v>
      </c>
      <c r="D67" s="103"/>
      <c r="E67" s="104">
        <f t="shared" ref="E67:AB67" si="99">SUM(E68:E70)</f>
        <v>0</v>
      </c>
      <c r="F67" s="105">
        <f t="shared" si="99"/>
        <v>0</v>
      </c>
      <c r="G67" s="106">
        <f t="shared" si="99"/>
        <v>0</v>
      </c>
      <c r="H67" s="104">
        <f t="shared" si="99"/>
        <v>0</v>
      </c>
      <c r="I67" s="105">
        <f t="shared" si="99"/>
        <v>0</v>
      </c>
      <c r="J67" s="137">
        <f t="shared" si="99"/>
        <v>0</v>
      </c>
      <c r="K67" s="203">
        <f t="shared" si="99"/>
        <v>0</v>
      </c>
      <c r="L67" s="105">
        <f t="shared" si="99"/>
        <v>0</v>
      </c>
      <c r="M67" s="137">
        <f t="shared" si="99"/>
        <v>0</v>
      </c>
      <c r="N67" s="104">
        <f t="shared" si="99"/>
        <v>0</v>
      </c>
      <c r="O67" s="105">
        <f t="shared" si="99"/>
        <v>0</v>
      </c>
      <c r="P67" s="137">
        <f t="shared" si="99"/>
        <v>0</v>
      </c>
      <c r="Q67" s="203">
        <f t="shared" si="99"/>
        <v>0</v>
      </c>
      <c r="R67" s="105">
        <f t="shared" si="99"/>
        <v>0</v>
      </c>
      <c r="S67" s="137">
        <f t="shared" si="99"/>
        <v>0</v>
      </c>
      <c r="T67" s="104">
        <f t="shared" si="99"/>
        <v>0</v>
      </c>
      <c r="U67" s="105">
        <f t="shared" si="99"/>
        <v>0</v>
      </c>
      <c r="V67" s="137">
        <f t="shared" si="99"/>
        <v>0</v>
      </c>
      <c r="W67" s="203">
        <f t="shared" si="99"/>
        <v>0</v>
      </c>
      <c r="X67" s="105">
        <f t="shared" si="99"/>
        <v>0</v>
      </c>
      <c r="Y67" s="137">
        <f t="shared" si="99"/>
        <v>0</v>
      </c>
      <c r="Z67" s="104">
        <f t="shared" si="99"/>
        <v>0</v>
      </c>
      <c r="AA67" s="105">
        <f t="shared" si="99"/>
        <v>0</v>
      </c>
      <c r="AB67" s="137">
        <f t="shared" si="99"/>
        <v>0</v>
      </c>
      <c r="AC67" s="107">
        <f t="shared" si="87"/>
        <v>0</v>
      </c>
      <c r="AD67" s="108">
        <f t="shared" si="88"/>
        <v>0</v>
      </c>
      <c r="AE67" s="108">
        <f t="shared" si="89"/>
        <v>0</v>
      </c>
      <c r="AF67" s="147" t="e">
        <f t="shared" si="90"/>
        <v>#DIV/0!</v>
      </c>
      <c r="AG67" s="148"/>
      <c r="AH67" s="112"/>
      <c r="AI67" s="112"/>
    </row>
    <row r="68" spans="1:35" ht="30" customHeight="1" x14ac:dyDescent="0.2">
      <c r="A68" s="113" t="s">
        <v>102</v>
      </c>
      <c r="B68" s="114" t="s">
        <v>103</v>
      </c>
      <c r="C68" s="229"/>
      <c r="D68" s="116" t="s">
        <v>140</v>
      </c>
      <c r="E68" s="117"/>
      <c r="F68" s="118"/>
      <c r="G68" s="119">
        <f t="shared" ref="G68:G70" si="100">E68*F68</f>
        <v>0</v>
      </c>
      <c r="H68" s="117"/>
      <c r="I68" s="118"/>
      <c r="J68" s="138">
        <f t="shared" ref="J68:J70" si="101">H68*I68</f>
        <v>0</v>
      </c>
      <c r="K68" s="205"/>
      <c r="L68" s="118"/>
      <c r="M68" s="138">
        <f t="shared" ref="M68:M70" si="102">K68*L68</f>
        <v>0</v>
      </c>
      <c r="N68" s="117"/>
      <c r="O68" s="118"/>
      <c r="P68" s="138">
        <f t="shared" ref="P68:P70" si="103">N68*O68</f>
        <v>0</v>
      </c>
      <c r="Q68" s="205"/>
      <c r="R68" s="118"/>
      <c r="S68" s="138">
        <f t="shared" ref="S68:S70" si="104">Q68*R68</f>
        <v>0</v>
      </c>
      <c r="T68" s="117"/>
      <c r="U68" s="118"/>
      <c r="V68" s="138">
        <f t="shared" ref="V68:V70" si="105">T68*U68</f>
        <v>0</v>
      </c>
      <c r="W68" s="205"/>
      <c r="X68" s="118"/>
      <c r="Y68" s="138">
        <f t="shared" ref="Y68:Y70" si="106">W68*X68</f>
        <v>0</v>
      </c>
      <c r="Z68" s="117"/>
      <c r="AA68" s="118"/>
      <c r="AB68" s="138">
        <f t="shared" ref="AB68:AB70" si="107">Z68*AA68</f>
        <v>0</v>
      </c>
      <c r="AC68" s="120">
        <f t="shared" si="87"/>
        <v>0</v>
      </c>
      <c r="AD68" s="121">
        <f t="shared" si="88"/>
        <v>0</v>
      </c>
      <c r="AE68" s="181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30" customHeight="1" x14ac:dyDescent="0.2">
      <c r="A69" s="113" t="s">
        <v>102</v>
      </c>
      <c r="B69" s="114" t="s">
        <v>106</v>
      </c>
      <c r="C69" s="229"/>
      <c r="D69" s="116" t="s">
        <v>140</v>
      </c>
      <c r="E69" s="117"/>
      <c r="F69" s="118"/>
      <c r="G69" s="119">
        <f t="shared" si="100"/>
        <v>0</v>
      </c>
      <c r="H69" s="117"/>
      <c r="I69" s="118"/>
      <c r="J69" s="138">
        <f t="shared" si="101"/>
        <v>0</v>
      </c>
      <c r="K69" s="205"/>
      <c r="L69" s="118"/>
      <c r="M69" s="138">
        <f t="shared" si="102"/>
        <v>0</v>
      </c>
      <c r="N69" s="117"/>
      <c r="O69" s="118"/>
      <c r="P69" s="138">
        <f t="shared" si="103"/>
        <v>0</v>
      </c>
      <c r="Q69" s="205"/>
      <c r="R69" s="118"/>
      <c r="S69" s="138">
        <f t="shared" si="104"/>
        <v>0</v>
      </c>
      <c r="T69" s="117"/>
      <c r="U69" s="118"/>
      <c r="V69" s="138">
        <f t="shared" si="105"/>
        <v>0</v>
      </c>
      <c r="W69" s="205"/>
      <c r="X69" s="118"/>
      <c r="Y69" s="138">
        <f t="shared" si="106"/>
        <v>0</v>
      </c>
      <c r="Z69" s="117"/>
      <c r="AA69" s="118"/>
      <c r="AB69" s="138">
        <f t="shared" si="107"/>
        <v>0</v>
      </c>
      <c r="AC69" s="120">
        <f t="shared" si="87"/>
        <v>0</v>
      </c>
      <c r="AD69" s="121">
        <f t="shared" si="88"/>
        <v>0</v>
      </c>
      <c r="AE69" s="181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30" customHeight="1" x14ac:dyDescent="0.2">
      <c r="A70" s="125" t="s">
        <v>102</v>
      </c>
      <c r="B70" s="140" t="s">
        <v>107</v>
      </c>
      <c r="C70" s="230"/>
      <c r="D70" s="128" t="s">
        <v>140</v>
      </c>
      <c r="E70" s="129"/>
      <c r="F70" s="130"/>
      <c r="G70" s="131">
        <f t="shared" si="100"/>
        <v>0</v>
      </c>
      <c r="H70" s="143"/>
      <c r="I70" s="144"/>
      <c r="J70" s="146">
        <f t="shared" si="101"/>
        <v>0</v>
      </c>
      <c r="K70" s="227"/>
      <c r="L70" s="130"/>
      <c r="M70" s="228">
        <f t="shared" si="102"/>
        <v>0</v>
      </c>
      <c r="N70" s="129"/>
      <c r="O70" s="130"/>
      <c r="P70" s="228">
        <f t="shared" si="103"/>
        <v>0</v>
      </c>
      <c r="Q70" s="227"/>
      <c r="R70" s="130"/>
      <c r="S70" s="228">
        <f t="shared" si="104"/>
        <v>0</v>
      </c>
      <c r="T70" s="129"/>
      <c r="U70" s="130"/>
      <c r="V70" s="228">
        <f t="shared" si="105"/>
        <v>0</v>
      </c>
      <c r="W70" s="227"/>
      <c r="X70" s="130"/>
      <c r="Y70" s="228">
        <f t="shared" si="106"/>
        <v>0</v>
      </c>
      <c r="Z70" s="129"/>
      <c r="AA70" s="130"/>
      <c r="AB70" s="228">
        <f t="shared" si="107"/>
        <v>0</v>
      </c>
      <c r="AC70" s="132">
        <f t="shared" si="87"/>
        <v>0</v>
      </c>
      <c r="AD70" s="133">
        <f t="shared" si="88"/>
        <v>0</v>
      </c>
      <c r="AE70" s="183">
        <f t="shared" si="89"/>
        <v>0</v>
      </c>
      <c r="AF70" s="123" t="e">
        <f t="shared" si="90"/>
        <v>#DIV/0!</v>
      </c>
      <c r="AG70" s="124"/>
      <c r="AH70" s="99"/>
      <c r="AI70" s="99"/>
    </row>
    <row r="71" spans="1:35" ht="15" customHeight="1" x14ac:dyDescent="0.2">
      <c r="A71" s="100" t="s">
        <v>99</v>
      </c>
      <c r="B71" s="101" t="s">
        <v>141</v>
      </c>
      <c r="C71" s="102" t="s">
        <v>142</v>
      </c>
      <c r="D71" s="103"/>
      <c r="E71" s="104">
        <f t="shared" ref="E71:AB71" si="108">SUM(E72:E74)</f>
        <v>0</v>
      </c>
      <c r="F71" s="105">
        <f t="shared" si="108"/>
        <v>0</v>
      </c>
      <c r="G71" s="106">
        <f t="shared" si="108"/>
        <v>0</v>
      </c>
      <c r="H71" s="104">
        <f t="shared" si="108"/>
        <v>0</v>
      </c>
      <c r="I71" s="105">
        <f t="shared" si="108"/>
        <v>0</v>
      </c>
      <c r="J71" s="137">
        <f t="shared" si="108"/>
        <v>0</v>
      </c>
      <c r="K71" s="203">
        <f t="shared" si="108"/>
        <v>0</v>
      </c>
      <c r="L71" s="105">
        <f t="shared" si="108"/>
        <v>0</v>
      </c>
      <c r="M71" s="137">
        <f t="shared" si="108"/>
        <v>0</v>
      </c>
      <c r="N71" s="104">
        <f t="shared" si="108"/>
        <v>0</v>
      </c>
      <c r="O71" s="105">
        <f t="shared" si="108"/>
        <v>0</v>
      </c>
      <c r="P71" s="137">
        <f t="shared" si="108"/>
        <v>0</v>
      </c>
      <c r="Q71" s="203">
        <f t="shared" si="108"/>
        <v>0</v>
      </c>
      <c r="R71" s="105">
        <f t="shared" si="108"/>
        <v>0</v>
      </c>
      <c r="S71" s="137">
        <f t="shared" si="108"/>
        <v>0</v>
      </c>
      <c r="T71" s="104">
        <f t="shared" si="108"/>
        <v>0</v>
      </c>
      <c r="U71" s="105">
        <f t="shared" si="108"/>
        <v>0</v>
      </c>
      <c r="V71" s="137">
        <f t="shared" si="108"/>
        <v>0</v>
      </c>
      <c r="W71" s="203">
        <f t="shared" si="108"/>
        <v>0</v>
      </c>
      <c r="X71" s="105">
        <f t="shared" si="108"/>
        <v>0</v>
      </c>
      <c r="Y71" s="137">
        <f t="shared" si="108"/>
        <v>0</v>
      </c>
      <c r="Z71" s="104">
        <f t="shared" si="108"/>
        <v>0</v>
      </c>
      <c r="AA71" s="105">
        <f t="shared" si="108"/>
        <v>0</v>
      </c>
      <c r="AB71" s="137">
        <f t="shared" si="108"/>
        <v>0</v>
      </c>
      <c r="AC71" s="107">
        <f t="shared" si="87"/>
        <v>0</v>
      </c>
      <c r="AD71" s="108">
        <f t="shared" si="88"/>
        <v>0</v>
      </c>
      <c r="AE71" s="108">
        <f t="shared" si="89"/>
        <v>0</v>
      </c>
      <c r="AF71" s="147" t="e">
        <f t="shared" si="90"/>
        <v>#DIV/0!</v>
      </c>
      <c r="AG71" s="148"/>
      <c r="AH71" s="112"/>
      <c r="AI71" s="112"/>
    </row>
    <row r="72" spans="1:35" ht="41.25" customHeight="1" x14ac:dyDescent="0.2">
      <c r="A72" s="113" t="s">
        <v>102</v>
      </c>
      <c r="B72" s="114" t="s">
        <v>103</v>
      </c>
      <c r="C72" s="229"/>
      <c r="D72" s="116" t="s">
        <v>143</v>
      </c>
      <c r="E72" s="117"/>
      <c r="F72" s="118"/>
      <c r="G72" s="119">
        <f t="shared" ref="G72:G74" si="109">E72*F72</f>
        <v>0</v>
      </c>
      <c r="H72" s="117"/>
      <c r="I72" s="118"/>
      <c r="J72" s="138">
        <f t="shared" ref="J72:J74" si="110">H72*I72</f>
        <v>0</v>
      </c>
      <c r="K72" s="205"/>
      <c r="L72" s="118"/>
      <c r="M72" s="138">
        <f t="shared" ref="M72:M74" si="111">K72*L72</f>
        <v>0</v>
      </c>
      <c r="N72" s="117"/>
      <c r="O72" s="118"/>
      <c r="P72" s="138">
        <f t="shared" ref="P72:P74" si="112">N72*O72</f>
        <v>0</v>
      </c>
      <c r="Q72" s="205"/>
      <c r="R72" s="118"/>
      <c r="S72" s="138">
        <f t="shared" ref="S72:S74" si="113">Q72*R72</f>
        <v>0</v>
      </c>
      <c r="T72" s="117"/>
      <c r="U72" s="118"/>
      <c r="V72" s="138">
        <f t="shared" ref="V72:V74" si="114">T72*U72</f>
        <v>0</v>
      </c>
      <c r="W72" s="205"/>
      <c r="X72" s="118"/>
      <c r="Y72" s="138">
        <f t="shared" ref="Y72:Y74" si="115">W72*X72</f>
        <v>0</v>
      </c>
      <c r="Z72" s="117"/>
      <c r="AA72" s="118"/>
      <c r="AB72" s="138">
        <f t="shared" ref="AB72:AB74" si="116">Z72*AA72</f>
        <v>0</v>
      </c>
      <c r="AC72" s="120">
        <f t="shared" si="87"/>
        <v>0</v>
      </c>
      <c r="AD72" s="121">
        <f t="shared" si="88"/>
        <v>0</v>
      </c>
      <c r="AE72" s="181">
        <f t="shared" si="89"/>
        <v>0</v>
      </c>
      <c r="AF72" s="123" t="e">
        <f t="shared" si="90"/>
        <v>#DIV/0!</v>
      </c>
      <c r="AG72" s="124"/>
      <c r="AH72" s="99"/>
      <c r="AI72" s="99"/>
    </row>
    <row r="73" spans="1:35" ht="41.25" customHeight="1" x14ac:dyDescent="0.2">
      <c r="A73" s="113" t="s">
        <v>102</v>
      </c>
      <c r="B73" s="114" t="s">
        <v>106</v>
      </c>
      <c r="C73" s="229"/>
      <c r="D73" s="116" t="s">
        <v>143</v>
      </c>
      <c r="E73" s="117"/>
      <c r="F73" s="118"/>
      <c r="G73" s="119">
        <f t="shared" si="109"/>
        <v>0</v>
      </c>
      <c r="H73" s="117"/>
      <c r="I73" s="118"/>
      <c r="J73" s="138">
        <f t="shared" si="110"/>
        <v>0</v>
      </c>
      <c r="K73" s="205"/>
      <c r="L73" s="118"/>
      <c r="M73" s="138">
        <f t="shared" si="111"/>
        <v>0</v>
      </c>
      <c r="N73" s="117"/>
      <c r="O73" s="118"/>
      <c r="P73" s="138">
        <f t="shared" si="112"/>
        <v>0</v>
      </c>
      <c r="Q73" s="205"/>
      <c r="R73" s="118"/>
      <c r="S73" s="138">
        <f t="shared" si="113"/>
        <v>0</v>
      </c>
      <c r="T73" s="117"/>
      <c r="U73" s="118"/>
      <c r="V73" s="138">
        <f t="shared" si="114"/>
        <v>0</v>
      </c>
      <c r="W73" s="205"/>
      <c r="X73" s="118"/>
      <c r="Y73" s="138">
        <f t="shared" si="115"/>
        <v>0</v>
      </c>
      <c r="Z73" s="117"/>
      <c r="AA73" s="118"/>
      <c r="AB73" s="138">
        <f t="shared" si="116"/>
        <v>0</v>
      </c>
      <c r="AC73" s="120">
        <f t="shared" si="87"/>
        <v>0</v>
      </c>
      <c r="AD73" s="121">
        <f t="shared" si="88"/>
        <v>0</v>
      </c>
      <c r="AE73" s="181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40.5" customHeight="1" x14ac:dyDescent="0.2">
      <c r="A74" s="125" t="s">
        <v>102</v>
      </c>
      <c r="B74" s="140" t="s">
        <v>107</v>
      </c>
      <c r="C74" s="230"/>
      <c r="D74" s="128" t="s">
        <v>143</v>
      </c>
      <c r="E74" s="129"/>
      <c r="F74" s="130"/>
      <c r="G74" s="131">
        <f t="shared" si="109"/>
        <v>0</v>
      </c>
      <c r="H74" s="143"/>
      <c r="I74" s="144"/>
      <c r="J74" s="146">
        <f t="shared" si="110"/>
        <v>0</v>
      </c>
      <c r="K74" s="227"/>
      <c r="L74" s="130"/>
      <c r="M74" s="228">
        <f t="shared" si="111"/>
        <v>0</v>
      </c>
      <c r="N74" s="129"/>
      <c r="O74" s="130"/>
      <c r="P74" s="228">
        <f t="shared" si="112"/>
        <v>0</v>
      </c>
      <c r="Q74" s="227"/>
      <c r="R74" s="130"/>
      <c r="S74" s="228">
        <f t="shared" si="113"/>
        <v>0</v>
      </c>
      <c r="T74" s="129"/>
      <c r="U74" s="130"/>
      <c r="V74" s="228">
        <f t="shared" si="114"/>
        <v>0</v>
      </c>
      <c r="W74" s="227"/>
      <c r="X74" s="130"/>
      <c r="Y74" s="228">
        <f t="shared" si="115"/>
        <v>0</v>
      </c>
      <c r="Z74" s="129"/>
      <c r="AA74" s="130"/>
      <c r="AB74" s="228">
        <f t="shared" si="116"/>
        <v>0</v>
      </c>
      <c r="AC74" s="132">
        <f t="shared" si="87"/>
        <v>0</v>
      </c>
      <c r="AD74" s="133">
        <f t="shared" si="88"/>
        <v>0</v>
      </c>
      <c r="AE74" s="183">
        <f t="shared" si="89"/>
        <v>0</v>
      </c>
      <c r="AF74" s="123" t="e">
        <f t="shared" si="90"/>
        <v>#DIV/0!</v>
      </c>
      <c r="AG74" s="124"/>
      <c r="AH74" s="99"/>
      <c r="AI74" s="99"/>
    </row>
    <row r="75" spans="1:35" ht="15.75" customHeight="1" x14ac:dyDescent="0.2">
      <c r="A75" s="100" t="s">
        <v>99</v>
      </c>
      <c r="B75" s="101" t="s">
        <v>144</v>
      </c>
      <c r="C75" s="102" t="s">
        <v>145</v>
      </c>
      <c r="D75" s="103"/>
      <c r="E75" s="104">
        <f t="shared" ref="E75:AB75" si="117">SUM(E76:E78)</f>
        <v>0</v>
      </c>
      <c r="F75" s="105">
        <f t="shared" si="117"/>
        <v>0</v>
      </c>
      <c r="G75" s="106">
        <f t="shared" si="117"/>
        <v>0</v>
      </c>
      <c r="H75" s="104">
        <f t="shared" si="117"/>
        <v>0</v>
      </c>
      <c r="I75" s="105">
        <f t="shared" si="117"/>
        <v>0</v>
      </c>
      <c r="J75" s="137">
        <f t="shared" si="117"/>
        <v>0</v>
      </c>
      <c r="K75" s="203">
        <f t="shared" si="117"/>
        <v>0</v>
      </c>
      <c r="L75" s="105">
        <f t="shared" si="117"/>
        <v>0</v>
      </c>
      <c r="M75" s="137">
        <f t="shared" si="117"/>
        <v>0</v>
      </c>
      <c r="N75" s="104">
        <f t="shared" si="117"/>
        <v>0</v>
      </c>
      <c r="O75" s="105">
        <f t="shared" si="117"/>
        <v>0</v>
      </c>
      <c r="P75" s="137">
        <f t="shared" si="117"/>
        <v>0</v>
      </c>
      <c r="Q75" s="203">
        <f t="shared" si="117"/>
        <v>0</v>
      </c>
      <c r="R75" s="105">
        <f t="shared" si="117"/>
        <v>0</v>
      </c>
      <c r="S75" s="137">
        <f t="shared" si="117"/>
        <v>0</v>
      </c>
      <c r="T75" s="104">
        <f t="shared" si="117"/>
        <v>0</v>
      </c>
      <c r="U75" s="105">
        <f t="shared" si="117"/>
        <v>0</v>
      </c>
      <c r="V75" s="137">
        <f t="shared" si="117"/>
        <v>0</v>
      </c>
      <c r="W75" s="203">
        <f t="shared" si="117"/>
        <v>0</v>
      </c>
      <c r="X75" s="105">
        <f t="shared" si="117"/>
        <v>0</v>
      </c>
      <c r="Y75" s="137">
        <f t="shared" si="117"/>
        <v>0</v>
      </c>
      <c r="Z75" s="104">
        <f t="shared" si="117"/>
        <v>0</v>
      </c>
      <c r="AA75" s="105">
        <f t="shared" si="117"/>
        <v>0</v>
      </c>
      <c r="AB75" s="137">
        <f t="shared" si="117"/>
        <v>0</v>
      </c>
      <c r="AC75" s="107">
        <f t="shared" si="87"/>
        <v>0</v>
      </c>
      <c r="AD75" s="108">
        <f t="shared" si="88"/>
        <v>0</v>
      </c>
      <c r="AE75" s="108">
        <f t="shared" si="89"/>
        <v>0</v>
      </c>
      <c r="AF75" s="147" t="e">
        <f t="shared" si="90"/>
        <v>#DIV/0!</v>
      </c>
      <c r="AG75" s="148"/>
      <c r="AH75" s="112"/>
      <c r="AI75" s="112"/>
    </row>
    <row r="76" spans="1:35" ht="30" customHeight="1" x14ac:dyDescent="0.2">
      <c r="A76" s="113" t="s">
        <v>102</v>
      </c>
      <c r="B76" s="114" t="s">
        <v>103</v>
      </c>
      <c r="C76" s="115"/>
      <c r="D76" s="116" t="s">
        <v>140</v>
      </c>
      <c r="E76" s="117"/>
      <c r="F76" s="118"/>
      <c r="G76" s="119">
        <f t="shared" ref="G76:G78" si="118">E76*F76</f>
        <v>0</v>
      </c>
      <c r="H76" s="117"/>
      <c r="I76" s="118"/>
      <c r="J76" s="138">
        <f t="shared" ref="J76:J78" si="119">H76*I76</f>
        <v>0</v>
      </c>
      <c r="K76" s="205"/>
      <c r="L76" s="118"/>
      <c r="M76" s="138">
        <f t="shared" ref="M76:M78" si="120">K76*L76</f>
        <v>0</v>
      </c>
      <c r="N76" s="117"/>
      <c r="O76" s="118"/>
      <c r="P76" s="138">
        <f t="shared" ref="P76:P78" si="121">N76*O76</f>
        <v>0</v>
      </c>
      <c r="Q76" s="205"/>
      <c r="R76" s="118"/>
      <c r="S76" s="138">
        <f t="shared" ref="S76:S78" si="122">Q76*R76</f>
        <v>0</v>
      </c>
      <c r="T76" s="117"/>
      <c r="U76" s="118"/>
      <c r="V76" s="138">
        <f t="shared" ref="V76:V78" si="123">T76*U76</f>
        <v>0</v>
      </c>
      <c r="W76" s="205"/>
      <c r="X76" s="118"/>
      <c r="Y76" s="138">
        <f t="shared" ref="Y76:Y78" si="124">W76*X76</f>
        <v>0</v>
      </c>
      <c r="Z76" s="117"/>
      <c r="AA76" s="118"/>
      <c r="AB76" s="138">
        <f t="shared" ref="AB76:AB78" si="125">Z76*AA76</f>
        <v>0</v>
      </c>
      <c r="AC76" s="120">
        <f t="shared" si="87"/>
        <v>0</v>
      </c>
      <c r="AD76" s="121">
        <f t="shared" si="88"/>
        <v>0</v>
      </c>
      <c r="AE76" s="181">
        <f t="shared" si="89"/>
        <v>0</v>
      </c>
      <c r="AF76" s="123" t="e">
        <f t="shared" si="90"/>
        <v>#DIV/0!</v>
      </c>
      <c r="AG76" s="124"/>
      <c r="AH76" s="99"/>
      <c r="AI76" s="99"/>
    </row>
    <row r="77" spans="1:35" ht="30" customHeight="1" x14ac:dyDescent="0.2">
      <c r="A77" s="113" t="s">
        <v>102</v>
      </c>
      <c r="B77" s="114" t="s">
        <v>106</v>
      </c>
      <c r="C77" s="115"/>
      <c r="D77" s="116" t="s">
        <v>140</v>
      </c>
      <c r="E77" s="117"/>
      <c r="F77" s="118"/>
      <c r="G77" s="119">
        <f t="shared" si="118"/>
        <v>0</v>
      </c>
      <c r="H77" s="117"/>
      <c r="I77" s="118"/>
      <c r="J77" s="138">
        <f t="shared" si="119"/>
        <v>0</v>
      </c>
      <c r="K77" s="205"/>
      <c r="L77" s="118"/>
      <c r="M77" s="138">
        <f t="shared" si="120"/>
        <v>0</v>
      </c>
      <c r="N77" s="117"/>
      <c r="O77" s="118"/>
      <c r="P77" s="138">
        <f t="shared" si="121"/>
        <v>0</v>
      </c>
      <c r="Q77" s="205"/>
      <c r="R77" s="118"/>
      <c r="S77" s="138">
        <f t="shared" si="122"/>
        <v>0</v>
      </c>
      <c r="T77" s="117"/>
      <c r="U77" s="118"/>
      <c r="V77" s="138">
        <f t="shared" si="123"/>
        <v>0</v>
      </c>
      <c r="W77" s="205"/>
      <c r="X77" s="118"/>
      <c r="Y77" s="138">
        <f t="shared" si="124"/>
        <v>0</v>
      </c>
      <c r="Z77" s="117"/>
      <c r="AA77" s="118"/>
      <c r="AB77" s="138">
        <f t="shared" si="125"/>
        <v>0</v>
      </c>
      <c r="AC77" s="120">
        <f t="shared" si="87"/>
        <v>0</v>
      </c>
      <c r="AD77" s="121">
        <f t="shared" si="88"/>
        <v>0</v>
      </c>
      <c r="AE77" s="181">
        <f t="shared" si="89"/>
        <v>0</v>
      </c>
      <c r="AF77" s="123" t="e">
        <f t="shared" si="90"/>
        <v>#DIV/0!</v>
      </c>
      <c r="AG77" s="124"/>
      <c r="AH77" s="99"/>
      <c r="AI77" s="99"/>
    </row>
    <row r="78" spans="1:35" ht="30" customHeight="1" x14ac:dyDescent="0.2">
      <c r="A78" s="125" t="s">
        <v>102</v>
      </c>
      <c r="B78" s="126" t="s">
        <v>107</v>
      </c>
      <c r="C78" s="127"/>
      <c r="D78" s="128" t="s">
        <v>140</v>
      </c>
      <c r="E78" s="129"/>
      <c r="F78" s="130"/>
      <c r="G78" s="131">
        <f t="shared" si="118"/>
        <v>0</v>
      </c>
      <c r="H78" s="143"/>
      <c r="I78" s="144"/>
      <c r="J78" s="146">
        <f t="shared" si="119"/>
        <v>0</v>
      </c>
      <c r="K78" s="227"/>
      <c r="L78" s="130"/>
      <c r="M78" s="228">
        <f t="shared" si="120"/>
        <v>0</v>
      </c>
      <c r="N78" s="129"/>
      <c r="O78" s="130"/>
      <c r="P78" s="228">
        <f t="shared" si="121"/>
        <v>0</v>
      </c>
      <c r="Q78" s="227"/>
      <c r="R78" s="130"/>
      <c r="S78" s="228">
        <f t="shared" si="122"/>
        <v>0</v>
      </c>
      <c r="T78" s="129"/>
      <c r="U78" s="130"/>
      <c r="V78" s="228">
        <f t="shared" si="123"/>
        <v>0</v>
      </c>
      <c r="W78" s="227"/>
      <c r="X78" s="130"/>
      <c r="Y78" s="228">
        <f t="shared" si="124"/>
        <v>0</v>
      </c>
      <c r="Z78" s="129"/>
      <c r="AA78" s="130"/>
      <c r="AB78" s="228">
        <f t="shared" si="125"/>
        <v>0</v>
      </c>
      <c r="AC78" s="132">
        <f t="shared" si="87"/>
        <v>0</v>
      </c>
      <c r="AD78" s="133">
        <f t="shared" si="88"/>
        <v>0</v>
      </c>
      <c r="AE78" s="183">
        <f t="shared" si="89"/>
        <v>0</v>
      </c>
      <c r="AF78" s="123" t="e">
        <f t="shared" si="90"/>
        <v>#DIV/0!</v>
      </c>
      <c r="AG78" s="124"/>
      <c r="AH78" s="99"/>
      <c r="AI78" s="99"/>
    </row>
    <row r="79" spans="1:35" ht="15.75" customHeight="1" x14ac:dyDescent="0.2">
      <c r="A79" s="100" t="s">
        <v>99</v>
      </c>
      <c r="B79" s="101" t="s">
        <v>146</v>
      </c>
      <c r="C79" s="102" t="s">
        <v>147</v>
      </c>
      <c r="D79" s="103"/>
      <c r="E79" s="104">
        <f t="shared" ref="E79:AB79" si="126">SUM(E80:E82)</f>
        <v>0</v>
      </c>
      <c r="F79" s="105">
        <f t="shared" si="126"/>
        <v>0</v>
      </c>
      <c r="G79" s="106">
        <f t="shared" si="126"/>
        <v>0</v>
      </c>
      <c r="H79" s="104">
        <f t="shared" si="126"/>
        <v>0</v>
      </c>
      <c r="I79" s="105">
        <f t="shared" si="126"/>
        <v>0</v>
      </c>
      <c r="J79" s="137">
        <f t="shared" si="126"/>
        <v>0</v>
      </c>
      <c r="K79" s="203">
        <f t="shared" si="126"/>
        <v>0</v>
      </c>
      <c r="L79" s="105">
        <f t="shared" si="126"/>
        <v>0</v>
      </c>
      <c r="M79" s="137">
        <f t="shared" si="126"/>
        <v>0</v>
      </c>
      <c r="N79" s="104">
        <f t="shared" si="126"/>
        <v>0</v>
      </c>
      <c r="O79" s="105">
        <f t="shared" si="126"/>
        <v>0</v>
      </c>
      <c r="P79" s="137">
        <f t="shared" si="126"/>
        <v>0</v>
      </c>
      <c r="Q79" s="203">
        <f t="shared" si="126"/>
        <v>0</v>
      </c>
      <c r="R79" s="105">
        <f t="shared" si="126"/>
        <v>0</v>
      </c>
      <c r="S79" s="137">
        <f t="shared" si="126"/>
        <v>0</v>
      </c>
      <c r="T79" s="104">
        <f t="shared" si="126"/>
        <v>0</v>
      </c>
      <c r="U79" s="105">
        <f t="shared" si="126"/>
        <v>0</v>
      </c>
      <c r="V79" s="137">
        <f t="shared" si="126"/>
        <v>0</v>
      </c>
      <c r="W79" s="203">
        <f t="shared" si="126"/>
        <v>0</v>
      </c>
      <c r="X79" s="105">
        <f t="shared" si="126"/>
        <v>0</v>
      </c>
      <c r="Y79" s="137">
        <f t="shared" si="126"/>
        <v>0</v>
      </c>
      <c r="Z79" s="104">
        <f t="shared" si="126"/>
        <v>0</v>
      </c>
      <c r="AA79" s="105">
        <f t="shared" si="126"/>
        <v>0</v>
      </c>
      <c r="AB79" s="137">
        <f t="shared" si="126"/>
        <v>0</v>
      </c>
      <c r="AC79" s="107">
        <f t="shared" si="87"/>
        <v>0</v>
      </c>
      <c r="AD79" s="108">
        <f t="shared" si="88"/>
        <v>0</v>
      </c>
      <c r="AE79" s="108">
        <f t="shared" si="89"/>
        <v>0</v>
      </c>
      <c r="AF79" s="147" t="e">
        <f t="shared" si="90"/>
        <v>#DIV/0!</v>
      </c>
      <c r="AG79" s="148"/>
      <c r="AH79" s="112"/>
      <c r="AI79" s="112"/>
    </row>
    <row r="80" spans="1:35" ht="30" customHeight="1" x14ac:dyDescent="0.2">
      <c r="A80" s="113" t="s">
        <v>102</v>
      </c>
      <c r="B80" s="114" t="s">
        <v>103</v>
      </c>
      <c r="C80" s="115"/>
      <c r="D80" s="116" t="s">
        <v>140</v>
      </c>
      <c r="E80" s="117"/>
      <c r="F80" s="118"/>
      <c r="G80" s="119">
        <f t="shared" ref="G80:G82" si="127">E80*F80</f>
        <v>0</v>
      </c>
      <c r="H80" s="117"/>
      <c r="I80" s="118"/>
      <c r="J80" s="138">
        <f t="shared" ref="J80:J82" si="128">H80*I80</f>
        <v>0</v>
      </c>
      <c r="K80" s="205"/>
      <c r="L80" s="118"/>
      <c r="M80" s="138">
        <f t="shared" ref="M80:M82" si="129">K80*L80</f>
        <v>0</v>
      </c>
      <c r="N80" s="117"/>
      <c r="O80" s="118"/>
      <c r="P80" s="138">
        <f t="shared" ref="P80:P82" si="130">N80*O80</f>
        <v>0</v>
      </c>
      <c r="Q80" s="205"/>
      <c r="R80" s="118"/>
      <c r="S80" s="138">
        <f t="shared" ref="S80:S82" si="131">Q80*R80</f>
        <v>0</v>
      </c>
      <c r="T80" s="117"/>
      <c r="U80" s="118"/>
      <c r="V80" s="138">
        <f t="shared" ref="V80:V82" si="132">T80*U80</f>
        <v>0</v>
      </c>
      <c r="W80" s="205"/>
      <c r="X80" s="118"/>
      <c r="Y80" s="138">
        <f t="shared" ref="Y80:Y82" si="133">W80*X80</f>
        <v>0</v>
      </c>
      <c r="Z80" s="117"/>
      <c r="AA80" s="118"/>
      <c r="AB80" s="138">
        <f t="shared" ref="AB80:AB82" si="134">Z80*AA80</f>
        <v>0</v>
      </c>
      <c r="AC80" s="120">
        <f t="shared" si="87"/>
        <v>0</v>
      </c>
      <c r="AD80" s="121">
        <f t="shared" si="88"/>
        <v>0</v>
      </c>
      <c r="AE80" s="181">
        <f t="shared" si="89"/>
        <v>0</v>
      </c>
      <c r="AF80" s="123" t="e">
        <f t="shared" si="90"/>
        <v>#DIV/0!</v>
      </c>
      <c r="AG80" s="124"/>
      <c r="AH80" s="99"/>
      <c r="AI80" s="99"/>
    </row>
    <row r="81" spans="1:35" ht="30" customHeight="1" x14ac:dyDescent="0.2">
      <c r="A81" s="113" t="s">
        <v>102</v>
      </c>
      <c r="B81" s="114" t="s">
        <v>106</v>
      </c>
      <c r="C81" s="115"/>
      <c r="D81" s="116" t="s">
        <v>140</v>
      </c>
      <c r="E81" s="117"/>
      <c r="F81" s="118"/>
      <c r="G81" s="119">
        <f t="shared" si="127"/>
        <v>0</v>
      </c>
      <c r="H81" s="117"/>
      <c r="I81" s="118"/>
      <c r="J81" s="138">
        <f t="shared" si="128"/>
        <v>0</v>
      </c>
      <c r="K81" s="205"/>
      <c r="L81" s="118"/>
      <c r="M81" s="138">
        <f t="shared" si="129"/>
        <v>0</v>
      </c>
      <c r="N81" s="117"/>
      <c r="O81" s="118"/>
      <c r="P81" s="138">
        <f t="shared" si="130"/>
        <v>0</v>
      </c>
      <c r="Q81" s="205"/>
      <c r="R81" s="118"/>
      <c r="S81" s="138">
        <f t="shared" si="131"/>
        <v>0</v>
      </c>
      <c r="T81" s="117"/>
      <c r="U81" s="118"/>
      <c r="V81" s="138">
        <f t="shared" si="132"/>
        <v>0</v>
      </c>
      <c r="W81" s="205"/>
      <c r="X81" s="118"/>
      <c r="Y81" s="138">
        <f t="shared" si="133"/>
        <v>0</v>
      </c>
      <c r="Z81" s="117"/>
      <c r="AA81" s="118"/>
      <c r="AB81" s="138">
        <f t="shared" si="134"/>
        <v>0</v>
      </c>
      <c r="AC81" s="120">
        <f t="shared" si="87"/>
        <v>0</v>
      </c>
      <c r="AD81" s="121">
        <f t="shared" si="88"/>
        <v>0</v>
      </c>
      <c r="AE81" s="181">
        <f t="shared" si="89"/>
        <v>0</v>
      </c>
      <c r="AF81" s="123" t="e">
        <f t="shared" si="90"/>
        <v>#DIV/0!</v>
      </c>
      <c r="AG81" s="124"/>
      <c r="AH81" s="99"/>
      <c r="AI81" s="99"/>
    </row>
    <row r="82" spans="1:35" ht="30" customHeight="1" x14ac:dyDescent="0.2">
      <c r="A82" s="125" t="s">
        <v>102</v>
      </c>
      <c r="B82" s="126" t="s">
        <v>107</v>
      </c>
      <c r="C82" s="127"/>
      <c r="D82" s="128" t="s">
        <v>140</v>
      </c>
      <c r="E82" s="129"/>
      <c r="F82" s="130"/>
      <c r="G82" s="131">
        <f t="shared" si="127"/>
        <v>0</v>
      </c>
      <c r="H82" s="143"/>
      <c r="I82" s="144"/>
      <c r="J82" s="146">
        <f t="shared" si="128"/>
        <v>0</v>
      </c>
      <c r="K82" s="227"/>
      <c r="L82" s="130"/>
      <c r="M82" s="228">
        <f t="shared" si="129"/>
        <v>0</v>
      </c>
      <c r="N82" s="129"/>
      <c r="O82" s="130"/>
      <c r="P82" s="228">
        <f t="shared" si="130"/>
        <v>0</v>
      </c>
      <c r="Q82" s="227"/>
      <c r="R82" s="130"/>
      <c r="S82" s="228">
        <f t="shared" si="131"/>
        <v>0</v>
      </c>
      <c r="T82" s="129"/>
      <c r="U82" s="130"/>
      <c r="V82" s="228">
        <f t="shared" si="132"/>
        <v>0</v>
      </c>
      <c r="W82" s="227"/>
      <c r="X82" s="130"/>
      <c r="Y82" s="228">
        <f t="shared" si="133"/>
        <v>0</v>
      </c>
      <c r="Z82" s="129"/>
      <c r="AA82" s="130"/>
      <c r="AB82" s="228">
        <f t="shared" si="134"/>
        <v>0</v>
      </c>
      <c r="AC82" s="132">
        <f t="shared" si="87"/>
        <v>0</v>
      </c>
      <c r="AD82" s="133">
        <f t="shared" si="88"/>
        <v>0</v>
      </c>
      <c r="AE82" s="183">
        <f t="shared" si="89"/>
        <v>0</v>
      </c>
      <c r="AF82" s="149" t="e">
        <f t="shared" si="90"/>
        <v>#DIV/0!</v>
      </c>
      <c r="AG82" s="150"/>
      <c r="AH82" s="99"/>
      <c r="AI82" s="99"/>
    </row>
    <row r="83" spans="1:35" ht="15" customHeight="1" x14ac:dyDescent="0.2">
      <c r="A83" s="185" t="s">
        <v>148</v>
      </c>
      <c r="B83" s="186"/>
      <c r="C83" s="187"/>
      <c r="D83" s="188"/>
      <c r="E83" s="189">
        <f t="shared" ref="E83:AD83" si="135">E79+E75+E71+E67+E63</f>
        <v>0</v>
      </c>
      <c r="F83" s="190">
        <f t="shared" si="135"/>
        <v>0</v>
      </c>
      <c r="G83" s="191">
        <f t="shared" si="135"/>
        <v>0</v>
      </c>
      <c r="H83" s="155">
        <f t="shared" si="135"/>
        <v>0</v>
      </c>
      <c r="I83" s="157">
        <f t="shared" si="135"/>
        <v>0</v>
      </c>
      <c r="J83" s="208">
        <f t="shared" si="135"/>
        <v>0</v>
      </c>
      <c r="K83" s="192">
        <f t="shared" si="135"/>
        <v>0</v>
      </c>
      <c r="L83" s="190">
        <f t="shared" si="135"/>
        <v>0</v>
      </c>
      <c r="M83" s="193">
        <f t="shared" si="135"/>
        <v>0</v>
      </c>
      <c r="N83" s="189">
        <f t="shared" si="135"/>
        <v>0</v>
      </c>
      <c r="O83" s="190">
        <f t="shared" si="135"/>
        <v>0</v>
      </c>
      <c r="P83" s="193">
        <f t="shared" si="135"/>
        <v>0</v>
      </c>
      <c r="Q83" s="192">
        <f t="shared" si="135"/>
        <v>0</v>
      </c>
      <c r="R83" s="190">
        <f t="shared" si="135"/>
        <v>0</v>
      </c>
      <c r="S83" s="193">
        <f t="shared" si="135"/>
        <v>0</v>
      </c>
      <c r="T83" s="189">
        <f t="shared" si="135"/>
        <v>0</v>
      </c>
      <c r="U83" s="190">
        <f t="shared" si="135"/>
        <v>0</v>
      </c>
      <c r="V83" s="193">
        <f t="shared" si="135"/>
        <v>0</v>
      </c>
      <c r="W83" s="192">
        <f t="shared" si="135"/>
        <v>0</v>
      </c>
      <c r="X83" s="190">
        <f t="shared" si="135"/>
        <v>0</v>
      </c>
      <c r="Y83" s="193">
        <f t="shared" si="135"/>
        <v>0</v>
      </c>
      <c r="Z83" s="189">
        <f t="shared" si="135"/>
        <v>0</v>
      </c>
      <c r="AA83" s="190">
        <f t="shared" si="135"/>
        <v>0</v>
      </c>
      <c r="AB83" s="193">
        <f t="shared" si="135"/>
        <v>0</v>
      </c>
      <c r="AC83" s="155">
        <f t="shared" si="135"/>
        <v>0</v>
      </c>
      <c r="AD83" s="160">
        <f t="shared" si="135"/>
        <v>0</v>
      </c>
      <c r="AE83" s="155">
        <f t="shared" si="89"/>
        <v>0</v>
      </c>
      <c r="AF83" s="161" t="e">
        <f t="shared" si="90"/>
        <v>#DIV/0!</v>
      </c>
      <c r="AG83" s="162"/>
      <c r="AH83" s="99"/>
      <c r="AI83" s="99"/>
    </row>
    <row r="84" spans="1:35" ht="15.75" customHeight="1" x14ac:dyDescent="0.2">
      <c r="A84" s="211" t="s">
        <v>97</v>
      </c>
      <c r="B84" s="231" t="s">
        <v>23</v>
      </c>
      <c r="C84" s="165" t="s">
        <v>149</v>
      </c>
      <c r="D84" s="199"/>
      <c r="E84" s="89"/>
      <c r="F84" s="90"/>
      <c r="G84" s="90"/>
      <c r="H84" s="89"/>
      <c r="I84" s="90"/>
      <c r="J84" s="94"/>
      <c r="K84" s="90"/>
      <c r="L84" s="90"/>
      <c r="M84" s="94"/>
      <c r="N84" s="89"/>
      <c r="O84" s="90"/>
      <c r="P84" s="94"/>
      <c r="Q84" s="90"/>
      <c r="R84" s="90"/>
      <c r="S84" s="94"/>
      <c r="T84" s="89"/>
      <c r="U84" s="90"/>
      <c r="V84" s="94"/>
      <c r="W84" s="90"/>
      <c r="X84" s="90"/>
      <c r="Y84" s="94"/>
      <c r="Z84" s="89"/>
      <c r="AA84" s="90"/>
      <c r="AB84" s="94"/>
      <c r="AC84" s="232"/>
      <c r="AD84" s="232"/>
      <c r="AE84" s="233">
        <f t="shared" si="89"/>
        <v>0</v>
      </c>
      <c r="AF84" s="234" t="e">
        <f t="shared" si="90"/>
        <v>#DIV/0!</v>
      </c>
      <c r="AG84" s="235"/>
      <c r="AH84" s="99"/>
      <c r="AI84" s="99"/>
    </row>
    <row r="85" spans="1:35" ht="48" customHeight="1" x14ac:dyDescent="0.2">
      <c r="A85" s="100" t="s">
        <v>99</v>
      </c>
      <c r="B85" s="101" t="s">
        <v>150</v>
      </c>
      <c r="C85" s="170" t="s">
        <v>151</v>
      </c>
      <c r="D85" s="179"/>
      <c r="E85" s="200">
        <f t="shared" ref="E85:AB85" si="136">SUM(E86:E88)</f>
        <v>0</v>
      </c>
      <c r="F85" s="201">
        <f t="shared" si="136"/>
        <v>0</v>
      </c>
      <c r="G85" s="202">
        <f t="shared" si="136"/>
        <v>0</v>
      </c>
      <c r="H85" s="104">
        <f t="shared" si="136"/>
        <v>0</v>
      </c>
      <c r="I85" s="105">
        <f t="shared" si="136"/>
        <v>0</v>
      </c>
      <c r="J85" s="137">
        <f t="shared" si="136"/>
        <v>0</v>
      </c>
      <c r="K85" s="213">
        <f t="shared" si="136"/>
        <v>0</v>
      </c>
      <c r="L85" s="201">
        <f t="shared" si="136"/>
        <v>0</v>
      </c>
      <c r="M85" s="214">
        <f t="shared" si="136"/>
        <v>0</v>
      </c>
      <c r="N85" s="200">
        <f t="shared" si="136"/>
        <v>0</v>
      </c>
      <c r="O85" s="201">
        <f t="shared" si="136"/>
        <v>0</v>
      </c>
      <c r="P85" s="214">
        <f t="shared" si="136"/>
        <v>0</v>
      </c>
      <c r="Q85" s="213">
        <f t="shared" si="136"/>
        <v>0</v>
      </c>
      <c r="R85" s="201">
        <f t="shared" si="136"/>
        <v>0</v>
      </c>
      <c r="S85" s="214">
        <f t="shared" si="136"/>
        <v>0</v>
      </c>
      <c r="T85" s="200">
        <f t="shared" si="136"/>
        <v>0</v>
      </c>
      <c r="U85" s="201">
        <f t="shared" si="136"/>
        <v>0</v>
      </c>
      <c r="V85" s="214">
        <f t="shared" si="136"/>
        <v>0</v>
      </c>
      <c r="W85" s="213">
        <f t="shared" si="136"/>
        <v>0</v>
      </c>
      <c r="X85" s="201">
        <f t="shared" si="136"/>
        <v>0</v>
      </c>
      <c r="Y85" s="214">
        <f t="shared" si="136"/>
        <v>0</v>
      </c>
      <c r="Z85" s="200">
        <f t="shared" si="136"/>
        <v>0</v>
      </c>
      <c r="AA85" s="201">
        <f t="shared" si="136"/>
        <v>0</v>
      </c>
      <c r="AB85" s="214">
        <f t="shared" si="136"/>
        <v>0</v>
      </c>
      <c r="AC85" s="107">
        <f t="shared" ref="AC85:AC89" si="137">G85+M85+S85+Y85</f>
        <v>0</v>
      </c>
      <c r="AD85" s="108">
        <f t="shared" ref="AD85:AD89" si="138">J85+P85+V85+AB85</f>
        <v>0</v>
      </c>
      <c r="AE85" s="108">
        <f t="shared" si="89"/>
        <v>0</v>
      </c>
      <c r="AF85" s="147" t="e">
        <f t="shared" si="90"/>
        <v>#DIV/0!</v>
      </c>
      <c r="AG85" s="148"/>
      <c r="AH85" s="112"/>
      <c r="AI85" s="112"/>
    </row>
    <row r="86" spans="1:35" ht="36" customHeight="1" x14ac:dyDescent="0.2">
      <c r="A86" s="113" t="s">
        <v>102</v>
      </c>
      <c r="B86" s="114" t="s">
        <v>103</v>
      </c>
      <c r="C86" s="115"/>
      <c r="D86" s="116" t="s">
        <v>152</v>
      </c>
      <c r="E86" s="117"/>
      <c r="F86" s="118"/>
      <c r="G86" s="119">
        <f t="shared" ref="G86:G88" si="139">E86*F86</f>
        <v>0</v>
      </c>
      <c r="H86" s="117"/>
      <c r="I86" s="118"/>
      <c r="J86" s="138">
        <f t="shared" ref="J86:J88" si="140">H86*I86</f>
        <v>0</v>
      </c>
      <c r="K86" s="205"/>
      <c r="L86" s="118"/>
      <c r="M86" s="138">
        <f t="shared" ref="M86:M88" si="141">K86*L86</f>
        <v>0</v>
      </c>
      <c r="N86" s="117"/>
      <c r="O86" s="118"/>
      <c r="P86" s="138">
        <f t="shared" ref="P86:P88" si="142">N86*O86</f>
        <v>0</v>
      </c>
      <c r="Q86" s="205"/>
      <c r="R86" s="118"/>
      <c r="S86" s="138">
        <f t="shared" ref="S86:S88" si="143">Q86*R86</f>
        <v>0</v>
      </c>
      <c r="T86" s="117"/>
      <c r="U86" s="118"/>
      <c r="V86" s="138">
        <f t="shared" ref="V86:V88" si="144">T86*U86</f>
        <v>0</v>
      </c>
      <c r="W86" s="205"/>
      <c r="X86" s="118"/>
      <c r="Y86" s="138">
        <f t="shared" ref="Y86:Y88" si="145">W86*X86</f>
        <v>0</v>
      </c>
      <c r="Z86" s="117"/>
      <c r="AA86" s="118"/>
      <c r="AB86" s="138">
        <f t="shared" ref="AB86:AB88" si="146">Z86*AA86</f>
        <v>0</v>
      </c>
      <c r="AC86" s="120">
        <f t="shared" si="137"/>
        <v>0</v>
      </c>
      <c r="AD86" s="121">
        <f t="shared" si="138"/>
        <v>0</v>
      </c>
      <c r="AE86" s="181">
        <f t="shared" si="89"/>
        <v>0</v>
      </c>
      <c r="AF86" s="123" t="e">
        <f t="shared" si="90"/>
        <v>#DIV/0!</v>
      </c>
      <c r="AG86" s="124"/>
      <c r="AH86" s="99"/>
      <c r="AI86" s="99"/>
    </row>
    <row r="87" spans="1:35" ht="33.75" customHeight="1" x14ac:dyDescent="0.2">
      <c r="A87" s="113" t="s">
        <v>102</v>
      </c>
      <c r="B87" s="114" t="s">
        <v>106</v>
      </c>
      <c r="C87" s="115"/>
      <c r="D87" s="116" t="s">
        <v>152</v>
      </c>
      <c r="E87" s="117"/>
      <c r="F87" s="118"/>
      <c r="G87" s="119">
        <f t="shared" si="139"/>
        <v>0</v>
      </c>
      <c r="H87" s="117"/>
      <c r="I87" s="118"/>
      <c r="J87" s="138">
        <f t="shared" si="140"/>
        <v>0</v>
      </c>
      <c r="K87" s="205"/>
      <c r="L87" s="118"/>
      <c r="M87" s="138">
        <f t="shared" si="141"/>
        <v>0</v>
      </c>
      <c r="N87" s="117"/>
      <c r="O87" s="118"/>
      <c r="P87" s="138">
        <f t="shared" si="142"/>
        <v>0</v>
      </c>
      <c r="Q87" s="205"/>
      <c r="R87" s="118"/>
      <c r="S87" s="138">
        <f t="shared" si="143"/>
        <v>0</v>
      </c>
      <c r="T87" s="117"/>
      <c r="U87" s="118"/>
      <c r="V87" s="138">
        <f t="shared" si="144"/>
        <v>0</v>
      </c>
      <c r="W87" s="205"/>
      <c r="X87" s="118"/>
      <c r="Y87" s="138">
        <f t="shared" si="145"/>
        <v>0</v>
      </c>
      <c r="Z87" s="117"/>
      <c r="AA87" s="118"/>
      <c r="AB87" s="138">
        <f t="shared" si="146"/>
        <v>0</v>
      </c>
      <c r="AC87" s="120">
        <f t="shared" si="137"/>
        <v>0</v>
      </c>
      <c r="AD87" s="121">
        <f t="shared" si="138"/>
        <v>0</v>
      </c>
      <c r="AE87" s="181">
        <f t="shared" si="89"/>
        <v>0</v>
      </c>
      <c r="AF87" s="123" t="e">
        <f t="shared" si="90"/>
        <v>#DIV/0!</v>
      </c>
      <c r="AG87" s="124"/>
      <c r="AH87" s="99"/>
      <c r="AI87" s="99"/>
    </row>
    <row r="88" spans="1:35" ht="33" customHeight="1" x14ac:dyDescent="0.2">
      <c r="A88" s="139" t="s">
        <v>102</v>
      </c>
      <c r="B88" s="140" t="s">
        <v>107</v>
      </c>
      <c r="C88" s="141"/>
      <c r="D88" s="142" t="s">
        <v>152</v>
      </c>
      <c r="E88" s="143"/>
      <c r="F88" s="144"/>
      <c r="G88" s="145">
        <f t="shared" si="139"/>
        <v>0</v>
      </c>
      <c r="H88" s="143"/>
      <c r="I88" s="144"/>
      <c r="J88" s="146">
        <f t="shared" si="140"/>
        <v>0</v>
      </c>
      <c r="K88" s="207"/>
      <c r="L88" s="144"/>
      <c r="M88" s="146">
        <f t="shared" si="141"/>
        <v>0</v>
      </c>
      <c r="N88" s="143"/>
      <c r="O88" s="144"/>
      <c r="P88" s="146">
        <f t="shared" si="142"/>
        <v>0</v>
      </c>
      <c r="Q88" s="207"/>
      <c r="R88" s="144"/>
      <c r="S88" s="146">
        <f t="shared" si="143"/>
        <v>0</v>
      </c>
      <c r="T88" s="143"/>
      <c r="U88" s="144"/>
      <c r="V88" s="146">
        <f t="shared" si="144"/>
        <v>0</v>
      </c>
      <c r="W88" s="207"/>
      <c r="X88" s="144"/>
      <c r="Y88" s="146">
        <f t="shared" si="145"/>
        <v>0</v>
      </c>
      <c r="Z88" s="143"/>
      <c r="AA88" s="144"/>
      <c r="AB88" s="146">
        <f t="shared" si="146"/>
        <v>0</v>
      </c>
      <c r="AC88" s="236">
        <f t="shared" si="137"/>
        <v>0</v>
      </c>
      <c r="AD88" s="237">
        <f t="shared" si="138"/>
        <v>0</v>
      </c>
      <c r="AE88" s="238">
        <f t="shared" si="89"/>
        <v>0</v>
      </c>
      <c r="AF88" s="123" t="e">
        <f t="shared" si="90"/>
        <v>#DIV/0!</v>
      </c>
      <c r="AG88" s="124"/>
      <c r="AH88" s="99"/>
      <c r="AI88" s="99"/>
    </row>
    <row r="89" spans="1:35" ht="15" customHeight="1" x14ac:dyDescent="0.2">
      <c r="A89" s="185" t="s">
        <v>153</v>
      </c>
      <c r="B89" s="186"/>
      <c r="C89" s="187"/>
      <c r="D89" s="188"/>
      <c r="E89" s="189">
        <f t="shared" ref="E89:AB89" si="147">E85</f>
        <v>0</v>
      </c>
      <c r="F89" s="190">
        <f t="shared" si="147"/>
        <v>0</v>
      </c>
      <c r="G89" s="191">
        <f t="shared" si="147"/>
        <v>0</v>
      </c>
      <c r="H89" s="155">
        <f t="shared" si="147"/>
        <v>0</v>
      </c>
      <c r="I89" s="157">
        <f t="shared" si="147"/>
        <v>0</v>
      </c>
      <c r="J89" s="208">
        <f t="shared" si="147"/>
        <v>0</v>
      </c>
      <c r="K89" s="192">
        <f t="shared" si="147"/>
        <v>0</v>
      </c>
      <c r="L89" s="190">
        <f t="shared" si="147"/>
        <v>0</v>
      </c>
      <c r="M89" s="193">
        <f t="shared" si="147"/>
        <v>0</v>
      </c>
      <c r="N89" s="189">
        <f t="shared" si="147"/>
        <v>0</v>
      </c>
      <c r="O89" s="190">
        <f t="shared" si="147"/>
        <v>0</v>
      </c>
      <c r="P89" s="193">
        <f t="shared" si="147"/>
        <v>0</v>
      </c>
      <c r="Q89" s="192">
        <f t="shared" si="147"/>
        <v>0</v>
      </c>
      <c r="R89" s="190">
        <f t="shared" si="147"/>
        <v>0</v>
      </c>
      <c r="S89" s="193">
        <f t="shared" si="147"/>
        <v>0</v>
      </c>
      <c r="T89" s="189">
        <f t="shared" si="147"/>
        <v>0</v>
      </c>
      <c r="U89" s="190">
        <f t="shared" si="147"/>
        <v>0</v>
      </c>
      <c r="V89" s="193">
        <f t="shared" si="147"/>
        <v>0</v>
      </c>
      <c r="W89" s="192">
        <f t="shared" si="147"/>
        <v>0</v>
      </c>
      <c r="X89" s="190">
        <f t="shared" si="147"/>
        <v>0</v>
      </c>
      <c r="Y89" s="193">
        <f t="shared" si="147"/>
        <v>0</v>
      </c>
      <c r="Z89" s="189">
        <f t="shared" si="147"/>
        <v>0</v>
      </c>
      <c r="AA89" s="190">
        <f t="shared" si="147"/>
        <v>0</v>
      </c>
      <c r="AB89" s="193">
        <f t="shared" si="147"/>
        <v>0</v>
      </c>
      <c r="AC89" s="189">
        <f t="shared" si="137"/>
        <v>0</v>
      </c>
      <c r="AD89" s="194">
        <f t="shared" si="138"/>
        <v>0</v>
      </c>
      <c r="AE89" s="193">
        <f t="shared" si="89"/>
        <v>0</v>
      </c>
      <c r="AF89" s="195" t="e">
        <f t="shared" si="90"/>
        <v>#DIV/0!</v>
      </c>
      <c r="AG89" s="196"/>
      <c r="AH89" s="99"/>
      <c r="AI89" s="99"/>
    </row>
    <row r="90" spans="1:35" ht="15.75" customHeight="1" x14ac:dyDescent="0.2">
      <c r="A90" s="211" t="s">
        <v>97</v>
      </c>
      <c r="B90" s="231" t="s">
        <v>24</v>
      </c>
      <c r="C90" s="165" t="s">
        <v>154</v>
      </c>
      <c r="D90" s="239"/>
      <c r="E90" s="240"/>
      <c r="F90" s="241"/>
      <c r="G90" s="241"/>
      <c r="H90" s="89"/>
      <c r="I90" s="90"/>
      <c r="J90" s="94"/>
      <c r="K90" s="241"/>
      <c r="L90" s="241"/>
      <c r="M90" s="242"/>
      <c r="N90" s="240"/>
      <c r="O90" s="241"/>
      <c r="P90" s="242"/>
      <c r="Q90" s="241"/>
      <c r="R90" s="241"/>
      <c r="S90" s="242"/>
      <c r="T90" s="240"/>
      <c r="U90" s="241"/>
      <c r="V90" s="242"/>
      <c r="W90" s="241"/>
      <c r="X90" s="241"/>
      <c r="Y90" s="242"/>
      <c r="Z90" s="240"/>
      <c r="AA90" s="241"/>
      <c r="AB90" s="241"/>
      <c r="AC90" s="95"/>
      <c r="AD90" s="96"/>
      <c r="AE90" s="96"/>
      <c r="AF90" s="97"/>
      <c r="AG90" s="98"/>
      <c r="AH90" s="99"/>
      <c r="AI90" s="99"/>
    </row>
    <row r="91" spans="1:35" ht="24.75" customHeight="1" x14ac:dyDescent="0.2">
      <c r="A91" s="100" t="s">
        <v>99</v>
      </c>
      <c r="B91" s="101" t="s">
        <v>155</v>
      </c>
      <c r="C91" s="243" t="s">
        <v>156</v>
      </c>
      <c r="D91" s="179"/>
      <c r="E91" s="200">
        <f t="shared" ref="E91:AB91" si="148">SUM(E92:E94)</f>
        <v>0</v>
      </c>
      <c r="F91" s="201">
        <f t="shared" si="148"/>
        <v>0</v>
      </c>
      <c r="G91" s="202">
        <f t="shared" si="148"/>
        <v>0</v>
      </c>
      <c r="H91" s="104">
        <f t="shared" si="148"/>
        <v>0</v>
      </c>
      <c r="I91" s="105">
        <f t="shared" si="148"/>
        <v>0</v>
      </c>
      <c r="J91" s="137">
        <f t="shared" si="148"/>
        <v>0</v>
      </c>
      <c r="K91" s="213">
        <f t="shared" si="148"/>
        <v>0</v>
      </c>
      <c r="L91" s="201">
        <f t="shared" si="148"/>
        <v>0</v>
      </c>
      <c r="M91" s="214">
        <f t="shared" si="148"/>
        <v>0</v>
      </c>
      <c r="N91" s="200">
        <f t="shared" si="148"/>
        <v>0</v>
      </c>
      <c r="O91" s="201">
        <f t="shared" si="148"/>
        <v>0</v>
      </c>
      <c r="P91" s="214">
        <f t="shared" si="148"/>
        <v>0</v>
      </c>
      <c r="Q91" s="213">
        <f t="shared" si="148"/>
        <v>0</v>
      </c>
      <c r="R91" s="201">
        <f t="shared" si="148"/>
        <v>0</v>
      </c>
      <c r="S91" s="214">
        <f t="shared" si="148"/>
        <v>0</v>
      </c>
      <c r="T91" s="200">
        <f t="shared" si="148"/>
        <v>0</v>
      </c>
      <c r="U91" s="201">
        <f t="shared" si="148"/>
        <v>0</v>
      </c>
      <c r="V91" s="214">
        <f t="shared" si="148"/>
        <v>0</v>
      </c>
      <c r="W91" s="213">
        <f t="shared" si="148"/>
        <v>0</v>
      </c>
      <c r="X91" s="201">
        <f t="shared" si="148"/>
        <v>0</v>
      </c>
      <c r="Y91" s="214">
        <f t="shared" si="148"/>
        <v>0</v>
      </c>
      <c r="Z91" s="200">
        <f t="shared" si="148"/>
        <v>0</v>
      </c>
      <c r="AA91" s="201">
        <f t="shared" si="148"/>
        <v>0</v>
      </c>
      <c r="AB91" s="214">
        <f t="shared" si="148"/>
        <v>0</v>
      </c>
      <c r="AC91" s="107">
        <f t="shared" ref="AC91:AC103" si="149">G91+M91+S91+Y91</f>
        <v>0</v>
      </c>
      <c r="AD91" s="108">
        <f t="shared" ref="AD91:AD103" si="150">J91+P91+V91+AB91</f>
        <v>0</v>
      </c>
      <c r="AE91" s="108">
        <f t="shared" ref="AE91:AE103" si="151">AC91-AD91</f>
        <v>0</v>
      </c>
      <c r="AF91" s="110" t="e">
        <f t="shared" ref="AF91:AF103" si="152">AE91/AC91</f>
        <v>#DIV/0!</v>
      </c>
      <c r="AG91" s="111"/>
      <c r="AH91" s="112"/>
      <c r="AI91" s="112"/>
    </row>
    <row r="92" spans="1:35" ht="24" customHeight="1" x14ac:dyDescent="0.2">
      <c r="A92" s="113" t="s">
        <v>102</v>
      </c>
      <c r="B92" s="114" t="s">
        <v>103</v>
      </c>
      <c r="C92" s="115"/>
      <c r="D92" s="116" t="s">
        <v>121</v>
      </c>
      <c r="E92" s="117"/>
      <c r="F92" s="118"/>
      <c r="G92" s="119">
        <f t="shared" ref="G92:G94" si="153">E92*F92</f>
        <v>0</v>
      </c>
      <c r="H92" s="117"/>
      <c r="I92" s="118"/>
      <c r="J92" s="138">
        <f t="shared" ref="J92:J94" si="154">H92*I92</f>
        <v>0</v>
      </c>
      <c r="K92" s="205"/>
      <c r="L92" s="118"/>
      <c r="M92" s="138">
        <f t="shared" ref="M92:M94" si="155">K92*L92</f>
        <v>0</v>
      </c>
      <c r="N92" s="117"/>
      <c r="O92" s="118"/>
      <c r="P92" s="138">
        <f t="shared" ref="P92:P94" si="156">N92*O92</f>
        <v>0</v>
      </c>
      <c r="Q92" s="205"/>
      <c r="R92" s="118"/>
      <c r="S92" s="138">
        <f t="shared" ref="S92:S94" si="157">Q92*R92</f>
        <v>0</v>
      </c>
      <c r="T92" s="117"/>
      <c r="U92" s="118"/>
      <c r="V92" s="138">
        <f t="shared" ref="V92:V94" si="158">T92*U92</f>
        <v>0</v>
      </c>
      <c r="W92" s="205"/>
      <c r="X92" s="118"/>
      <c r="Y92" s="138">
        <f t="shared" ref="Y92:Y94" si="159">W92*X92</f>
        <v>0</v>
      </c>
      <c r="Z92" s="117"/>
      <c r="AA92" s="118"/>
      <c r="AB92" s="138">
        <f t="shared" ref="AB92:AB94" si="160">Z92*AA92</f>
        <v>0</v>
      </c>
      <c r="AC92" s="120">
        <f t="shared" si="149"/>
        <v>0</v>
      </c>
      <c r="AD92" s="121">
        <f t="shared" si="150"/>
        <v>0</v>
      </c>
      <c r="AE92" s="181">
        <f t="shared" si="151"/>
        <v>0</v>
      </c>
      <c r="AF92" s="123" t="e">
        <f t="shared" si="152"/>
        <v>#DIV/0!</v>
      </c>
      <c r="AG92" s="124"/>
      <c r="AH92" s="99"/>
      <c r="AI92" s="99"/>
    </row>
    <row r="93" spans="1:35" ht="18.75" customHeight="1" x14ac:dyDescent="0.2">
      <c r="A93" s="113" t="s">
        <v>102</v>
      </c>
      <c r="B93" s="114" t="s">
        <v>106</v>
      </c>
      <c r="C93" s="115"/>
      <c r="D93" s="116" t="s">
        <v>121</v>
      </c>
      <c r="E93" s="117"/>
      <c r="F93" s="118"/>
      <c r="G93" s="119">
        <f t="shared" si="153"/>
        <v>0</v>
      </c>
      <c r="H93" s="117"/>
      <c r="I93" s="118"/>
      <c r="J93" s="138">
        <f t="shared" si="154"/>
        <v>0</v>
      </c>
      <c r="K93" s="205"/>
      <c r="L93" s="118"/>
      <c r="M93" s="138">
        <f t="shared" si="155"/>
        <v>0</v>
      </c>
      <c r="N93" s="117"/>
      <c r="O93" s="118"/>
      <c r="P93" s="138">
        <f t="shared" si="156"/>
        <v>0</v>
      </c>
      <c r="Q93" s="205"/>
      <c r="R93" s="118"/>
      <c r="S93" s="138">
        <f t="shared" si="157"/>
        <v>0</v>
      </c>
      <c r="T93" s="117"/>
      <c r="U93" s="118"/>
      <c r="V93" s="138">
        <f t="shared" si="158"/>
        <v>0</v>
      </c>
      <c r="W93" s="205"/>
      <c r="X93" s="118"/>
      <c r="Y93" s="138">
        <f t="shared" si="159"/>
        <v>0</v>
      </c>
      <c r="Z93" s="117"/>
      <c r="AA93" s="118"/>
      <c r="AB93" s="138">
        <f t="shared" si="160"/>
        <v>0</v>
      </c>
      <c r="AC93" s="120">
        <f t="shared" si="149"/>
        <v>0</v>
      </c>
      <c r="AD93" s="121">
        <f t="shared" si="150"/>
        <v>0</v>
      </c>
      <c r="AE93" s="181">
        <f t="shared" si="151"/>
        <v>0</v>
      </c>
      <c r="AF93" s="123" t="e">
        <f t="shared" si="152"/>
        <v>#DIV/0!</v>
      </c>
      <c r="AG93" s="124"/>
      <c r="AH93" s="99"/>
      <c r="AI93" s="99"/>
    </row>
    <row r="94" spans="1:35" ht="21.75" customHeight="1" x14ac:dyDescent="0.2">
      <c r="A94" s="125" t="s">
        <v>102</v>
      </c>
      <c r="B94" s="126" t="s">
        <v>107</v>
      </c>
      <c r="C94" s="127"/>
      <c r="D94" s="128" t="s">
        <v>121</v>
      </c>
      <c r="E94" s="129"/>
      <c r="F94" s="130"/>
      <c r="G94" s="131">
        <f t="shared" si="153"/>
        <v>0</v>
      </c>
      <c r="H94" s="143"/>
      <c r="I94" s="144"/>
      <c r="J94" s="146">
        <f t="shared" si="154"/>
        <v>0</v>
      </c>
      <c r="K94" s="227"/>
      <c r="L94" s="130"/>
      <c r="M94" s="228">
        <f t="shared" si="155"/>
        <v>0</v>
      </c>
      <c r="N94" s="129"/>
      <c r="O94" s="130"/>
      <c r="P94" s="228">
        <f t="shared" si="156"/>
        <v>0</v>
      </c>
      <c r="Q94" s="227"/>
      <c r="R94" s="130"/>
      <c r="S94" s="228">
        <f t="shared" si="157"/>
        <v>0</v>
      </c>
      <c r="T94" s="129"/>
      <c r="U94" s="130"/>
      <c r="V94" s="228">
        <f t="shared" si="158"/>
        <v>0</v>
      </c>
      <c r="W94" s="227"/>
      <c r="X94" s="130"/>
      <c r="Y94" s="228">
        <f t="shared" si="159"/>
        <v>0</v>
      </c>
      <c r="Z94" s="129"/>
      <c r="AA94" s="130"/>
      <c r="AB94" s="228">
        <f t="shared" si="160"/>
        <v>0</v>
      </c>
      <c r="AC94" s="236">
        <f t="shared" si="149"/>
        <v>0</v>
      </c>
      <c r="AD94" s="237">
        <f t="shared" si="150"/>
        <v>0</v>
      </c>
      <c r="AE94" s="238">
        <f t="shared" si="151"/>
        <v>0</v>
      </c>
      <c r="AF94" s="123" t="e">
        <f t="shared" si="152"/>
        <v>#DIV/0!</v>
      </c>
      <c r="AG94" s="124"/>
      <c r="AH94" s="99"/>
      <c r="AI94" s="99"/>
    </row>
    <row r="95" spans="1:35" ht="24.75" customHeight="1" x14ac:dyDescent="0.2">
      <c r="A95" s="100" t="s">
        <v>99</v>
      </c>
      <c r="B95" s="101" t="s">
        <v>157</v>
      </c>
      <c r="C95" s="244" t="s">
        <v>158</v>
      </c>
      <c r="D95" s="103"/>
      <c r="E95" s="104">
        <f t="shared" ref="E95:AB95" si="161">SUM(E96:E98)</f>
        <v>0</v>
      </c>
      <c r="F95" s="105">
        <f t="shared" si="161"/>
        <v>0</v>
      </c>
      <c r="G95" s="106">
        <f t="shared" si="161"/>
        <v>0</v>
      </c>
      <c r="H95" s="104">
        <f t="shared" si="161"/>
        <v>0</v>
      </c>
      <c r="I95" s="105">
        <f t="shared" si="161"/>
        <v>0</v>
      </c>
      <c r="J95" s="137">
        <f t="shared" si="161"/>
        <v>0</v>
      </c>
      <c r="K95" s="203">
        <f t="shared" si="161"/>
        <v>0</v>
      </c>
      <c r="L95" s="105">
        <f t="shared" si="161"/>
        <v>0</v>
      </c>
      <c r="M95" s="137">
        <f t="shared" si="161"/>
        <v>0</v>
      </c>
      <c r="N95" s="104">
        <f t="shared" si="161"/>
        <v>0</v>
      </c>
      <c r="O95" s="105">
        <f t="shared" si="161"/>
        <v>0</v>
      </c>
      <c r="P95" s="137">
        <f t="shared" si="161"/>
        <v>0</v>
      </c>
      <c r="Q95" s="203">
        <f t="shared" si="161"/>
        <v>0</v>
      </c>
      <c r="R95" s="105">
        <f t="shared" si="161"/>
        <v>0</v>
      </c>
      <c r="S95" s="137">
        <f t="shared" si="161"/>
        <v>0</v>
      </c>
      <c r="T95" s="104">
        <f t="shared" si="161"/>
        <v>0</v>
      </c>
      <c r="U95" s="105">
        <f t="shared" si="161"/>
        <v>0</v>
      </c>
      <c r="V95" s="137">
        <f t="shared" si="161"/>
        <v>0</v>
      </c>
      <c r="W95" s="203">
        <f t="shared" si="161"/>
        <v>0</v>
      </c>
      <c r="X95" s="105">
        <f t="shared" si="161"/>
        <v>0</v>
      </c>
      <c r="Y95" s="137">
        <f t="shared" si="161"/>
        <v>0</v>
      </c>
      <c r="Z95" s="104">
        <f t="shared" si="161"/>
        <v>0</v>
      </c>
      <c r="AA95" s="105">
        <f t="shared" si="161"/>
        <v>0</v>
      </c>
      <c r="AB95" s="137">
        <f t="shared" si="161"/>
        <v>0</v>
      </c>
      <c r="AC95" s="107">
        <f t="shared" si="149"/>
        <v>0</v>
      </c>
      <c r="AD95" s="108">
        <f t="shared" si="150"/>
        <v>0</v>
      </c>
      <c r="AE95" s="108">
        <f t="shared" si="151"/>
        <v>0</v>
      </c>
      <c r="AF95" s="147" t="e">
        <f t="shared" si="152"/>
        <v>#DIV/0!</v>
      </c>
      <c r="AG95" s="148"/>
      <c r="AH95" s="112"/>
      <c r="AI95" s="112"/>
    </row>
    <row r="96" spans="1:35" ht="24" customHeight="1" x14ac:dyDescent="0.2">
      <c r="A96" s="113" t="s">
        <v>102</v>
      </c>
      <c r="B96" s="114" t="s">
        <v>103</v>
      </c>
      <c r="C96" s="115"/>
      <c r="D96" s="116" t="s">
        <v>121</v>
      </c>
      <c r="E96" s="117"/>
      <c r="F96" s="118"/>
      <c r="G96" s="119">
        <f t="shared" ref="G96:G98" si="162">E96*F96</f>
        <v>0</v>
      </c>
      <c r="H96" s="117"/>
      <c r="I96" s="118"/>
      <c r="J96" s="138">
        <f t="shared" ref="J96:J98" si="163">H96*I96</f>
        <v>0</v>
      </c>
      <c r="K96" s="205"/>
      <c r="L96" s="118"/>
      <c r="M96" s="138">
        <f t="shared" ref="M96:M98" si="164">K96*L96</f>
        <v>0</v>
      </c>
      <c r="N96" s="117"/>
      <c r="O96" s="118"/>
      <c r="P96" s="138">
        <f t="shared" ref="P96:P98" si="165">N96*O96</f>
        <v>0</v>
      </c>
      <c r="Q96" s="205"/>
      <c r="R96" s="118"/>
      <c r="S96" s="138">
        <f t="shared" ref="S96:S98" si="166">Q96*R96</f>
        <v>0</v>
      </c>
      <c r="T96" s="117"/>
      <c r="U96" s="118"/>
      <c r="V96" s="138">
        <f t="shared" ref="V96:V98" si="167">T96*U96</f>
        <v>0</v>
      </c>
      <c r="W96" s="205"/>
      <c r="X96" s="118"/>
      <c r="Y96" s="138">
        <f t="shared" ref="Y96:Y98" si="168">W96*X96</f>
        <v>0</v>
      </c>
      <c r="Z96" s="117"/>
      <c r="AA96" s="118"/>
      <c r="AB96" s="138">
        <f t="shared" ref="AB96:AB98" si="169">Z96*AA96</f>
        <v>0</v>
      </c>
      <c r="AC96" s="120">
        <f t="shared" si="149"/>
        <v>0</v>
      </c>
      <c r="AD96" s="121">
        <f t="shared" si="150"/>
        <v>0</v>
      </c>
      <c r="AE96" s="181">
        <f t="shared" si="151"/>
        <v>0</v>
      </c>
      <c r="AF96" s="123" t="e">
        <f t="shared" si="152"/>
        <v>#DIV/0!</v>
      </c>
      <c r="AG96" s="124"/>
      <c r="AH96" s="99"/>
      <c r="AI96" s="99"/>
    </row>
    <row r="97" spans="1:35" ht="18.75" customHeight="1" x14ac:dyDescent="0.2">
      <c r="A97" s="113" t="s">
        <v>102</v>
      </c>
      <c r="B97" s="114" t="s">
        <v>106</v>
      </c>
      <c r="C97" s="115"/>
      <c r="D97" s="116" t="s">
        <v>121</v>
      </c>
      <c r="E97" s="117"/>
      <c r="F97" s="118"/>
      <c r="G97" s="119">
        <f t="shared" si="162"/>
        <v>0</v>
      </c>
      <c r="H97" s="117"/>
      <c r="I97" s="118"/>
      <c r="J97" s="138">
        <f t="shared" si="163"/>
        <v>0</v>
      </c>
      <c r="K97" s="205"/>
      <c r="L97" s="118"/>
      <c r="M97" s="138">
        <f t="shared" si="164"/>
        <v>0</v>
      </c>
      <c r="N97" s="117"/>
      <c r="O97" s="118"/>
      <c r="P97" s="138">
        <f t="shared" si="165"/>
        <v>0</v>
      </c>
      <c r="Q97" s="205"/>
      <c r="R97" s="118"/>
      <c r="S97" s="138">
        <f t="shared" si="166"/>
        <v>0</v>
      </c>
      <c r="T97" s="117"/>
      <c r="U97" s="118"/>
      <c r="V97" s="138">
        <f t="shared" si="167"/>
        <v>0</v>
      </c>
      <c r="W97" s="205"/>
      <c r="X97" s="118"/>
      <c r="Y97" s="138">
        <f t="shared" si="168"/>
        <v>0</v>
      </c>
      <c r="Z97" s="117"/>
      <c r="AA97" s="118"/>
      <c r="AB97" s="138">
        <f t="shared" si="169"/>
        <v>0</v>
      </c>
      <c r="AC97" s="120">
        <f t="shared" si="149"/>
        <v>0</v>
      </c>
      <c r="AD97" s="121">
        <f t="shared" si="150"/>
        <v>0</v>
      </c>
      <c r="AE97" s="181">
        <f t="shared" si="151"/>
        <v>0</v>
      </c>
      <c r="AF97" s="123" t="e">
        <f t="shared" si="152"/>
        <v>#DIV/0!</v>
      </c>
      <c r="AG97" s="124"/>
      <c r="AH97" s="99"/>
      <c r="AI97" s="99"/>
    </row>
    <row r="98" spans="1:35" ht="21.75" customHeight="1" x14ac:dyDescent="0.2">
      <c r="A98" s="125" t="s">
        <v>102</v>
      </c>
      <c r="B98" s="126" t="s">
        <v>107</v>
      </c>
      <c r="C98" s="127"/>
      <c r="D98" s="128" t="s">
        <v>121</v>
      </c>
      <c r="E98" s="129"/>
      <c r="F98" s="130"/>
      <c r="G98" s="131">
        <f t="shared" si="162"/>
        <v>0</v>
      </c>
      <c r="H98" s="143"/>
      <c r="I98" s="144"/>
      <c r="J98" s="146">
        <f t="shared" si="163"/>
        <v>0</v>
      </c>
      <c r="K98" s="227"/>
      <c r="L98" s="130"/>
      <c r="M98" s="228">
        <f t="shared" si="164"/>
        <v>0</v>
      </c>
      <c r="N98" s="129"/>
      <c r="O98" s="130"/>
      <c r="P98" s="228">
        <f t="shared" si="165"/>
        <v>0</v>
      </c>
      <c r="Q98" s="227"/>
      <c r="R98" s="130"/>
      <c r="S98" s="228">
        <f t="shared" si="166"/>
        <v>0</v>
      </c>
      <c r="T98" s="129"/>
      <c r="U98" s="130"/>
      <c r="V98" s="228">
        <f t="shared" si="167"/>
        <v>0</v>
      </c>
      <c r="W98" s="227"/>
      <c r="X98" s="130"/>
      <c r="Y98" s="228">
        <f t="shared" si="168"/>
        <v>0</v>
      </c>
      <c r="Z98" s="129"/>
      <c r="AA98" s="130"/>
      <c r="AB98" s="228">
        <f t="shared" si="169"/>
        <v>0</v>
      </c>
      <c r="AC98" s="236">
        <f t="shared" si="149"/>
        <v>0</v>
      </c>
      <c r="AD98" s="237">
        <f t="shared" si="150"/>
        <v>0</v>
      </c>
      <c r="AE98" s="238">
        <f t="shared" si="151"/>
        <v>0</v>
      </c>
      <c r="AF98" s="123" t="e">
        <f t="shared" si="152"/>
        <v>#DIV/0!</v>
      </c>
      <c r="AG98" s="124"/>
      <c r="AH98" s="99"/>
      <c r="AI98" s="99"/>
    </row>
    <row r="99" spans="1:35" ht="24.75" customHeight="1" x14ac:dyDescent="0.2">
      <c r="A99" s="100" t="s">
        <v>99</v>
      </c>
      <c r="B99" s="101" t="s">
        <v>159</v>
      </c>
      <c r="C99" s="244" t="s">
        <v>160</v>
      </c>
      <c r="D99" s="103"/>
      <c r="E99" s="104">
        <f t="shared" ref="E99:AB99" si="170">SUM(E100:E102)</f>
        <v>0</v>
      </c>
      <c r="F99" s="105">
        <f t="shared" si="170"/>
        <v>0</v>
      </c>
      <c r="G99" s="106">
        <f t="shared" si="170"/>
        <v>0</v>
      </c>
      <c r="H99" s="104">
        <f t="shared" si="170"/>
        <v>0</v>
      </c>
      <c r="I99" s="105">
        <f t="shared" si="170"/>
        <v>0</v>
      </c>
      <c r="J99" s="137">
        <f t="shared" si="170"/>
        <v>0</v>
      </c>
      <c r="K99" s="203">
        <f t="shared" si="170"/>
        <v>0</v>
      </c>
      <c r="L99" s="105">
        <f t="shared" si="170"/>
        <v>0</v>
      </c>
      <c r="M99" s="137">
        <f t="shared" si="170"/>
        <v>0</v>
      </c>
      <c r="N99" s="104">
        <f t="shared" si="170"/>
        <v>0</v>
      </c>
      <c r="O99" s="105">
        <f t="shared" si="170"/>
        <v>0</v>
      </c>
      <c r="P99" s="137">
        <f t="shared" si="170"/>
        <v>0</v>
      </c>
      <c r="Q99" s="203">
        <f t="shared" si="170"/>
        <v>0</v>
      </c>
      <c r="R99" s="105">
        <f t="shared" si="170"/>
        <v>0</v>
      </c>
      <c r="S99" s="137">
        <f t="shared" si="170"/>
        <v>0</v>
      </c>
      <c r="T99" s="104">
        <f t="shared" si="170"/>
        <v>0</v>
      </c>
      <c r="U99" s="105">
        <f t="shared" si="170"/>
        <v>0</v>
      </c>
      <c r="V99" s="137">
        <f t="shared" si="170"/>
        <v>0</v>
      </c>
      <c r="W99" s="203">
        <f t="shared" si="170"/>
        <v>0</v>
      </c>
      <c r="X99" s="105">
        <f t="shared" si="170"/>
        <v>0</v>
      </c>
      <c r="Y99" s="137">
        <f t="shared" si="170"/>
        <v>0</v>
      </c>
      <c r="Z99" s="104">
        <f t="shared" si="170"/>
        <v>0</v>
      </c>
      <c r="AA99" s="105">
        <f t="shared" si="170"/>
        <v>0</v>
      </c>
      <c r="AB99" s="137">
        <f t="shared" si="170"/>
        <v>0</v>
      </c>
      <c r="AC99" s="107">
        <f t="shared" si="149"/>
        <v>0</v>
      </c>
      <c r="AD99" s="108">
        <f t="shared" si="150"/>
        <v>0</v>
      </c>
      <c r="AE99" s="108">
        <f t="shared" si="151"/>
        <v>0</v>
      </c>
      <c r="AF99" s="147" t="e">
        <f t="shared" si="152"/>
        <v>#DIV/0!</v>
      </c>
      <c r="AG99" s="148"/>
      <c r="AH99" s="112"/>
      <c r="AI99" s="112"/>
    </row>
    <row r="100" spans="1:35" ht="24" customHeight="1" x14ac:dyDescent="0.2">
      <c r="A100" s="113" t="s">
        <v>102</v>
      </c>
      <c r="B100" s="114" t="s">
        <v>103</v>
      </c>
      <c r="C100" s="115"/>
      <c r="D100" s="116" t="s">
        <v>121</v>
      </c>
      <c r="E100" s="117"/>
      <c r="F100" s="118"/>
      <c r="G100" s="119">
        <f t="shared" ref="G100:G102" si="171">E100*F100</f>
        <v>0</v>
      </c>
      <c r="H100" s="117"/>
      <c r="I100" s="118"/>
      <c r="J100" s="138">
        <f t="shared" ref="J100:J102" si="172">H100*I100</f>
        <v>0</v>
      </c>
      <c r="K100" s="205"/>
      <c r="L100" s="118"/>
      <c r="M100" s="138">
        <f t="shared" ref="M100:M102" si="173">K100*L100</f>
        <v>0</v>
      </c>
      <c r="N100" s="117"/>
      <c r="O100" s="118"/>
      <c r="P100" s="138">
        <f t="shared" ref="P100:P102" si="174">N100*O100</f>
        <v>0</v>
      </c>
      <c r="Q100" s="205"/>
      <c r="R100" s="118"/>
      <c r="S100" s="138">
        <f t="shared" ref="S100:S102" si="175">Q100*R100</f>
        <v>0</v>
      </c>
      <c r="T100" s="117"/>
      <c r="U100" s="118"/>
      <c r="V100" s="138">
        <f t="shared" ref="V100:V102" si="176">T100*U100</f>
        <v>0</v>
      </c>
      <c r="W100" s="205"/>
      <c r="X100" s="118"/>
      <c r="Y100" s="138">
        <f t="shared" ref="Y100:Y102" si="177">W100*X100</f>
        <v>0</v>
      </c>
      <c r="Z100" s="117"/>
      <c r="AA100" s="118"/>
      <c r="AB100" s="138">
        <f t="shared" ref="AB100:AB102" si="178">Z100*AA100</f>
        <v>0</v>
      </c>
      <c r="AC100" s="120">
        <f t="shared" si="149"/>
        <v>0</v>
      </c>
      <c r="AD100" s="121">
        <f t="shared" si="150"/>
        <v>0</v>
      </c>
      <c r="AE100" s="181">
        <f t="shared" si="151"/>
        <v>0</v>
      </c>
      <c r="AF100" s="123" t="e">
        <f t="shared" si="152"/>
        <v>#DIV/0!</v>
      </c>
      <c r="AG100" s="124"/>
      <c r="AH100" s="99"/>
      <c r="AI100" s="99"/>
    </row>
    <row r="101" spans="1:35" ht="18.75" customHeight="1" x14ac:dyDescent="0.2">
      <c r="A101" s="113" t="s">
        <v>102</v>
      </c>
      <c r="B101" s="114" t="s">
        <v>106</v>
      </c>
      <c r="C101" s="115"/>
      <c r="D101" s="116" t="s">
        <v>121</v>
      </c>
      <c r="E101" s="117"/>
      <c r="F101" s="118"/>
      <c r="G101" s="119">
        <f t="shared" si="171"/>
        <v>0</v>
      </c>
      <c r="H101" s="117"/>
      <c r="I101" s="118"/>
      <c r="J101" s="138">
        <f t="shared" si="172"/>
        <v>0</v>
      </c>
      <c r="K101" s="205"/>
      <c r="L101" s="118"/>
      <c r="M101" s="138">
        <f t="shared" si="173"/>
        <v>0</v>
      </c>
      <c r="N101" s="117"/>
      <c r="O101" s="118"/>
      <c r="P101" s="138">
        <f t="shared" si="174"/>
        <v>0</v>
      </c>
      <c r="Q101" s="205"/>
      <c r="R101" s="118"/>
      <c r="S101" s="138">
        <f t="shared" si="175"/>
        <v>0</v>
      </c>
      <c r="T101" s="117"/>
      <c r="U101" s="118"/>
      <c r="V101" s="138">
        <f t="shared" si="176"/>
        <v>0</v>
      </c>
      <c r="W101" s="205"/>
      <c r="X101" s="118"/>
      <c r="Y101" s="138">
        <f t="shared" si="177"/>
        <v>0</v>
      </c>
      <c r="Z101" s="117"/>
      <c r="AA101" s="118"/>
      <c r="AB101" s="138">
        <f t="shared" si="178"/>
        <v>0</v>
      </c>
      <c r="AC101" s="120">
        <f t="shared" si="149"/>
        <v>0</v>
      </c>
      <c r="AD101" s="121">
        <f t="shared" si="150"/>
        <v>0</v>
      </c>
      <c r="AE101" s="181">
        <f t="shared" si="151"/>
        <v>0</v>
      </c>
      <c r="AF101" s="123" t="e">
        <f t="shared" si="152"/>
        <v>#DIV/0!</v>
      </c>
      <c r="AG101" s="124"/>
      <c r="AH101" s="99"/>
      <c r="AI101" s="99"/>
    </row>
    <row r="102" spans="1:35" ht="21.75" customHeight="1" x14ac:dyDescent="0.2">
      <c r="A102" s="139" t="s">
        <v>102</v>
      </c>
      <c r="B102" s="140" t="s">
        <v>107</v>
      </c>
      <c r="C102" s="141"/>
      <c r="D102" s="142" t="s">
        <v>121</v>
      </c>
      <c r="E102" s="143"/>
      <c r="F102" s="144"/>
      <c r="G102" s="145">
        <f t="shared" si="171"/>
        <v>0</v>
      </c>
      <c r="H102" s="143"/>
      <c r="I102" s="144"/>
      <c r="J102" s="146">
        <f t="shared" si="172"/>
        <v>0</v>
      </c>
      <c r="K102" s="207"/>
      <c r="L102" s="144"/>
      <c r="M102" s="146">
        <f t="shared" si="173"/>
        <v>0</v>
      </c>
      <c r="N102" s="143"/>
      <c r="O102" s="144"/>
      <c r="P102" s="146">
        <f t="shared" si="174"/>
        <v>0</v>
      </c>
      <c r="Q102" s="207"/>
      <c r="R102" s="144"/>
      <c r="S102" s="146">
        <f t="shared" si="175"/>
        <v>0</v>
      </c>
      <c r="T102" s="143"/>
      <c r="U102" s="144"/>
      <c r="V102" s="146">
        <f t="shared" si="176"/>
        <v>0</v>
      </c>
      <c r="W102" s="207"/>
      <c r="X102" s="144"/>
      <c r="Y102" s="146">
        <f t="shared" si="177"/>
        <v>0</v>
      </c>
      <c r="Z102" s="143"/>
      <c r="AA102" s="144"/>
      <c r="AB102" s="146">
        <f t="shared" si="178"/>
        <v>0</v>
      </c>
      <c r="AC102" s="132">
        <f t="shared" si="149"/>
        <v>0</v>
      </c>
      <c r="AD102" s="133">
        <f t="shared" si="150"/>
        <v>0</v>
      </c>
      <c r="AE102" s="183">
        <f t="shared" si="151"/>
        <v>0</v>
      </c>
      <c r="AF102" s="149" t="e">
        <f t="shared" si="152"/>
        <v>#DIV/0!</v>
      </c>
      <c r="AG102" s="150"/>
      <c r="AH102" s="99"/>
      <c r="AI102" s="99"/>
    </row>
    <row r="103" spans="1:35" ht="15" customHeight="1" x14ac:dyDescent="0.2">
      <c r="A103" s="185" t="s">
        <v>161</v>
      </c>
      <c r="B103" s="186"/>
      <c r="C103" s="187"/>
      <c r="D103" s="188"/>
      <c r="E103" s="189">
        <f t="shared" ref="E103:AB103" si="179">E99+E95+E91</f>
        <v>0</v>
      </c>
      <c r="F103" s="190">
        <f t="shared" si="179"/>
        <v>0</v>
      </c>
      <c r="G103" s="191">
        <f t="shared" si="179"/>
        <v>0</v>
      </c>
      <c r="H103" s="189">
        <f t="shared" si="179"/>
        <v>0</v>
      </c>
      <c r="I103" s="190">
        <f t="shared" si="179"/>
        <v>0</v>
      </c>
      <c r="J103" s="193">
        <f t="shared" si="179"/>
        <v>0</v>
      </c>
      <c r="K103" s="192">
        <f t="shared" si="179"/>
        <v>0</v>
      </c>
      <c r="L103" s="190">
        <f t="shared" si="179"/>
        <v>0</v>
      </c>
      <c r="M103" s="193">
        <f t="shared" si="179"/>
        <v>0</v>
      </c>
      <c r="N103" s="189">
        <f t="shared" si="179"/>
        <v>0</v>
      </c>
      <c r="O103" s="190">
        <f t="shared" si="179"/>
        <v>0</v>
      </c>
      <c r="P103" s="193">
        <f t="shared" si="179"/>
        <v>0</v>
      </c>
      <c r="Q103" s="192">
        <f t="shared" si="179"/>
        <v>0</v>
      </c>
      <c r="R103" s="190">
        <f t="shared" si="179"/>
        <v>0</v>
      </c>
      <c r="S103" s="193">
        <f t="shared" si="179"/>
        <v>0</v>
      </c>
      <c r="T103" s="189">
        <f t="shared" si="179"/>
        <v>0</v>
      </c>
      <c r="U103" s="190">
        <f t="shared" si="179"/>
        <v>0</v>
      </c>
      <c r="V103" s="193">
        <f t="shared" si="179"/>
        <v>0</v>
      </c>
      <c r="W103" s="192">
        <f t="shared" si="179"/>
        <v>0</v>
      </c>
      <c r="X103" s="190">
        <f t="shared" si="179"/>
        <v>0</v>
      </c>
      <c r="Y103" s="193">
        <f t="shared" si="179"/>
        <v>0</v>
      </c>
      <c r="Z103" s="189">
        <f t="shared" si="179"/>
        <v>0</v>
      </c>
      <c r="AA103" s="190">
        <f t="shared" si="179"/>
        <v>0</v>
      </c>
      <c r="AB103" s="193">
        <f t="shared" si="179"/>
        <v>0</v>
      </c>
      <c r="AC103" s="155">
        <f t="shared" si="149"/>
        <v>0</v>
      </c>
      <c r="AD103" s="160">
        <f t="shared" si="150"/>
        <v>0</v>
      </c>
      <c r="AE103" s="208">
        <f t="shared" si="151"/>
        <v>0</v>
      </c>
      <c r="AF103" s="245" t="e">
        <f t="shared" si="152"/>
        <v>#DIV/0!</v>
      </c>
      <c r="AG103" s="210"/>
      <c r="AH103" s="99"/>
      <c r="AI103" s="99"/>
    </row>
    <row r="104" spans="1:35" ht="15.75" customHeight="1" x14ac:dyDescent="0.2">
      <c r="A104" s="246" t="s">
        <v>97</v>
      </c>
      <c r="B104" s="247" t="s">
        <v>25</v>
      </c>
      <c r="C104" s="165" t="s">
        <v>162</v>
      </c>
      <c r="D104" s="199"/>
      <c r="E104" s="89"/>
      <c r="F104" s="90"/>
      <c r="G104" s="90"/>
      <c r="H104" s="89"/>
      <c r="I104" s="90"/>
      <c r="J104" s="94"/>
      <c r="K104" s="90"/>
      <c r="L104" s="90"/>
      <c r="M104" s="94"/>
      <c r="N104" s="89"/>
      <c r="O104" s="90"/>
      <c r="P104" s="94"/>
      <c r="Q104" s="90"/>
      <c r="R104" s="90"/>
      <c r="S104" s="94"/>
      <c r="T104" s="89"/>
      <c r="U104" s="90"/>
      <c r="V104" s="94"/>
      <c r="W104" s="90"/>
      <c r="X104" s="90"/>
      <c r="Y104" s="94"/>
      <c r="Z104" s="89"/>
      <c r="AA104" s="90"/>
      <c r="AB104" s="90"/>
      <c r="AC104" s="95"/>
      <c r="AD104" s="96"/>
      <c r="AE104" s="96"/>
      <c r="AF104" s="97"/>
      <c r="AG104" s="98"/>
      <c r="AH104" s="99"/>
      <c r="AI104" s="99"/>
    </row>
    <row r="105" spans="1:35" ht="15.75" customHeight="1" x14ac:dyDescent="0.2">
      <c r="A105" s="100" t="s">
        <v>99</v>
      </c>
      <c r="B105" s="101" t="s">
        <v>163</v>
      </c>
      <c r="C105" s="243" t="s">
        <v>164</v>
      </c>
      <c r="D105" s="179"/>
      <c r="E105" s="200">
        <f t="shared" ref="E105:AB105" si="180">SUM(E106:E115)</f>
        <v>1131</v>
      </c>
      <c r="F105" s="201">
        <f t="shared" si="180"/>
        <v>1010.5</v>
      </c>
      <c r="G105" s="202">
        <f t="shared" si="180"/>
        <v>13600</v>
      </c>
      <c r="H105" s="200">
        <f t="shared" si="180"/>
        <v>1131</v>
      </c>
      <c r="I105" s="201">
        <f t="shared" si="180"/>
        <v>630.45000000000005</v>
      </c>
      <c r="J105" s="214">
        <f t="shared" si="180"/>
        <v>13170</v>
      </c>
      <c r="K105" s="213">
        <f t="shared" si="180"/>
        <v>0</v>
      </c>
      <c r="L105" s="201">
        <f t="shared" si="180"/>
        <v>0</v>
      </c>
      <c r="M105" s="214">
        <f t="shared" si="180"/>
        <v>0</v>
      </c>
      <c r="N105" s="200">
        <f t="shared" si="180"/>
        <v>0</v>
      </c>
      <c r="O105" s="201">
        <f t="shared" si="180"/>
        <v>0</v>
      </c>
      <c r="P105" s="214">
        <f t="shared" si="180"/>
        <v>0</v>
      </c>
      <c r="Q105" s="213">
        <f t="shared" si="180"/>
        <v>0</v>
      </c>
      <c r="R105" s="201">
        <f t="shared" si="180"/>
        <v>0</v>
      </c>
      <c r="S105" s="214">
        <f t="shared" si="180"/>
        <v>0</v>
      </c>
      <c r="T105" s="200">
        <f t="shared" si="180"/>
        <v>0</v>
      </c>
      <c r="U105" s="201">
        <f t="shared" si="180"/>
        <v>0</v>
      </c>
      <c r="V105" s="214">
        <f t="shared" si="180"/>
        <v>0</v>
      </c>
      <c r="W105" s="213">
        <f t="shared" si="180"/>
        <v>0</v>
      </c>
      <c r="X105" s="201">
        <f t="shared" si="180"/>
        <v>0</v>
      </c>
      <c r="Y105" s="214">
        <f t="shared" si="180"/>
        <v>0</v>
      </c>
      <c r="Z105" s="200">
        <f t="shared" si="180"/>
        <v>0</v>
      </c>
      <c r="AA105" s="201">
        <f t="shared" si="180"/>
        <v>0</v>
      </c>
      <c r="AB105" s="214">
        <f t="shared" si="180"/>
        <v>0</v>
      </c>
      <c r="AC105" s="107">
        <f t="shared" ref="AC105:AC116" si="181">G105+M105+S105+Y105</f>
        <v>13600</v>
      </c>
      <c r="AD105" s="108">
        <f t="shared" ref="AD105:AD116" si="182">J105+P105+V105+AB105</f>
        <v>13170</v>
      </c>
      <c r="AE105" s="108">
        <f t="shared" ref="AE105:AE116" si="183">AC105-AD105</f>
        <v>430</v>
      </c>
      <c r="AF105" s="110">
        <f t="shared" ref="AF105:AF116" si="184">AE105/AC105</f>
        <v>3.1617647058823528E-2</v>
      </c>
      <c r="AG105" s="111"/>
      <c r="AH105" s="112"/>
      <c r="AI105" s="112"/>
    </row>
    <row r="106" spans="1:35" ht="15.75" customHeight="1" x14ac:dyDescent="0.2">
      <c r="A106" s="113" t="s">
        <v>102</v>
      </c>
      <c r="B106" s="114" t="s">
        <v>103</v>
      </c>
      <c r="C106" s="402" t="s">
        <v>258</v>
      </c>
      <c r="D106" s="116" t="s">
        <v>121</v>
      </c>
      <c r="E106" s="117">
        <v>80</v>
      </c>
      <c r="F106" s="118">
        <v>60</v>
      </c>
      <c r="G106" s="119">
        <f t="shared" ref="G106:G115" si="185">E106*F106</f>
        <v>4800</v>
      </c>
      <c r="H106" s="117">
        <v>80</v>
      </c>
      <c r="I106" s="118">
        <v>60</v>
      </c>
      <c r="J106" s="138">
        <f t="shared" ref="J106:J115" si="186">H106*I106</f>
        <v>4800</v>
      </c>
      <c r="K106" s="205"/>
      <c r="L106" s="118"/>
      <c r="M106" s="138">
        <f t="shared" ref="M106:M115" si="187">K106*L106</f>
        <v>0</v>
      </c>
      <c r="N106" s="117"/>
      <c r="O106" s="118"/>
      <c r="P106" s="138">
        <f t="shared" ref="P106:P115" si="188">N106*O106</f>
        <v>0</v>
      </c>
      <c r="Q106" s="205"/>
      <c r="R106" s="118"/>
      <c r="S106" s="138">
        <f t="shared" ref="S106:S115" si="189">Q106*R106</f>
        <v>0</v>
      </c>
      <c r="T106" s="117"/>
      <c r="U106" s="118"/>
      <c r="V106" s="138">
        <f t="shared" ref="V106:V115" si="190">T106*U106</f>
        <v>0</v>
      </c>
      <c r="W106" s="205"/>
      <c r="X106" s="118"/>
      <c r="Y106" s="138">
        <f t="shared" ref="Y106:Y115" si="191">W106*X106</f>
        <v>0</v>
      </c>
      <c r="Z106" s="117"/>
      <c r="AA106" s="118"/>
      <c r="AB106" s="138">
        <f t="shared" ref="AB106:AB115" si="192">Z106*AA106</f>
        <v>0</v>
      </c>
      <c r="AC106" s="120">
        <f t="shared" si="181"/>
        <v>4800</v>
      </c>
      <c r="AD106" s="121">
        <f t="shared" si="182"/>
        <v>4800</v>
      </c>
      <c r="AE106" s="181">
        <f t="shared" si="183"/>
        <v>0</v>
      </c>
      <c r="AF106" s="123">
        <f t="shared" si="184"/>
        <v>0</v>
      </c>
      <c r="AG106" s="404" t="s">
        <v>259</v>
      </c>
      <c r="AH106" s="99"/>
      <c r="AI106" s="99"/>
    </row>
    <row r="107" spans="1:35" ht="15.75" customHeight="1" x14ac:dyDescent="0.2">
      <c r="A107" s="113" t="s">
        <v>102</v>
      </c>
      <c r="B107" s="114" t="s">
        <v>106</v>
      </c>
      <c r="C107" s="402" t="s">
        <v>260</v>
      </c>
      <c r="D107" s="116" t="s">
        <v>121</v>
      </c>
      <c r="E107" s="117">
        <v>50</v>
      </c>
      <c r="F107" s="118">
        <v>150</v>
      </c>
      <c r="G107" s="119">
        <f t="shared" si="185"/>
        <v>7500</v>
      </c>
      <c r="H107" s="117">
        <v>50</v>
      </c>
      <c r="I107" s="118">
        <v>150</v>
      </c>
      <c r="J107" s="138">
        <f t="shared" si="186"/>
        <v>7500</v>
      </c>
      <c r="K107" s="205"/>
      <c r="L107" s="118"/>
      <c r="M107" s="138">
        <f t="shared" si="187"/>
        <v>0</v>
      </c>
      <c r="N107" s="117"/>
      <c r="O107" s="118"/>
      <c r="P107" s="138">
        <f t="shared" si="188"/>
        <v>0</v>
      </c>
      <c r="Q107" s="205"/>
      <c r="R107" s="118"/>
      <c r="S107" s="138">
        <f t="shared" si="189"/>
        <v>0</v>
      </c>
      <c r="T107" s="117"/>
      <c r="U107" s="118"/>
      <c r="V107" s="138">
        <f t="shared" si="190"/>
        <v>0</v>
      </c>
      <c r="W107" s="205"/>
      <c r="X107" s="118"/>
      <c r="Y107" s="138">
        <f t="shared" si="191"/>
        <v>0</v>
      </c>
      <c r="Z107" s="117"/>
      <c r="AA107" s="118"/>
      <c r="AB107" s="138">
        <f t="shared" si="192"/>
        <v>0</v>
      </c>
      <c r="AC107" s="120">
        <f t="shared" si="181"/>
        <v>7500</v>
      </c>
      <c r="AD107" s="121">
        <f t="shared" si="182"/>
        <v>7500</v>
      </c>
      <c r="AE107" s="181">
        <f t="shared" si="183"/>
        <v>0</v>
      </c>
      <c r="AF107" s="123">
        <f t="shared" si="184"/>
        <v>0</v>
      </c>
      <c r="AG107" s="404" t="s">
        <v>262</v>
      </c>
      <c r="AH107" s="99"/>
      <c r="AI107" s="99"/>
    </row>
    <row r="108" spans="1:35" ht="15.75" customHeight="1" x14ac:dyDescent="0.2">
      <c r="A108" s="113" t="s">
        <v>102</v>
      </c>
      <c r="B108" s="114" t="s">
        <v>107</v>
      </c>
      <c r="C108" s="402" t="s">
        <v>261</v>
      </c>
      <c r="D108" s="116" t="s">
        <v>121</v>
      </c>
      <c r="E108" s="117">
        <v>1</v>
      </c>
      <c r="F108" s="118">
        <v>800</v>
      </c>
      <c r="G108" s="119">
        <f t="shared" si="185"/>
        <v>800</v>
      </c>
      <c r="H108" s="117">
        <v>1</v>
      </c>
      <c r="I108" s="118">
        <v>420</v>
      </c>
      <c r="J108" s="138">
        <f t="shared" si="186"/>
        <v>420</v>
      </c>
      <c r="K108" s="205"/>
      <c r="L108" s="118"/>
      <c r="M108" s="138">
        <f t="shared" si="187"/>
        <v>0</v>
      </c>
      <c r="N108" s="117"/>
      <c r="O108" s="118"/>
      <c r="P108" s="138">
        <f t="shared" si="188"/>
        <v>0</v>
      </c>
      <c r="Q108" s="205"/>
      <c r="R108" s="118"/>
      <c r="S108" s="138">
        <f t="shared" si="189"/>
        <v>0</v>
      </c>
      <c r="T108" s="117"/>
      <c r="U108" s="118"/>
      <c r="V108" s="138">
        <f t="shared" si="190"/>
        <v>0</v>
      </c>
      <c r="W108" s="205"/>
      <c r="X108" s="118"/>
      <c r="Y108" s="138">
        <f t="shared" si="191"/>
        <v>0</v>
      </c>
      <c r="Z108" s="117"/>
      <c r="AA108" s="118"/>
      <c r="AB108" s="138">
        <f t="shared" si="192"/>
        <v>0</v>
      </c>
      <c r="AC108" s="120">
        <f t="shared" si="181"/>
        <v>800</v>
      </c>
      <c r="AD108" s="121">
        <f t="shared" si="182"/>
        <v>420</v>
      </c>
      <c r="AE108" s="181">
        <f t="shared" si="183"/>
        <v>380</v>
      </c>
      <c r="AF108" s="123">
        <f t="shared" si="184"/>
        <v>0.47499999999999998</v>
      </c>
      <c r="AG108" s="404" t="s">
        <v>263</v>
      </c>
      <c r="AH108" s="99"/>
      <c r="AI108" s="99"/>
    </row>
    <row r="109" spans="1:35" ht="15.75" customHeight="1" x14ac:dyDescent="0.2">
      <c r="A109" s="113" t="s">
        <v>102</v>
      </c>
      <c r="B109" s="114" t="s">
        <v>165</v>
      </c>
      <c r="C109" s="402" t="s">
        <v>264</v>
      </c>
      <c r="D109" s="116" t="s">
        <v>121</v>
      </c>
      <c r="E109" s="117">
        <v>1000</v>
      </c>
      <c r="F109" s="118">
        <v>0.5</v>
      </c>
      <c r="G109" s="119">
        <f t="shared" si="185"/>
        <v>500</v>
      </c>
      <c r="H109" s="117">
        <v>1000</v>
      </c>
      <c r="I109" s="118">
        <v>0.45</v>
      </c>
      <c r="J109" s="138">
        <f t="shared" si="186"/>
        <v>450</v>
      </c>
      <c r="K109" s="205"/>
      <c r="L109" s="118"/>
      <c r="M109" s="138">
        <f t="shared" si="187"/>
        <v>0</v>
      </c>
      <c r="N109" s="117"/>
      <c r="O109" s="118"/>
      <c r="P109" s="138">
        <f t="shared" si="188"/>
        <v>0</v>
      </c>
      <c r="Q109" s="205"/>
      <c r="R109" s="118"/>
      <c r="S109" s="138">
        <f t="shared" si="189"/>
        <v>0</v>
      </c>
      <c r="T109" s="117"/>
      <c r="U109" s="118"/>
      <c r="V109" s="138">
        <f t="shared" si="190"/>
        <v>0</v>
      </c>
      <c r="W109" s="205"/>
      <c r="X109" s="118"/>
      <c r="Y109" s="138">
        <f t="shared" si="191"/>
        <v>0</v>
      </c>
      <c r="Z109" s="117"/>
      <c r="AA109" s="118"/>
      <c r="AB109" s="138">
        <f t="shared" si="192"/>
        <v>0</v>
      </c>
      <c r="AC109" s="120">
        <f t="shared" si="181"/>
        <v>500</v>
      </c>
      <c r="AD109" s="121">
        <f t="shared" si="182"/>
        <v>450</v>
      </c>
      <c r="AE109" s="181">
        <f t="shared" si="183"/>
        <v>50</v>
      </c>
      <c r="AF109" s="123">
        <f t="shared" si="184"/>
        <v>0.1</v>
      </c>
      <c r="AG109" s="404" t="s">
        <v>265</v>
      </c>
      <c r="AH109" s="99"/>
      <c r="AI109" s="99"/>
    </row>
    <row r="110" spans="1:35" ht="15.75" customHeight="1" x14ac:dyDescent="0.2">
      <c r="A110" s="113" t="s">
        <v>102</v>
      </c>
      <c r="B110" s="248" t="s">
        <v>166</v>
      </c>
      <c r="C110" s="115"/>
      <c r="D110" s="116" t="s">
        <v>121</v>
      </c>
      <c r="E110" s="117"/>
      <c r="F110" s="118"/>
      <c r="G110" s="119">
        <f t="shared" si="185"/>
        <v>0</v>
      </c>
      <c r="H110" s="117"/>
      <c r="I110" s="118"/>
      <c r="J110" s="138">
        <f t="shared" si="186"/>
        <v>0</v>
      </c>
      <c r="K110" s="205"/>
      <c r="L110" s="118"/>
      <c r="M110" s="138">
        <f t="shared" si="187"/>
        <v>0</v>
      </c>
      <c r="N110" s="117"/>
      <c r="O110" s="118"/>
      <c r="P110" s="138">
        <f t="shared" si="188"/>
        <v>0</v>
      </c>
      <c r="Q110" s="205"/>
      <c r="R110" s="118"/>
      <c r="S110" s="138">
        <f t="shared" si="189"/>
        <v>0</v>
      </c>
      <c r="T110" s="117"/>
      <c r="U110" s="118"/>
      <c r="V110" s="138">
        <f t="shared" si="190"/>
        <v>0</v>
      </c>
      <c r="W110" s="205"/>
      <c r="X110" s="118"/>
      <c r="Y110" s="138">
        <f t="shared" si="191"/>
        <v>0</v>
      </c>
      <c r="Z110" s="117"/>
      <c r="AA110" s="118"/>
      <c r="AB110" s="138">
        <f t="shared" si="192"/>
        <v>0</v>
      </c>
      <c r="AC110" s="120">
        <f t="shared" si="181"/>
        <v>0</v>
      </c>
      <c r="AD110" s="121">
        <f t="shared" si="182"/>
        <v>0</v>
      </c>
      <c r="AE110" s="181">
        <f t="shared" si="183"/>
        <v>0</v>
      </c>
      <c r="AF110" s="123" t="e">
        <f t="shared" si="184"/>
        <v>#DIV/0!</v>
      </c>
      <c r="AG110" s="124"/>
      <c r="AH110" s="99"/>
      <c r="AI110" s="99"/>
    </row>
    <row r="111" spans="1:35" ht="15.75" customHeight="1" x14ac:dyDescent="0.2">
      <c r="A111" s="113" t="s">
        <v>102</v>
      </c>
      <c r="B111" s="114" t="s">
        <v>167</v>
      </c>
      <c r="C111" s="115"/>
      <c r="D111" s="116" t="s">
        <v>121</v>
      </c>
      <c r="E111" s="117"/>
      <c r="F111" s="118"/>
      <c r="G111" s="119">
        <f t="shared" si="185"/>
        <v>0</v>
      </c>
      <c r="H111" s="117"/>
      <c r="I111" s="118"/>
      <c r="J111" s="138">
        <f t="shared" si="186"/>
        <v>0</v>
      </c>
      <c r="K111" s="205"/>
      <c r="L111" s="118"/>
      <c r="M111" s="138">
        <f t="shared" si="187"/>
        <v>0</v>
      </c>
      <c r="N111" s="117"/>
      <c r="O111" s="118"/>
      <c r="P111" s="138">
        <f t="shared" si="188"/>
        <v>0</v>
      </c>
      <c r="Q111" s="205"/>
      <c r="R111" s="118"/>
      <c r="S111" s="138">
        <f t="shared" si="189"/>
        <v>0</v>
      </c>
      <c r="T111" s="117"/>
      <c r="U111" s="118"/>
      <c r="V111" s="138">
        <f t="shared" si="190"/>
        <v>0</v>
      </c>
      <c r="W111" s="205"/>
      <c r="X111" s="118"/>
      <c r="Y111" s="138">
        <f t="shared" si="191"/>
        <v>0</v>
      </c>
      <c r="Z111" s="117"/>
      <c r="AA111" s="118"/>
      <c r="AB111" s="138">
        <f t="shared" si="192"/>
        <v>0</v>
      </c>
      <c r="AC111" s="120">
        <f t="shared" si="181"/>
        <v>0</v>
      </c>
      <c r="AD111" s="121">
        <f t="shared" si="182"/>
        <v>0</v>
      </c>
      <c r="AE111" s="181">
        <f t="shared" si="183"/>
        <v>0</v>
      </c>
      <c r="AF111" s="123" t="e">
        <f t="shared" si="184"/>
        <v>#DIV/0!</v>
      </c>
      <c r="AG111" s="124"/>
      <c r="AH111" s="99"/>
      <c r="AI111" s="99"/>
    </row>
    <row r="112" spans="1:35" ht="15.75" customHeight="1" x14ac:dyDescent="0.2">
      <c r="A112" s="113" t="s">
        <v>102</v>
      </c>
      <c r="B112" s="114" t="s">
        <v>168</v>
      </c>
      <c r="C112" s="115"/>
      <c r="D112" s="116" t="s">
        <v>121</v>
      </c>
      <c r="E112" s="117"/>
      <c r="F112" s="118"/>
      <c r="G112" s="119">
        <f t="shared" si="185"/>
        <v>0</v>
      </c>
      <c r="H112" s="117"/>
      <c r="I112" s="118"/>
      <c r="J112" s="138">
        <f t="shared" si="186"/>
        <v>0</v>
      </c>
      <c r="K112" s="205"/>
      <c r="L112" s="118"/>
      <c r="M112" s="138">
        <f t="shared" si="187"/>
        <v>0</v>
      </c>
      <c r="N112" s="117"/>
      <c r="O112" s="118"/>
      <c r="P112" s="138">
        <f t="shared" si="188"/>
        <v>0</v>
      </c>
      <c r="Q112" s="205"/>
      <c r="R112" s="118"/>
      <c r="S112" s="138">
        <f t="shared" si="189"/>
        <v>0</v>
      </c>
      <c r="T112" s="117"/>
      <c r="U112" s="118"/>
      <c r="V112" s="138">
        <f t="shared" si="190"/>
        <v>0</v>
      </c>
      <c r="W112" s="205"/>
      <c r="X112" s="118"/>
      <c r="Y112" s="138">
        <f t="shared" si="191"/>
        <v>0</v>
      </c>
      <c r="Z112" s="117"/>
      <c r="AA112" s="118"/>
      <c r="AB112" s="138">
        <f t="shared" si="192"/>
        <v>0</v>
      </c>
      <c r="AC112" s="120">
        <f t="shared" si="181"/>
        <v>0</v>
      </c>
      <c r="AD112" s="121">
        <f t="shared" si="182"/>
        <v>0</v>
      </c>
      <c r="AE112" s="181">
        <f t="shared" si="183"/>
        <v>0</v>
      </c>
      <c r="AF112" s="123" t="e">
        <f t="shared" si="184"/>
        <v>#DIV/0!</v>
      </c>
      <c r="AG112" s="124"/>
      <c r="AH112" s="99"/>
      <c r="AI112" s="99"/>
    </row>
    <row r="113" spans="1:35" ht="15.75" customHeight="1" x14ac:dyDescent="0.2">
      <c r="A113" s="113" t="s">
        <v>102</v>
      </c>
      <c r="B113" s="114" t="s">
        <v>169</v>
      </c>
      <c r="C113" s="115"/>
      <c r="D113" s="116" t="s">
        <v>121</v>
      </c>
      <c r="E113" s="117"/>
      <c r="F113" s="118"/>
      <c r="G113" s="119">
        <f t="shared" si="185"/>
        <v>0</v>
      </c>
      <c r="H113" s="117"/>
      <c r="I113" s="118"/>
      <c r="J113" s="138">
        <f t="shared" si="186"/>
        <v>0</v>
      </c>
      <c r="K113" s="205"/>
      <c r="L113" s="118"/>
      <c r="M113" s="138">
        <f t="shared" si="187"/>
        <v>0</v>
      </c>
      <c r="N113" s="117"/>
      <c r="O113" s="118"/>
      <c r="P113" s="138">
        <f t="shared" si="188"/>
        <v>0</v>
      </c>
      <c r="Q113" s="205"/>
      <c r="R113" s="118"/>
      <c r="S113" s="138">
        <f t="shared" si="189"/>
        <v>0</v>
      </c>
      <c r="T113" s="117"/>
      <c r="U113" s="118"/>
      <c r="V113" s="138">
        <f t="shared" si="190"/>
        <v>0</v>
      </c>
      <c r="W113" s="205"/>
      <c r="X113" s="118"/>
      <c r="Y113" s="138">
        <f t="shared" si="191"/>
        <v>0</v>
      </c>
      <c r="Z113" s="117"/>
      <c r="AA113" s="118"/>
      <c r="AB113" s="138">
        <f t="shared" si="192"/>
        <v>0</v>
      </c>
      <c r="AC113" s="120">
        <f t="shared" si="181"/>
        <v>0</v>
      </c>
      <c r="AD113" s="121">
        <f t="shared" si="182"/>
        <v>0</v>
      </c>
      <c r="AE113" s="181">
        <f t="shared" si="183"/>
        <v>0</v>
      </c>
      <c r="AF113" s="123" t="e">
        <f t="shared" si="184"/>
        <v>#DIV/0!</v>
      </c>
      <c r="AG113" s="124"/>
      <c r="AH113" s="99"/>
      <c r="AI113" s="99"/>
    </row>
    <row r="114" spans="1:35" ht="15.75" customHeight="1" x14ac:dyDescent="0.2">
      <c r="A114" s="125" t="s">
        <v>102</v>
      </c>
      <c r="B114" s="126" t="s">
        <v>170</v>
      </c>
      <c r="C114" s="127"/>
      <c r="D114" s="116" t="s">
        <v>121</v>
      </c>
      <c r="E114" s="129"/>
      <c r="F114" s="130"/>
      <c r="G114" s="119">
        <f t="shared" si="185"/>
        <v>0</v>
      </c>
      <c r="H114" s="129"/>
      <c r="I114" s="130"/>
      <c r="J114" s="138">
        <f t="shared" si="186"/>
        <v>0</v>
      </c>
      <c r="K114" s="205"/>
      <c r="L114" s="118"/>
      <c r="M114" s="138">
        <f t="shared" si="187"/>
        <v>0</v>
      </c>
      <c r="N114" s="117"/>
      <c r="O114" s="118"/>
      <c r="P114" s="138">
        <f t="shared" si="188"/>
        <v>0</v>
      </c>
      <c r="Q114" s="205"/>
      <c r="R114" s="118"/>
      <c r="S114" s="138">
        <f t="shared" si="189"/>
        <v>0</v>
      </c>
      <c r="T114" s="117"/>
      <c r="U114" s="118"/>
      <c r="V114" s="138">
        <f t="shared" si="190"/>
        <v>0</v>
      </c>
      <c r="W114" s="205"/>
      <c r="X114" s="118"/>
      <c r="Y114" s="138">
        <f t="shared" si="191"/>
        <v>0</v>
      </c>
      <c r="Z114" s="117"/>
      <c r="AA114" s="118"/>
      <c r="AB114" s="138">
        <f t="shared" si="192"/>
        <v>0</v>
      </c>
      <c r="AC114" s="120">
        <f t="shared" si="181"/>
        <v>0</v>
      </c>
      <c r="AD114" s="121">
        <f t="shared" si="182"/>
        <v>0</v>
      </c>
      <c r="AE114" s="181">
        <f t="shared" si="183"/>
        <v>0</v>
      </c>
      <c r="AF114" s="123" t="e">
        <f t="shared" si="184"/>
        <v>#DIV/0!</v>
      </c>
      <c r="AG114" s="124"/>
      <c r="AH114" s="99"/>
      <c r="AI114" s="99"/>
    </row>
    <row r="115" spans="1:35" ht="15.75" customHeight="1" x14ac:dyDescent="0.2">
      <c r="A115" s="139" t="s">
        <v>102</v>
      </c>
      <c r="B115" s="140" t="s">
        <v>171</v>
      </c>
      <c r="C115" s="141"/>
      <c r="D115" s="142" t="s">
        <v>121</v>
      </c>
      <c r="E115" s="143"/>
      <c r="F115" s="144"/>
      <c r="G115" s="145">
        <f t="shared" si="185"/>
        <v>0</v>
      </c>
      <c r="H115" s="143"/>
      <c r="I115" s="144"/>
      <c r="J115" s="146">
        <f t="shared" si="186"/>
        <v>0</v>
      </c>
      <c r="K115" s="207"/>
      <c r="L115" s="144"/>
      <c r="M115" s="146">
        <f t="shared" si="187"/>
        <v>0</v>
      </c>
      <c r="N115" s="143"/>
      <c r="O115" s="144"/>
      <c r="P115" s="146">
        <f t="shared" si="188"/>
        <v>0</v>
      </c>
      <c r="Q115" s="207"/>
      <c r="R115" s="144"/>
      <c r="S115" s="146">
        <f t="shared" si="189"/>
        <v>0</v>
      </c>
      <c r="T115" s="143"/>
      <c r="U115" s="144"/>
      <c r="V115" s="146">
        <f t="shared" si="190"/>
        <v>0</v>
      </c>
      <c r="W115" s="207"/>
      <c r="X115" s="144"/>
      <c r="Y115" s="146">
        <f t="shared" si="191"/>
        <v>0</v>
      </c>
      <c r="Z115" s="143"/>
      <c r="AA115" s="144"/>
      <c r="AB115" s="146">
        <f t="shared" si="192"/>
        <v>0</v>
      </c>
      <c r="AC115" s="132">
        <f t="shared" si="181"/>
        <v>0</v>
      </c>
      <c r="AD115" s="133">
        <f t="shared" si="182"/>
        <v>0</v>
      </c>
      <c r="AE115" s="183">
        <f t="shared" si="183"/>
        <v>0</v>
      </c>
      <c r="AF115" s="123" t="e">
        <f t="shared" si="184"/>
        <v>#DIV/0!</v>
      </c>
      <c r="AG115" s="124"/>
      <c r="AH115" s="99"/>
      <c r="AI115" s="99"/>
    </row>
    <row r="116" spans="1:35" ht="15" customHeight="1" x14ac:dyDescent="0.2">
      <c r="A116" s="185" t="s">
        <v>172</v>
      </c>
      <c r="B116" s="186"/>
      <c r="C116" s="187"/>
      <c r="D116" s="188"/>
      <c r="E116" s="189">
        <f t="shared" ref="E116:AB116" si="193">E105</f>
        <v>1131</v>
      </c>
      <c r="F116" s="190">
        <f t="shared" si="193"/>
        <v>1010.5</v>
      </c>
      <c r="G116" s="191">
        <f t="shared" si="193"/>
        <v>13600</v>
      </c>
      <c r="H116" s="155">
        <f t="shared" si="193"/>
        <v>1131</v>
      </c>
      <c r="I116" s="157">
        <f t="shared" si="193"/>
        <v>630.45000000000005</v>
      </c>
      <c r="J116" s="208">
        <f t="shared" si="193"/>
        <v>13170</v>
      </c>
      <c r="K116" s="192">
        <f t="shared" si="193"/>
        <v>0</v>
      </c>
      <c r="L116" s="190">
        <f t="shared" si="193"/>
        <v>0</v>
      </c>
      <c r="M116" s="193">
        <f t="shared" si="193"/>
        <v>0</v>
      </c>
      <c r="N116" s="189">
        <f t="shared" si="193"/>
        <v>0</v>
      </c>
      <c r="O116" s="190">
        <f t="shared" si="193"/>
        <v>0</v>
      </c>
      <c r="P116" s="193">
        <f t="shared" si="193"/>
        <v>0</v>
      </c>
      <c r="Q116" s="192">
        <f t="shared" si="193"/>
        <v>0</v>
      </c>
      <c r="R116" s="190">
        <f t="shared" si="193"/>
        <v>0</v>
      </c>
      <c r="S116" s="193">
        <f t="shared" si="193"/>
        <v>0</v>
      </c>
      <c r="T116" s="189">
        <f t="shared" si="193"/>
        <v>0</v>
      </c>
      <c r="U116" s="190">
        <f t="shared" si="193"/>
        <v>0</v>
      </c>
      <c r="V116" s="193">
        <f t="shared" si="193"/>
        <v>0</v>
      </c>
      <c r="W116" s="192">
        <f t="shared" si="193"/>
        <v>0</v>
      </c>
      <c r="X116" s="190">
        <f t="shared" si="193"/>
        <v>0</v>
      </c>
      <c r="Y116" s="193">
        <f t="shared" si="193"/>
        <v>0</v>
      </c>
      <c r="Z116" s="189">
        <f t="shared" si="193"/>
        <v>0</v>
      </c>
      <c r="AA116" s="190">
        <f t="shared" si="193"/>
        <v>0</v>
      </c>
      <c r="AB116" s="193">
        <f t="shared" si="193"/>
        <v>0</v>
      </c>
      <c r="AC116" s="189">
        <f t="shared" si="181"/>
        <v>13600</v>
      </c>
      <c r="AD116" s="194">
        <f t="shared" si="182"/>
        <v>13170</v>
      </c>
      <c r="AE116" s="193">
        <f t="shared" si="183"/>
        <v>430</v>
      </c>
      <c r="AF116" s="249">
        <f t="shared" si="184"/>
        <v>3.1617647058823528E-2</v>
      </c>
      <c r="AG116" s="196"/>
      <c r="AH116" s="99"/>
      <c r="AI116" s="99"/>
    </row>
    <row r="117" spans="1:35" ht="30" customHeight="1" x14ac:dyDescent="0.2">
      <c r="A117" s="246" t="s">
        <v>97</v>
      </c>
      <c r="B117" s="247" t="s">
        <v>26</v>
      </c>
      <c r="C117" s="250" t="s">
        <v>173</v>
      </c>
      <c r="D117" s="251"/>
      <c r="E117" s="252"/>
      <c r="F117" s="253"/>
      <c r="G117" s="253"/>
      <c r="H117" s="252"/>
      <c r="I117" s="253"/>
      <c r="J117" s="253"/>
      <c r="K117" s="253"/>
      <c r="L117" s="253"/>
      <c r="M117" s="254"/>
      <c r="N117" s="252"/>
      <c r="O117" s="253"/>
      <c r="P117" s="254"/>
      <c r="Q117" s="253"/>
      <c r="R117" s="253"/>
      <c r="S117" s="254"/>
      <c r="T117" s="252"/>
      <c r="U117" s="253"/>
      <c r="V117" s="254"/>
      <c r="W117" s="253"/>
      <c r="X117" s="253"/>
      <c r="Y117" s="254"/>
      <c r="Z117" s="252"/>
      <c r="AA117" s="253"/>
      <c r="AB117" s="253"/>
      <c r="AC117" s="240"/>
      <c r="AD117" s="241"/>
      <c r="AE117" s="241"/>
      <c r="AF117" s="255"/>
      <c r="AG117" s="256"/>
      <c r="AH117" s="99"/>
      <c r="AI117" s="99"/>
    </row>
    <row r="118" spans="1:35" ht="30" customHeight="1" x14ac:dyDescent="0.2">
      <c r="A118" s="257" t="s">
        <v>102</v>
      </c>
      <c r="B118" s="258" t="s">
        <v>103</v>
      </c>
      <c r="C118" s="259"/>
      <c r="D118" s="260"/>
      <c r="E118" s="261"/>
      <c r="F118" s="262"/>
      <c r="G118" s="263">
        <f t="shared" ref="G118:G121" si="194">E118*F118</f>
        <v>0</v>
      </c>
      <c r="H118" s="261"/>
      <c r="I118" s="262"/>
      <c r="J118" s="264">
        <f t="shared" ref="J118:J121" si="195">H118*I118</f>
        <v>0</v>
      </c>
      <c r="K118" s="265"/>
      <c r="L118" s="262"/>
      <c r="M118" s="264">
        <f t="shared" ref="M118:M121" si="196">K118*L118</f>
        <v>0</v>
      </c>
      <c r="N118" s="261"/>
      <c r="O118" s="262"/>
      <c r="P118" s="264">
        <f t="shared" ref="P118:P121" si="197">N118*O118</f>
        <v>0</v>
      </c>
      <c r="Q118" s="265"/>
      <c r="R118" s="262"/>
      <c r="S118" s="264">
        <f t="shared" ref="S118:S121" si="198">Q118*R118</f>
        <v>0</v>
      </c>
      <c r="T118" s="261"/>
      <c r="U118" s="262"/>
      <c r="V118" s="264">
        <f t="shared" ref="V118:V121" si="199">T118*U118</f>
        <v>0</v>
      </c>
      <c r="W118" s="265"/>
      <c r="X118" s="262"/>
      <c r="Y118" s="264">
        <f t="shared" ref="Y118:Y121" si="200">W118*X118</f>
        <v>0</v>
      </c>
      <c r="Z118" s="261"/>
      <c r="AA118" s="262"/>
      <c r="AB118" s="264">
        <f t="shared" ref="AB118:AB121" si="201">Z118*AA118</f>
        <v>0</v>
      </c>
      <c r="AC118" s="266">
        <f t="shared" ref="AC118:AC122" si="202">G118+M118+S118+Y118</f>
        <v>0</v>
      </c>
      <c r="AD118" s="267">
        <f t="shared" ref="AD118:AD122" si="203">J118+P118+V118+AB118</f>
        <v>0</v>
      </c>
      <c r="AE118" s="268">
        <f t="shared" ref="AE118:AE122" si="204">AC118-AD118</f>
        <v>0</v>
      </c>
      <c r="AF118" s="269" t="e">
        <f t="shared" ref="AF118:AF122" si="205">AE118/AC118</f>
        <v>#DIV/0!</v>
      </c>
      <c r="AG118" s="270"/>
      <c r="AH118" s="99"/>
      <c r="AI118" s="99"/>
    </row>
    <row r="119" spans="1:35" ht="30" customHeight="1" x14ac:dyDescent="0.2">
      <c r="A119" s="113" t="s">
        <v>102</v>
      </c>
      <c r="B119" s="271" t="s">
        <v>106</v>
      </c>
      <c r="C119" s="272"/>
      <c r="D119" s="273"/>
      <c r="E119" s="117"/>
      <c r="F119" s="118"/>
      <c r="G119" s="119">
        <f t="shared" si="194"/>
        <v>0</v>
      </c>
      <c r="H119" s="117"/>
      <c r="I119" s="118"/>
      <c r="J119" s="138">
        <f t="shared" si="195"/>
        <v>0</v>
      </c>
      <c r="K119" s="205"/>
      <c r="L119" s="118"/>
      <c r="M119" s="138">
        <f t="shared" si="196"/>
        <v>0</v>
      </c>
      <c r="N119" s="117"/>
      <c r="O119" s="118"/>
      <c r="P119" s="138">
        <f t="shared" si="197"/>
        <v>0</v>
      </c>
      <c r="Q119" s="205"/>
      <c r="R119" s="118"/>
      <c r="S119" s="138">
        <f t="shared" si="198"/>
        <v>0</v>
      </c>
      <c r="T119" s="117"/>
      <c r="U119" s="118"/>
      <c r="V119" s="138">
        <f t="shared" si="199"/>
        <v>0</v>
      </c>
      <c r="W119" s="205"/>
      <c r="X119" s="118"/>
      <c r="Y119" s="138">
        <f t="shared" si="200"/>
        <v>0</v>
      </c>
      <c r="Z119" s="117"/>
      <c r="AA119" s="118"/>
      <c r="AB119" s="138">
        <f t="shared" si="201"/>
        <v>0</v>
      </c>
      <c r="AC119" s="120">
        <f t="shared" si="202"/>
        <v>0</v>
      </c>
      <c r="AD119" s="121">
        <f t="shared" si="203"/>
        <v>0</v>
      </c>
      <c r="AE119" s="181">
        <f t="shared" si="204"/>
        <v>0</v>
      </c>
      <c r="AF119" s="274" t="e">
        <f t="shared" si="205"/>
        <v>#DIV/0!</v>
      </c>
      <c r="AG119" s="275"/>
      <c r="AH119" s="99"/>
      <c r="AI119" s="99"/>
    </row>
    <row r="120" spans="1:35" ht="30" customHeight="1" x14ac:dyDescent="0.2">
      <c r="A120" s="113" t="s">
        <v>102</v>
      </c>
      <c r="B120" s="271" t="s">
        <v>107</v>
      </c>
      <c r="C120" s="272"/>
      <c r="D120" s="273"/>
      <c r="E120" s="117"/>
      <c r="F120" s="118"/>
      <c r="G120" s="119">
        <f t="shared" si="194"/>
        <v>0</v>
      </c>
      <c r="H120" s="117"/>
      <c r="I120" s="118"/>
      <c r="J120" s="138">
        <f t="shared" si="195"/>
        <v>0</v>
      </c>
      <c r="K120" s="205"/>
      <c r="L120" s="118"/>
      <c r="M120" s="138">
        <f t="shared" si="196"/>
        <v>0</v>
      </c>
      <c r="N120" s="117"/>
      <c r="O120" s="118"/>
      <c r="P120" s="138">
        <f t="shared" si="197"/>
        <v>0</v>
      </c>
      <c r="Q120" s="205"/>
      <c r="R120" s="118"/>
      <c r="S120" s="138">
        <f t="shared" si="198"/>
        <v>0</v>
      </c>
      <c r="T120" s="117"/>
      <c r="U120" s="118"/>
      <c r="V120" s="138">
        <f t="shared" si="199"/>
        <v>0</v>
      </c>
      <c r="W120" s="205"/>
      <c r="X120" s="118"/>
      <c r="Y120" s="138">
        <f t="shared" si="200"/>
        <v>0</v>
      </c>
      <c r="Z120" s="117"/>
      <c r="AA120" s="118"/>
      <c r="AB120" s="138">
        <f t="shared" si="201"/>
        <v>0</v>
      </c>
      <c r="AC120" s="120">
        <f t="shared" si="202"/>
        <v>0</v>
      </c>
      <c r="AD120" s="121">
        <f t="shared" si="203"/>
        <v>0</v>
      </c>
      <c r="AE120" s="181">
        <f t="shared" si="204"/>
        <v>0</v>
      </c>
      <c r="AF120" s="274" t="e">
        <f t="shared" si="205"/>
        <v>#DIV/0!</v>
      </c>
      <c r="AG120" s="275"/>
      <c r="AH120" s="99"/>
      <c r="AI120" s="99"/>
    </row>
    <row r="121" spans="1:35" ht="30" customHeight="1" x14ac:dyDescent="0.2">
      <c r="A121" s="139" t="s">
        <v>102</v>
      </c>
      <c r="B121" s="276" t="s">
        <v>165</v>
      </c>
      <c r="C121" s="277" t="s">
        <v>174</v>
      </c>
      <c r="D121" s="278"/>
      <c r="E121" s="143"/>
      <c r="F121" s="144"/>
      <c r="G121" s="145">
        <f t="shared" si="194"/>
        <v>0</v>
      </c>
      <c r="H121" s="143"/>
      <c r="I121" s="144"/>
      <c r="J121" s="146">
        <f t="shared" si="195"/>
        <v>0</v>
      </c>
      <c r="K121" s="207"/>
      <c r="L121" s="144"/>
      <c r="M121" s="146">
        <f t="shared" si="196"/>
        <v>0</v>
      </c>
      <c r="N121" s="143"/>
      <c r="O121" s="144"/>
      <c r="P121" s="146">
        <f t="shared" si="197"/>
        <v>0</v>
      </c>
      <c r="Q121" s="207"/>
      <c r="R121" s="144"/>
      <c r="S121" s="146">
        <f t="shared" si="198"/>
        <v>0</v>
      </c>
      <c r="T121" s="143"/>
      <c r="U121" s="144"/>
      <c r="V121" s="146">
        <f t="shared" si="199"/>
        <v>0</v>
      </c>
      <c r="W121" s="207"/>
      <c r="X121" s="144"/>
      <c r="Y121" s="146">
        <f t="shared" si="200"/>
        <v>0</v>
      </c>
      <c r="Z121" s="143"/>
      <c r="AA121" s="144"/>
      <c r="AB121" s="146">
        <f t="shared" si="201"/>
        <v>0</v>
      </c>
      <c r="AC121" s="132">
        <f t="shared" si="202"/>
        <v>0</v>
      </c>
      <c r="AD121" s="133">
        <f t="shared" si="203"/>
        <v>0</v>
      </c>
      <c r="AE121" s="183">
        <f t="shared" si="204"/>
        <v>0</v>
      </c>
      <c r="AF121" s="274" t="e">
        <f t="shared" si="205"/>
        <v>#DIV/0!</v>
      </c>
      <c r="AG121" s="275"/>
      <c r="AH121" s="99"/>
      <c r="AI121" s="99"/>
    </row>
    <row r="122" spans="1:35" ht="15" customHeight="1" x14ac:dyDescent="0.2">
      <c r="A122" s="279" t="s">
        <v>175</v>
      </c>
      <c r="B122" s="280"/>
      <c r="C122" s="281"/>
      <c r="D122" s="282"/>
      <c r="E122" s="283">
        <f t="shared" ref="E122:AB122" si="206">SUM(E118:E121)</f>
        <v>0</v>
      </c>
      <c r="F122" s="284">
        <f t="shared" si="206"/>
        <v>0</v>
      </c>
      <c r="G122" s="285">
        <f t="shared" si="206"/>
        <v>0</v>
      </c>
      <c r="H122" s="286">
        <f t="shared" si="206"/>
        <v>0</v>
      </c>
      <c r="I122" s="287">
        <f t="shared" si="206"/>
        <v>0</v>
      </c>
      <c r="J122" s="288">
        <f t="shared" si="206"/>
        <v>0</v>
      </c>
      <c r="K122" s="289">
        <f t="shared" si="206"/>
        <v>0</v>
      </c>
      <c r="L122" s="284">
        <f t="shared" si="206"/>
        <v>0</v>
      </c>
      <c r="M122" s="290">
        <f t="shared" si="206"/>
        <v>0</v>
      </c>
      <c r="N122" s="283">
        <f t="shared" si="206"/>
        <v>0</v>
      </c>
      <c r="O122" s="284">
        <f t="shared" si="206"/>
        <v>0</v>
      </c>
      <c r="P122" s="290">
        <f t="shared" si="206"/>
        <v>0</v>
      </c>
      <c r="Q122" s="289">
        <f t="shared" si="206"/>
        <v>0</v>
      </c>
      <c r="R122" s="284">
        <f t="shared" si="206"/>
        <v>0</v>
      </c>
      <c r="S122" s="290">
        <f t="shared" si="206"/>
        <v>0</v>
      </c>
      <c r="T122" s="283">
        <f t="shared" si="206"/>
        <v>0</v>
      </c>
      <c r="U122" s="284">
        <f t="shared" si="206"/>
        <v>0</v>
      </c>
      <c r="V122" s="290">
        <f t="shared" si="206"/>
        <v>0</v>
      </c>
      <c r="W122" s="289">
        <f t="shared" si="206"/>
        <v>0</v>
      </c>
      <c r="X122" s="284">
        <f t="shared" si="206"/>
        <v>0</v>
      </c>
      <c r="Y122" s="290">
        <f t="shared" si="206"/>
        <v>0</v>
      </c>
      <c r="Z122" s="283">
        <f t="shared" si="206"/>
        <v>0</v>
      </c>
      <c r="AA122" s="284">
        <f t="shared" si="206"/>
        <v>0</v>
      </c>
      <c r="AB122" s="290">
        <f t="shared" si="206"/>
        <v>0</v>
      </c>
      <c r="AC122" s="189">
        <f t="shared" si="202"/>
        <v>0</v>
      </c>
      <c r="AD122" s="194">
        <f t="shared" si="203"/>
        <v>0</v>
      </c>
      <c r="AE122" s="193">
        <f t="shared" si="204"/>
        <v>0</v>
      </c>
      <c r="AF122" s="249" t="e">
        <f t="shared" si="205"/>
        <v>#DIV/0!</v>
      </c>
      <c r="AG122" s="196"/>
      <c r="AH122" s="99"/>
      <c r="AI122" s="99"/>
    </row>
    <row r="123" spans="1:35" ht="15" customHeight="1" x14ac:dyDescent="0.2">
      <c r="A123" s="246" t="s">
        <v>97</v>
      </c>
      <c r="B123" s="291" t="s">
        <v>27</v>
      </c>
      <c r="C123" s="165" t="s">
        <v>176</v>
      </c>
      <c r="D123" s="292"/>
      <c r="E123" s="89"/>
      <c r="F123" s="90"/>
      <c r="G123" s="90"/>
      <c r="H123" s="89"/>
      <c r="I123" s="90"/>
      <c r="J123" s="94"/>
      <c r="K123" s="90"/>
      <c r="L123" s="90"/>
      <c r="M123" s="94"/>
      <c r="N123" s="89"/>
      <c r="O123" s="90"/>
      <c r="P123" s="94"/>
      <c r="Q123" s="90"/>
      <c r="R123" s="90"/>
      <c r="S123" s="94"/>
      <c r="T123" s="89"/>
      <c r="U123" s="90"/>
      <c r="V123" s="94"/>
      <c r="W123" s="90"/>
      <c r="X123" s="90"/>
      <c r="Y123" s="94"/>
      <c r="Z123" s="89"/>
      <c r="AA123" s="90"/>
      <c r="AB123" s="90"/>
      <c r="AC123" s="240"/>
      <c r="AD123" s="241"/>
      <c r="AE123" s="241"/>
      <c r="AF123" s="255"/>
      <c r="AG123" s="256"/>
      <c r="AH123" s="99"/>
      <c r="AI123" s="99"/>
    </row>
    <row r="124" spans="1:35" ht="30" customHeight="1" x14ac:dyDescent="0.2">
      <c r="A124" s="293" t="s">
        <v>102</v>
      </c>
      <c r="B124" s="294" t="s">
        <v>103</v>
      </c>
      <c r="C124" s="295" t="s">
        <v>177</v>
      </c>
      <c r="D124" s="296"/>
      <c r="E124" s="297"/>
      <c r="F124" s="298"/>
      <c r="G124" s="299">
        <f t="shared" ref="G124:G125" si="207">E124*F124</f>
        <v>0</v>
      </c>
      <c r="H124" s="261"/>
      <c r="I124" s="262"/>
      <c r="J124" s="264">
        <f t="shared" ref="J124:J125" si="208">H124*I124</f>
        <v>0</v>
      </c>
      <c r="K124" s="300"/>
      <c r="L124" s="298"/>
      <c r="M124" s="301">
        <f t="shared" ref="M124:M125" si="209">K124*L124</f>
        <v>0</v>
      </c>
      <c r="N124" s="297"/>
      <c r="O124" s="298"/>
      <c r="P124" s="301">
        <f t="shared" ref="P124:P125" si="210">N124*O124</f>
        <v>0</v>
      </c>
      <c r="Q124" s="300"/>
      <c r="R124" s="298"/>
      <c r="S124" s="301">
        <f t="shared" ref="S124:S125" si="211">Q124*R124</f>
        <v>0</v>
      </c>
      <c r="T124" s="297"/>
      <c r="U124" s="298"/>
      <c r="V124" s="301">
        <f t="shared" ref="V124:V125" si="212">T124*U124</f>
        <v>0</v>
      </c>
      <c r="W124" s="300"/>
      <c r="X124" s="298"/>
      <c r="Y124" s="301">
        <f t="shared" ref="Y124:Y125" si="213">W124*X124</f>
        <v>0</v>
      </c>
      <c r="Z124" s="297"/>
      <c r="AA124" s="298"/>
      <c r="AB124" s="301">
        <f t="shared" ref="AB124:AB125" si="214">Z124*AA124</f>
        <v>0</v>
      </c>
      <c r="AC124" s="266">
        <f t="shared" ref="AC124:AC126" si="215">G124+M124+S124+Y124</f>
        <v>0</v>
      </c>
      <c r="AD124" s="267">
        <f t="shared" ref="AD124:AD126" si="216">J124+P124+V124+AB124</f>
        <v>0</v>
      </c>
      <c r="AE124" s="268">
        <f t="shared" ref="AE124:AE126" si="217">AC124-AD124</f>
        <v>0</v>
      </c>
      <c r="AF124" s="269" t="e">
        <f t="shared" ref="AF124:AF126" si="218">AE124/AC124</f>
        <v>#DIV/0!</v>
      </c>
      <c r="AG124" s="270"/>
      <c r="AH124" s="99"/>
      <c r="AI124" s="99"/>
    </row>
    <row r="125" spans="1:35" ht="30" customHeight="1" x14ac:dyDescent="0.2">
      <c r="A125" s="302" t="s">
        <v>102</v>
      </c>
      <c r="B125" s="294" t="s">
        <v>106</v>
      </c>
      <c r="C125" s="303" t="s">
        <v>178</v>
      </c>
      <c r="D125" s="128"/>
      <c r="E125" s="129"/>
      <c r="F125" s="130"/>
      <c r="G125" s="119">
        <f t="shared" si="207"/>
        <v>0</v>
      </c>
      <c r="H125" s="129"/>
      <c r="I125" s="130"/>
      <c r="J125" s="138">
        <f t="shared" si="208"/>
        <v>0</v>
      </c>
      <c r="K125" s="227"/>
      <c r="L125" s="130"/>
      <c r="M125" s="228">
        <f t="shared" si="209"/>
        <v>0</v>
      </c>
      <c r="N125" s="129"/>
      <c r="O125" s="130"/>
      <c r="P125" s="228">
        <f t="shared" si="210"/>
        <v>0</v>
      </c>
      <c r="Q125" s="227"/>
      <c r="R125" s="130"/>
      <c r="S125" s="228">
        <f t="shared" si="211"/>
        <v>0</v>
      </c>
      <c r="T125" s="129"/>
      <c r="U125" s="130"/>
      <c r="V125" s="228">
        <f t="shared" si="212"/>
        <v>0</v>
      </c>
      <c r="W125" s="227"/>
      <c r="X125" s="130"/>
      <c r="Y125" s="228">
        <f t="shared" si="213"/>
        <v>0</v>
      </c>
      <c r="Z125" s="129"/>
      <c r="AA125" s="130"/>
      <c r="AB125" s="228">
        <f t="shared" si="214"/>
        <v>0</v>
      </c>
      <c r="AC125" s="132">
        <f t="shared" si="215"/>
        <v>0</v>
      </c>
      <c r="AD125" s="133">
        <f t="shared" si="216"/>
        <v>0</v>
      </c>
      <c r="AE125" s="183">
        <f t="shared" si="217"/>
        <v>0</v>
      </c>
      <c r="AF125" s="274" t="e">
        <f t="shared" si="218"/>
        <v>#DIV/0!</v>
      </c>
      <c r="AG125" s="275"/>
      <c r="AH125" s="99"/>
      <c r="AI125" s="99"/>
    </row>
    <row r="126" spans="1:35" ht="15" customHeight="1" x14ac:dyDescent="0.2">
      <c r="A126" s="185" t="s">
        <v>179</v>
      </c>
      <c r="B126" s="186"/>
      <c r="C126" s="187"/>
      <c r="D126" s="188"/>
      <c r="E126" s="189">
        <f t="shared" ref="E126:AB126" si="219">SUM(E124:E125)</f>
        <v>0</v>
      </c>
      <c r="F126" s="190">
        <f t="shared" si="219"/>
        <v>0</v>
      </c>
      <c r="G126" s="191">
        <f t="shared" si="219"/>
        <v>0</v>
      </c>
      <c r="H126" s="155">
        <f t="shared" si="219"/>
        <v>0</v>
      </c>
      <c r="I126" s="157">
        <f t="shared" si="219"/>
        <v>0</v>
      </c>
      <c r="J126" s="208">
        <f t="shared" si="219"/>
        <v>0</v>
      </c>
      <c r="K126" s="192">
        <f t="shared" si="219"/>
        <v>0</v>
      </c>
      <c r="L126" s="190">
        <f t="shared" si="219"/>
        <v>0</v>
      </c>
      <c r="M126" s="193">
        <f t="shared" si="219"/>
        <v>0</v>
      </c>
      <c r="N126" s="189">
        <f t="shared" si="219"/>
        <v>0</v>
      </c>
      <c r="O126" s="190">
        <f t="shared" si="219"/>
        <v>0</v>
      </c>
      <c r="P126" s="193">
        <f t="shared" si="219"/>
        <v>0</v>
      </c>
      <c r="Q126" s="192">
        <f t="shared" si="219"/>
        <v>0</v>
      </c>
      <c r="R126" s="190">
        <f t="shared" si="219"/>
        <v>0</v>
      </c>
      <c r="S126" s="193">
        <f t="shared" si="219"/>
        <v>0</v>
      </c>
      <c r="T126" s="189">
        <f t="shared" si="219"/>
        <v>0</v>
      </c>
      <c r="U126" s="190">
        <f t="shared" si="219"/>
        <v>0</v>
      </c>
      <c r="V126" s="193">
        <f t="shared" si="219"/>
        <v>0</v>
      </c>
      <c r="W126" s="192">
        <f t="shared" si="219"/>
        <v>0</v>
      </c>
      <c r="X126" s="190">
        <f t="shared" si="219"/>
        <v>0</v>
      </c>
      <c r="Y126" s="193">
        <f t="shared" si="219"/>
        <v>0</v>
      </c>
      <c r="Z126" s="189">
        <f t="shared" si="219"/>
        <v>0</v>
      </c>
      <c r="AA126" s="190">
        <f t="shared" si="219"/>
        <v>0</v>
      </c>
      <c r="AB126" s="193">
        <f t="shared" si="219"/>
        <v>0</v>
      </c>
      <c r="AC126" s="155">
        <f t="shared" si="215"/>
        <v>0</v>
      </c>
      <c r="AD126" s="160">
        <f t="shared" si="216"/>
        <v>0</v>
      </c>
      <c r="AE126" s="208">
        <f t="shared" si="217"/>
        <v>0</v>
      </c>
      <c r="AF126" s="304" t="e">
        <f t="shared" si="218"/>
        <v>#DIV/0!</v>
      </c>
      <c r="AG126" s="305"/>
      <c r="AH126" s="99"/>
      <c r="AI126" s="99"/>
    </row>
    <row r="127" spans="1:35" ht="54.75" customHeight="1" x14ac:dyDescent="0.2">
      <c r="A127" s="306" t="s">
        <v>97</v>
      </c>
      <c r="B127" s="291" t="s">
        <v>28</v>
      </c>
      <c r="C127" s="165" t="s">
        <v>180</v>
      </c>
      <c r="D127" s="292"/>
      <c r="E127" s="89"/>
      <c r="F127" s="90"/>
      <c r="G127" s="90"/>
      <c r="H127" s="89"/>
      <c r="I127" s="90"/>
      <c r="J127" s="94"/>
      <c r="K127" s="90"/>
      <c r="L127" s="90"/>
      <c r="M127" s="94"/>
      <c r="N127" s="89"/>
      <c r="O127" s="90"/>
      <c r="P127" s="94"/>
      <c r="Q127" s="90"/>
      <c r="R127" s="90"/>
      <c r="S127" s="94"/>
      <c r="T127" s="89"/>
      <c r="U127" s="90"/>
      <c r="V127" s="94"/>
      <c r="W127" s="90"/>
      <c r="X127" s="90"/>
      <c r="Y127" s="94"/>
      <c r="Z127" s="89"/>
      <c r="AA127" s="90"/>
      <c r="AB127" s="94"/>
      <c r="AC127" s="240"/>
      <c r="AD127" s="241"/>
      <c r="AE127" s="241"/>
      <c r="AF127" s="255"/>
      <c r="AG127" s="256"/>
      <c r="AH127" s="99"/>
      <c r="AI127" s="99"/>
    </row>
    <row r="128" spans="1:35" ht="30" customHeight="1" x14ac:dyDescent="0.2">
      <c r="A128" s="293" t="s">
        <v>102</v>
      </c>
      <c r="B128" s="294" t="s">
        <v>103</v>
      </c>
      <c r="C128" s="295" t="s">
        <v>181</v>
      </c>
      <c r="D128" s="296" t="s">
        <v>182</v>
      </c>
      <c r="E128" s="297"/>
      <c r="F128" s="298"/>
      <c r="G128" s="299">
        <f t="shared" ref="G128:G129" si="220">E128*F128</f>
        <v>0</v>
      </c>
      <c r="H128" s="261"/>
      <c r="I128" s="262"/>
      <c r="J128" s="264">
        <f t="shared" ref="J128:J129" si="221">H128*I128</f>
        <v>0</v>
      </c>
      <c r="K128" s="300"/>
      <c r="L128" s="298"/>
      <c r="M128" s="301">
        <f t="shared" ref="M128:M129" si="222">K128*L128</f>
        <v>0</v>
      </c>
      <c r="N128" s="297"/>
      <c r="O128" s="298"/>
      <c r="P128" s="301">
        <f t="shared" ref="P128:P129" si="223">N128*O128</f>
        <v>0</v>
      </c>
      <c r="Q128" s="300"/>
      <c r="R128" s="298"/>
      <c r="S128" s="301">
        <f t="shared" ref="S128:S129" si="224">Q128*R128</f>
        <v>0</v>
      </c>
      <c r="T128" s="297"/>
      <c r="U128" s="298"/>
      <c r="V128" s="301">
        <f t="shared" ref="V128:V129" si="225">T128*U128</f>
        <v>0</v>
      </c>
      <c r="W128" s="300"/>
      <c r="X128" s="298"/>
      <c r="Y128" s="301">
        <f t="shared" ref="Y128:Y129" si="226">W128*X128</f>
        <v>0</v>
      </c>
      <c r="Z128" s="297"/>
      <c r="AA128" s="298"/>
      <c r="AB128" s="301">
        <f t="shared" ref="AB128:AB129" si="227">Z128*AA128</f>
        <v>0</v>
      </c>
      <c r="AC128" s="266">
        <f t="shared" ref="AC128:AC130" si="228">G128+M128+S128+Y128</f>
        <v>0</v>
      </c>
      <c r="AD128" s="267">
        <f t="shared" ref="AD128:AD130" si="229">J128+P128+V128+AB128</f>
        <v>0</v>
      </c>
      <c r="AE128" s="268">
        <f t="shared" ref="AE128:AE130" si="230">AC128-AD128</f>
        <v>0</v>
      </c>
      <c r="AF128" s="274" t="e">
        <f t="shared" ref="AF128:AF130" si="231">AE128/AC128</f>
        <v>#DIV/0!</v>
      </c>
      <c r="AG128" s="275"/>
      <c r="AH128" s="99"/>
      <c r="AI128" s="99"/>
    </row>
    <row r="129" spans="1:35" ht="30" customHeight="1" x14ac:dyDescent="0.2">
      <c r="A129" s="302" t="s">
        <v>102</v>
      </c>
      <c r="B129" s="294" t="s">
        <v>106</v>
      </c>
      <c r="C129" s="303" t="s">
        <v>181</v>
      </c>
      <c r="D129" s="128" t="s">
        <v>182</v>
      </c>
      <c r="E129" s="129"/>
      <c r="F129" s="130"/>
      <c r="G129" s="119">
        <f t="shared" si="220"/>
        <v>0</v>
      </c>
      <c r="H129" s="129"/>
      <c r="I129" s="130"/>
      <c r="J129" s="138">
        <f t="shared" si="221"/>
        <v>0</v>
      </c>
      <c r="K129" s="227"/>
      <c r="L129" s="130"/>
      <c r="M129" s="228">
        <f t="shared" si="222"/>
        <v>0</v>
      </c>
      <c r="N129" s="129"/>
      <c r="O129" s="130"/>
      <c r="P129" s="228">
        <f t="shared" si="223"/>
        <v>0</v>
      </c>
      <c r="Q129" s="227"/>
      <c r="R129" s="130"/>
      <c r="S129" s="228">
        <f t="shared" si="224"/>
        <v>0</v>
      </c>
      <c r="T129" s="129"/>
      <c r="U129" s="130"/>
      <c r="V129" s="228">
        <f t="shared" si="225"/>
        <v>0</v>
      </c>
      <c r="W129" s="227"/>
      <c r="X129" s="130"/>
      <c r="Y129" s="228">
        <f t="shared" si="226"/>
        <v>0</v>
      </c>
      <c r="Z129" s="129"/>
      <c r="AA129" s="130"/>
      <c r="AB129" s="228">
        <f t="shared" si="227"/>
        <v>0</v>
      </c>
      <c r="AC129" s="132">
        <f t="shared" si="228"/>
        <v>0</v>
      </c>
      <c r="AD129" s="133">
        <f t="shared" si="229"/>
        <v>0</v>
      </c>
      <c r="AE129" s="183">
        <f t="shared" si="230"/>
        <v>0</v>
      </c>
      <c r="AF129" s="274" t="e">
        <f t="shared" si="231"/>
        <v>#DIV/0!</v>
      </c>
      <c r="AG129" s="275"/>
      <c r="AH129" s="99"/>
      <c r="AI129" s="99"/>
    </row>
    <row r="130" spans="1:35" ht="42" customHeight="1" x14ac:dyDescent="0.2">
      <c r="A130" s="474" t="s">
        <v>183</v>
      </c>
      <c r="B130" s="463"/>
      <c r="C130" s="464"/>
      <c r="D130" s="307"/>
      <c r="E130" s="308">
        <f t="shared" ref="E130:AB130" si="232">SUM(E128:E129)</f>
        <v>0</v>
      </c>
      <c r="F130" s="309">
        <f t="shared" si="232"/>
        <v>0</v>
      </c>
      <c r="G130" s="310">
        <f t="shared" si="232"/>
        <v>0</v>
      </c>
      <c r="H130" s="311">
        <f t="shared" si="232"/>
        <v>0</v>
      </c>
      <c r="I130" s="312">
        <f t="shared" si="232"/>
        <v>0</v>
      </c>
      <c r="J130" s="312">
        <f t="shared" si="232"/>
        <v>0</v>
      </c>
      <c r="K130" s="313">
        <f t="shared" si="232"/>
        <v>0</v>
      </c>
      <c r="L130" s="309">
        <f t="shared" si="232"/>
        <v>0</v>
      </c>
      <c r="M130" s="309">
        <f t="shared" si="232"/>
        <v>0</v>
      </c>
      <c r="N130" s="308">
        <f t="shared" si="232"/>
        <v>0</v>
      </c>
      <c r="O130" s="309">
        <f t="shared" si="232"/>
        <v>0</v>
      </c>
      <c r="P130" s="309">
        <f t="shared" si="232"/>
        <v>0</v>
      </c>
      <c r="Q130" s="313">
        <f t="shared" si="232"/>
        <v>0</v>
      </c>
      <c r="R130" s="309">
        <f t="shared" si="232"/>
        <v>0</v>
      </c>
      <c r="S130" s="309">
        <f t="shared" si="232"/>
        <v>0</v>
      </c>
      <c r="T130" s="308">
        <f t="shared" si="232"/>
        <v>0</v>
      </c>
      <c r="U130" s="309">
        <f t="shared" si="232"/>
        <v>0</v>
      </c>
      <c r="V130" s="309">
        <f t="shared" si="232"/>
        <v>0</v>
      </c>
      <c r="W130" s="313">
        <f t="shared" si="232"/>
        <v>0</v>
      </c>
      <c r="X130" s="309">
        <f t="shared" si="232"/>
        <v>0</v>
      </c>
      <c r="Y130" s="309">
        <f t="shared" si="232"/>
        <v>0</v>
      </c>
      <c r="Z130" s="308">
        <f t="shared" si="232"/>
        <v>0</v>
      </c>
      <c r="AA130" s="309">
        <f t="shared" si="232"/>
        <v>0</v>
      </c>
      <c r="AB130" s="309">
        <f t="shared" si="232"/>
        <v>0</v>
      </c>
      <c r="AC130" s="155">
        <f t="shared" si="228"/>
        <v>0</v>
      </c>
      <c r="AD130" s="160">
        <f t="shared" si="229"/>
        <v>0</v>
      </c>
      <c r="AE130" s="208">
        <f t="shared" si="230"/>
        <v>0</v>
      </c>
      <c r="AF130" s="314" t="e">
        <f t="shared" si="231"/>
        <v>#DIV/0!</v>
      </c>
      <c r="AG130" s="315"/>
      <c r="AH130" s="99"/>
      <c r="AI130" s="99"/>
    </row>
    <row r="131" spans="1:35" ht="15.75" customHeight="1" x14ac:dyDescent="0.2">
      <c r="A131" s="197" t="s">
        <v>97</v>
      </c>
      <c r="B131" s="247" t="s">
        <v>29</v>
      </c>
      <c r="C131" s="250" t="s">
        <v>184</v>
      </c>
      <c r="D131" s="316"/>
      <c r="E131" s="317"/>
      <c r="F131" s="318"/>
      <c r="G131" s="318"/>
      <c r="H131" s="317"/>
      <c r="I131" s="318"/>
      <c r="J131" s="318"/>
      <c r="K131" s="318"/>
      <c r="L131" s="318"/>
      <c r="M131" s="319"/>
      <c r="N131" s="317"/>
      <c r="O131" s="318"/>
      <c r="P131" s="319"/>
      <c r="Q131" s="318"/>
      <c r="R131" s="318"/>
      <c r="S131" s="319"/>
      <c r="T131" s="317"/>
      <c r="U131" s="318"/>
      <c r="V131" s="319"/>
      <c r="W131" s="318"/>
      <c r="X131" s="318"/>
      <c r="Y131" s="319"/>
      <c r="Z131" s="317"/>
      <c r="AA131" s="318"/>
      <c r="AB131" s="319"/>
      <c r="AC131" s="317"/>
      <c r="AD131" s="318"/>
      <c r="AE131" s="318"/>
      <c r="AF131" s="255"/>
      <c r="AG131" s="256"/>
      <c r="AH131" s="99"/>
      <c r="AI131" s="99"/>
    </row>
    <row r="132" spans="1:35" ht="30" customHeight="1" x14ac:dyDescent="0.2">
      <c r="A132" s="257" t="s">
        <v>102</v>
      </c>
      <c r="B132" s="258" t="s">
        <v>103</v>
      </c>
      <c r="C132" s="259" t="s">
        <v>185</v>
      </c>
      <c r="D132" s="260" t="s">
        <v>186</v>
      </c>
      <c r="E132" s="261"/>
      <c r="F132" s="262"/>
      <c r="G132" s="263">
        <f t="shared" ref="G132:G134" si="233">E132*F132</f>
        <v>0</v>
      </c>
      <c r="H132" s="261"/>
      <c r="I132" s="262"/>
      <c r="J132" s="264">
        <f t="shared" ref="J132:J134" si="234">H132*I132</f>
        <v>0</v>
      </c>
      <c r="K132" s="265"/>
      <c r="L132" s="262"/>
      <c r="M132" s="264">
        <f t="shared" ref="M132:M134" si="235">K132*L132</f>
        <v>0</v>
      </c>
      <c r="N132" s="261"/>
      <c r="O132" s="262"/>
      <c r="P132" s="264">
        <f t="shared" ref="P132:P134" si="236">N132*O132</f>
        <v>0</v>
      </c>
      <c r="Q132" s="265"/>
      <c r="R132" s="262"/>
      <c r="S132" s="264">
        <f t="shared" ref="S132:S134" si="237">Q132*R132</f>
        <v>0</v>
      </c>
      <c r="T132" s="261"/>
      <c r="U132" s="262"/>
      <c r="V132" s="264">
        <f t="shared" ref="V132:V134" si="238">T132*U132</f>
        <v>0</v>
      </c>
      <c r="W132" s="265"/>
      <c r="X132" s="262"/>
      <c r="Y132" s="264">
        <f t="shared" ref="Y132:Y134" si="239">W132*X132</f>
        <v>0</v>
      </c>
      <c r="Z132" s="261"/>
      <c r="AA132" s="262"/>
      <c r="AB132" s="263">
        <f t="shared" ref="AB132:AB134" si="240">Z132*AA132</f>
        <v>0</v>
      </c>
      <c r="AC132" s="266">
        <f t="shared" ref="AC132:AC135" si="241">G132+M132+S132+Y132</f>
        <v>0</v>
      </c>
      <c r="AD132" s="320">
        <f t="shared" ref="AD132:AD135" si="242">J132+P132+V132+AB132</f>
        <v>0</v>
      </c>
      <c r="AE132" s="321">
        <f t="shared" ref="AE132:AE135" si="243">AC132-AD132</f>
        <v>0</v>
      </c>
      <c r="AF132" s="322" t="e">
        <f t="shared" ref="AF132:AF135" si="244">AE132/AC132</f>
        <v>#DIV/0!</v>
      </c>
      <c r="AG132" s="275"/>
      <c r="AH132" s="99"/>
      <c r="AI132" s="99"/>
    </row>
    <row r="133" spans="1:35" ht="30" customHeight="1" x14ac:dyDescent="0.2">
      <c r="A133" s="113" t="s">
        <v>102</v>
      </c>
      <c r="B133" s="271" t="s">
        <v>106</v>
      </c>
      <c r="C133" s="272" t="s">
        <v>187</v>
      </c>
      <c r="D133" s="273" t="s">
        <v>188</v>
      </c>
      <c r="E133" s="117"/>
      <c r="F133" s="118"/>
      <c r="G133" s="119">
        <f t="shared" si="233"/>
        <v>0</v>
      </c>
      <c r="H133" s="117"/>
      <c r="I133" s="118"/>
      <c r="J133" s="138">
        <f t="shared" si="234"/>
        <v>0</v>
      </c>
      <c r="K133" s="205"/>
      <c r="L133" s="118"/>
      <c r="M133" s="138">
        <f t="shared" si="235"/>
        <v>0</v>
      </c>
      <c r="N133" s="117"/>
      <c r="O133" s="118"/>
      <c r="P133" s="138">
        <f t="shared" si="236"/>
        <v>0</v>
      </c>
      <c r="Q133" s="205"/>
      <c r="R133" s="118"/>
      <c r="S133" s="138">
        <f t="shared" si="237"/>
        <v>0</v>
      </c>
      <c r="T133" s="117"/>
      <c r="U133" s="118"/>
      <c r="V133" s="138">
        <f t="shared" si="238"/>
        <v>0</v>
      </c>
      <c r="W133" s="205"/>
      <c r="X133" s="118"/>
      <c r="Y133" s="138">
        <f t="shared" si="239"/>
        <v>0</v>
      </c>
      <c r="Z133" s="117"/>
      <c r="AA133" s="118"/>
      <c r="AB133" s="119">
        <f t="shared" si="240"/>
        <v>0</v>
      </c>
      <c r="AC133" s="120">
        <f t="shared" si="241"/>
        <v>0</v>
      </c>
      <c r="AD133" s="323">
        <f t="shared" si="242"/>
        <v>0</v>
      </c>
      <c r="AE133" s="324">
        <f t="shared" si="243"/>
        <v>0</v>
      </c>
      <c r="AF133" s="322" t="e">
        <f t="shared" si="244"/>
        <v>#DIV/0!</v>
      </c>
      <c r="AG133" s="275"/>
      <c r="AH133" s="99"/>
      <c r="AI133" s="99"/>
    </row>
    <row r="134" spans="1:35" ht="30" customHeight="1" x14ac:dyDescent="0.2">
      <c r="A134" s="139" t="s">
        <v>102</v>
      </c>
      <c r="B134" s="276" t="s">
        <v>107</v>
      </c>
      <c r="C134" s="277" t="s">
        <v>189</v>
      </c>
      <c r="D134" s="278" t="s">
        <v>188</v>
      </c>
      <c r="E134" s="143"/>
      <c r="F134" s="144"/>
      <c r="G134" s="145">
        <f t="shared" si="233"/>
        <v>0</v>
      </c>
      <c r="H134" s="143"/>
      <c r="I134" s="144"/>
      <c r="J134" s="146">
        <f t="shared" si="234"/>
        <v>0</v>
      </c>
      <c r="K134" s="207"/>
      <c r="L134" s="144"/>
      <c r="M134" s="146">
        <f t="shared" si="235"/>
        <v>0</v>
      </c>
      <c r="N134" s="143"/>
      <c r="O134" s="144"/>
      <c r="P134" s="146">
        <f t="shared" si="236"/>
        <v>0</v>
      </c>
      <c r="Q134" s="207"/>
      <c r="R134" s="144"/>
      <c r="S134" s="146">
        <f t="shared" si="237"/>
        <v>0</v>
      </c>
      <c r="T134" s="143"/>
      <c r="U134" s="144"/>
      <c r="V134" s="146">
        <f t="shared" si="238"/>
        <v>0</v>
      </c>
      <c r="W134" s="207"/>
      <c r="X134" s="144"/>
      <c r="Y134" s="146">
        <f t="shared" si="239"/>
        <v>0</v>
      </c>
      <c r="Z134" s="143"/>
      <c r="AA134" s="144"/>
      <c r="AB134" s="145">
        <f t="shared" si="240"/>
        <v>0</v>
      </c>
      <c r="AC134" s="236">
        <f t="shared" si="241"/>
        <v>0</v>
      </c>
      <c r="AD134" s="325">
        <f t="shared" si="242"/>
        <v>0</v>
      </c>
      <c r="AE134" s="324">
        <f t="shared" si="243"/>
        <v>0</v>
      </c>
      <c r="AF134" s="322" t="e">
        <f t="shared" si="244"/>
        <v>#DIV/0!</v>
      </c>
      <c r="AG134" s="275"/>
      <c r="AH134" s="99"/>
      <c r="AI134" s="99"/>
    </row>
    <row r="135" spans="1:35" ht="15.75" customHeight="1" x14ac:dyDescent="0.2">
      <c r="A135" s="475" t="s">
        <v>190</v>
      </c>
      <c r="B135" s="476"/>
      <c r="C135" s="477"/>
      <c r="D135" s="326"/>
      <c r="E135" s="327">
        <f t="shared" ref="E135:AB135" si="245">SUM(E132:E134)</f>
        <v>0</v>
      </c>
      <c r="F135" s="328">
        <f t="shared" si="245"/>
        <v>0</v>
      </c>
      <c r="G135" s="329">
        <f t="shared" si="245"/>
        <v>0</v>
      </c>
      <c r="H135" s="330">
        <f t="shared" si="245"/>
        <v>0</v>
      </c>
      <c r="I135" s="331">
        <f t="shared" si="245"/>
        <v>0</v>
      </c>
      <c r="J135" s="331">
        <f t="shared" si="245"/>
        <v>0</v>
      </c>
      <c r="K135" s="332">
        <f t="shared" si="245"/>
        <v>0</v>
      </c>
      <c r="L135" s="328">
        <f t="shared" si="245"/>
        <v>0</v>
      </c>
      <c r="M135" s="328">
        <f t="shared" si="245"/>
        <v>0</v>
      </c>
      <c r="N135" s="327">
        <f t="shared" si="245"/>
        <v>0</v>
      </c>
      <c r="O135" s="328">
        <f t="shared" si="245"/>
        <v>0</v>
      </c>
      <c r="P135" s="328">
        <f t="shared" si="245"/>
        <v>0</v>
      </c>
      <c r="Q135" s="332">
        <f t="shared" si="245"/>
        <v>0</v>
      </c>
      <c r="R135" s="328">
        <f t="shared" si="245"/>
        <v>0</v>
      </c>
      <c r="S135" s="328">
        <f t="shared" si="245"/>
        <v>0</v>
      </c>
      <c r="T135" s="327">
        <f t="shared" si="245"/>
        <v>0</v>
      </c>
      <c r="U135" s="328">
        <f t="shared" si="245"/>
        <v>0</v>
      </c>
      <c r="V135" s="328">
        <f t="shared" si="245"/>
        <v>0</v>
      </c>
      <c r="W135" s="332">
        <f t="shared" si="245"/>
        <v>0</v>
      </c>
      <c r="X135" s="328">
        <f t="shared" si="245"/>
        <v>0</v>
      </c>
      <c r="Y135" s="328">
        <f t="shared" si="245"/>
        <v>0</v>
      </c>
      <c r="Z135" s="327">
        <f t="shared" si="245"/>
        <v>0</v>
      </c>
      <c r="AA135" s="328">
        <f t="shared" si="245"/>
        <v>0</v>
      </c>
      <c r="AB135" s="328">
        <f t="shared" si="245"/>
        <v>0</v>
      </c>
      <c r="AC135" s="286">
        <f t="shared" si="241"/>
        <v>0</v>
      </c>
      <c r="AD135" s="333">
        <f t="shared" si="242"/>
        <v>0</v>
      </c>
      <c r="AE135" s="334">
        <f t="shared" si="243"/>
        <v>0</v>
      </c>
      <c r="AF135" s="335" t="e">
        <f t="shared" si="244"/>
        <v>#DIV/0!</v>
      </c>
      <c r="AG135" s="315"/>
      <c r="AH135" s="99"/>
      <c r="AI135" s="99"/>
    </row>
    <row r="136" spans="1:35" ht="15" customHeight="1" x14ac:dyDescent="0.2">
      <c r="A136" s="197" t="s">
        <v>97</v>
      </c>
      <c r="B136" s="247" t="s">
        <v>30</v>
      </c>
      <c r="C136" s="250" t="s">
        <v>191</v>
      </c>
      <c r="D136" s="251"/>
      <c r="E136" s="252"/>
      <c r="F136" s="253"/>
      <c r="G136" s="253"/>
      <c r="H136" s="252"/>
      <c r="I136" s="253"/>
      <c r="J136" s="254"/>
      <c r="K136" s="253"/>
      <c r="L136" s="253"/>
      <c r="M136" s="254"/>
      <c r="N136" s="252"/>
      <c r="O136" s="253"/>
      <c r="P136" s="254"/>
      <c r="Q136" s="253"/>
      <c r="R136" s="253"/>
      <c r="S136" s="254"/>
      <c r="T136" s="252"/>
      <c r="U136" s="253"/>
      <c r="V136" s="254"/>
      <c r="W136" s="253"/>
      <c r="X136" s="253"/>
      <c r="Y136" s="254"/>
      <c r="Z136" s="252"/>
      <c r="AA136" s="253"/>
      <c r="AB136" s="254"/>
      <c r="AC136" s="317"/>
      <c r="AD136" s="318"/>
      <c r="AE136" s="336"/>
      <c r="AF136" s="337"/>
      <c r="AG136" s="338"/>
      <c r="AH136" s="99"/>
      <c r="AI136" s="99"/>
    </row>
    <row r="137" spans="1:35" ht="38.25" x14ac:dyDescent="0.2">
      <c r="A137" s="257" t="s">
        <v>102</v>
      </c>
      <c r="B137" s="258" t="s">
        <v>103</v>
      </c>
      <c r="C137" s="417" t="s">
        <v>267</v>
      </c>
      <c r="D137" s="418" t="s">
        <v>105</v>
      </c>
      <c r="E137" s="261">
        <v>5</v>
      </c>
      <c r="F137" s="262">
        <v>10000</v>
      </c>
      <c r="G137" s="263">
        <f t="shared" ref="G137:G141" si="246">E137*F137</f>
        <v>50000</v>
      </c>
      <c r="H137" s="261">
        <v>5</v>
      </c>
      <c r="I137" s="262">
        <v>10000</v>
      </c>
      <c r="J137" s="264">
        <f t="shared" ref="J137:J144" si="247">H137*I137</f>
        <v>50000</v>
      </c>
      <c r="K137" s="265"/>
      <c r="L137" s="262"/>
      <c r="M137" s="264">
        <f t="shared" ref="M137:M144" si="248">K137*L137</f>
        <v>0</v>
      </c>
      <c r="N137" s="261"/>
      <c r="O137" s="262"/>
      <c r="P137" s="264">
        <f t="shared" ref="P137:P144" si="249">N137*O137</f>
        <v>0</v>
      </c>
      <c r="Q137" s="265"/>
      <c r="R137" s="262"/>
      <c r="S137" s="264">
        <f t="shared" ref="S137:S144" si="250">Q137*R137</f>
        <v>0</v>
      </c>
      <c r="T137" s="261"/>
      <c r="U137" s="262"/>
      <c r="V137" s="264">
        <f t="shared" ref="V137:V144" si="251">T137*U137</f>
        <v>0</v>
      </c>
      <c r="W137" s="265"/>
      <c r="X137" s="262"/>
      <c r="Y137" s="264">
        <f t="shared" ref="Y137:Y144" si="252">W137*X137</f>
        <v>0</v>
      </c>
      <c r="Z137" s="261"/>
      <c r="AA137" s="262"/>
      <c r="AB137" s="263">
        <f t="shared" ref="AB137:AB144" si="253">Z137*AA137</f>
        <v>0</v>
      </c>
      <c r="AC137" s="266">
        <f t="shared" ref="AC137:AC145" si="254">G137+M137+S137+Y137</f>
        <v>50000</v>
      </c>
      <c r="AD137" s="320">
        <f t="shared" ref="AD137:AD145" si="255">J137+P137+V137+AB137</f>
        <v>50000</v>
      </c>
      <c r="AE137" s="266">
        <f t="shared" ref="AE137:AE145" si="256">AC137-AD137</f>
        <v>0</v>
      </c>
      <c r="AF137" s="269">
        <f t="shared" ref="AF137:AF145" si="257">AE137/AC137</f>
        <v>0</v>
      </c>
      <c r="AG137" s="419" t="s">
        <v>266</v>
      </c>
      <c r="AH137" s="99"/>
      <c r="AI137" s="99"/>
    </row>
    <row r="138" spans="1:35" ht="38.25" x14ac:dyDescent="0.2">
      <c r="A138" s="113" t="s">
        <v>102</v>
      </c>
      <c r="B138" s="271" t="s">
        <v>106</v>
      </c>
      <c r="C138" s="420" t="s">
        <v>268</v>
      </c>
      <c r="D138" s="421" t="s">
        <v>105</v>
      </c>
      <c r="E138" s="117">
        <v>5</v>
      </c>
      <c r="F138" s="118">
        <v>6000</v>
      </c>
      <c r="G138" s="119">
        <f t="shared" si="246"/>
        <v>30000</v>
      </c>
      <c r="H138" s="117">
        <v>5</v>
      </c>
      <c r="I138" s="118">
        <v>6000</v>
      </c>
      <c r="J138" s="138">
        <f t="shared" si="247"/>
        <v>30000</v>
      </c>
      <c r="K138" s="205"/>
      <c r="L138" s="118"/>
      <c r="M138" s="138">
        <f t="shared" si="248"/>
        <v>0</v>
      </c>
      <c r="N138" s="117"/>
      <c r="O138" s="118"/>
      <c r="P138" s="138">
        <f t="shared" si="249"/>
        <v>0</v>
      </c>
      <c r="Q138" s="205"/>
      <c r="R138" s="118"/>
      <c r="S138" s="138">
        <f t="shared" si="250"/>
        <v>0</v>
      </c>
      <c r="T138" s="117"/>
      <c r="U138" s="118"/>
      <c r="V138" s="138">
        <f t="shared" si="251"/>
        <v>0</v>
      </c>
      <c r="W138" s="205"/>
      <c r="X138" s="118"/>
      <c r="Y138" s="138">
        <f t="shared" si="252"/>
        <v>0</v>
      </c>
      <c r="Z138" s="117"/>
      <c r="AA138" s="118"/>
      <c r="AB138" s="119">
        <f t="shared" si="253"/>
        <v>0</v>
      </c>
      <c r="AC138" s="120">
        <f t="shared" si="254"/>
        <v>30000</v>
      </c>
      <c r="AD138" s="323">
        <f t="shared" si="255"/>
        <v>30000</v>
      </c>
      <c r="AE138" s="120">
        <f t="shared" si="256"/>
        <v>0</v>
      </c>
      <c r="AF138" s="274">
        <f t="shared" si="257"/>
        <v>0</v>
      </c>
      <c r="AG138" s="422" t="s">
        <v>270</v>
      </c>
      <c r="AH138" s="99"/>
      <c r="AI138" s="99"/>
    </row>
    <row r="139" spans="1:35" ht="25.5" x14ac:dyDescent="0.2">
      <c r="A139" s="113" t="s">
        <v>102</v>
      </c>
      <c r="B139" s="271" t="s">
        <v>107</v>
      </c>
      <c r="C139" s="420" t="s">
        <v>269</v>
      </c>
      <c r="D139" s="421" t="s">
        <v>182</v>
      </c>
      <c r="E139" s="117">
        <v>50</v>
      </c>
      <c r="F139" s="118">
        <v>50</v>
      </c>
      <c r="G139" s="119">
        <f t="shared" si="246"/>
        <v>2500</v>
      </c>
      <c r="H139" s="117">
        <v>50</v>
      </c>
      <c r="I139" s="118">
        <v>23</v>
      </c>
      <c r="J139" s="138">
        <f t="shared" si="247"/>
        <v>1150</v>
      </c>
      <c r="K139" s="205"/>
      <c r="L139" s="118"/>
      <c r="M139" s="138">
        <f t="shared" si="248"/>
        <v>0</v>
      </c>
      <c r="N139" s="117"/>
      <c r="O139" s="118"/>
      <c r="P139" s="138">
        <f t="shared" si="249"/>
        <v>0</v>
      </c>
      <c r="Q139" s="205"/>
      <c r="R139" s="118"/>
      <c r="S139" s="138">
        <f t="shared" si="250"/>
        <v>0</v>
      </c>
      <c r="T139" s="117"/>
      <c r="U139" s="118"/>
      <c r="V139" s="138">
        <f t="shared" si="251"/>
        <v>0</v>
      </c>
      <c r="W139" s="205"/>
      <c r="X139" s="118"/>
      <c r="Y139" s="138">
        <f t="shared" si="252"/>
        <v>0</v>
      </c>
      <c r="Z139" s="117"/>
      <c r="AA139" s="118"/>
      <c r="AB139" s="119">
        <f t="shared" si="253"/>
        <v>0</v>
      </c>
      <c r="AC139" s="120">
        <f t="shared" si="254"/>
        <v>2500</v>
      </c>
      <c r="AD139" s="323">
        <f t="shared" si="255"/>
        <v>1150</v>
      </c>
      <c r="AE139" s="120">
        <f t="shared" si="256"/>
        <v>1350</v>
      </c>
      <c r="AF139" s="274">
        <f t="shared" si="257"/>
        <v>0.54</v>
      </c>
      <c r="AG139" s="422" t="s">
        <v>271</v>
      </c>
      <c r="AH139" s="99"/>
      <c r="AI139" s="99"/>
    </row>
    <row r="140" spans="1:35" ht="30" customHeight="1" x14ac:dyDescent="0.2">
      <c r="A140" s="113" t="s">
        <v>102</v>
      </c>
      <c r="B140" s="427" t="s">
        <v>165</v>
      </c>
      <c r="C140" s="423" t="s">
        <v>272</v>
      </c>
      <c r="D140" s="424" t="s">
        <v>182</v>
      </c>
      <c r="E140" s="129">
        <v>14</v>
      </c>
      <c r="F140" s="130">
        <v>50</v>
      </c>
      <c r="G140" s="119">
        <f t="shared" si="246"/>
        <v>700</v>
      </c>
      <c r="H140" s="129">
        <v>14</v>
      </c>
      <c r="I140" s="130">
        <v>33.5</v>
      </c>
      <c r="J140" s="138">
        <f t="shared" si="247"/>
        <v>469</v>
      </c>
      <c r="K140" s="227"/>
      <c r="L140" s="130"/>
      <c r="M140" s="138">
        <f t="shared" si="248"/>
        <v>0</v>
      </c>
      <c r="N140" s="129"/>
      <c r="O140" s="130"/>
      <c r="P140" s="138">
        <f t="shared" si="249"/>
        <v>0</v>
      </c>
      <c r="Q140" s="227"/>
      <c r="R140" s="130"/>
      <c r="S140" s="138">
        <f t="shared" si="250"/>
        <v>0</v>
      </c>
      <c r="T140" s="129"/>
      <c r="U140" s="130"/>
      <c r="V140" s="138">
        <f t="shared" si="251"/>
        <v>0</v>
      </c>
      <c r="W140" s="227"/>
      <c r="X140" s="130"/>
      <c r="Y140" s="138">
        <f t="shared" si="252"/>
        <v>0</v>
      </c>
      <c r="Z140" s="129"/>
      <c r="AA140" s="130"/>
      <c r="AB140" s="119">
        <f t="shared" si="253"/>
        <v>0</v>
      </c>
      <c r="AC140" s="120">
        <f t="shared" si="254"/>
        <v>700</v>
      </c>
      <c r="AD140" s="323">
        <f t="shared" si="255"/>
        <v>469</v>
      </c>
      <c r="AE140" s="120">
        <f t="shared" si="256"/>
        <v>231</v>
      </c>
      <c r="AF140" s="274">
        <f t="shared" si="257"/>
        <v>0.33</v>
      </c>
      <c r="AG140" s="426" t="s">
        <v>333</v>
      </c>
      <c r="AH140" s="99"/>
      <c r="AI140" s="99"/>
    </row>
    <row r="141" spans="1:35" ht="38.25" x14ac:dyDescent="0.2">
      <c r="A141" s="113" t="s">
        <v>102</v>
      </c>
      <c r="B141" s="427" t="s">
        <v>166</v>
      </c>
      <c r="C141" s="423" t="s">
        <v>273</v>
      </c>
      <c r="D141" s="424" t="s">
        <v>105</v>
      </c>
      <c r="E141" s="129">
        <v>2</v>
      </c>
      <c r="F141" s="130">
        <v>8600</v>
      </c>
      <c r="G141" s="406">
        <f t="shared" si="246"/>
        <v>17200</v>
      </c>
      <c r="H141" s="129">
        <v>2</v>
      </c>
      <c r="I141" s="130">
        <v>8600</v>
      </c>
      <c r="J141" s="138">
        <f t="shared" si="247"/>
        <v>17200</v>
      </c>
      <c r="K141" s="227"/>
      <c r="L141" s="130"/>
      <c r="M141" s="138">
        <f t="shared" si="248"/>
        <v>0</v>
      </c>
      <c r="N141" s="129"/>
      <c r="O141" s="130"/>
      <c r="P141" s="138">
        <f t="shared" si="249"/>
        <v>0</v>
      </c>
      <c r="Q141" s="227"/>
      <c r="R141" s="130"/>
      <c r="S141" s="138">
        <f t="shared" si="250"/>
        <v>0</v>
      </c>
      <c r="T141" s="129"/>
      <c r="U141" s="130"/>
      <c r="V141" s="138">
        <f t="shared" si="251"/>
        <v>0</v>
      </c>
      <c r="W141" s="227"/>
      <c r="X141" s="130"/>
      <c r="Y141" s="138">
        <f t="shared" si="252"/>
        <v>0</v>
      </c>
      <c r="Z141" s="129"/>
      <c r="AA141" s="130"/>
      <c r="AB141" s="119">
        <f t="shared" si="253"/>
        <v>0</v>
      </c>
      <c r="AC141" s="120">
        <f t="shared" si="254"/>
        <v>17200</v>
      </c>
      <c r="AD141" s="323">
        <f t="shared" si="255"/>
        <v>17200</v>
      </c>
      <c r="AE141" s="120">
        <f t="shared" si="256"/>
        <v>0</v>
      </c>
      <c r="AF141" s="274">
        <f t="shared" si="257"/>
        <v>0</v>
      </c>
      <c r="AG141" s="426" t="s">
        <v>274</v>
      </c>
      <c r="AH141" s="99"/>
      <c r="AI141" s="99"/>
    </row>
    <row r="142" spans="1:35" ht="30" customHeight="1" x14ac:dyDescent="0.2">
      <c r="A142" s="113" t="s">
        <v>102</v>
      </c>
      <c r="B142" s="427" t="s">
        <v>167</v>
      </c>
      <c r="C142" s="423" t="s">
        <v>245</v>
      </c>
      <c r="D142" s="424" t="s">
        <v>105</v>
      </c>
      <c r="E142" s="129"/>
      <c r="F142" s="130"/>
      <c r="G142" s="406"/>
      <c r="H142" s="129">
        <v>3</v>
      </c>
      <c r="I142" s="130">
        <v>4000</v>
      </c>
      <c r="J142" s="228">
        <f t="shared" si="247"/>
        <v>12000</v>
      </c>
      <c r="K142" s="227"/>
      <c r="L142" s="130"/>
      <c r="M142" s="228"/>
      <c r="N142" s="129"/>
      <c r="O142" s="130"/>
      <c r="P142" s="228"/>
      <c r="Q142" s="227"/>
      <c r="R142" s="130"/>
      <c r="S142" s="228"/>
      <c r="T142" s="129"/>
      <c r="U142" s="130"/>
      <c r="V142" s="228"/>
      <c r="W142" s="227"/>
      <c r="X142" s="130"/>
      <c r="Y142" s="228"/>
      <c r="Z142" s="129"/>
      <c r="AA142" s="130"/>
      <c r="AB142" s="406"/>
      <c r="AC142" s="132">
        <v>0</v>
      </c>
      <c r="AD142" s="425">
        <v>12000</v>
      </c>
      <c r="AE142" s="120">
        <f t="shared" si="256"/>
        <v>-12000</v>
      </c>
      <c r="AF142" s="274">
        <v>1</v>
      </c>
      <c r="AG142" s="426" t="s">
        <v>353</v>
      </c>
      <c r="AH142" s="99"/>
      <c r="AI142" s="99"/>
    </row>
    <row r="143" spans="1:35" ht="51" x14ac:dyDescent="0.2">
      <c r="A143" s="125" t="s">
        <v>102</v>
      </c>
      <c r="B143" s="427" t="s">
        <v>169</v>
      </c>
      <c r="C143" s="423" t="s">
        <v>354</v>
      </c>
      <c r="D143" s="424" t="s">
        <v>192</v>
      </c>
      <c r="E143" s="129"/>
      <c r="F143" s="130"/>
      <c r="G143" s="406"/>
      <c r="H143" s="129">
        <v>1</v>
      </c>
      <c r="I143" s="130">
        <v>10800</v>
      </c>
      <c r="J143" s="228">
        <v>10800</v>
      </c>
      <c r="K143" s="227"/>
      <c r="L143" s="130"/>
      <c r="M143" s="228"/>
      <c r="N143" s="129"/>
      <c r="O143" s="130"/>
      <c r="P143" s="228"/>
      <c r="Q143" s="227"/>
      <c r="R143" s="130"/>
      <c r="S143" s="228"/>
      <c r="T143" s="129"/>
      <c r="U143" s="130"/>
      <c r="V143" s="228"/>
      <c r="W143" s="227"/>
      <c r="X143" s="130"/>
      <c r="Y143" s="228"/>
      <c r="Z143" s="129"/>
      <c r="AA143" s="130"/>
      <c r="AB143" s="406"/>
      <c r="AC143" s="132">
        <v>0</v>
      </c>
      <c r="AD143" s="425">
        <v>10800</v>
      </c>
      <c r="AE143" s="132">
        <f t="shared" si="256"/>
        <v>-10800</v>
      </c>
      <c r="AF143" s="274">
        <v>1</v>
      </c>
      <c r="AG143" s="426" t="s">
        <v>355</v>
      </c>
      <c r="AH143" s="99"/>
      <c r="AI143" s="99"/>
    </row>
    <row r="144" spans="1:35" ht="39" thickBot="1" x14ac:dyDescent="0.25">
      <c r="A144" s="139" t="s">
        <v>102</v>
      </c>
      <c r="B144" s="428" t="s">
        <v>170</v>
      </c>
      <c r="C144" s="429" t="s">
        <v>193</v>
      </c>
      <c r="D144" s="278" t="s">
        <v>192</v>
      </c>
      <c r="E144" s="143">
        <v>1</v>
      </c>
      <c r="F144" s="144">
        <v>10000</v>
      </c>
      <c r="G144" s="145">
        <v>10000</v>
      </c>
      <c r="H144" s="143">
        <v>1</v>
      </c>
      <c r="I144" s="144">
        <v>10000</v>
      </c>
      <c r="J144" s="146">
        <f t="shared" si="247"/>
        <v>10000</v>
      </c>
      <c r="K144" s="207"/>
      <c r="L144" s="144"/>
      <c r="M144" s="146">
        <f t="shared" si="248"/>
        <v>0</v>
      </c>
      <c r="N144" s="143"/>
      <c r="O144" s="144"/>
      <c r="P144" s="146">
        <f t="shared" si="249"/>
        <v>0</v>
      </c>
      <c r="Q144" s="207"/>
      <c r="R144" s="144"/>
      <c r="S144" s="146">
        <f t="shared" si="250"/>
        <v>0</v>
      </c>
      <c r="T144" s="143"/>
      <c r="U144" s="144"/>
      <c r="V144" s="146">
        <f t="shared" si="251"/>
        <v>0</v>
      </c>
      <c r="W144" s="207"/>
      <c r="X144" s="144"/>
      <c r="Y144" s="146">
        <f t="shared" si="252"/>
        <v>0</v>
      </c>
      <c r="Z144" s="143"/>
      <c r="AA144" s="144"/>
      <c r="AB144" s="145">
        <f t="shared" si="253"/>
        <v>0</v>
      </c>
      <c r="AC144" s="236">
        <f t="shared" si="254"/>
        <v>10000</v>
      </c>
      <c r="AD144" s="325">
        <f t="shared" si="255"/>
        <v>10000</v>
      </c>
      <c r="AE144" s="236">
        <f t="shared" si="256"/>
        <v>0</v>
      </c>
      <c r="AF144" s="339">
        <f t="shared" si="257"/>
        <v>0</v>
      </c>
      <c r="AG144" s="430" t="s">
        <v>275</v>
      </c>
      <c r="AH144" s="99"/>
      <c r="AI144" s="99"/>
    </row>
    <row r="145" spans="1:35" ht="15" customHeight="1" x14ac:dyDescent="0.2">
      <c r="A145" s="475" t="s">
        <v>194</v>
      </c>
      <c r="B145" s="476"/>
      <c r="C145" s="477"/>
      <c r="D145" s="282"/>
      <c r="E145" s="327">
        <f t="shared" ref="E145:AB145" si="258">SUM(E137:E144)</f>
        <v>77</v>
      </c>
      <c r="F145" s="328">
        <f t="shared" si="258"/>
        <v>34700</v>
      </c>
      <c r="G145" s="329">
        <f t="shared" si="258"/>
        <v>110400</v>
      </c>
      <c r="H145" s="330">
        <f t="shared" si="258"/>
        <v>81</v>
      </c>
      <c r="I145" s="331">
        <f t="shared" si="258"/>
        <v>49456.5</v>
      </c>
      <c r="J145" s="331">
        <f t="shared" si="258"/>
        <v>131619</v>
      </c>
      <c r="K145" s="332">
        <f t="shared" si="258"/>
        <v>0</v>
      </c>
      <c r="L145" s="328">
        <f t="shared" si="258"/>
        <v>0</v>
      </c>
      <c r="M145" s="328">
        <f t="shared" si="258"/>
        <v>0</v>
      </c>
      <c r="N145" s="327">
        <f t="shared" si="258"/>
        <v>0</v>
      </c>
      <c r="O145" s="328">
        <f t="shared" si="258"/>
        <v>0</v>
      </c>
      <c r="P145" s="328">
        <f t="shared" si="258"/>
        <v>0</v>
      </c>
      <c r="Q145" s="332">
        <f t="shared" si="258"/>
        <v>0</v>
      </c>
      <c r="R145" s="328">
        <f t="shared" si="258"/>
        <v>0</v>
      </c>
      <c r="S145" s="328">
        <f t="shared" si="258"/>
        <v>0</v>
      </c>
      <c r="T145" s="327">
        <f t="shared" si="258"/>
        <v>0</v>
      </c>
      <c r="U145" s="328">
        <f t="shared" si="258"/>
        <v>0</v>
      </c>
      <c r="V145" s="328">
        <f t="shared" si="258"/>
        <v>0</v>
      </c>
      <c r="W145" s="332">
        <f t="shared" si="258"/>
        <v>0</v>
      </c>
      <c r="X145" s="328">
        <f t="shared" si="258"/>
        <v>0</v>
      </c>
      <c r="Y145" s="328">
        <f t="shared" si="258"/>
        <v>0</v>
      </c>
      <c r="Z145" s="327">
        <f t="shared" si="258"/>
        <v>0</v>
      </c>
      <c r="AA145" s="328">
        <f t="shared" si="258"/>
        <v>0</v>
      </c>
      <c r="AB145" s="328">
        <f t="shared" si="258"/>
        <v>0</v>
      </c>
      <c r="AC145" s="286">
        <f t="shared" si="254"/>
        <v>110400</v>
      </c>
      <c r="AD145" s="333">
        <f t="shared" si="255"/>
        <v>131619</v>
      </c>
      <c r="AE145" s="341">
        <f t="shared" si="256"/>
        <v>-21219</v>
      </c>
      <c r="AF145" s="342">
        <f t="shared" si="257"/>
        <v>-0.19220108695652174</v>
      </c>
      <c r="AG145" s="343"/>
      <c r="AH145" s="99"/>
      <c r="AI145" s="99"/>
    </row>
    <row r="146" spans="1:35" ht="15" customHeight="1" x14ac:dyDescent="0.2">
      <c r="A146" s="344" t="s">
        <v>97</v>
      </c>
      <c r="B146" s="247" t="s">
        <v>195</v>
      </c>
      <c r="C146" s="165" t="s">
        <v>196</v>
      </c>
      <c r="D146" s="239"/>
      <c r="E146" s="240"/>
      <c r="F146" s="241"/>
      <c r="G146" s="241"/>
      <c r="H146" s="240"/>
      <c r="I146" s="241"/>
      <c r="J146" s="241"/>
      <c r="K146" s="241"/>
      <c r="L146" s="241"/>
      <c r="M146" s="242"/>
      <c r="N146" s="240"/>
      <c r="O146" s="241"/>
      <c r="P146" s="242"/>
      <c r="Q146" s="241"/>
      <c r="R146" s="241"/>
      <c r="S146" s="242"/>
      <c r="T146" s="240"/>
      <c r="U146" s="241"/>
      <c r="V146" s="242"/>
      <c r="W146" s="241"/>
      <c r="X146" s="241"/>
      <c r="Y146" s="242"/>
      <c r="Z146" s="240"/>
      <c r="AA146" s="241"/>
      <c r="AB146" s="242"/>
      <c r="AC146" s="240"/>
      <c r="AD146" s="241"/>
      <c r="AE146" s="318"/>
      <c r="AF146" s="337"/>
      <c r="AG146" s="338"/>
      <c r="AH146" s="99"/>
      <c r="AI146" s="99"/>
    </row>
    <row r="147" spans="1:35" ht="30" customHeight="1" x14ac:dyDescent="0.2">
      <c r="A147" s="100" t="s">
        <v>99</v>
      </c>
      <c r="B147" s="101" t="s">
        <v>197</v>
      </c>
      <c r="C147" s="243" t="s">
        <v>198</v>
      </c>
      <c r="D147" s="179"/>
      <c r="E147" s="200">
        <f t="shared" ref="E147:AB147" si="259">SUM(E148:E150)</f>
        <v>0</v>
      </c>
      <c r="F147" s="201">
        <f t="shared" si="259"/>
        <v>0</v>
      </c>
      <c r="G147" s="202">
        <f t="shared" si="259"/>
        <v>0</v>
      </c>
      <c r="H147" s="104">
        <f t="shared" si="259"/>
        <v>0</v>
      </c>
      <c r="I147" s="105">
        <f t="shared" si="259"/>
        <v>0</v>
      </c>
      <c r="J147" s="137">
        <f t="shared" si="259"/>
        <v>0</v>
      </c>
      <c r="K147" s="213">
        <f t="shared" si="259"/>
        <v>0</v>
      </c>
      <c r="L147" s="201">
        <f t="shared" si="259"/>
        <v>0</v>
      </c>
      <c r="M147" s="214">
        <f t="shared" si="259"/>
        <v>0</v>
      </c>
      <c r="N147" s="200">
        <f t="shared" si="259"/>
        <v>0</v>
      </c>
      <c r="O147" s="201">
        <f t="shared" si="259"/>
        <v>0</v>
      </c>
      <c r="P147" s="214">
        <f t="shared" si="259"/>
        <v>0</v>
      </c>
      <c r="Q147" s="213">
        <f t="shared" si="259"/>
        <v>0</v>
      </c>
      <c r="R147" s="201">
        <f t="shared" si="259"/>
        <v>0</v>
      </c>
      <c r="S147" s="214">
        <f t="shared" si="259"/>
        <v>0</v>
      </c>
      <c r="T147" s="200">
        <f t="shared" si="259"/>
        <v>0</v>
      </c>
      <c r="U147" s="201">
        <f t="shared" si="259"/>
        <v>0</v>
      </c>
      <c r="V147" s="214">
        <f t="shared" si="259"/>
        <v>0</v>
      </c>
      <c r="W147" s="213">
        <f t="shared" si="259"/>
        <v>0</v>
      </c>
      <c r="X147" s="201">
        <f t="shared" si="259"/>
        <v>0</v>
      </c>
      <c r="Y147" s="214">
        <f t="shared" si="259"/>
        <v>0</v>
      </c>
      <c r="Z147" s="200">
        <f t="shared" si="259"/>
        <v>0</v>
      </c>
      <c r="AA147" s="201">
        <f t="shared" si="259"/>
        <v>0</v>
      </c>
      <c r="AB147" s="214">
        <f t="shared" si="259"/>
        <v>0</v>
      </c>
      <c r="AC147" s="107">
        <f t="shared" ref="AC147:AC168" si="260">G147+M147+S147+Y147</f>
        <v>0</v>
      </c>
      <c r="AD147" s="345">
        <f t="shared" ref="AD147:AD168" si="261">J147+P147+V147+AB147</f>
        <v>0</v>
      </c>
      <c r="AE147" s="346">
        <f t="shared" ref="AE147:AE169" si="262">AC147-AD147</f>
        <v>0</v>
      </c>
      <c r="AF147" s="347" t="e">
        <f t="shared" ref="AF147:AF169" si="263">AE147/AC147</f>
        <v>#DIV/0!</v>
      </c>
      <c r="AG147" s="348"/>
      <c r="AH147" s="112"/>
      <c r="AI147" s="112"/>
    </row>
    <row r="148" spans="1:35" ht="30" customHeight="1" x14ac:dyDescent="0.2">
      <c r="A148" s="113" t="s">
        <v>102</v>
      </c>
      <c r="B148" s="114" t="s">
        <v>103</v>
      </c>
      <c r="C148" s="115" t="s">
        <v>199</v>
      </c>
      <c r="D148" s="116" t="s">
        <v>121</v>
      </c>
      <c r="E148" s="117"/>
      <c r="F148" s="118"/>
      <c r="G148" s="119">
        <f t="shared" ref="G148:G150" si="264">E148*F148</f>
        <v>0</v>
      </c>
      <c r="H148" s="117"/>
      <c r="I148" s="118"/>
      <c r="J148" s="138">
        <f t="shared" ref="J148:J150" si="265">H148*I148</f>
        <v>0</v>
      </c>
      <c r="K148" s="205"/>
      <c r="L148" s="118"/>
      <c r="M148" s="138">
        <f t="shared" ref="M148:M150" si="266">K148*L148</f>
        <v>0</v>
      </c>
      <c r="N148" s="117"/>
      <c r="O148" s="118"/>
      <c r="P148" s="138">
        <f t="shared" ref="P148:P150" si="267">N148*O148</f>
        <v>0</v>
      </c>
      <c r="Q148" s="205"/>
      <c r="R148" s="118"/>
      <c r="S148" s="138">
        <f t="shared" ref="S148:S150" si="268">Q148*R148</f>
        <v>0</v>
      </c>
      <c r="T148" s="117"/>
      <c r="U148" s="118"/>
      <c r="V148" s="138">
        <f t="shared" ref="V148:V150" si="269">T148*U148</f>
        <v>0</v>
      </c>
      <c r="W148" s="205"/>
      <c r="X148" s="118"/>
      <c r="Y148" s="138">
        <f t="shared" ref="Y148:Y150" si="270">W148*X148</f>
        <v>0</v>
      </c>
      <c r="Z148" s="117"/>
      <c r="AA148" s="118"/>
      <c r="AB148" s="138">
        <f t="shared" ref="AB148:AB150" si="271">Z148*AA148</f>
        <v>0</v>
      </c>
      <c r="AC148" s="120">
        <f t="shared" si="260"/>
        <v>0</v>
      </c>
      <c r="AD148" s="323">
        <f t="shared" si="261"/>
        <v>0</v>
      </c>
      <c r="AE148" s="120">
        <f t="shared" si="262"/>
        <v>0</v>
      </c>
      <c r="AF148" s="274" t="e">
        <f t="shared" si="263"/>
        <v>#DIV/0!</v>
      </c>
      <c r="AG148" s="275"/>
      <c r="AH148" s="99"/>
      <c r="AI148" s="99"/>
    </row>
    <row r="149" spans="1:35" ht="30" customHeight="1" x14ac:dyDescent="0.2">
      <c r="A149" s="113" t="s">
        <v>102</v>
      </c>
      <c r="B149" s="114" t="s">
        <v>106</v>
      </c>
      <c r="C149" s="115" t="s">
        <v>199</v>
      </c>
      <c r="D149" s="116" t="s">
        <v>121</v>
      </c>
      <c r="E149" s="117"/>
      <c r="F149" s="118"/>
      <c r="G149" s="119">
        <f t="shared" si="264"/>
        <v>0</v>
      </c>
      <c r="H149" s="117"/>
      <c r="I149" s="118"/>
      <c r="J149" s="138">
        <f t="shared" si="265"/>
        <v>0</v>
      </c>
      <c r="K149" s="205"/>
      <c r="L149" s="118"/>
      <c r="M149" s="138">
        <f t="shared" si="266"/>
        <v>0</v>
      </c>
      <c r="N149" s="117"/>
      <c r="O149" s="118"/>
      <c r="P149" s="138">
        <f t="shared" si="267"/>
        <v>0</v>
      </c>
      <c r="Q149" s="205"/>
      <c r="R149" s="118"/>
      <c r="S149" s="138">
        <f t="shared" si="268"/>
        <v>0</v>
      </c>
      <c r="T149" s="117"/>
      <c r="U149" s="118"/>
      <c r="V149" s="138">
        <f t="shared" si="269"/>
        <v>0</v>
      </c>
      <c r="W149" s="205"/>
      <c r="X149" s="118"/>
      <c r="Y149" s="138">
        <f t="shared" si="270"/>
        <v>0</v>
      </c>
      <c r="Z149" s="117"/>
      <c r="AA149" s="118"/>
      <c r="AB149" s="138">
        <f t="shared" si="271"/>
        <v>0</v>
      </c>
      <c r="AC149" s="120">
        <f t="shared" si="260"/>
        <v>0</v>
      </c>
      <c r="AD149" s="323">
        <f t="shared" si="261"/>
        <v>0</v>
      </c>
      <c r="AE149" s="120">
        <f t="shared" si="262"/>
        <v>0</v>
      </c>
      <c r="AF149" s="274" t="e">
        <f t="shared" si="263"/>
        <v>#DIV/0!</v>
      </c>
      <c r="AG149" s="275"/>
      <c r="AH149" s="99"/>
      <c r="AI149" s="99"/>
    </row>
    <row r="150" spans="1:35" ht="30" customHeight="1" x14ac:dyDescent="0.2">
      <c r="A150" s="125" t="s">
        <v>102</v>
      </c>
      <c r="B150" s="126" t="s">
        <v>107</v>
      </c>
      <c r="C150" s="127" t="s">
        <v>199</v>
      </c>
      <c r="D150" s="128" t="s">
        <v>121</v>
      </c>
      <c r="E150" s="129"/>
      <c r="F150" s="130"/>
      <c r="G150" s="131">
        <f t="shared" si="264"/>
        <v>0</v>
      </c>
      <c r="H150" s="129"/>
      <c r="I150" s="130"/>
      <c r="J150" s="228">
        <f t="shared" si="265"/>
        <v>0</v>
      </c>
      <c r="K150" s="227"/>
      <c r="L150" s="130"/>
      <c r="M150" s="228">
        <f t="shared" si="266"/>
        <v>0</v>
      </c>
      <c r="N150" s="129"/>
      <c r="O150" s="130"/>
      <c r="P150" s="228">
        <f t="shared" si="267"/>
        <v>0</v>
      </c>
      <c r="Q150" s="227"/>
      <c r="R150" s="130"/>
      <c r="S150" s="228">
        <f t="shared" si="268"/>
        <v>0</v>
      </c>
      <c r="T150" s="129"/>
      <c r="U150" s="130"/>
      <c r="V150" s="228">
        <f t="shared" si="269"/>
        <v>0</v>
      </c>
      <c r="W150" s="227"/>
      <c r="X150" s="130"/>
      <c r="Y150" s="228">
        <f t="shared" si="270"/>
        <v>0</v>
      </c>
      <c r="Z150" s="129"/>
      <c r="AA150" s="130"/>
      <c r="AB150" s="228">
        <f t="shared" si="271"/>
        <v>0</v>
      </c>
      <c r="AC150" s="236">
        <f t="shared" si="260"/>
        <v>0</v>
      </c>
      <c r="AD150" s="325">
        <f t="shared" si="261"/>
        <v>0</v>
      </c>
      <c r="AE150" s="132">
        <f t="shared" si="262"/>
        <v>0</v>
      </c>
      <c r="AF150" s="349" t="e">
        <f t="shared" si="263"/>
        <v>#DIV/0!</v>
      </c>
      <c r="AG150" s="350"/>
      <c r="AH150" s="99"/>
      <c r="AI150" s="99"/>
    </row>
    <row r="151" spans="1:35" ht="15" customHeight="1" x14ac:dyDescent="0.2">
      <c r="A151" s="100" t="s">
        <v>99</v>
      </c>
      <c r="B151" s="101" t="s">
        <v>200</v>
      </c>
      <c r="C151" s="244" t="s">
        <v>201</v>
      </c>
      <c r="D151" s="103"/>
      <c r="E151" s="104">
        <f t="shared" ref="E151:AB151" si="272">SUM(E152:E154)</f>
        <v>0</v>
      </c>
      <c r="F151" s="105">
        <f t="shared" si="272"/>
        <v>0</v>
      </c>
      <c r="G151" s="106">
        <f t="shared" si="272"/>
        <v>0</v>
      </c>
      <c r="H151" s="104">
        <f t="shared" si="272"/>
        <v>0</v>
      </c>
      <c r="I151" s="105">
        <f t="shared" si="272"/>
        <v>0</v>
      </c>
      <c r="J151" s="137">
        <f t="shared" si="272"/>
        <v>0</v>
      </c>
      <c r="K151" s="203">
        <f t="shared" si="272"/>
        <v>0</v>
      </c>
      <c r="L151" s="105">
        <f t="shared" si="272"/>
        <v>0</v>
      </c>
      <c r="M151" s="137">
        <f t="shared" si="272"/>
        <v>0</v>
      </c>
      <c r="N151" s="104">
        <f t="shared" si="272"/>
        <v>0</v>
      </c>
      <c r="O151" s="105">
        <f t="shared" si="272"/>
        <v>0</v>
      </c>
      <c r="P151" s="137">
        <f t="shared" si="272"/>
        <v>0</v>
      </c>
      <c r="Q151" s="203">
        <f t="shared" si="272"/>
        <v>0</v>
      </c>
      <c r="R151" s="105">
        <f t="shared" si="272"/>
        <v>0</v>
      </c>
      <c r="S151" s="137">
        <f t="shared" si="272"/>
        <v>0</v>
      </c>
      <c r="T151" s="104">
        <f t="shared" si="272"/>
        <v>0</v>
      </c>
      <c r="U151" s="105">
        <f t="shared" si="272"/>
        <v>0</v>
      </c>
      <c r="V151" s="137">
        <f t="shared" si="272"/>
        <v>0</v>
      </c>
      <c r="W151" s="203">
        <f t="shared" si="272"/>
        <v>0</v>
      </c>
      <c r="X151" s="105">
        <f t="shared" si="272"/>
        <v>0</v>
      </c>
      <c r="Y151" s="137">
        <f t="shared" si="272"/>
        <v>0</v>
      </c>
      <c r="Z151" s="104">
        <f t="shared" si="272"/>
        <v>0</v>
      </c>
      <c r="AA151" s="105">
        <f t="shared" si="272"/>
        <v>0</v>
      </c>
      <c r="AB151" s="137">
        <f t="shared" si="272"/>
        <v>0</v>
      </c>
      <c r="AC151" s="107">
        <f t="shared" si="260"/>
        <v>0</v>
      </c>
      <c r="AD151" s="345">
        <f t="shared" si="261"/>
        <v>0</v>
      </c>
      <c r="AE151" s="346">
        <f t="shared" si="262"/>
        <v>0</v>
      </c>
      <c r="AF151" s="347" t="e">
        <f t="shared" si="263"/>
        <v>#DIV/0!</v>
      </c>
      <c r="AG151" s="348"/>
      <c r="AH151" s="112"/>
      <c r="AI151" s="112"/>
    </row>
    <row r="152" spans="1:35" ht="30" customHeight="1" x14ac:dyDescent="0.2">
      <c r="A152" s="113" t="s">
        <v>102</v>
      </c>
      <c r="B152" s="114" t="s">
        <v>103</v>
      </c>
      <c r="C152" s="115" t="s">
        <v>202</v>
      </c>
      <c r="D152" s="116" t="s">
        <v>121</v>
      </c>
      <c r="E152" s="117"/>
      <c r="F152" s="118"/>
      <c r="G152" s="119">
        <f t="shared" ref="G152:G154" si="273">E152*F152</f>
        <v>0</v>
      </c>
      <c r="H152" s="117"/>
      <c r="I152" s="118"/>
      <c r="J152" s="138">
        <f t="shared" ref="J152:J154" si="274">H152*I152</f>
        <v>0</v>
      </c>
      <c r="K152" s="205"/>
      <c r="L152" s="118"/>
      <c r="M152" s="138">
        <f t="shared" ref="M152:M154" si="275">K152*L152</f>
        <v>0</v>
      </c>
      <c r="N152" s="117"/>
      <c r="O152" s="118"/>
      <c r="P152" s="138">
        <f t="shared" ref="P152:P154" si="276">N152*O152</f>
        <v>0</v>
      </c>
      <c r="Q152" s="205"/>
      <c r="R152" s="118"/>
      <c r="S152" s="138">
        <f t="shared" ref="S152:S154" si="277">Q152*R152</f>
        <v>0</v>
      </c>
      <c r="T152" s="117"/>
      <c r="U152" s="118"/>
      <c r="V152" s="138">
        <f t="shared" ref="V152:V154" si="278">T152*U152</f>
        <v>0</v>
      </c>
      <c r="W152" s="205"/>
      <c r="X152" s="118"/>
      <c r="Y152" s="138">
        <f t="shared" ref="Y152:Y154" si="279">W152*X152</f>
        <v>0</v>
      </c>
      <c r="Z152" s="117"/>
      <c r="AA152" s="118"/>
      <c r="AB152" s="138">
        <f t="shared" ref="AB152:AB154" si="280">Z152*AA152</f>
        <v>0</v>
      </c>
      <c r="AC152" s="120">
        <f t="shared" si="260"/>
        <v>0</v>
      </c>
      <c r="AD152" s="323">
        <f t="shared" si="261"/>
        <v>0</v>
      </c>
      <c r="AE152" s="120">
        <f t="shared" si="262"/>
        <v>0</v>
      </c>
      <c r="AF152" s="274" t="e">
        <f t="shared" si="263"/>
        <v>#DIV/0!</v>
      </c>
      <c r="AG152" s="275"/>
      <c r="AH152" s="99"/>
      <c r="AI152" s="99"/>
    </row>
    <row r="153" spans="1:35" ht="30" customHeight="1" x14ac:dyDescent="0.2">
      <c r="A153" s="113" t="s">
        <v>102</v>
      </c>
      <c r="B153" s="114" t="s">
        <v>106</v>
      </c>
      <c r="C153" s="115" t="s">
        <v>202</v>
      </c>
      <c r="D153" s="116" t="s">
        <v>121</v>
      </c>
      <c r="E153" s="117"/>
      <c r="F153" s="118"/>
      <c r="G153" s="119">
        <f t="shared" si="273"/>
        <v>0</v>
      </c>
      <c r="H153" s="117"/>
      <c r="I153" s="118"/>
      <c r="J153" s="138">
        <f t="shared" si="274"/>
        <v>0</v>
      </c>
      <c r="K153" s="205"/>
      <c r="L153" s="118"/>
      <c r="M153" s="138">
        <f t="shared" si="275"/>
        <v>0</v>
      </c>
      <c r="N153" s="117"/>
      <c r="O153" s="118"/>
      <c r="P153" s="138">
        <f t="shared" si="276"/>
        <v>0</v>
      </c>
      <c r="Q153" s="205"/>
      <c r="R153" s="118"/>
      <c r="S153" s="138">
        <f t="shared" si="277"/>
        <v>0</v>
      </c>
      <c r="T153" s="117"/>
      <c r="U153" s="118"/>
      <c r="V153" s="138">
        <f t="shared" si="278"/>
        <v>0</v>
      </c>
      <c r="W153" s="205"/>
      <c r="X153" s="118"/>
      <c r="Y153" s="138">
        <f t="shared" si="279"/>
        <v>0</v>
      </c>
      <c r="Z153" s="117"/>
      <c r="AA153" s="118"/>
      <c r="AB153" s="138">
        <f t="shared" si="280"/>
        <v>0</v>
      </c>
      <c r="AC153" s="120">
        <f t="shared" si="260"/>
        <v>0</v>
      </c>
      <c r="AD153" s="323">
        <f t="shared" si="261"/>
        <v>0</v>
      </c>
      <c r="AE153" s="120">
        <f t="shared" si="262"/>
        <v>0</v>
      </c>
      <c r="AF153" s="274" t="e">
        <f t="shared" si="263"/>
        <v>#DIV/0!</v>
      </c>
      <c r="AG153" s="275"/>
      <c r="AH153" s="99"/>
      <c r="AI153" s="99"/>
    </row>
    <row r="154" spans="1:35" ht="30" customHeight="1" x14ac:dyDescent="0.2">
      <c r="A154" s="125" t="s">
        <v>102</v>
      </c>
      <c r="B154" s="126" t="s">
        <v>107</v>
      </c>
      <c r="C154" s="127" t="s">
        <v>202</v>
      </c>
      <c r="D154" s="128" t="s">
        <v>121</v>
      </c>
      <c r="E154" s="129"/>
      <c r="F154" s="130"/>
      <c r="G154" s="131">
        <f t="shared" si="273"/>
        <v>0</v>
      </c>
      <c r="H154" s="129"/>
      <c r="I154" s="130"/>
      <c r="J154" s="228">
        <f t="shared" si="274"/>
        <v>0</v>
      </c>
      <c r="K154" s="227"/>
      <c r="L154" s="130"/>
      <c r="M154" s="228">
        <f t="shared" si="275"/>
        <v>0</v>
      </c>
      <c r="N154" s="129"/>
      <c r="O154" s="130"/>
      <c r="P154" s="228">
        <f t="shared" si="276"/>
        <v>0</v>
      </c>
      <c r="Q154" s="227"/>
      <c r="R154" s="130"/>
      <c r="S154" s="228">
        <f t="shared" si="277"/>
        <v>0</v>
      </c>
      <c r="T154" s="129"/>
      <c r="U154" s="130"/>
      <c r="V154" s="228">
        <f t="shared" si="278"/>
        <v>0</v>
      </c>
      <c r="W154" s="227"/>
      <c r="X154" s="130"/>
      <c r="Y154" s="228">
        <f t="shared" si="279"/>
        <v>0</v>
      </c>
      <c r="Z154" s="129"/>
      <c r="AA154" s="130"/>
      <c r="AB154" s="228">
        <f t="shared" si="280"/>
        <v>0</v>
      </c>
      <c r="AC154" s="132">
        <f t="shared" si="260"/>
        <v>0</v>
      </c>
      <c r="AD154" s="351">
        <f t="shared" si="261"/>
        <v>0</v>
      </c>
      <c r="AE154" s="132">
        <f t="shared" si="262"/>
        <v>0</v>
      </c>
      <c r="AF154" s="349" t="e">
        <f t="shared" si="263"/>
        <v>#DIV/0!</v>
      </c>
      <c r="AG154" s="350"/>
      <c r="AH154" s="99"/>
      <c r="AI154" s="99"/>
    </row>
    <row r="155" spans="1:35" ht="15" customHeight="1" x14ac:dyDescent="0.2">
      <c r="A155" s="100" t="s">
        <v>99</v>
      </c>
      <c r="B155" s="101" t="s">
        <v>203</v>
      </c>
      <c r="C155" s="244" t="s">
        <v>204</v>
      </c>
      <c r="D155" s="103"/>
      <c r="E155" s="104">
        <f t="shared" ref="E155:AB155" si="281">SUM(E156:E160)</f>
        <v>0</v>
      </c>
      <c r="F155" s="105">
        <f t="shared" si="281"/>
        <v>0</v>
      </c>
      <c r="G155" s="106">
        <f t="shared" si="281"/>
        <v>0</v>
      </c>
      <c r="H155" s="104">
        <f t="shared" si="281"/>
        <v>0</v>
      </c>
      <c r="I155" s="105">
        <f t="shared" si="281"/>
        <v>0</v>
      </c>
      <c r="J155" s="137">
        <f t="shared" si="281"/>
        <v>0</v>
      </c>
      <c r="K155" s="203">
        <f t="shared" si="281"/>
        <v>0</v>
      </c>
      <c r="L155" s="105">
        <f t="shared" si="281"/>
        <v>0</v>
      </c>
      <c r="M155" s="137">
        <f t="shared" si="281"/>
        <v>0</v>
      </c>
      <c r="N155" s="104">
        <f t="shared" si="281"/>
        <v>0</v>
      </c>
      <c r="O155" s="105">
        <f t="shared" si="281"/>
        <v>0</v>
      </c>
      <c r="P155" s="137">
        <f t="shared" si="281"/>
        <v>0</v>
      </c>
      <c r="Q155" s="203">
        <f t="shared" si="281"/>
        <v>0</v>
      </c>
      <c r="R155" s="105">
        <f t="shared" si="281"/>
        <v>0</v>
      </c>
      <c r="S155" s="137">
        <f t="shared" si="281"/>
        <v>0</v>
      </c>
      <c r="T155" s="104">
        <f t="shared" si="281"/>
        <v>0</v>
      </c>
      <c r="U155" s="105">
        <f t="shared" si="281"/>
        <v>0</v>
      </c>
      <c r="V155" s="137">
        <f t="shared" si="281"/>
        <v>0</v>
      </c>
      <c r="W155" s="203">
        <f t="shared" si="281"/>
        <v>0</v>
      </c>
      <c r="X155" s="105">
        <f t="shared" si="281"/>
        <v>0</v>
      </c>
      <c r="Y155" s="137">
        <f t="shared" si="281"/>
        <v>0</v>
      </c>
      <c r="Z155" s="104">
        <f t="shared" si="281"/>
        <v>0</v>
      </c>
      <c r="AA155" s="105">
        <f t="shared" si="281"/>
        <v>0</v>
      </c>
      <c r="AB155" s="106">
        <f t="shared" si="281"/>
        <v>0</v>
      </c>
      <c r="AC155" s="346">
        <f t="shared" si="260"/>
        <v>0</v>
      </c>
      <c r="AD155" s="352">
        <f t="shared" si="261"/>
        <v>0</v>
      </c>
      <c r="AE155" s="346">
        <f t="shared" si="262"/>
        <v>0</v>
      </c>
      <c r="AF155" s="347" t="e">
        <f t="shared" si="263"/>
        <v>#DIV/0!</v>
      </c>
      <c r="AG155" s="348"/>
      <c r="AH155" s="112"/>
      <c r="AI155" s="112"/>
    </row>
    <row r="156" spans="1:35" ht="30" customHeight="1" x14ac:dyDescent="0.2">
      <c r="A156" s="113" t="s">
        <v>102</v>
      </c>
      <c r="B156" s="114" t="s">
        <v>103</v>
      </c>
      <c r="C156" s="115" t="s">
        <v>205</v>
      </c>
      <c r="D156" s="116" t="s">
        <v>206</v>
      </c>
      <c r="E156" s="117"/>
      <c r="F156" s="118"/>
      <c r="G156" s="119">
        <f t="shared" ref="G156:G160" si="282">E156*F156</f>
        <v>0</v>
      </c>
      <c r="H156" s="117"/>
      <c r="I156" s="118"/>
      <c r="J156" s="138">
        <f t="shared" ref="J156:J160" si="283">H156*I156</f>
        <v>0</v>
      </c>
      <c r="K156" s="205"/>
      <c r="L156" s="118"/>
      <c r="M156" s="138">
        <f t="shared" ref="M156:M160" si="284">K156*L156</f>
        <v>0</v>
      </c>
      <c r="N156" s="117"/>
      <c r="O156" s="118"/>
      <c r="P156" s="138">
        <f t="shared" ref="P156:P160" si="285">N156*O156</f>
        <v>0</v>
      </c>
      <c r="Q156" s="205"/>
      <c r="R156" s="118"/>
      <c r="S156" s="138">
        <f t="shared" ref="S156:S160" si="286">Q156*R156</f>
        <v>0</v>
      </c>
      <c r="T156" s="117"/>
      <c r="U156" s="118"/>
      <c r="V156" s="138">
        <f t="shared" ref="V156:V160" si="287">T156*U156</f>
        <v>0</v>
      </c>
      <c r="W156" s="205"/>
      <c r="X156" s="118"/>
      <c r="Y156" s="138">
        <f t="shared" ref="Y156:Y160" si="288">W156*X156</f>
        <v>0</v>
      </c>
      <c r="Z156" s="117"/>
      <c r="AA156" s="118"/>
      <c r="AB156" s="119">
        <f t="shared" ref="AB156:AB160" si="289">Z156*AA156</f>
        <v>0</v>
      </c>
      <c r="AC156" s="120">
        <f t="shared" si="260"/>
        <v>0</v>
      </c>
      <c r="AD156" s="323">
        <f t="shared" si="261"/>
        <v>0</v>
      </c>
      <c r="AE156" s="120">
        <f t="shared" si="262"/>
        <v>0</v>
      </c>
      <c r="AF156" s="274" t="e">
        <f t="shared" si="263"/>
        <v>#DIV/0!</v>
      </c>
      <c r="AG156" s="275"/>
      <c r="AH156" s="99"/>
      <c r="AI156" s="99"/>
    </row>
    <row r="157" spans="1:35" ht="30" customHeight="1" x14ac:dyDescent="0.2">
      <c r="A157" s="113" t="s">
        <v>102</v>
      </c>
      <c r="B157" s="114" t="s">
        <v>106</v>
      </c>
      <c r="C157" s="115" t="s">
        <v>207</v>
      </c>
      <c r="D157" s="116" t="s">
        <v>206</v>
      </c>
      <c r="E157" s="117"/>
      <c r="F157" s="118"/>
      <c r="G157" s="119">
        <f t="shared" si="282"/>
        <v>0</v>
      </c>
      <c r="H157" s="117"/>
      <c r="I157" s="118"/>
      <c r="J157" s="138">
        <f t="shared" si="283"/>
        <v>0</v>
      </c>
      <c r="K157" s="205"/>
      <c r="L157" s="118"/>
      <c r="M157" s="138">
        <f t="shared" si="284"/>
        <v>0</v>
      </c>
      <c r="N157" s="117"/>
      <c r="O157" s="118"/>
      <c r="P157" s="138">
        <f t="shared" si="285"/>
        <v>0</v>
      </c>
      <c r="Q157" s="205"/>
      <c r="R157" s="118"/>
      <c r="S157" s="138">
        <f t="shared" si="286"/>
        <v>0</v>
      </c>
      <c r="T157" s="117"/>
      <c r="U157" s="118"/>
      <c r="V157" s="138">
        <f t="shared" si="287"/>
        <v>0</v>
      </c>
      <c r="W157" s="205"/>
      <c r="X157" s="118"/>
      <c r="Y157" s="138">
        <f t="shared" si="288"/>
        <v>0</v>
      </c>
      <c r="Z157" s="117"/>
      <c r="AA157" s="118"/>
      <c r="AB157" s="119">
        <f t="shared" si="289"/>
        <v>0</v>
      </c>
      <c r="AC157" s="120">
        <f t="shared" si="260"/>
        <v>0</v>
      </c>
      <c r="AD157" s="323">
        <f t="shared" si="261"/>
        <v>0</v>
      </c>
      <c r="AE157" s="120">
        <f t="shared" si="262"/>
        <v>0</v>
      </c>
      <c r="AF157" s="274" t="e">
        <f t="shared" si="263"/>
        <v>#DIV/0!</v>
      </c>
      <c r="AG157" s="275"/>
      <c r="AH157" s="99"/>
      <c r="AI157" s="99"/>
    </row>
    <row r="158" spans="1:35" ht="30" customHeight="1" x14ac:dyDescent="0.2">
      <c r="A158" s="113" t="s">
        <v>102</v>
      </c>
      <c r="B158" s="114" t="s">
        <v>107</v>
      </c>
      <c r="C158" s="115" t="s">
        <v>208</v>
      </c>
      <c r="D158" s="116" t="s">
        <v>206</v>
      </c>
      <c r="E158" s="117"/>
      <c r="F158" s="118"/>
      <c r="G158" s="119">
        <f t="shared" si="282"/>
        <v>0</v>
      </c>
      <c r="H158" s="117"/>
      <c r="I158" s="118"/>
      <c r="J158" s="138">
        <f t="shared" si="283"/>
        <v>0</v>
      </c>
      <c r="K158" s="205"/>
      <c r="L158" s="118"/>
      <c r="M158" s="138">
        <f t="shared" si="284"/>
        <v>0</v>
      </c>
      <c r="N158" s="117"/>
      <c r="O158" s="118"/>
      <c r="P158" s="138">
        <f t="shared" si="285"/>
        <v>0</v>
      </c>
      <c r="Q158" s="205"/>
      <c r="R158" s="118"/>
      <c r="S158" s="138">
        <f t="shared" si="286"/>
        <v>0</v>
      </c>
      <c r="T158" s="117"/>
      <c r="U158" s="118"/>
      <c r="V158" s="138">
        <f t="shared" si="287"/>
        <v>0</v>
      </c>
      <c r="W158" s="205"/>
      <c r="X158" s="118"/>
      <c r="Y158" s="138">
        <f t="shared" si="288"/>
        <v>0</v>
      </c>
      <c r="Z158" s="117"/>
      <c r="AA158" s="118"/>
      <c r="AB158" s="119">
        <f t="shared" si="289"/>
        <v>0</v>
      </c>
      <c r="AC158" s="120">
        <f t="shared" si="260"/>
        <v>0</v>
      </c>
      <c r="AD158" s="323">
        <f t="shared" si="261"/>
        <v>0</v>
      </c>
      <c r="AE158" s="120">
        <f t="shared" si="262"/>
        <v>0</v>
      </c>
      <c r="AF158" s="274" t="e">
        <f t="shared" si="263"/>
        <v>#DIV/0!</v>
      </c>
      <c r="AG158" s="275"/>
      <c r="AH158" s="99"/>
      <c r="AI158" s="99"/>
    </row>
    <row r="159" spans="1:35" ht="30" customHeight="1" x14ac:dyDescent="0.2">
      <c r="A159" s="113" t="s">
        <v>102</v>
      </c>
      <c r="B159" s="114" t="s">
        <v>165</v>
      </c>
      <c r="C159" s="115" t="s">
        <v>209</v>
      </c>
      <c r="D159" s="116" t="s">
        <v>206</v>
      </c>
      <c r="E159" s="117"/>
      <c r="F159" s="118"/>
      <c r="G159" s="119">
        <f t="shared" si="282"/>
        <v>0</v>
      </c>
      <c r="H159" s="117"/>
      <c r="I159" s="118"/>
      <c r="J159" s="138">
        <f t="shared" si="283"/>
        <v>0</v>
      </c>
      <c r="K159" s="205"/>
      <c r="L159" s="118"/>
      <c r="M159" s="138">
        <f t="shared" si="284"/>
        <v>0</v>
      </c>
      <c r="N159" s="117"/>
      <c r="O159" s="118"/>
      <c r="P159" s="138">
        <f t="shared" si="285"/>
        <v>0</v>
      </c>
      <c r="Q159" s="205"/>
      <c r="R159" s="118"/>
      <c r="S159" s="138">
        <f t="shared" si="286"/>
        <v>0</v>
      </c>
      <c r="T159" s="117"/>
      <c r="U159" s="118"/>
      <c r="V159" s="138">
        <f t="shared" si="287"/>
        <v>0</v>
      </c>
      <c r="W159" s="205"/>
      <c r="X159" s="118"/>
      <c r="Y159" s="138">
        <f t="shared" si="288"/>
        <v>0</v>
      </c>
      <c r="Z159" s="117"/>
      <c r="AA159" s="118"/>
      <c r="AB159" s="119">
        <f t="shared" si="289"/>
        <v>0</v>
      </c>
      <c r="AC159" s="120">
        <f t="shared" si="260"/>
        <v>0</v>
      </c>
      <c r="AD159" s="323">
        <f t="shared" si="261"/>
        <v>0</v>
      </c>
      <c r="AE159" s="120">
        <f t="shared" si="262"/>
        <v>0</v>
      </c>
      <c r="AF159" s="274" t="e">
        <f t="shared" si="263"/>
        <v>#DIV/0!</v>
      </c>
      <c r="AG159" s="275"/>
      <c r="AH159" s="99"/>
      <c r="AI159" s="99"/>
    </row>
    <row r="160" spans="1:35" ht="30" customHeight="1" x14ac:dyDescent="0.2">
      <c r="A160" s="139" t="s">
        <v>102</v>
      </c>
      <c r="B160" s="140" t="s">
        <v>166</v>
      </c>
      <c r="C160" s="141" t="s">
        <v>210</v>
      </c>
      <c r="D160" s="142" t="s">
        <v>206</v>
      </c>
      <c r="E160" s="143"/>
      <c r="F160" s="144"/>
      <c r="G160" s="145">
        <f t="shared" si="282"/>
        <v>0</v>
      </c>
      <c r="H160" s="143"/>
      <c r="I160" s="144"/>
      <c r="J160" s="146">
        <f t="shared" si="283"/>
        <v>0</v>
      </c>
      <c r="K160" s="207"/>
      <c r="L160" s="144"/>
      <c r="M160" s="146">
        <f t="shared" si="284"/>
        <v>0</v>
      </c>
      <c r="N160" s="143"/>
      <c r="O160" s="144"/>
      <c r="P160" s="146">
        <f t="shared" si="285"/>
        <v>0</v>
      </c>
      <c r="Q160" s="207"/>
      <c r="R160" s="144"/>
      <c r="S160" s="146">
        <f t="shared" si="286"/>
        <v>0</v>
      </c>
      <c r="T160" s="143"/>
      <c r="U160" s="144"/>
      <c r="V160" s="146">
        <f t="shared" si="287"/>
        <v>0</v>
      </c>
      <c r="W160" s="207"/>
      <c r="X160" s="144"/>
      <c r="Y160" s="146">
        <f t="shared" si="288"/>
        <v>0</v>
      </c>
      <c r="Z160" s="143"/>
      <c r="AA160" s="144"/>
      <c r="AB160" s="145">
        <f t="shared" si="289"/>
        <v>0</v>
      </c>
      <c r="AC160" s="132">
        <f t="shared" si="260"/>
        <v>0</v>
      </c>
      <c r="AD160" s="351">
        <f t="shared" si="261"/>
        <v>0</v>
      </c>
      <c r="AE160" s="132">
        <f t="shared" si="262"/>
        <v>0</v>
      </c>
      <c r="AF160" s="349" t="e">
        <f t="shared" si="263"/>
        <v>#DIV/0!</v>
      </c>
      <c r="AG160" s="350"/>
      <c r="AH160" s="99"/>
      <c r="AI160" s="99"/>
    </row>
    <row r="161" spans="1:35" ht="15" customHeight="1" x14ac:dyDescent="0.2">
      <c r="A161" s="100" t="s">
        <v>99</v>
      </c>
      <c r="B161" s="101" t="s">
        <v>211</v>
      </c>
      <c r="C161" s="244" t="s">
        <v>196</v>
      </c>
      <c r="D161" s="103"/>
      <c r="E161" s="104">
        <f t="shared" ref="E161:AB161" si="290">SUM(E162:E167)</f>
        <v>5</v>
      </c>
      <c r="F161" s="105">
        <f t="shared" si="290"/>
        <v>650</v>
      </c>
      <c r="G161" s="106">
        <f t="shared" si="290"/>
        <v>3250</v>
      </c>
      <c r="H161" s="104">
        <f t="shared" si="290"/>
        <v>4</v>
      </c>
      <c r="I161" s="105">
        <f t="shared" si="290"/>
        <v>681.25</v>
      </c>
      <c r="J161" s="137">
        <f t="shared" si="290"/>
        <v>2725</v>
      </c>
      <c r="K161" s="203">
        <f t="shared" si="290"/>
        <v>0</v>
      </c>
      <c r="L161" s="105">
        <f t="shared" si="290"/>
        <v>0</v>
      </c>
      <c r="M161" s="137">
        <f t="shared" si="290"/>
        <v>0</v>
      </c>
      <c r="N161" s="104">
        <f t="shared" si="290"/>
        <v>0</v>
      </c>
      <c r="O161" s="105">
        <f t="shared" si="290"/>
        <v>0</v>
      </c>
      <c r="P161" s="137">
        <f t="shared" si="290"/>
        <v>0</v>
      </c>
      <c r="Q161" s="203">
        <f t="shared" si="290"/>
        <v>0</v>
      </c>
      <c r="R161" s="105">
        <f t="shared" si="290"/>
        <v>0</v>
      </c>
      <c r="S161" s="137">
        <f t="shared" si="290"/>
        <v>0</v>
      </c>
      <c r="T161" s="104">
        <f t="shared" si="290"/>
        <v>0</v>
      </c>
      <c r="U161" s="105">
        <f t="shared" si="290"/>
        <v>0</v>
      </c>
      <c r="V161" s="137">
        <f t="shared" si="290"/>
        <v>0</v>
      </c>
      <c r="W161" s="203">
        <f t="shared" si="290"/>
        <v>0</v>
      </c>
      <c r="X161" s="105">
        <f t="shared" si="290"/>
        <v>0</v>
      </c>
      <c r="Y161" s="137">
        <f t="shared" si="290"/>
        <v>0</v>
      </c>
      <c r="Z161" s="104">
        <f t="shared" si="290"/>
        <v>0</v>
      </c>
      <c r="AA161" s="105">
        <f t="shared" si="290"/>
        <v>0</v>
      </c>
      <c r="AB161" s="106">
        <f t="shared" si="290"/>
        <v>0</v>
      </c>
      <c r="AC161" s="346">
        <f t="shared" si="260"/>
        <v>3250</v>
      </c>
      <c r="AD161" s="352">
        <f t="shared" si="261"/>
        <v>2725</v>
      </c>
      <c r="AE161" s="346">
        <f t="shared" si="262"/>
        <v>525</v>
      </c>
      <c r="AF161" s="347">
        <f t="shared" si="263"/>
        <v>0.16153846153846155</v>
      </c>
      <c r="AG161" s="348"/>
      <c r="AH161" s="112"/>
      <c r="AI161" s="112"/>
    </row>
    <row r="162" spans="1:35" ht="30" customHeight="1" x14ac:dyDescent="0.2">
      <c r="A162" s="113" t="s">
        <v>102</v>
      </c>
      <c r="B162" s="114" t="s">
        <v>103</v>
      </c>
      <c r="C162" s="115" t="s">
        <v>212</v>
      </c>
      <c r="D162" s="116"/>
      <c r="E162" s="117"/>
      <c r="F162" s="118"/>
      <c r="G162" s="119">
        <f t="shared" ref="G162:G167" si="291">E162*F162</f>
        <v>0</v>
      </c>
      <c r="H162" s="117"/>
      <c r="I162" s="118"/>
      <c r="J162" s="138">
        <f t="shared" ref="J162:J167" si="292">H162*I162</f>
        <v>0</v>
      </c>
      <c r="K162" s="205"/>
      <c r="L162" s="118"/>
      <c r="M162" s="138">
        <f t="shared" ref="M162:M167" si="293">K162*L162</f>
        <v>0</v>
      </c>
      <c r="N162" s="117"/>
      <c r="O162" s="118"/>
      <c r="P162" s="138">
        <f t="shared" ref="P162:P167" si="294">N162*O162</f>
        <v>0</v>
      </c>
      <c r="Q162" s="205"/>
      <c r="R162" s="118"/>
      <c r="S162" s="138">
        <f t="shared" ref="S162:S167" si="295">Q162*R162</f>
        <v>0</v>
      </c>
      <c r="T162" s="117"/>
      <c r="U162" s="118"/>
      <c r="V162" s="138">
        <f t="shared" ref="V162:V167" si="296">T162*U162</f>
        <v>0</v>
      </c>
      <c r="W162" s="205"/>
      <c r="X162" s="118"/>
      <c r="Y162" s="138">
        <f t="shared" ref="Y162:Y167" si="297">W162*X162</f>
        <v>0</v>
      </c>
      <c r="Z162" s="117"/>
      <c r="AA162" s="118"/>
      <c r="AB162" s="119">
        <f t="shared" ref="AB162:AB167" si="298">Z162*AA162</f>
        <v>0</v>
      </c>
      <c r="AC162" s="120">
        <f t="shared" si="260"/>
        <v>0</v>
      </c>
      <c r="AD162" s="323">
        <f t="shared" si="261"/>
        <v>0</v>
      </c>
      <c r="AE162" s="120">
        <f t="shared" si="262"/>
        <v>0</v>
      </c>
      <c r="AF162" s="274" t="e">
        <f t="shared" si="263"/>
        <v>#DIV/0!</v>
      </c>
      <c r="AG162" s="275"/>
      <c r="AH162" s="99"/>
      <c r="AI162" s="99"/>
    </row>
    <row r="163" spans="1:35" ht="30" customHeight="1" x14ac:dyDescent="0.2">
      <c r="A163" s="113" t="s">
        <v>102</v>
      </c>
      <c r="B163" s="114" t="s">
        <v>106</v>
      </c>
      <c r="C163" s="115" t="s">
        <v>213</v>
      </c>
      <c r="D163" s="116"/>
      <c r="E163" s="117"/>
      <c r="F163" s="118"/>
      <c r="G163" s="119">
        <f t="shared" si="291"/>
        <v>0</v>
      </c>
      <c r="H163" s="117"/>
      <c r="I163" s="118"/>
      <c r="J163" s="138">
        <f t="shared" si="292"/>
        <v>0</v>
      </c>
      <c r="K163" s="205"/>
      <c r="L163" s="118"/>
      <c r="M163" s="138">
        <f t="shared" si="293"/>
        <v>0</v>
      </c>
      <c r="N163" s="117"/>
      <c r="O163" s="118"/>
      <c r="P163" s="138">
        <f t="shared" si="294"/>
        <v>0</v>
      </c>
      <c r="Q163" s="205"/>
      <c r="R163" s="118"/>
      <c r="S163" s="138">
        <f t="shared" si="295"/>
        <v>0</v>
      </c>
      <c r="T163" s="117"/>
      <c r="U163" s="118"/>
      <c r="V163" s="138">
        <f t="shared" si="296"/>
        <v>0</v>
      </c>
      <c r="W163" s="205"/>
      <c r="X163" s="118"/>
      <c r="Y163" s="138">
        <f t="shared" si="297"/>
        <v>0</v>
      </c>
      <c r="Z163" s="117"/>
      <c r="AA163" s="118"/>
      <c r="AB163" s="119">
        <f t="shared" si="298"/>
        <v>0</v>
      </c>
      <c r="AC163" s="120">
        <f t="shared" si="260"/>
        <v>0</v>
      </c>
      <c r="AD163" s="323">
        <f t="shared" si="261"/>
        <v>0</v>
      </c>
      <c r="AE163" s="120">
        <f t="shared" si="262"/>
        <v>0</v>
      </c>
      <c r="AF163" s="274" t="e">
        <f t="shared" si="263"/>
        <v>#DIV/0!</v>
      </c>
      <c r="AG163" s="275"/>
      <c r="AH163" s="99"/>
      <c r="AI163" s="99"/>
    </row>
    <row r="164" spans="1:35" ht="30" customHeight="1" x14ac:dyDescent="0.2">
      <c r="A164" s="113" t="s">
        <v>102</v>
      </c>
      <c r="B164" s="114" t="s">
        <v>107</v>
      </c>
      <c r="C164" s="115" t="s">
        <v>214</v>
      </c>
      <c r="D164" s="116"/>
      <c r="E164" s="117"/>
      <c r="F164" s="118"/>
      <c r="G164" s="119">
        <f t="shared" si="291"/>
        <v>0</v>
      </c>
      <c r="H164" s="117"/>
      <c r="I164" s="118"/>
      <c r="J164" s="138">
        <f t="shared" si="292"/>
        <v>0</v>
      </c>
      <c r="K164" s="205"/>
      <c r="L164" s="118"/>
      <c r="M164" s="138">
        <f t="shared" si="293"/>
        <v>0</v>
      </c>
      <c r="N164" s="117"/>
      <c r="O164" s="118"/>
      <c r="P164" s="138">
        <f t="shared" si="294"/>
        <v>0</v>
      </c>
      <c r="Q164" s="205"/>
      <c r="R164" s="118"/>
      <c r="S164" s="138">
        <f t="shared" si="295"/>
        <v>0</v>
      </c>
      <c r="T164" s="117"/>
      <c r="U164" s="118"/>
      <c r="V164" s="138">
        <f t="shared" si="296"/>
        <v>0</v>
      </c>
      <c r="W164" s="205"/>
      <c r="X164" s="118"/>
      <c r="Y164" s="138">
        <f t="shared" si="297"/>
        <v>0</v>
      </c>
      <c r="Z164" s="117"/>
      <c r="AA164" s="118"/>
      <c r="AB164" s="119">
        <f t="shared" si="298"/>
        <v>0</v>
      </c>
      <c r="AC164" s="120">
        <f t="shared" si="260"/>
        <v>0</v>
      </c>
      <c r="AD164" s="323">
        <f t="shared" si="261"/>
        <v>0</v>
      </c>
      <c r="AE164" s="120">
        <f t="shared" si="262"/>
        <v>0</v>
      </c>
      <c r="AF164" s="274" t="e">
        <f t="shared" si="263"/>
        <v>#DIV/0!</v>
      </c>
      <c r="AG164" s="275"/>
      <c r="AH164" s="99"/>
      <c r="AI164" s="99"/>
    </row>
    <row r="165" spans="1:35" ht="30" customHeight="1" x14ac:dyDescent="0.2">
      <c r="A165" s="113" t="s">
        <v>102</v>
      </c>
      <c r="B165" s="114" t="s">
        <v>165</v>
      </c>
      <c r="C165" s="115" t="s">
        <v>215</v>
      </c>
      <c r="D165" s="116"/>
      <c r="E165" s="117">
        <v>5</v>
      </c>
      <c r="F165" s="118">
        <v>650</v>
      </c>
      <c r="G165" s="119">
        <f t="shared" si="291"/>
        <v>3250</v>
      </c>
      <c r="H165" s="117">
        <v>4</v>
      </c>
      <c r="I165" s="118">
        <v>681.25</v>
      </c>
      <c r="J165" s="138">
        <f t="shared" si="292"/>
        <v>2725</v>
      </c>
      <c r="K165" s="205"/>
      <c r="L165" s="118"/>
      <c r="M165" s="138">
        <f t="shared" si="293"/>
        <v>0</v>
      </c>
      <c r="N165" s="117"/>
      <c r="O165" s="118"/>
      <c r="P165" s="138">
        <f t="shared" si="294"/>
        <v>0</v>
      </c>
      <c r="Q165" s="205"/>
      <c r="R165" s="118"/>
      <c r="S165" s="138">
        <f t="shared" si="295"/>
        <v>0</v>
      </c>
      <c r="T165" s="117"/>
      <c r="U165" s="118"/>
      <c r="V165" s="138">
        <f t="shared" si="296"/>
        <v>0</v>
      </c>
      <c r="W165" s="205"/>
      <c r="X165" s="118"/>
      <c r="Y165" s="138">
        <f t="shared" si="297"/>
        <v>0</v>
      </c>
      <c r="Z165" s="117"/>
      <c r="AA165" s="118"/>
      <c r="AB165" s="119">
        <f t="shared" si="298"/>
        <v>0</v>
      </c>
      <c r="AC165" s="120">
        <f t="shared" si="260"/>
        <v>3250</v>
      </c>
      <c r="AD165" s="323">
        <f t="shared" si="261"/>
        <v>2725</v>
      </c>
      <c r="AE165" s="120">
        <f t="shared" si="262"/>
        <v>525</v>
      </c>
      <c r="AF165" s="274">
        <f t="shared" si="263"/>
        <v>0.16153846153846155</v>
      </c>
      <c r="AG165" s="275"/>
      <c r="AH165" s="99"/>
      <c r="AI165" s="99"/>
    </row>
    <row r="166" spans="1:35" ht="30" customHeight="1" x14ac:dyDescent="0.2">
      <c r="A166" s="113" t="s">
        <v>102</v>
      </c>
      <c r="B166" s="114" t="s">
        <v>166</v>
      </c>
      <c r="C166" s="115" t="s">
        <v>216</v>
      </c>
      <c r="D166" s="116"/>
      <c r="E166" s="117"/>
      <c r="F166" s="118"/>
      <c r="G166" s="119">
        <f t="shared" si="291"/>
        <v>0</v>
      </c>
      <c r="H166" s="117"/>
      <c r="I166" s="118"/>
      <c r="J166" s="138">
        <f t="shared" si="292"/>
        <v>0</v>
      </c>
      <c r="K166" s="205"/>
      <c r="L166" s="118"/>
      <c r="M166" s="138">
        <f t="shared" si="293"/>
        <v>0</v>
      </c>
      <c r="N166" s="117"/>
      <c r="O166" s="118"/>
      <c r="P166" s="138">
        <f t="shared" si="294"/>
        <v>0</v>
      </c>
      <c r="Q166" s="205"/>
      <c r="R166" s="118"/>
      <c r="S166" s="138">
        <f t="shared" si="295"/>
        <v>0</v>
      </c>
      <c r="T166" s="117"/>
      <c r="U166" s="118"/>
      <c r="V166" s="138">
        <f t="shared" si="296"/>
        <v>0</v>
      </c>
      <c r="W166" s="205"/>
      <c r="X166" s="118"/>
      <c r="Y166" s="138">
        <f t="shared" si="297"/>
        <v>0</v>
      </c>
      <c r="Z166" s="117"/>
      <c r="AA166" s="118"/>
      <c r="AB166" s="119">
        <f t="shared" si="298"/>
        <v>0</v>
      </c>
      <c r="AC166" s="120">
        <f t="shared" si="260"/>
        <v>0</v>
      </c>
      <c r="AD166" s="323">
        <f t="shared" si="261"/>
        <v>0</v>
      </c>
      <c r="AE166" s="120">
        <f t="shared" si="262"/>
        <v>0</v>
      </c>
      <c r="AF166" s="274" t="e">
        <f t="shared" si="263"/>
        <v>#DIV/0!</v>
      </c>
      <c r="AG166" s="275"/>
      <c r="AH166" s="99"/>
      <c r="AI166" s="99"/>
    </row>
    <row r="167" spans="1:35" ht="30" customHeight="1" x14ac:dyDescent="0.2">
      <c r="A167" s="139" t="s">
        <v>102</v>
      </c>
      <c r="B167" s="140" t="s">
        <v>167</v>
      </c>
      <c r="C167" s="115" t="s">
        <v>217</v>
      </c>
      <c r="D167" s="142"/>
      <c r="E167" s="143"/>
      <c r="F167" s="144"/>
      <c r="G167" s="145">
        <f t="shared" si="291"/>
        <v>0</v>
      </c>
      <c r="H167" s="143"/>
      <c r="I167" s="144"/>
      <c r="J167" s="146">
        <f t="shared" si="292"/>
        <v>0</v>
      </c>
      <c r="K167" s="207"/>
      <c r="L167" s="144"/>
      <c r="M167" s="146">
        <f t="shared" si="293"/>
        <v>0</v>
      </c>
      <c r="N167" s="143"/>
      <c r="O167" s="144"/>
      <c r="P167" s="146">
        <f t="shared" si="294"/>
        <v>0</v>
      </c>
      <c r="Q167" s="207"/>
      <c r="R167" s="144"/>
      <c r="S167" s="146">
        <f t="shared" si="295"/>
        <v>0</v>
      </c>
      <c r="T167" s="143"/>
      <c r="U167" s="144"/>
      <c r="V167" s="146">
        <f t="shared" si="296"/>
        <v>0</v>
      </c>
      <c r="W167" s="207"/>
      <c r="X167" s="144"/>
      <c r="Y167" s="146">
        <f t="shared" si="297"/>
        <v>0</v>
      </c>
      <c r="Z167" s="143"/>
      <c r="AA167" s="144"/>
      <c r="AB167" s="145">
        <f t="shared" si="298"/>
        <v>0</v>
      </c>
      <c r="AC167" s="236">
        <f t="shared" si="260"/>
        <v>0</v>
      </c>
      <c r="AD167" s="325">
        <f t="shared" si="261"/>
        <v>0</v>
      </c>
      <c r="AE167" s="236">
        <f t="shared" si="262"/>
        <v>0</v>
      </c>
      <c r="AF167" s="339" t="e">
        <f t="shared" si="263"/>
        <v>#DIV/0!</v>
      </c>
      <c r="AG167" s="340"/>
      <c r="AH167" s="99"/>
      <c r="AI167" s="99"/>
    </row>
    <row r="168" spans="1:35" ht="15.75" customHeight="1" x14ac:dyDescent="0.2">
      <c r="A168" s="471" t="s">
        <v>218</v>
      </c>
      <c r="B168" s="463"/>
      <c r="C168" s="466"/>
      <c r="D168" s="353"/>
      <c r="E168" s="311">
        <f t="shared" ref="E168:AB168" si="299">E161+E155+E151+E147</f>
        <v>5</v>
      </c>
      <c r="F168" s="311">
        <f t="shared" si="299"/>
        <v>650</v>
      </c>
      <c r="G168" s="311">
        <f t="shared" si="299"/>
        <v>3250</v>
      </c>
      <c r="H168" s="311">
        <f t="shared" si="299"/>
        <v>4</v>
      </c>
      <c r="I168" s="311">
        <f t="shared" si="299"/>
        <v>681.25</v>
      </c>
      <c r="J168" s="311">
        <f t="shared" si="299"/>
        <v>2725</v>
      </c>
      <c r="K168" s="354">
        <f t="shared" si="299"/>
        <v>0</v>
      </c>
      <c r="L168" s="311">
        <f t="shared" si="299"/>
        <v>0</v>
      </c>
      <c r="M168" s="311">
        <f t="shared" si="299"/>
        <v>0</v>
      </c>
      <c r="N168" s="311">
        <f t="shared" si="299"/>
        <v>0</v>
      </c>
      <c r="O168" s="311">
        <f t="shared" si="299"/>
        <v>0</v>
      </c>
      <c r="P168" s="311">
        <f t="shared" si="299"/>
        <v>0</v>
      </c>
      <c r="Q168" s="354">
        <f t="shared" si="299"/>
        <v>0</v>
      </c>
      <c r="R168" s="311">
        <f t="shared" si="299"/>
        <v>0</v>
      </c>
      <c r="S168" s="311">
        <f t="shared" si="299"/>
        <v>0</v>
      </c>
      <c r="T168" s="311">
        <f t="shared" si="299"/>
        <v>0</v>
      </c>
      <c r="U168" s="311">
        <f t="shared" si="299"/>
        <v>0</v>
      </c>
      <c r="V168" s="311">
        <f t="shared" si="299"/>
        <v>0</v>
      </c>
      <c r="W168" s="354">
        <f t="shared" si="299"/>
        <v>0</v>
      </c>
      <c r="X168" s="311">
        <f t="shared" si="299"/>
        <v>0</v>
      </c>
      <c r="Y168" s="311">
        <f t="shared" si="299"/>
        <v>0</v>
      </c>
      <c r="Z168" s="311">
        <f t="shared" si="299"/>
        <v>0</v>
      </c>
      <c r="AA168" s="311">
        <f t="shared" si="299"/>
        <v>0</v>
      </c>
      <c r="AB168" s="311">
        <f t="shared" si="299"/>
        <v>0</v>
      </c>
      <c r="AC168" s="286">
        <f t="shared" si="260"/>
        <v>3250</v>
      </c>
      <c r="AD168" s="333">
        <f t="shared" si="261"/>
        <v>2725</v>
      </c>
      <c r="AE168" s="341">
        <f t="shared" si="262"/>
        <v>525</v>
      </c>
      <c r="AF168" s="355">
        <f t="shared" si="263"/>
        <v>0.16153846153846155</v>
      </c>
      <c r="AG168" s="356"/>
      <c r="AH168" s="99"/>
      <c r="AI168" s="99"/>
    </row>
    <row r="169" spans="1:35" ht="15.75" customHeight="1" x14ac:dyDescent="0.2">
      <c r="A169" s="357" t="s">
        <v>219</v>
      </c>
      <c r="B169" s="358"/>
      <c r="C169" s="359"/>
      <c r="D169" s="360"/>
      <c r="E169" s="361"/>
      <c r="F169" s="361"/>
      <c r="G169" s="362">
        <f>G33+G37+G51+G61+G83+G89+G103+G116+G122+G126+G130+G135+G145+G168</f>
        <v>238880</v>
      </c>
      <c r="H169" s="363"/>
      <c r="I169" s="363"/>
      <c r="J169" s="362">
        <f>J33+J37+J51+J61+J83+J89+J103+J116+J122+J126+J130+J135+J145+J168</f>
        <v>227668</v>
      </c>
      <c r="K169" s="361"/>
      <c r="L169" s="361"/>
      <c r="M169" s="362">
        <f>M33+M37+M51+M61+M83+M89+M103+M116+M122+M126+M130+M135+M145+M168</f>
        <v>0</v>
      </c>
      <c r="N169" s="361"/>
      <c r="O169" s="361"/>
      <c r="P169" s="362">
        <f>P33+P37+P51+P61+P83+P89+P103+P116+P122+P126+P130+P135+P145+P168</f>
        <v>0</v>
      </c>
      <c r="Q169" s="361"/>
      <c r="R169" s="361"/>
      <c r="S169" s="362">
        <f>S33+S37+S51+S61+S83+S89+S103+S116+S122+S126+S130+S135+S145+S168</f>
        <v>0</v>
      </c>
      <c r="T169" s="361"/>
      <c r="U169" s="361"/>
      <c r="V169" s="362">
        <f>V33+V37+V51+V61+V83+V89+V103+V116+V122+V126+V130+V135+V145+V168</f>
        <v>0</v>
      </c>
      <c r="W169" s="361"/>
      <c r="X169" s="361"/>
      <c r="Y169" s="362">
        <f>Y33+Y37+Y51+Y61+Y83+Y89+Y103+Y116+Y122+Y126+Y130+Y135+Y145+Y168</f>
        <v>0</v>
      </c>
      <c r="Z169" s="361"/>
      <c r="AA169" s="361"/>
      <c r="AB169" s="362">
        <f t="shared" ref="AB169:AD169" si="300">AB33+AB37+AB51+AB61+AB83+AB89+AB103+AB116+AB122+AB126+AB130+AB135+AB145+AB168</f>
        <v>0</v>
      </c>
      <c r="AC169" s="362">
        <f t="shared" si="300"/>
        <v>238880</v>
      </c>
      <c r="AD169" s="362">
        <f t="shared" si="300"/>
        <v>227668</v>
      </c>
      <c r="AE169" s="362">
        <f t="shared" si="262"/>
        <v>11212</v>
      </c>
      <c r="AF169" s="364">
        <f t="shared" si="263"/>
        <v>4.6935699933020762E-2</v>
      </c>
      <c r="AG169" s="365"/>
      <c r="AH169" s="366"/>
      <c r="AI169" s="366"/>
    </row>
    <row r="170" spans="1:35" ht="15.75" customHeight="1" x14ac:dyDescent="0.25">
      <c r="A170" s="472"/>
      <c r="B170" s="446"/>
      <c r="C170" s="446"/>
      <c r="D170" s="367"/>
      <c r="E170" s="368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  <c r="R170" s="368"/>
      <c r="S170" s="368"/>
      <c r="T170" s="368"/>
      <c r="U170" s="368"/>
      <c r="V170" s="368"/>
      <c r="W170" s="368"/>
      <c r="X170" s="368"/>
      <c r="Y170" s="368"/>
      <c r="Z170" s="368"/>
      <c r="AA170" s="368"/>
      <c r="AB170" s="368"/>
      <c r="AC170" s="369"/>
      <c r="AD170" s="369"/>
      <c r="AE170" s="369"/>
      <c r="AF170" s="370"/>
      <c r="AG170" s="371"/>
      <c r="AH170" s="3"/>
      <c r="AI170" s="3"/>
    </row>
    <row r="171" spans="1:35" ht="15.75" customHeight="1" x14ac:dyDescent="0.25">
      <c r="A171" s="473" t="s">
        <v>220</v>
      </c>
      <c r="B171" s="463"/>
      <c r="C171" s="464"/>
      <c r="D171" s="372"/>
      <c r="E171" s="373"/>
      <c r="F171" s="373"/>
      <c r="G171" s="373">
        <f>Фінансування!C20-Витрати!G169</f>
        <v>0</v>
      </c>
      <c r="H171" s="373"/>
      <c r="I171" s="373"/>
      <c r="J171" s="373">
        <f>Фінансування!C21-Витрати!J169</f>
        <v>0</v>
      </c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>
        <f>Фінансування!N20-Витрати!AC169</f>
        <v>0</v>
      </c>
      <c r="AD171" s="373">
        <f>Фінансування!N21-Витрати!AD169</f>
        <v>0</v>
      </c>
      <c r="AE171" s="374"/>
      <c r="AF171" s="375"/>
      <c r="AG171" s="376"/>
      <c r="AH171" s="3"/>
      <c r="AI171" s="3"/>
    </row>
    <row r="172" spans="1:35" ht="15.75" customHeight="1" x14ac:dyDescent="0.2">
      <c r="A172" s="13"/>
      <c r="B172" s="377"/>
      <c r="C172" s="378"/>
      <c r="D172" s="13"/>
      <c r="E172" s="13"/>
      <c r="F172" s="13"/>
      <c r="G172" s="13"/>
      <c r="H172" s="13"/>
      <c r="I172" s="13"/>
      <c r="J172" s="13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80"/>
      <c r="AD172" s="380"/>
      <c r="AE172" s="380"/>
      <c r="AF172" s="380"/>
      <c r="AG172" s="381"/>
    </row>
    <row r="173" spans="1:35" ht="15.75" customHeight="1" x14ac:dyDescent="0.2">
      <c r="A173" s="13"/>
      <c r="B173" s="377"/>
      <c r="C173" s="378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">
      <c r="A174" s="13"/>
      <c r="B174" s="377"/>
      <c r="C174" s="378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">
      <c r="A175" s="13"/>
      <c r="B175" s="377"/>
      <c r="C175" s="378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5">
      <c r="A176" s="13"/>
      <c r="B176" s="377"/>
      <c r="C176" s="46" t="s">
        <v>382</v>
      </c>
      <c r="D176" s="383" t="s">
        <v>380</v>
      </c>
      <c r="E176" s="383"/>
      <c r="G176" s="383"/>
      <c r="H176" s="383"/>
      <c r="I176" s="38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5">
      <c r="A177" s="13"/>
      <c r="B177" s="377"/>
      <c r="D177" s="382" t="s">
        <v>36</v>
      </c>
      <c r="G177" s="382" t="s">
        <v>37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2">
      <c r="A178" s="13"/>
      <c r="B178" s="377"/>
      <c r="C178" s="378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 ht="15.75" customHeight="1" x14ac:dyDescent="0.2">
      <c r="A179" s="13"/>
      <c r="B179" s="377"/>
      <c r="C179" s="378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  <row r="1002" spans="1:33" ht="15.75" customHeight="1" x14ac:dyDescent="0.25">
      <c r="A1002" s="46"/>
      <c r="B1002" s="384"/>
      <c r="C1002" s="385"/>
      <c r="AG1002" s="385"/>
    </row>
    <row r="1003" spans="1:33" ht="15.75" customHeight="1" x14ac:dyDescent="0.25">
      <c r="A1003" s="46"/>
      <c r="B1003" s="384"/>
      <c r="C1003" s="385"/>
      <c r="AG1003" s="385"/>
    </row>
    <row r="1004" spans="1:33" ht="15.75" customHeight="1" x14ac:dyDescent="0.25">
      <c r="A1004" s="46"/>
      <c r="B1004" s="384"/>
      <c r="C1004" s="385"/>
      <c r="AG1004" s="385"/>
    </row>
    <row r="1005" spans="1:33" ht="15.75" customHeight="1" x14ac:dyDescent="0.25">
      <c r="A1005" s="46"/>
      <c r="B1005" s="384"/>
      <c r="C1005" s="385"/>
      <c r="AG1005" s="385"/>
    </row>
    <row r="1006" spans="1:33" ht="15.75" customHeight="1" x14ac:dyDescent="0.25">
      <c r="A1006" s="46"/>
      <c r="B1006" s="384"/>
      <c r="C1006" s="385"/>
      <c r="AG1006" s="385"/>
    </row>
    <row r="1007" spans="1:33" ht="15.75" customHeight="1" x14ac:dyDescent="0.25">
      <c r="A1007" s="46"/>
      <c r="B1007" s="384"/>
      <c r="C1007" s="385"/>
      <c r="AG1007" s="385"/>
    </row>
    <row r="1008" spans="1:33" ht="15.75" customHeight="1" x14ac:dyDescent="0.25">
      <c r="A1008" s="46"/>
      <c r="B1008" s="384"/>
      <c r="C1008" s="385"/>
      <c r="AG1008" s="385"/>
    </row>
    <row r="1009" spans="1:33" ht="15.75" customHeight="1" x14ac:dyDescent="0.25">
      <c r="A1009" s="46"/>
      <c r="B1009" s="384"/>
      <c r="C1009" s="385"/>
      <c r="AG1009" s="385"/>
    </row>
    <row r="1010" spans="1:33" ht="15.75" customHeight="1" x14ac:dyDescent="0.25">
      <c r="A1010" s="46"/>
      <c r="B1010" s="384"/>
      <c r="C1010" s="385"/>
      <c r="AG1010" s="385"/>
    </row>
    <row r="1011" spans="1:33" ht="15.75" customHeight="1" x14ac:dyDescent="0.25">
      <c r="A1011" s="46"/>
      <c r="B1011" s="384"/>
      <c r="C1011" s="385"/>
      <c r="AG1011" s="385"/>
    </row>
    <row r="1012" spans="1:33" ht="15.75" customHeight="1" x14ac:dyDescent="0.25">
      <c r="A1012" s="46"/>
      <c r="B1012" s="384"/>
      <c r="C1012" s="385"/>
      <c r="AG1012" s="385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8:C168"/>
    <mergeCell ref="A170:C170"/>
    <mergeCell ref="A171:C171"/>
    <mergeCell ref="K7:M7"/>
    <mergeCell ref="N7:P7"/>
    <mergeCell ref="E7:G7"/>
    <mergeCell ref="H7:J7"/>
    <mergeCell ref="A130:C130"/>
    <mergeCell ref="A135:C135"/>
    <mergeCell ref="A145:C145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4"/>
  <sheetViews>
    <sheetView tabSelected="1" topLeftCell="B1" workbookViewId="0">
      <selection activeCell="H33" sqref="H33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221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5"/>
      <c r="B2" s="385"/>
      <c r="C2" s="385"/>
      <c r="D2" s="3"/>
      <c r="E2" s="385"/>
      <c r="F2" s="3"/>
      <c r="G2" s="385"/>
      <c r="H2" s="488" t="s">
        <v>222</v>
      </c>
      <c r="I2" s="446"/>
      <c r="J2" s="4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5"/>
      <c r="B4" s="489" t="s">
        <v>223</v>
      </c>
      <c r="C4" s="446"/>
      <c r="D4" s="446"/>
      <c r="E4" s="446"/>
      <c r="F4" s="446"/>
      <c r="G4" s="446"/>
      <c r="H4" s="446"/>
      <c r="I4" s="446"/>
      <c r="J4" s="4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5"/>
      <c r="B5" s="490" t="s">
        <v>276</v>
      </c>
      <c r="C5" s="446"/>
      <c r="D5" s="446"/>
      <c r="E5" s="446"/>
      <c r="F5" s="446"/>
      <c r="G5" s="446"/>
      <c r="H5" s="446"/>
      <c r="I5" s="446"/>
      <c r="J5" s="4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5"/>
      <c r="B6" s="491" t="s">
        <v>224</v>
      </c>
      <c r="C6" s="446"/>
      <c r="D6" s="446"/>
      <c r="E6" s="446"/>
      <c r="F6" s="446"/>
      <c r="G6" s="446"/>
      <c r="H6" s="446"/>
      <c r="I6" s="446"/>
      <c r="J6" s="4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5"/>
      <c r="B7" s="490" t="s">
        <v>277</v>
      </c>
      <c r="C7" s="446"/>
      <c r="D7" s="446"/>
      <c r="E7" s="446"/>
      <c r="F7" s="446"/>
      <c r="G7" s="446"/>
      <c r="H7" s="446"/>
      <c r="I7" s="446"/>
      <c r="J7" s="4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92" t="s">
        <v>225</v>
      </c>
      <c r="C9" s="487"/>
      <c r="D9" s="493"/>
      <c r="E9" s="494" t="s">
        <v>226</v>
      </c>
      <c r="F9" s="487"/>
      <c r="G9" s="487"/>
      <c r="H9" s="487"/>
      <c r="I9" s="487"/>
      <c r="J9" s="49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7" t="s">
        <v>227</v>
      </c>
      <c r="B10" s="387" t="s">
        <v>228</v>
      </c>
      <c r="C10" s="387" t="s">
        <v>43</v>
      </c>
      <c r="D10" s="388" t="s">
        <v>229</v>
      </c>
      <c r="E10" s="387" t="s">
        <v>230</v>
      </c>
      <c r="F10" s="388" t="s">
        <v>229</v>
      </c>
      <c r="G10" s="387" t="s">
        <v>231</v>
      </c>
      <c r="H10" s="387" t="s">
        <v>232</v>
      </c>
      <c r="I10" s="387" t="s">
        <v>233</v>
      </c>
      <c r="J10" s="387" t="s">
        <v>234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97" customFormat="1" x14ac:dyDescent="0.2">
      <c r="A11" s="387"/>
      <c r="B11" s="387">
        <v>1</v>
      </c>
      <c r="C11" s="433" t="s">
        <v>98</v>
      </c>
      <c r="D11" s="388"/>
      <c r="E11" s="387"/>
      <c r="F11" s="388"/>
      <c r="G11" s="387"/>
      <c r="H11" s="387"/>
      <c r="I11" s="387"/>
      <c r="J11" s="38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389"/>
      <c r="B12" s="431" t="s">
        <v>100</v>
      </c>
      <c r="C12" s="390"/>
      <c r="D12" s="391"/>
      <c r="E12" s="390"/>
      <c r="F12" s="391"/>
      <c r="G12" s="390"/>
      <c r="H12" s="390"/>
      <c r="I12" s="391"/>
      <c r="J12" s="39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7" customFormat="1" ht="105" x14ac:dyDescent="0.25">
      <c r="A13" s="389"/>
      <c r="B13" s="431" t="s">
        <v>108</v>
      </c>
      <c r="C13" s="432" t="s">
        <v>109</v>
      </c>
      <c r="D13" s="391">
        <v>15000</v>
      </c>
      <c r="E13" s="432" t="s">
        <v>288</v>
      </c>
      <c r="F13" s="391">
        <v>15000</v>
      </c>
      <c r="G13" s="432" t="s">
        <v>281</v>
      </c>
      <c r="H13" s="432" t="s">
        <v>282</v>
      </c>
      <c r="I13" s="391">
        <v>15000</v>
      </c>
      <c r="J13" s="432" t="s">
        <v>366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7" customFormat="1" ht="90" x14ac:dyDescent="0.25">
      <c r="A14" s="389"/>
      <c r="B14" s="431" t="s">
        <v>110</v>
      </c>
      <c r="C14" s="432" t="s">
        <v>111</v>
      </c>
      <c r="D14" s="391">
        <v>10800</v>
      </c>
      <c r="E14" s="432" t="s">
        <v>289</v>
      </c>
      <c r="F14" s="391">
        <v>10800</v>
      </c>
      <c r="G14" s="432" t="s">
        <v>375</v>
      </c>
      <c r="H14" s="432" t="s">
        <v>374</v>
      </c>
      <c r="I14" s="391">
        <v>10800</v>
      </c>
      <c r="J14" s="432" t="s">
        <v>367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7" customFormat="1" ht="90" x14ac:dyDescent="0.25">
      <c r="A15" s="389"/>
      <c r="B15" s="431" t="s">
        <v>110</v>
      </c>
      <c r="C15" s="432" t="s">
        <v>111</v>
      </c>
      <c r="D15" s="391">
        <v>10800</v>
      </c>
      <c r="E15" s="432" t="s">
        <v>290</v>
      </c>
      <c r="F15" s="391">
        <v>10800</v>
      </c>
      <c r="G15" s="432" t="s">
        <v>340</v>
      </c>
      <c r="H15" s="441" t="s">
        <v>336</v>
      </c>
      <c r="I15" s="391">
        <v>10800</v>
      </c>
      <c r="J15" s="432" t="s">
        <v>368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7" customFormat="1" ht="90" x14ac:dyDescent="0.25">
      <c r="A16" s="389"/>
      <c r="B16" s="431" t="s">
        <v>110</v>
      </c>
      <c r="C16" s="432" t="s">
        <v>111</v>
      </c>
      <c r="D16" s="391">
        <v>10800</v>
      </c>
      <c r="E16" s="432" t="s">
        <v>291</v>
      </c>
      <c r="F16" s="391">
        <v>10800</v>
      </c>
      <c r="G16" s="432" t="s">
        <v>338</v>
      </c>
      <c r="H16" s="432" t="s">
        <v>336</v>
      </c>
      <c r="I16" s="391">
        <v>10800</v>
      </c>
      <c r="J16" s="432" t="s">
        <v>369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97" customFormat="1" ht="90" x14ac:dyDescent="0.25">
      <c r="A17" s="389"/>
      <c r="B17" s="431" t="s">
        <v>110</v>
      </c>
      <c r="C17" s="432" t="s">
        <v>111</v>
      </c>
      <c r="D17" s="391">
        <v>10800</v>
      </c>
      <c r="E17" s="432" t="s">
        <v>292</v>
      </c>
      <c r="F17" s="391">
        <v>10800</v>
      </c>
      <c r="G17" s="432" t="s">
        <v>335</v>
      </c>
      <c r="H17" s="441" t="s">
        <v>336</v>
      </c>
      <c r="I17" s="391">
        <v>10800</v>
      </c>
      <c r="J17" s="432" t="s">
        <v>370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7" customFormat="1" ht="45" x14ac:dyDescent="0.25">
      <c r="A18" s="389"/>
      <c r="B18" s="431" t="s">
        <v>110</v>
      </c>
      <c r="C18" s="432" t="s">
        <v>252</v>
      </c>
      <c r="D18" s="391">
        <v>1500</v>
      </c>
      <c r="E18" s="432" t="s">
        <v>296</v>
      </c>
      <c r="F18" s="391">
        <v>1500</v>
      </c>
      <c r="G18" s="432" t="s">
        <v>346</v>
      </c>
      <c r="H18" s="432" t="s">
        <v>347</v>
      </c>
      <c r="I18" s="391">
        <v>1500</v>
      </c>
      <c r="J18" s="432" t="s">
        <v>302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7" customFormat="1" ht="45" x14ac:dyDescent="0.25">
      <c r="A19" s="389"/>
      <c r="B19" s="431" t="s">
        <v>110</v>
      </c>
      <c r="C19" s="432" t="s">
        <v>252</v>
      </c>
      <c r="D19" s="391">
        <v>1500</v>
      </c>
      <c r="E19" s="432" t="s">
        <v>295</v>
      </c>
      <c r="F19" s="391">
        <v>1500</v>
      </c>
      <c r="G19" s="432" t="s">
        <v>348</v>
      </c>
      <c r="H19" s="432" t="s">
        <v>347</v>
      </c>
      <c r="I19" s="391">
        <v>1500</v>
      </c>
      <c r="J19" s="432" t="s">
        <v>298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7" customFormat="1" ht="45" x14ac:dyDescent="0.25">
      <c r="A20" s="389"/>
      <c r="B20" s="431" t="s">
        <v>110</v>
      </c>
      <c r="C20" s="432" t="s">
        <v>252</v>
      </c>
      <c r="D20" s="391">
        <v>1500</v>
      </c>
      <c r="E20" s="432" t="s">
        <v>294</v>
      </c>
      <c r="F20" s="391">
        <v>1500</v>
      </c>
      <c r="G20" s="432" t="s">
        <v>349</v>
      </c>
      <c r="H20" s="432" t="s">
        <v>347</v>
      </c>
      <c r="I20" s="391">
        <v>1500</v>
      </c>
      <c r="J20" s="432" t="s">
        <v>299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7" customFormat="1" ht="45" x14ac:dyDescent="0.25">
      <c r="A21" s="389"/>
      <c r="B21" s="431" t="s">
        <v>110</v>
      </c>
      <c r="C21" s="432" t="s">
        <v>252</v>
      </c>
      <c r="D21" s="391">
        <v>1500</v>
      </c>
      <c r="E21" s="432" t="s">
        <v>293</v>
      </c>
      <c r="F21" s="391">
        <v>1500</v>
      </c>
      <c r="G21" s="432" t="s">
        <v>350</v>
      </c>
      <c r="H21" s="432" t="s">
        <v>347</v>
      </c>
      <c r="I21" s="391">
        <v>1500</v>
      </c>
      <c r="J21" s="432" t="s">
        <v>301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7" customFormat="1" ht="45" x14ac:dyDescent="0.25">
      <c r="A22" s="389"/>
      <c r="B22" s="431" t="s">
        <v>110</v>
      </c>
      <c r="C22" s="432" t="s">
        <v>252</v>
      </c>
      <c r="D22" s="391">
        <v>1500</v>
      </c>
      <c r="E22" s="432" t="s">
        <v>297</v>
      </c>
      <c r="F22" s="391">
        <v>1500</v>
      </c>
      <c r="G22" s="432" t="s">
        <v>351</v>
      </c>
      <c r="H22" s="432" t="s">
        <v>347</v>
      </c>
      <c r="I22" s="391">
        <v>1500</v>
      </c>
      <c r="J22" s="432" t="s">
        <v>300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97" customFormat="1" ht="30" x14ac:dyDescent="0.25">
      <c r="A23" s="389"/>
      <c r="B23" s="431" t="s">
        <v>110</v>
      </c>
      <c r="C23" s="432" t="s">
        <v>256</v>
      </c>
      <c r="D23" s="391">
        <v>3000</v>
      </c>
      <c r="E23" s="432"/>
      <c r="F23" s="391"/>
      <c r="G23" s="432"/>
      <c r="H23" s="432"/>
      <c r="I23" s="391"/>
      <c r="J23" s="43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65" x14ac:dyDescent="0.25">
      <c r="A24" s="389"/>
      <c r="B24" s="389" t="s">
        <v>114</v>
      </c>
      <c r="C24" s="432" t="s">
        <v>115</v>
      </c>
      <c r="D24" s="391">
        <v>20130</v>
      </c>
      <c r="E24" s="390"/>
      <c r="F24" s="391">
        <v>14454</v>
      </c>
      <c r="G24" s="390"/>
      <c r="H24" s="390"/>
      <c r="I24" s="391">
        <v>14454</v>
      </c>
      <c r="J24" s="432" t="s">
        <v>371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7" customFormat="1" x14ac:dyDescent="0.25">
      <c r="A25" s="389"/>
      <c r="B25" s="431" t="s">
        <v>163</v>
      </c>
      <c r="C25" s="432" t="s">
        <v>303</v>
      </c>
      <c r="D25" s="442"/>
      <c r="F25" s="391"/>
      <c r="G25" s="390"/>
      <c r="H25" s="390"/>
      <c r="I25" s="391"/>
      <c r="J25" s="432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45" x14ac:dyDescent="0.25">
      <c r="A26" s="389"/>
      <c r="B26" s="431" t="s">
        <v>163</v>
      </c>
      <c r="C26" s="432" t="s">
        <v>258</v>
      </c>
      <c r="D26" s="436">
        <v>4800</v>
      </c>
      <c r="E26" s="432" t="s">
        <v>304</v>
      </c>
      <c r="F26" s="391">
        <v>4800</v>
      </c>
      <c r="G26" s="432" t="s">
        <v>305</v>
      </c>
      <c r="H26" s="432" t="s">
        <v>306</v>
      </c>
      <c r="I26" s="391">
        <v>4800</v>
      </c>
      <c r="J26" s="432" t="s">
        <v>307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397" customFormat="1" ht="45" x14ac:dyDescent="0.25">
      <c r="A27" s="389"/>
      <c r="B27" s="431" t="s">
        <v>163</v>
      </c>
      <c r="C27" s="432" t="s">
        <v>308</v>
      </c>
      <c r="D27" s="436">
        <v>7500</v>
      </c>
      <c r="E27" s="432" t="s">
        <v>309</v>
      </c>
      <c r="F27" s="391">
        <v>7500</v>
      </c>
      <c r="G27" s="432" t="s">
        <v>310</v>
      </c>
      <c r="H27" s="432" t="s">
        <v>311</v>
      </c>
      <c r="I27" s="391">
        <v>7500</v>
      </c>
      <c r="J27" s="432" t="s">
        <v>312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7" customFormat="1" ht="75" x14ac:dyDescent="0.25">
      <c r="A28" s="389"/>
      <c r="B28" s="431" t="s">
        <v>163</v>
      </c>
      <c r="C28" s="432" t="s">
        <v>261</v>
      </c>
      <c r="D28" s="437">
        <v>800</v>
      </c>
      <c r="E28" s="432" t="s">
        <v>313</v>
      </c>
      <c r="F28" s="391">
        <v>420</v>
      </c>
      <c r="G28" s="432" t="s">
        <v>314</v>
      </c>
      <c r="H28" s="432" t="s">
        <v>317</v>
      </c>
      <c r="I28" s="391">
        <v>420</v>
      </c>
      <c r="J28" s="432" t="s">
        <v>315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97" customFormat="1" ht="45" x14ac:dyDescent="0.25">
      <c r="A29" s="389"/>
      <c r="B29" s="431" t="s">
        <v>163</v>
      </c>
      <c r="C29" s="432" t="s">
        <v>264</v>
      </c>
      <c r="D29" s="436">
        <v>500</v>
      </c>
      <c r="E29" s="432" t="s">
        <v>316</v>
      </c>
      <c r="F29" s="391">
        <v>450</v>
      </c>
      <c r="G29" s="432" t="s">
        <v>318</v>
      </c>
      <c r="H29" s="432" t="s">
        <v>319</v>
      </c>
      <c r="I29" s="391">
        <v>450</v>
      </c>
      <c r="J29" s="432" t="s">
        <v>320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7" customFormat="1" x14ac:dyDescent="0.25">
      <c r="A30" s="389"/>
      <c r="B30" s="431" t="s">
        <v>30</v>
      </c>
      <c r="C30" s="432" t="s">
        <v>191</v>
      </c>
      <c r="D30" s="436"/>
      <c r="E30" s="432"/>
      <c r="F30" s="391"/>
      <c r="G30" s="432"/>
      <c r="H30" s="432"/>
      <c r="I30" s="391"/>
      <c r="J30" s="432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7" customFormat="1" ht="75" x14ac:dyDescent="0.25">
      <c r="A31" s="389"/>
      <c r="B31" s="431" t="s">
        <v>30</v>
      </c>
      <c r="C31" s="432" t="s">
        <v>267</v>
      </c>
      <c r="D31" s="436">
        <v>50000</v>
      </c>
      <c r="E31" s="432" t="s">
        <v>321</v>
      </c>
      <c r="F31" s="391">
        <v>50000</v>
      </c>
      <c r="G31" s="432" t="s">
        <v>322</v>
      </c>
      <c r="H31" s="432" t="s">
        <v>359</v>
      </c>
      <c r="I31" s="391"/>
      <c r="J31" s="432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97" customFormat="1" ht="45" x14ac:dyDescent="0.25">
      <c r="A32" s="389"/>
      <c r="B32" s="431" t="s">
        <v>30</v>
      </c>
      <c r="C32" s="432" t="s">
        <v>268</v>
      </c>
      <c r="D32" s="436">
        <v>30000</v>
      </c>
      <c r="E32" s="432" t="s">
        <v>324</v>
      </c>
      <c r="F32" s="391">
        <v>30000</v>
      </c>
      <c r="G32" s="432" t="s">
        <v>323</v>
      </c>
      <c r="H32" s="432" t="s">
        <v>360</v>
      </c>
      <c r="I32" s="391">
        <v>30000</v>
      </c>
      <c r="J32" s="432" t="s">
        <v>365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7" customFormat="1" ht="30" x14ac:dyDescent="0.25">
      <c r="A33" s="389"/>
      <c r="B33" s="431" t="s">
        <v>30</v>
      </c>
      <c r="C33" s="432" t="s">
        <v>269</v>
      </c>
      <c r="D33" s="435">
        <v>2500</v>
      </c>
      <c r="E33" s="432" t="s">
        <v>325</v>
      </c>
      <c r="F33" s="391">
        <v>1150</v>
      </c>
      <c r="G33" s="432" t="s">
        <v>357</v>
      </c>
      <c r="H33" s="432"/>
      <c r="I33" s="391">
        <v>1150</v>
      </c>
      <c r="J33" s="432" t="s">
        <v>372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0" x14ac:dyDescent="0.25">
      <c r="A34" s="389"/>
      <c r="B34" s="431" t="s">
        <v>30</v>
      </c>
      <c r="C34" s="432" t="s">
        <v>326</v>
      </c>
      <c r="D34" s="391">
        <v>700</v>
      </c>
      <c r="E34" s="432" t="s">
        <v>325</v>
      </c>
      <c r="F34" s="391">
        <v>469</v>
      </c>
      <c r="G34" s="432" t="s">
        <v>356</v>
      </c>
      <c r="H34" s="390"/>
      <c r="I34" s="391">
        <v>469</v>
      </c>
      <c r="J34" s="432" t="s">
        <v>373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39" customFormat="1" ht="60" x14ac:dyDescent="0.25">
      <c r="A35" s="389"/>
      <c r="B35" s="431" t="s">
        <v>30</v>
      </c>
      <c r="C35" s="432" t="s">
        <v>245</v>
      </c>
      <c r="D35" s="391">
        <v>12000</v>
      </c>
      <c r="E35" s="432" t="s">
        <v>280</v>
      </c>
      <c r="F35" s="391">
        <v>12000</v>
      </c>
      <c r="G35" s="432" t="s">
        <v>278</v>
      </c>
      <c r="H35" s="434" t="s">
        <v>358</v>
      </c>
      <c r="I35" s="391">
        <v>12000</v>
      </c>
      <c r="J35" s="432" t="s">
        <v>279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39" customFormat="1" ht="45" x14ac:dyDescent="0.25">
      <c r="A36" s="389"/>
      <c r="B36" s="431" t="s">
        <v>30</v>
      </c>
      <c r="C36" s="432" t="s">
        <v>283</v>
      </c>
      <c r="D36" s="391">
        <v>10800</v>
      </c>
      <c r="E36" s="432" t="s">
        <v>284</v>
      </c>
      <c r="F36" s="391">
        <v>10800</v>
      </c>
      <c r="G36" s="432" t="s">
        <v>285</v>
      </c>
      <c r="H36" s="432" t="s">
        <v>286</v>
      </c>
      <c r="I36" s="391">
        <v>10800</v>
      </c>
      <c r="J36" s="432" t="s">
        <v>287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40" customFormat="1" ht="30" x14ac:dyDescent="0.25">
      <c r="A37" s="389"/>
      <c r="B37" s="431" t="s">
        <v>30</v>
      </c>
      <c r="C37" s="432" t="s">
        <v>193</v>
      </c>
      <c r="D37" s="391">
        <v>10000</v>
      </c>
      <c r="E37" s="432" t="s">
        <v>361</v>
      </c>
      <c r="F37" s="391">
        <v>10000</v>
      </c>
      <c r="G37" s="432" t="s">
        <v>362</v>
      </c>
      <c r="H37" s="432" t="s">
        <v>363</v>
      </c>
      <c r="I37" s="391">
        <v>10000</v>
      </c>
      <c r="J37" s="432" t="s">
        <v>364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60" x14ac:dyDescent="0.25">
      <c r="A38" s="389"/>
      <c r="B38" s="431" t="s">
        <v>30</v>
      </c>
      <c r="C38" s="432" t="s">
        <v>327</v>
      </c>
      <c r="D38" s="391">
        <v>17200</v>
      </c>
      <c r="E38" s="432" t="s">
        <v>328</v>
      </c>
      <c r="F38" s="391">
        <v>17200</v>
      </c>
      <c r="G38" s="432" t="s">
        <v>329</v>
      </c>
      <c r="H38" s="432" t="s">
        <v>360</v>
      </c>
      <c r="I38" s="391">
        <v>17200</v>
      </c>
      <c r="J38" s="432" t="s">
        <v>330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7" customFormat="1" x14ac:dyDescent="0.25">
      <c r="A39" s="389"/>
      <c r="B39" s="431" t="s">
        <v>211</v>
      </c>
      <c r="C39" s="390" t="s">
        <v>196</v>
      </c>
      <c r="D39" s="391"/>
      <c r="E39" s="390"/>
      <c r="F39" s="391"/>
      <c r="G39" s="390"/>
      <c r="H39" s="390"/>
      <c r="I39" s="391"/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20" x14ac:dyDescent="0.25">
      <c r="A40" s="389"/>
      <c r="B40" s="389" t="s">
        <v>211</v>
      </c>
      <c r="C40" s="438" t="s">
        <v>215</v>
      </c>
      <c r="D40" s="391">
        <v>3250</v>
      </c>
      <c r="E40" s="390" t="s">
        <v>331</v>
      </c>
      <c r="F40" s="391">
        <v>2725</v>
      </c>
      <c r="G40" s="390"/>
      <c r="H40" s="390"/>
      <c r="I40" s="391">
        <v>2725</v>
      </c>
      <c r="J40" s="390" t="s">
        <v>332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 x14ac:dyDescent="0.25">
      <c r="A41" s="392"/>
      <c r="B41" s="486" t="s">
        <v>236</v>
      </c>
      <c r="C41" s="487"/>
      <c r="D41" s="393"/>
      <c r="E41" s="393"/>
      <c r="F41" s="443">
        <f>SUM(F13:F40)</f>
        <v>227668</v>
      </c>
      <c r="G41" s="393"/>
      <c r="H41" s="393"/>
      <c r="I41" s="394">
        <f>SUM(I13:I40)</f>
        <v>177668</v>
      </c>
      <c r="J41" s="39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385"/>
      <c r="B42" s="385"/>
      <c r="C42" s="385"/>
      <c r="D42" s="3"/>
      <c r="E42" s="385"/>
      <c r="F42" s="3"/>
      <c r="G42" s="385"/>
      <c r="H42" s="38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x14ac:dyDescent="0.2">
      <c r="A43" s="15"/>
      <c r="B43" s="492" t="s">
        <v>237</v>
      </c>
      <c r="C43" s="487"/>
      <c r="D43" s="493"/>
      <c r="E43" s="494" t="s">
        <v>226</v>
      </c>
      <c r="F43" s="487"/>
      <c r="G43" s="487"/>
      <c r="H43" s="487"/>
      <c r="I43" s="487"/>
      <c r="J43" s="49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75" x14ac:dyDescent="0.2">
      <c r="A44" s="387" t="s">
        <v>227</v>
      </c>
      <c r="B44" s="387" t="s">
        <v>228</v>
      </c>
      <c r="C44" s="387" t="s">
        <v>43</v>
      </c>
      <c r="D44" s="388" t="s">
        <v>229</v>
      </c>
      <c r="E44" s="387" t="s">
        <v>230</v>
      </c>
      <c r="F44" s="388" t="s">
        <v>229</v>
      </c>
      <c r="G44" s="387" t="s">
        <v>231</v>
      </c>
      <c r="H44" s="387" t="s">
        <v>232</v>
      </c>
      <c r="I44" s="387" t="s">
        <v>233</v>
      </c>
      <c r="J44" s="387" t="s">
        <v>234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389"/>
      <c r="B45" s="389" t="s">
        <v>100</v>
      </c>
      <c r="C45" s="390"/>
      <c r="D45" s="391"/>
      <c r="E45" s="390"/>
      <c r="F45" s="391"/>
      <c r="G45" s="390"/>
      <c r="H45" s="390"/>
      <c r="I45" s="391"/>
      <c r="J45" s="390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9"/>
      <c r="B46" s="389" t="s">
        <v>114</v>
      </c>
      <c r="C46" s="390"/>
      <c r="D46" s="391"/>
      <c r="E46" s="390"/>
      <c r="F46" s="391"/>
      <c r="G46" s="390"/>
      <c r="H46" s="390"/>
      <c r="I46" s="391"/>
      <c r="J46" s="39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9"/>
      <c r="B47" s="389" t="s">
        <v>235</v>
      </c>
      <c r="C47" s="390"/>
      <c r="D47" s="391"/>
      <c r="E47" s="390"/>
      <c r="F47" s="391"/>
      <c r="G47" s="390"/>
      <c r="H47" s="390"/>
      <c r="I47" s="391"/>
      <c r="J47" s="390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9"/>
      <c r="B48" s="389" t="s">
        <v>119</v>
      </c>
      <c r="C48" s="390"/>
      <c r="D48" s="391"/>
      <c r="E48" s="390"/>
      <c r="F48" s="391"/>
      <c r="G48" s="390"/>
      <c r="H48" s="390"/>
      <c r="I48" s="391"/>
      <c r="J48" s="39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9"/>
      <c r="B49" s="389" t="s">
        <v>129</v>
      </c>
      <c r="C49" s="390"/>
      <c r="D49" s="391"/>
      <c r="E49" s="390"/>
      <c r="F49" s="391"/>
      <c r="G49" s="390"/>
      <c r="H49" s="390"/>
      <c r="I49" s="391"/>
      <c r="J49" s="390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9"/>
      <c r="B50" s="389"/>
      <c r="C50" s="390"/>
      <c r="D50" s="391"/>
      <c r="E50" s="390"/>
      <c r="F50" s="391"/>
      <c r="G50" s="390"/>
      <c r="H50" s="390"/>
      <c r="I50" s="391"/>
      <c r="J50" s="39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 x14ac:dyDescent="0.25">
      <c r="A51" s="392"/>
      <c r="B51" s="486" t="s">
        <v>236</v>
      </c>
      <c r="C51" s="487"/>
      <c r="D51" s="393"/>
      <c r="E51" s="393"/>
      <c r="F51" s="393"/>
      <c r="G51" s="393"/>
      <c r="H51" s="393"/>
      <c r="I51" s="394"/>
      <c r="J51" s="39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85"/>
      <c r="B52" s="385"/>
      <c r="C52" s="385"/>
      <c r="D52" s="3"/>
      <c r="E52" s="385"/>
      <c r="F52" s="3"/>
      <c r="G52" s="385"/>
      <c r="H52" s="38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">
      <c r="A53" s="15"/>
      <c r="B53" s="492" t="s">
        <v>238</v>
      </c>
      <c r="C53" s="487"/>
      <c r="D53" s="493"/>
      <c r="E53" s="494" t="s">
        <v>226</v>
      </c>
      <c r="F53" s="487"/>
      <c r="G53" s="487"/>
      <c r="H53" s="487"/>
      <c r="I53" s="487"/>
      <c r="J53" s="493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75" x14ac:dyDescent="0.2">
      <c r="A54" s="387" t="s">
        <v>227</v>
      </c>
      <c r="B54" s="387" t="s">
        <v>228</v>
      </c>
      <c r="C54" s="387" t="s">
        <v>43</v>
      </c>
      <c r="D54" s="388" t="s">
        <v>229</v>
      </c>
      <c r="E54" s="387" t="s">
        <v>230</v>
      </c>
      <c r="F54" s="388" t="s">
        <v>229</v>
      </c>
      <c r="G54" s="387" t="s">
        <v>231</v>
      </c>
      <c r="H54" s="387" t="s">
        <v>232</v>
      </c>
      <c r="I54" s="387" t="s">
        <v>233</v>
      </c>
      <c r="J54" s="387" t="s">
        <v>234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389"/>
      <c r="B55" s="389" t="s">
        <v>100</v>
      </c>
      <c r="C55" s="390"/>
      <c r="D55" s="391"/>
      <c r="E55" s="390"/>
      <c r="F55" s="391"/>
      <c r="G55" s="390"/>
      <c r="H55" s="390"/>
      <c r="I55" s="391"/>
      <c r="J55" s="390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9"/>
      <c r="B56" s="389" t="s">
        <v>114</v>
      </c>
      <c r="C56" s="390"/>
      <c r="D56" s="391"/>
      <c r="E56" s="390"/>
      <c r="F56" s="391"/>
      <c r="G56" s="390"/>
      <c r="H56" s="390"/>
      <c r="I56" s="391"/>
      <c r="J56" s="390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9"/>
      <c r="B57" s="389" t="s">
        <v>235</v>
      </c>
      <c r="C57" s="390"/>
      <c r="D57" s="391"/>
      <c r="E57" s="390"/>
      <c r="F57" s="391"/>
      <c r="G57" s="390"/>
      <c r="H57" s="390"/>
      <c r="I57" s="391"/>
      <c r="J57" s="390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9"/>
      <c r="B58" s="389" t="s">
        <v>119</v>
      </c>
      <c r="C58" s="390"/>
      <c r="D58" s="391"/>
      <c r="E58" s="390"/>
      <c r="F58" s="391"/>
      <c r="G58" s="390"/>
      <c r="H58" s="390"/>
      <c r="I58" s="391"/>
      <c r="J58" s="390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9"/>
      <c r="B59" s="389" t="s">
        <v>129</v>
      </c>
      <c r="C59" s="390"/>
      <c r="D59" s="391"/>
      <c r="E59" s="390"/>
      <c r="F59" s="391"/>
      <c r="G59" s="390"/>
      <c r="H59" s="390"/>
      <c r="I59" s="391"/>
      <c r="J59" s="390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9"/>
      <c r="B60" s="389"/>
      <c r="C60" s="390"/>
      <c r="D60" s="391"/>
      <c r="E60" s="390"/>
      <c r="F60" s="391"/>
      <c r="G60" s="390"/>
      <c r="H60" s="390"/>
      <c r="I60" s="391"/>
      <c r="J60" s="390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" customHeight="1" x14ac:dyDescent="0.25">
      <c r="A61" s="392"/>
      <c r="B61" s="486" t="s">
        <v>236</v>
      </c>
      <c r="C61" s="487"/>
      <c r="D61" s="393"/>
      <c r="E61" s="393"/>
      <c r="F61" s="393"/>
      <c r="G61" s="393"/>
      <c r="H61" s="393"/>
      <c r="I61" s="394"/>
      <c r="J61" s="39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">
      <c r="A63" s="395"/>
      <c r="B63" s="395" t="s">
        <v>239</v>
      </c>
      <c r="C63" s="395"/>
      <c r="D63" s="396"/>
      <c r="E63" s="395"/>
      <c r="F63" s="396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</row>
    <row r="64" spans="1:26" ht="15.75" customHeight="1" x14ac:dyDescent="0.25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85"/>
      <c r="B1019" s="385"/>
      <c r="C1019" s="385"/>
      <c r="D1019" s="3"/>
      <c r="E1019" s="385"/>
      <c r="F1019" s="3"/>
      <c r="G1019" s="385"/>
      <c r="H1019" s="385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85"/>
      <c r="B1020" s="385"/>
      <c r="C1020" s="385"/>
      <c r="D1020" s="3"/>
      <c r="E1020" s="385"/>
      <c r="F1020" s="3"/>
      <c r="G1020" s="385"/>
      <c r="H1020" s="385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85"/>
      <c r="B1021" s="385"/>
      <c r="C1021" s="385"/>
      <c r="D1021" s="3"/>
      <c r="E1021" s="385"/>
      <c r="F1021" s="3"/>
      <c r="G1021" s="385"/>
      <c r="H1021" s="385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85"/>
      <c r="B1022" s="385"/>
      <c r="C1022" s="385"/>
      <c r="D1022" s="3"/>
      <c r="E1022" s="385"/>
      <c r="F1022" s="3"/>
      <c r="G1022" s="385"/>
      <c r="H1022" s="385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85"/>
      <c r="B1023" s="385"/>
      <c r="C1023" s="385"/>
      <c r="D1023" s="3"/>
      <c r="E1023" s="385"/>
      <c r="F1023" s="3"/>
      <c r="G1023" s="385"/>
      <c r="H1023" s="385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85"/>
      <c r="B1024" s="385"/>
      <c r="C1024" s="385"/>
      <c r="D1024" s="3"/>
      <c r="E1024" s="385"/>
      <c r="F1024" s="3"/>
      <c r="G1024" s="385"/>
      <c r="H1024" s="385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</sheetData>
  <mergeCells count="14">
    <mergeCell ref="B61:C61"/>
    <mergeCell ref="H2:J2"/>
    <mergeCell ref="B4:J4"/>
    <mergeCell ref="B5:J5"/>
    <mergeCell ref="B6:J6"/>
    <mergeCell ref="B7:J7"/>
    <mergeCell ref="B9:D9"/>
    <mergeCell ref="E9:J9"/>
    <mergeCell ref="B41:C41"/>
    <mergeCell ref="B43:D43"/>
    <mergeCell ref="E43:J43"/>
    <mergeCell ref="B51:C51"/>
    <mergeCell ref="B53:D53"/>
    <mergeCell ref="E53:J53"/>
  </mergeCells>
  <pageMargins left="0.70866141732283472" right="0.70866141732283472" top="0.74803149606299213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2020-10-24T12:27:54Z</cp:lastPrinted>
  <dcterms:created xsi:type="dcterms:W3CDTF">2020-10-14T11:50:57Z</dcterms:created>
  <dcterms:modified xsi:type="dcterms:W3CDTF">2020-10-24T12:28:32Z</dcterms:modified>
</cp:coreProperties>
</file>