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нт\"/>
    </mc:Choice>
  </mc:AlternateContent>
  <bookViews>
    <workbookView xWindow="0" yWindow="0" windowWidth="23016" windowHeight="9396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</workbook>
</file>

<file path=xl/calcChain.xml><?xml version="1.0" encoding="utf-8"?>
<calcChain xmlns="http://schemas.openxmlformats.org/spreadsheetml/2006/main">
  <c r="P36" i="1" l="1"/>
  <c r="R36" i="1" s="1"/>
  <c r="S36" i="1" s="1"/>
  <c r="P34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27" i="1"/>
  <c r="Q51" i="1"/>
  <c r="R30" i="1"/>
  <c r="S30" i="1" s="1"/>
  <c r="P28" i="1"/>
  <c r="R28" i="1" s="1"/>
  <c r="S28" i="1" s="1"/>
  <c r="P29" i="1"/>
  <c r="R29" i="1" s="1"/>
  <c r="S29" i="1" s="1"/>
  <c r="P30" i="1"/>
  <c r="P31" i="1"/>
  <c r="R31" i="1" s="1"/>
  <c r="S31" i="1" s="1"/>
  <c r="P32" i="1"/>
  <c r="R32" i="1" s="1"/>
  <c r="S32" i="1" s="1"/>
  <c r="P33" i="1"/>
  <c r="R33" i="1" s="1"/>
  <c r="S33" i="1" s="1"/>
  <c r="R34" i="1"/>
  <c r="S34" i="1" s="1"/>
  <c r="P35" i="1"/>
  <c r="R35" i="1" s="1"/>
  <c r="P37" i="1"/>
  <c r="R37" i="1" s="1"/>
  <c r="P38" i="1"/>
  <c r="R38" i="1" s="1"/>
  <c r="S38" i="1" s="1"/>
  <c r="P39" i="1"/>
  <c r="R39" i="1" s="1"/>
  <c r="S39" i="1" s="1"/>
  <c r="P40" i="1"/>
  <c r="R40" i="1" s="1"/>
  <c r="S40" i="1" s="1"/>
  <c r="P41" i="1"/>
  <c r="R41" i="1" s="1"/>
  <c r="P42" i="1"/>
  <c r="R42" i="1" s="1"/>
  <c r="S42" i="1" s="1"/>
  <c r="P43" i="1"/>
  <c r="R43" i="1" s="1"/>
  <c r="P44" i="1"/>
  <c r="R44" i="1" s="1"/>
  <c r="S44" i="1" s="1"/>
  <c r="P45" i="1"/>
  <c r="R45" i="1" s="1"/>
  <c r="S45" i="1" s="1"/>
  <c r="P46" i="1"/>
  <c r="R46" i="1" s="1"/>
  <c r="S46" i="1" s="1"/>
  <c r="P47" i="1"/>
  <c r="R47" i="1" s="1"/>
  <c r="S47" i="1" s="1"/>
  <c r="P48" i="1"/>
  <c r="R48" i="1" s="1"/>
  <c r="S48" i="1" s="1"/>
  <c r="P49" i="1"/>
  <c r="R49" i="1" s="1"/>
  <c r="P50" i="1"/>
  <c r="R50" i="1" s="1"/>
  <c r="S50" i="1" s="1"/>
  <c r="P51" i="1"/>
  <c r="P52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Q52" i="1" s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I29" i="2"/>
  <c r="F29" i="2"/>
  <c r="D29" i="2"/>
  <c r="I18" i="2"/>
  <c r="F18" i="2"/>
  <c r="D18" i="2"/>
  <c r="J103" i="1"/>
  <c r="G103" i="1"/>
  <c r="P102" i="1"/>
  <c r="R102" i="1" s="1"/>
  <c r="R103" i="1" s="1"/>
  <c r="M102" i="1"/>
  <c r="M103" i="1" s="1"/>
  <c r="J100" i="1"/>
  <c r="G100" i="1"/>
  <c r="P99" i="1"/>
  <c r="R99" i="1" s="1"/>
  <c r="M99" i="1"/>
  <c r="Q99" i="1" s="1"/>
  <c r="S99" i="1" s="1"/>
  <c r="Q98" i="1"/>
  <c r="Q100" i="1" s="1"/>
  <c r="P98" i="1"/>
  <c r="P100" i="1" s="1"/>
  <c r="M98" i="1"/>
  <c r="M100" i="1" s="1"/>
  <c r="G96" i="1"/>
  <c r="P95" i="1"/>
  <c r="M95" i="1"/>
  <c r="J95" i="1"/>
  <c r="R95" i="1" s="1"/>
  <c r="G95" i="1"/>
  <c r="Q95" i="1" s="1"/>
  <c r="S95" i="1" s="1"/>
  <c r="P94" i="1"/>
  <c r="M94" i="1"/>
  <c r="J94" i="1"/>
  <c r="R94" i="1" s="1"/>
  <c r="G94" i="1"/>
  <c r="Q94" i="1" s="1"/>
  <c r="R93" i="1"/>
  <c r="P93" i="1"/>
  <c r="P96" i="1" s="1"/>
  <c r="M93" i="1"/>
  <c r="M96" i="1" s="1"/>
  <c r="J93" i="1"/>
  <c r="J96" i="1" s="1"/>
  <c r="G93" i="1"/>
  <c r="Q93" i="1" s="1"/>
  <c r="P90" i="1"/>
  <c r="M90" i="1"/>
  <c r="J90" i="1"/>
  <c r="R90" i="1" s="1"/>
  <c r="G90" i="1"/>
  <c r="Q90" i="1" s="1"/>
  <c r="P89" i="1"/>
  <c r="M89" i="1"/>
  <c r="J89" i="1"/>
  <c r="R89" i="1" s="1"/>
  <c r="G89" i="1"/>
  <c r="Q89" i="1" s="1"/>
  <c r="S89" i="1" s="1"/>
  <c r="P88" i="1"/>
  <c r="P91" i="1" s="1"/>
  <c r="M88" i="1"/>
  <c r="M91" i="1" s="1"/>
  <c r="J88" i="1"/>
  <c r="J91" i="1" s="1"/>
  <c r="G88" i="1"/>
  <c r="G91" i="1" s="1"/>
  <c r="G86" i="1"/>
  <c r="P85" i="1"/>
  <c r="M85" i="1"/>
  <c r="J85" i="1"/>
  <c r="R85" i="1" s="1"/>
  <c r="G85" i="1"/>
  <c r="Q85" i="1" s="1"/>
  <c r="P84" i="1"/>
  <c r="M84" i="1"/>
  <c r="J84" i="1"/>
  <c r="R84" i="1" s="1"/>
  <c r="G84" i="1"/>
  <c r="Q84" i="1" s="1"/>
  <c r="S84" i="1" s="1"/>
  <c r="R83" i="1"/>
  <c r="P83" i="1"/>
  <c r="P86" i="1" s="1"/>
  <c r="M83" i="1"/>
  <c r="M86" i="1" s="1"/>
  <c r="J83" i="1"/>
  <c r="J86" i="1" s="1"/>
  <c r="G83" i="1"/>
  <c r="Q83" i="1" s="1"/>
  <c r="P80" i="1"/>
  <c r="M80" i="1"/>
  <c r="J80" i="1"/>
  <c r="R80" i="1" s="1"/>
  <c r="G80" i="1"/>
  <c r="Q80" i="1" s="1"/>
  <c r="S80" i="1" s="1"/>
  <c r="P79" i="1"/>
  <c r="M79" i="1"/>
  <c r="J79" i="1"/>
  <c r="R79" i="1" s="1"/>
  <c r="G79" i="1"/>
  <c r="Q79" i="1" s="1"/>
  <c r="S79" i="1" s="1"/>
  <c r="P78" i="1"/>
  <c r="P81" i="1" s="1"/>
  <c r="M78" i="1"/>
  <c r="M81" i="1" s="1"/>
  <c r="J78" i="1"/>
  <c r="J81" i="1" s="1"/>
  <c r="G78" i="1"/>
  <c r="G81" i="1" s="1"/>
  <c r="G76" i="1"/>
  <c r="P75" i="1"/>
  <c r="M75" i="1"/>
  <c r="J75" i="1"/>
  <c r="R75" i="1" s="1"/>
  <c r="G75" i="1"/>
  <c r="Q75" i="1" s="1"/>
  <c r="S75" i="1" s="1"/>
  <c r="P74" i="1"/>
  <c r="M74" i="1"/>
  <c r="J74" i="1"/>
  <c r="R74" i="1" s="1"/>
  <c r="G74" i="1"/>
  <c r="Q74" i="1" s="1"/>
  <c r="S74" i="1" s="1"/>
  <c r="R73" i="1"/>
  <c r="P73" i="1"/>
  <c r="M73" i="1"/>
  <c r="J73" i="1"/>
  <c r="G73" i="1"/>
  <c r="Q72" i="1"/>
  <c r="P72" i="1"/>
  <c r="P76" i="1" s="1"/>
  <c r="M72" i="1"/>
  <c r="J72" i="1"/>
  <c r="J76" i="1" s="1"/>
  <c r="G72" i="1"/>
  <c r="P70" i="1"/>
  <c r="P69" i="1"/>
  <c r="M69" i="1"/>
  <c r="J69" i="1"/>
  <c r="R69" i="1" s="1"/>
  <c r="G69" i="1"/>
  <c r="Q69" i="1" s="1"/>
  <c r="S69" i="1" s="1"/>
  <c r="P68" i="1"/>
  <c r="M68" i="1"/>
  <c r="J68" i="1"/>
  <c r="R68" i="1" s="1"/>
  <c r="G68" i="1"/>
  <c r="Q68" i="1" s="1"/>
  <c r="S68" i="1" s="1"/>
  <c r="P67" i="1"/>
  <c r="M67" i="1"/>
  <c r="M70" i="1" s="1"/>
  <c r="J67" i="1"/>
  <c r="J70" i="1" s="1"/>
  <c r="G67" i="1"/>
  <c r="G70" i="1" s="1"/>
  <c r="P64" i="1"/>
  <c r="M64" i="1"/>
  <c r="J64" i="1"/>
  <c r="R64" i="1" s="1"/>
  <c r="G64" i="1"/>
  <c r="Q64" i="1" s="1"/>
  <c r="S64" i="1" s="1"/>
  <c r="P63" i="1"/>
  <c r="P65" i="1" s="1"/>
  <c r="M63" i="1"/>
  <c r="M65" i="1" s="1"/>
  <c r="J63" i="1"/>
  <c r="J65" i="1" s="1"/>
  <c r="G63" i="1"/>
  <c r="P60" i="1"/>
  <c r="R60" i="1" s="1"/>
  <c r="M60" i="1"/>
  <c r="Q60" i="1" s="1"/>
  <c r="P59" i="1"/>
  <c r="R59" i="1" s="1"/>
  <c r="M59" i="1"/>
  <c r="Q59" i="1" s="1"/>
  <c r="S59" i="1" s="1"/>
  <c r="R58" i="1"/>
  <c r="P58" i="1"/>
  <c r="M58" i="1"/>
  <c r="Q58" i="1" s="1"/>
  <c r="M57" i="1"/>
  <c r="P56" i="1"/>
  <c r="R56" i="1" s="1"/>
  <c r="M56" i="1"/>
  <c r="Q56" i="1" s="1"/>
  <c r="Q55" i="1"/>
  <c r="P55" i="1"/>
  <c r="R55" i="1" s="1"/>
  <c r="M55" i="1"/>
  <c r="R54" i="1"/>
  <c r="P54" i="1"/>
  <c r="M54" i="1"/>
  <c r="Q54" i="1" s="1"/>
  <c r="P53" i="1"/>
  <c r="M53" i="1"/>
  <c r="P27" i="1"/>
  <c r="M27" i="1"/>
  <c r="J27" i="1"/>
  <c r="G27" i="1"/>
  <c r="P22" i="1"/>
  <c r="M22" i="1"/>
  <c r="J22" i="1"/>
  <c r="G22" i="1"/>
  <c r="R21" i="1"/>
  <c r="R22" i="1" s="1"/>
  <c r="Q21" i="1"/>
  <c r="Q22" i="1" s="1"/>
  <c r="S21" i="1" l="1"/>
  <c r="S22" i="1" s="1"/>
  <c r="M76" i="1"/>
  <c r="Q73" i="1"/>
  <c r="S73" i="1" s="1"/>
  <c r="P103" i="1"/>
  <c r="R63" i="1"/>
  <c r="R65" i="1" s="1"/>
  <c r="Q63" i="1"/>
  <c r="Q65" i="1" s="1"/>
  <c r="S35" i="1"/>
  <c r="S49" i="1"/>
  <c r="S41" i="1"/>
  <c r="S43" i="1"/>
  <c r="G26" i="1"/>
  <c r="G61" i="1" s="1"/>
  <c r="G104" i="1" s="1"/>
  <c r="G106" i="1" s="1"/>
  <c r="R52" i="1"/>
  <c r="S52" i="1" s="1"/>
  <c r="R27" i="1"/>
  <c r="M26" i="1"/>
  <c r="M61" i="1" s="1"/>
  <c r="M104" i="1" s="1"/>
  <c r="M106" i="1" s="1"/>
  <c r="P26" i="1"/>
  <c r="R51" i="1"/>
  <c r="S27" i="1" s="1"/>
  <c r="R53" i="1"/>
  <c r="Q57" i="1"/>
  <c r="S58" i="1"/>
  <c r="S57" i="1" s="1"/>
  <c r="R57" i="1"/>
  <c r="S90" i="1"/>
  <c r="R96" i="1"/>
  <c r="Q53" i="1"/>
  <c r="S54" i="1"/>
  <c r="S53" i="1" s="1"/>
  <c r="S94" i="1"/>
  <c r="Q96" i="1"/>
  <c r="S93" i="1"/>
  <c r="S96" i="1" s="1"/>
  <c r="S55" i="1"/>
  <c r="Q86" i="1"/>
  <c r="S83" i="1"/>
  <c r="S86" i="1" s="1"/>
  <c r="R86" i="1"/>
  <c r="S56" i="1"/>
  <c r="S60" i="1"/>
  <c r="S85" i="1"/>
  <c r="J26" i="1"/>
  <c r="J61" i="1" s="1"/>
  <c r="J104" i="1" s="1"/>
  <c r="J106" i="1" s="1"/>
  <c r="P57" i="1"/>
  <c r="G65" i="1"/>
  <c r="R72" i="1"/>
  <c r="R76" i="1" s="1"/>
  <c r="S72" i="1"/>
  <c r="R98" i="1"/>
  <c r="R100" i="1" s="1"/>
  <c r="Q102" i="1"/>
  <c r="Q78" i="1"/>
  <c r="Q88" i="1"/>
  <c r="S98" i="1"/>
  <c r="S100" i="1" s="1"/>
  <c r="Q67" i="1"/>
  <c r="R78" i="1"/>
  <c r="R81" i="1" s="1"/>
  <c r="R88" i="1"/>
  <c r="R91" i="1" s="1"/>
  <c r="R67" i="1"/>
  <c r="R70" i="1" s="1"/>
  <c r="Q76" i="1" l="1"/>
  <c r="S76" i="1"/>
  <c r="S63" i="1"/>
  <c r="S65" i="1" s="1"/>
  <c r="S51" i="1"/>
  <c r="R26" i="1"/>
  <c r="R61" i="1" s="1"/>
  <c r="P61" i="1"/>
  <c r="P104" i="1" s="1"/>
  <c r="P106" i="1" s="1"/>
  <c r="S67" i="1"/>
  <c r="S70" i="1" s="1"/>
  <c r="Q70" i="1"/>
  <c r="S88" i="1"/>
  <c r="S91" i="1" s="1"/>
  <c r="Q91" i="1"/>
  <c r="S78" i="1"/>
  <c r="S81" i="1" s="1"/>
  <c r="Q81" i="1"/>
  <c r="S102" i="1"/>
  <c r="S103" i="1" s="1"/>
  <c r="Q103" i="1"/>
  <c r="R104" i="1" l="1"/>
  <c r="R106" i="1" s="1"/>
  <c r="Q26" i="1" l="1"/>
  <c r="Q61" i="1" s="1"/>
  <c r="Q104" i="1" s="1"/>
  <c r="Q106" i="1" s="1"/>
  <c r="S37" i="1"/>
  <c r="S26" i="1" s="1"/>
  <c r="S61" i="1" s="1"/>
  <c r="S104" i="1" s="1"/>
  <c r="S106" i="1" s="1"/>
</calcChain>
</file>

<file path=xl/sharedStrings.xml><?xml version="1.0" encoding="utf-8"?>
<sst xmlns="http://schemas.openxmlformats.org/spreadsheetml/2006/main" count="361" uniqueCount="202">
  <si>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</si>
  <si>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</si>
  <si>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</si>
  <si>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</si>
  <si>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</si>
  <si>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</si>
  <si>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</si>
  <si>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</si>
  <si>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</si>
  <si>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</si>
  <si>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</si>
  <si>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</si>
  <si>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</si>
  <si>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</si>
  <si>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</si>
  <si>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</si>
  <si>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</si>
  <si>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</si>
  <si>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</si>
  <si>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</si>
  <si>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</si>
  <si>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</si>
  <si>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</si>
  <si>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</si>
  <si>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</si>
  <si>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</si>
  <si>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</si>
  <si>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</si>
  <si>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</si>
  <si>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</si>
  <si>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</si>
  <si>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</si>
  <si>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</si>
  <si>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</si>
  <si>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</si>
  <si>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</si>
  <si>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</si>
  <si>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</si>
  <si>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</si>
  <si>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</si>
  <si>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</si>
  <si>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</si>
  <si>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</si>
  <si>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</si>
  <si>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</si>
  <si>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</si>
  <si>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</si>
  <si>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</si>
  <si>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</si>
  <si>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</si>
  <si>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</si>
  <si>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</si>
  <si>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</si>
  <si>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</si>
  <si>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</si>
  <si>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</si>
  <si>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</si>
  <si>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</si>
  <si>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</si>
  <si>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</si>
  <si>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</si>
  <si>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</si>
  <si>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</si>
  <si>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</si>
  <si>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</si>
  <si>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</si>
  <si>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</si>
  <si>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</si>
  <si>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</si>
  <si>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</si>
  <si>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</si>
  <si>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</si>
  <si>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</si>
  <si>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</si>
  <si>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</si>
  <si>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</si>
  <si>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</si>
  <si>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</si>
  <si>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</si>
  <si>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</si>
  <si>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</si>
  <si>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</si>
  <si>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</si>
  <si>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</si>
  <si>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</si>
  <si>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</si>
  <si>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</si>
  <si>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</si>
  <si>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</si>
  <si>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</si>
  <si>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</si>
  <si>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</si>
  <si>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</si>
  <si>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</si>
  <si>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</si>
  <si>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</si>
  <si>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</si>
  <si>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</si>
  <si>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</si>
  <si>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</si>
  <si>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</si>
  <si>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</si>
  <si>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</si>
  <si>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</si>
  <si>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</si>
  <si>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</si>
  <si>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</si>
  <si>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</si>
  <si>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</si>
  <si>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</si>
  <si>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</si>
  <si>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</si>
  <si>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</si>
  <si>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</si>
  <si>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</si>
  <si>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</si>
  <si>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</si>
  <si>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</si>
  <si>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</si>
  <si>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</si>
  <si>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</si>
  <si>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</si>
  <si>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</si>
  <si>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</si>
  <si>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</si>
  <si>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</si>
  <si>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</si>
  <si>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</si>
  <si>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</si>
  <si>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</si>
  <si>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</si>
  <si>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</si>
  <si>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</si>
  <si>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</si>
  <si>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</si>
  <si>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</si>
  <si>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</si>
  <si>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</si>
  <si>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</si>
  <si>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</si>
  <si>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</si>
  <si>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</si>
  <si>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</si>
  <si>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</si>
  <si>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</si>
  <si>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</si>
  <si>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</si>
  <si>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</si>
  <si>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</si>
  <si>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</si>
  <si>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</si>
  <si>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</si>
  <si>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</si>
  <si>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</si>
  <si>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</si>
  <si>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</si>
  <si>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</si>
  <si>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</si>
  <si>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</si>
  <si>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</si>
  <si>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</si>
  <si>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</si>
  <si>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</si>
  <si>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</si>
  <si>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</si>
  <si>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</si>
  <si>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</si>
  <si>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</si>
  <si>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</si>
  <si>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</si>
  <si>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</si>
  <si>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</si>
  <si>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</si>
  <si>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</si>
  <si>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</si>
  <si>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</si>
  <si>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Грицай Юлія Остапівна - директор</t>
  </si>
  <si>
    <t>Ясеницький Володимир Михайлович - менеджер з постачання</t>
  </si>
  <si>
    <t>Хомин Оксана Миколаївна - прибиральник службових приміщень</t>
  </si>
  <si>
    <t>Чирик Олеся Миколаївна - покоївка</t>
  </si>
  <si>
    <t>Нагірнич Надія Василівна - покоївка</t>
  </si>
  <si>
    <t>Демків Галина Федорівна - прибиральник службових приміщень</t>
  </si>
  <si>
    <t>Штереб Любов Миколаївна - покоївка</t>
  </si>
  <si>
    <t>Чирик Любов Іванівна - покоївка</t>
  </si>
  <si>
    <t>Терів Григорій Степанович - столяр</t>
  </si>
  <si>
    <t>Чапля Василь Іванович - опалювач</t>
  </si>
  <si>
    <t>Кушко Ігор Васильович - швейцар</t>
  </si>
  <si>
    <t>Кінаш Юрій Володимирович - масажист</t>
  </si>
  <si>
    <t>Ющишин Ганна Іванівна - менеджер (управитель) із збуту</t>
  </si>
  <si>
    <t>Манько Олена Геннадіївна - адміністратор</t>
  </si>
  <si>
    <t>Демків Володимир Миколайович - підсобний робітник</t>
  </si>
  <si>
    <t>Демків Володимир Васильович - підсобний робітник</t>
  </si>
  <si>
    <t>Демків Василь Миколайович - водій</t>
  </si>
  <si>
    <t>Тесляк Ігор Вячеславович - адміністратор системи</t>
  </si>
  <si>
    <t>Петринчин Олена Олегівна - менеджер з прсоналу</t>
  </si>
  <si>
    <t>Пфайфер Ярина Степанівна - медична сестра</t>
  </si>
  <si>
    <t>Могильний Андрій Іванович - начальник охорони</t>
  </si>
  <si>
    <t>Яджак Іван Ігорович - охоронник</t>
  </si>
  <si>
    <t>Андрієнко Галина Теодозіївна - інспектор з кадрів</t>
  </si>
  <si>
    <t>Іванченко Зоряна Валеріївна - адміністратор</t>
  </si>
  <si>
    <t>Гобрей Ігор Омелянович - підсобний робітник</t>
  </si>
  <si>
    <t>Нагірнич Володимир Васильович-опалювач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</si>
</sst>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166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horizontal="center" vertical="top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0" borderId="0" xfId="0" applyFont="1" applyAlignment="1">
      <alignment horizont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23"/>
  <sheetViews>
    <sheetView tabSelected="1" topLeftCell="A96" workbookViewId="0">
      <selection activeCell="P22" sqref="P22"/>
    </sheetView>
  </sheetViews>
  <sheetFormatPr defaultColWidth="12.59765625" defaultRowHeight="15" customHeight="1" x14ac:dyDescent="0.25"/>
  <cols>
    <col min="1" max="1" width="9.59765625" customWidth="1"/>
    <col min="2" max="2" width="6.5" customWidth="1"/>
    <col min="3" max="3" width="29.5" customWidth="1"/>
    <col min="4" max="4" width="9.3984375" customWidth="1"/>
    <col min="5" max="5" width="10.59765625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07" t="s">
        <v>3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07" t="s">
        <v>4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208" t="s">
        <v>5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09" t="s">
        <v>6</v>
      </c>
      <c r="B17" s="211" t="s">
        <v>7</v>
      </c>
      <c r="C17" s="211" t="s">
        <v>8</v>
      </c>
      <c r="D17" s="213" t="s">
        <v>9</v>
      </c>
      <c r="E17" s="185" t="s">
        <v>10</v>
      </c>
      <c r="F17" s="186"/>
      <c r="G17" s="187"/>
      <c r="H17" s="185" t="s">
        <v>11</v>
      </c>
      <c r="I17" s="186"/>
      <c r="J17" s="187"/>
      <c r="K17" s="185" t="s">
        <v>12</v>
      </c>
      <c r="L17" s="186"/>
      <c r="M17" s="187"/>
      <c r="N17" s="185" t="s">
        <v>13</v>
      </c>
      <c r="O17" s="186"/>
      <c r="P17" s="187"/>
      <c r="Q17" s="204" t="s">
        <v>14</v>
      </c>
      <c r="R17" s="186"/>
      <c r="S17" s="187"/>
      <c r="T17" s="205" t="s">
        <v>15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10"/>
      <c r="B18" s="212"/>
      <c r="C18" s="212"/>
      <c r="D18" s="214"/>
      <c r="E18" s="16" t="s">
        <v>16</v>
      </c>
      <c r="F18" s="17" t="s">
        <v>17</v>
      </c>
      <c r="G18" s="18" t="s">
        <v>18</v>
      </c>
      <c r="H18" s="16" t="s">
        <v>16</v>
      </c>
      <c r="I18" s="17" t="s">
        <v>17</v>
      </c>
      <c r="J18" s="18" t="s">
        <v>19</v>
      </c>
      <c r="K18" s="16" t="s">
        <v>16</v>
      </c>
      <c r="L18" s="17" t="s">
        <v>17</v>
      </c>
      <c r="M18" s="18" t="s">
        <v>20</v>
      </c>
      <c r="N18" s="16" t="s">
        <v>16</v>
      </c>
      <c r="O18" s="17" t="s">
        <v>17</v>
      </c>
      <c r="P18" s="18" t="s">
        <v>21</v>
      </c>
      <c r="Q18" s="18" t="s">
        <v>22</v>
      </c>
      <c r="R18" s="18" t="s">
        <v>23</v>
      </c>
      <c r="S18" s="18" t="s">
        <v>24</v>
      </c>
      <c r="T18" s="20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25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26</v>
      </c>
      <c r="B20" s="26" t="s">
        <v>27</v>
      </c>
      <c r="C20" s="27" t="s">
        <v>28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29</v>
      </c>
      <c r="B21" s="35" t="s">
        <v>30</v>
      </c>
      <c r="C21" s="36" t="s">
        <v>31</v>
      </c>
      <c r="D21" s="37" t="s">
        <v>32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904835.8</v>
      </c>
      <c r="N21" s="38"/>
      <c r="O21" s="39"/>
      <c r="P21" s="40">
        <v>904835.8</v>
      </c>
      <c r="Q21" s="40">
        <f>G21+M21</f>
        <v>904835.8</v>
      </c>
      <c r="R21" s="40">
        <f>J21+P21</f>
        <v>904835.8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2" t="s">
        <v>33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904835.8</v>
      </c>
      <c r="N22" s="46"/>
      <c r="O22" s="47"/>
      <c r="P22" s="48">
        <f t="shared" ref="P22:S22" si="0">SUM(P21)</f>
        <v>904835.8</v>
      </c>
      <c r="Q22" s="48">
        <f t="shared" si="0"/>
        <v>904835.8</v>
      </c>
      <c r="R22" s="48">
        <f t="shared" si="0"/>
        <v>904835.8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188"/>
      <c r="B23" s="189"/>
      <c r="C23" s="189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26</v>
      </c>
      <c r="B24" s="56" t="s">
        <v>34</v>
      </c>
      <c r="C24" s="57" t="s">
        <v>35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5">
      <c r="A25" s="63" t="s">
        <v>29</v>
      </c>
      <c r="B25" s="64" t="s">
        <v>30</v>
      </c>
      <c r="C25" s="63" t="s">
        <v>36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3">
      <c r="A26" s="71" t="s">
        <v>37</v>
      </c>
      <c r="B26" s="72" t="s">
        <v>38</v>
      </c>
      <c r="C26" s="71" t="s">
        <v>39</v>
      </c>
      <c r="D26" s="73"/>
      <c r="E26" s="74"/>
      <c r="F26" s="75"/>
      <c r="G26" s="76">
        <f>SUM(G27:G52)</f>
        <v>0</v>
      </c>
      <c r="H26" s="74"/>
      <c r="I26" s="75"/>
      <c r="J26" s="76">
        <f>SUM(J27:J52)</f>
        <v>0</v>
      </c>
      <c r="K26" s="74"/>
      <c r="L26" s="75"/>
      <c r="M26" s="76">
        <f>SUM(M27:M52)</f>
        <v>387570</v>
      </c>
      <c r="N26" s="74"/>
      <c r="O26" s="75"/>
      <c r="P26" s="76">
        <f t="shared" ref="P26:S26" si="1">SUM(P27:P52)</f>
        <v>387570</v>
      </c>
      <c r="Q26" s="76">
        <f t="shared" si="1"/>
        <v>387570</v>
      </c>
      <c r="R26" s="76">
        <f t="shared" si="1"/>
        <v>387570</v>
      </c>
      <c r="S26" s="76">
        <f t="shared" si="1"/>
        <v>-1.8189894035458565E-12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5">
      <c r="A27" s="78" t="s">
        <v>40</v>
      </c>
      <c r="B27" s="79" t="s">
        <v>41</v>
      </c>
      <c r="C27" s="178" t="s">
        <v>176</v>
      </c>
      <c r="D27" s="81" t="s">
        <v>43</v>
      </c>
      <c r="E27" s="82"/>
      <c r="F27" s="83"/>
      <c r="G27" s="84">
        <f t="shared" ref="G27:G52" si="2">E27*F27</f>
        <v>0</v>
      </c>
      <c r="H27" s="82"/>
      <c r="I27" s="83"/>
      <c r="J27" s="84">
        <f t="shared" ref="J27:J52" si="3">H27*I27</f>
        <v>0</v>
      </c>
      <c r="K27" s="82">
        <v>3</v>
      </c>
      <c r="L27" s="179">
        <v>3800</v>
      </c>
      <c r="M27" s="84">
        <f t="shared" ref="M27:M52" si="4">K27*L27</f>
        <v>11400</v>
      </c>
      <c r="N27" s="82">
        <v>3</v>
      </c>
      <c r="O27" s="83">
        <v>3800</v>
      </c>
      <c r="P27" s="84">
        <f t="shared" ref="P27:P52" si="5">N27*O27</f>
        <v>11400</v>
      </c>
      <c r="Q27" s="84">
        <f>G27+M27</f>
        <v>11400</v>
      </c>
      <c r="R27" s="84">
        <f t="shared" ref="R27:R52" si="6">J27+P27</f>
        <v>11400</v>
      </c>
      <c r="S27" s="84">
        <f t="shared" ref="S27:S52" si="7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5">
      <c r="A28" s="78" t="s">
        <v>40</v>
      </c>
      <c r="B28" s="79" t="s">
        <v>44</v>
      </c>
      <c r="C28" s="178" t="s">
        <v>177</v>
      </c>
      <c r="D28" s="81" t="s">
        <v>43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>
        <v>3</v>
      </c>
      <c r="L28" s="179">
        <v>5420</v>
      </c>
      <c r="M28" s="84">
        <f t="shared" si="4"/>
        <v>16260</v>
      </c>
      <c r="N28" s="82">
        <v>3</v>
      </c>
      <c r="O28" s="83">
        <v>5720</v>
      </c>
      <c r="P28" s="84">
        <f t="shared" si="5"/>
        <v>17160</v>
      </c>
      <c r="Q28" s="84">
        <f t="shared" ref="Q28:Q50" si="8">G28+M28</f>
        <v>16260</v>
      </c>
      <c r="R28" s="84">
        <f t="shared" si="6"/>
        <v>17160</v>
      </c>
      <c r="S28" s="84">
        <f t="shared" si="7"/>
        <v>-900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5">
      <c r="A29" s="78" t="s">
        <v>40</v>
      </c>
      <c r="B29" s="79" t="s">
        <v>45</v>
      </c>
      <c r="C29" s="178" t="s">
        <v>178</v>
      </c>
      <c r="D29" s="81" t="s">
        <v>43</v>
      </c>
      <c r="E29" s="82"/>
      <c r="F29" s="83"/>
      <c r="G29" s="84">
        <f t="shared" si="2"/>
        <v>0</v>
      </c>
      <c r="H29" s="82"/>
      <c r="I29" s="83"/>
      <c r="J29" s="84">
        <f t="shared" si="3"/>
        <v>0</v>
      </c>
      <c r="K29" s="82">
        <v>3</v>
      </c>
      <c r="L29" s="179">
        <v>4900</v>
      </c>
      <c r="M29" s="84">
        <f t="shared" si="4"/>
        <v>14700</v>
      </c>
      <c r="N29" s="82">
        <v>3</v>
      </c>
      <c r="O29" s="83">
        <v>5200</v>
      </c>
      <c r="P29" s="84">
        <f t="shared" si="5"/>
        <v>15600</v>
      </c>
      <c r="Q29" s="84">
        <f t="shared" si="8"/>
        <v>14700</v>
      </c>
      <c r="R29" s="84">
        <f t="shared" si="6"/>
        <v>15600</v>
      </c>
      <c r="S29" s="84">
        <f t="shared" si="7"/>
        <v>-900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5">
      <c r="A30" s="78" t="s">
        <v>40</v>
      </c>
      <c r="B30" s="79" t="s">
        <v>153</v>
      </c>
      <c r="C30" s="178" t="s">
        <v>179</v>
      </c>
      <c r="D30" s="81" t="s">
        <v>43</v>
      </c>
      <c r="E30" s="82"/>
      <c r="F30" s="83"/>
      <c r="G30" s="84">
        <f t="shared" si="2"/>
        <v>0</v>
      </c>
      <c r="H30" s="82"/>
      <c r="I30" s="83"/>
      <c r="J30" s="84">
        <f t="shared" si="3"/>
        <v>0</v>
      </c>
      <c r="K30" s="82">
        <v>3</v>
      </c>
      <c r="L30" s="179">
        <v>4900</v>
      </c>
      <c r="M30" s="84">
        <f t="shared" si="4"/>
        <v>14700</v>
      </c>
      <c r="N30" s="82">
        <v>3</v>
      </c>
      <c r="O30" s="83">
        <v>5200</v>
      </c>
      <c r="P30" s="84">
        <f t="shared" si="5"/>
        <v>15600</v>
      </c>
      <c r="Q30" s="84">
        <f t="shared" si="8"/>
        <v>14700</v>
      </c>
      <c r="R30" s="84">
        <f t="shared" si="6"/>
        <v>15600</v>
      </c>
      <c r="S30" s="84">
        <f t="shared" si="7"/>
        <v>-900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x14ac:dyDescent="0.25">
      <c r="A31" s="78" t="s">
        <v>40</v>
      </c>
      <c r="B31" s="79" t="s">
        <v>154</v>
      </c>
      <c r="C31" s="178" t="s">
        <v>180</v>
      </c>
      <c r="D31" s="81" t="s">
        <v>43</v>
      </c>
      <c r="E31" s="82"/>
      <c r="F31" s="83"/>
      <c r="G31" s="84">
        <f t="shared" si="2"/>
        <v>0</v>
      </c>
      <c r="H31" s="82"/>
      <c r="I31" s="83"/>
      <c r="J31" s="84">
        <f t="shared" si="3"/>
        <v>0</v>
      </c>
      <c r="K31" s="82">
        <v>3</v>
      </c>
      <c r="L31" s="179">
        <v>4900</v>
      </c>
      <c r="M31" s="84">
        <f t="shared" si="4"/>
        <v>14700</v>
      </c>
      <c r="N31" s="82">
        <v>3</v>
      </c>
      <c r="O31" s="83">
        <v>5200</v>
      </c>
      <c r="P31" s="84">
        <f t="shared" si="5"/>
        <v>15600</v>
      </c>
      <c r="Q31" s="84">
        <f t="shared" si="8"/>
        <v>14700</v>
      </c>
      <c r="R31" s="84">
        <f t="shared" si="6"/>
        <v>15600</v>
      </c>
      <c r="S31" s="84">
        <f t="shared" si="7"/>
        <v>-900</v>
      </c>
      <c r="T31" s="8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x14ac:dyDescent="0.25">
      <c r="A32" s="78" t="s">
        <v>40</v>
      </c>
      <c r="B32" s="79" t="s">
        <v>155</v>
      </c>
      <c r="C32" s="178" t="s">
        <v>181</v>
      </c>
      <c r="D32" s="81" t="s">
        <v>43</v>
      </c>
      <c r="E32" s="82"/>
      <c r="F32" s="83"/>
      <c r="G32" s="84">
        <f t="shared" si="2"/>
        <v>0</v>
      </c>
      <c r="H32" s="82"/>
      <c r="I32" s="83"/>
      <c r="J32" s="84">
        <f t="shared" si="3"/>
        <v>0</v>
      </c>
      <c r="K32" s="82">
        <v>3</v>
      </c>
      <c r="L32" s="179">
        <v>4900</v>
      </c>
      <c r="M32" s="84">
        <f t="shared" si="4"/>
        <v>14700</v>
      </c>
      <c r="N32" s="82">
        <v>3</v>
      </c>
      <c r="O32" s="83">
        <v>5200</v>
      </c>
      <c r="P32" s="84">
        <f t="shared" si="5"/>
        <v>15600</v>
      </c>
      <c r="Q32" s="84">
        <f t="shared" si="8"/>
        <v>14700</v>
      </c>
      <c r="R32" s="84">
        <f t="shared" si="6"/>
        <v>15600</v>
      </c>
      <c r="S32" s="84">
        <f t="shared" si="7"/>
        <v>-900</v>
      </c>
      <c r="T32" s="8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x14ac:dyDescent="0.25">
      <c r="A33" s="78" t="s">
        <v>40</v>
      </c>
      <c r="B33" s="79" t="s">
        <v>156</v>
      </c>
      <c r="C33" s="178" t="s">
        <v>182</v>
      </c>
      <c r="D33" s="81" t="s">
        <v>43</v>
      </c>
      <c r="E33" s="82"/>
      <c r="F33" s="83"/>
      <c r="G33" s="84">
        <f t="shared" si="2"/>
        <v>0</v>
      </c>
      <c r="H33" s="82"/>
      <c r="I33" s="83"/>
      <c r="J33" s="84">
        <f t="shared" si="3"/>
        <v>0</v>
      </c>
      <c r="K33" s="82">
        <v>3</v>
      </c>
      <c r="L33" s="179">
        <v>4900</v>
      </c>
      <c r="M33" s="84">
        <f t="shared" si="4"/>
        <v>14700</v>
      </c>
      <c r="N33" s="82">
        <v>3</v>
      </c>
      <c r="O33" s="83">
        <v>5200</v>
      </c>
      <c r="P33" s="84">
        <f t="shared" si="5"/>
        <v>15600</v>
      </c>
      <c r="Q33" s="84">
        <f t="shared" si="8"/>
        <v>14700</v>
      </c>
      <c r="R33" s="84">
        <f t="shared" si="6"/>
        <v>15600</v>
      </c>
      <c r="S33" s="84">
        <f t="shared" si="7"/>
        <v>-900</v>
      </c>
      <c r="T33" s="8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x14ac:dyDescent="0.25">
      <c r="A34" s="78" t="s">
        <v>40</v>
      </c>
      <c r="B34" s="79" t="s">
        <v>157</v>
      </c>
      <c r="C34" s="178" t="s">
        <v>183</v>
      </c>
      <c r="D34" s="81" t="s">
        <v>43</v>
      </c>
      <c r="E34" s="82"/>
      <c r="F34" s="83"/>
      <c r="G34" s="84">
        <f t="shared" si="2"/>
        <v>0</v>
      </c>
      <c r="H34" s="82"/>
      <c r="I34" s="83"/>
      <c r="J34" s="84">
        <f t="shared" si="3"/>
        <v>0</v>
      </c>
      <c r="K34" s="82">
        <v>3</v>
      </c>
      <c r="L34" s="179">
        <v>4900</v>
      </c>
      <c r="M34" s="84">
        <f t="shared" si="4"/>
        <v>14700</v>
      </c>
      <c r="N34" s="82">
        <v>3</v>
      </c>
      <c r="O34" s="83">
        <v>5016.67</v>
      </c>
      <c r="P34" s="84">
        <f>N34*O34</f>
        <v>15050.01</v>
      </c>
      <c r="Q34" s="84">
        <f t="shared" si="8"/>
        <v>14700</v>
      </c>
      <c r="R34" s="84">
        <f t="shared" si="6"/>
        <v>15050.01</v>
      </c>
      <c r="S34" s="84">
        <f t="shared" si="7"/>
        <v>-350.01000000000022</v>
      </c>
      <c r="T34" s="8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30" customHeight="1" x14ac:dyDescent="0.25">
      <c r="A35" s="78" t="s">
        <v>40</v>
      </c>
      <c r="B35" s="79" t="s">
        <v>158</v>
      </c>
      <c r="C35" s="178" t="s">
        <v>184</v>
      </c>
      <c r="D35" s="81" t="s">
        <v>43</v>
      </c>
      <c r="E35" s="82"/>
      <c r="F35" s="83"/>
      <c r="G35" s="84">
        <f t="shared" si="2"/>
        <v>0</v>
      </c>
      <c r="H35" s="82"/>
      <c r="I35" s="83"/>
      <c r="J35" s="84">
        <f t="shared" si="3"/>
        <v>0</v>
      </c>
      <c r="K35" s="82">
        <v>3</v>
      </c>
      <c r="L35" s="179">
        <v>4900</v>
      </c>
      <c r="M35" s="84">
        <f t="shared" si="4"/>
        <v>14700</v>
      </c>
      <c r="N35" s="82">
        <v>3</v>
      </c>
      <c r="O35" s="83">
        <v>4900</v>
      </c>
      <c r="P35" s="84">
        <f t="shared" si="5"/>
        <v>14700</v>
      </c>
      <c r="Q35" s="84">
        <f t="shared" si="8"/>
        <v>14700</v>
      </c>
      <c r="R35" s="84">
        <f t="shared" si="6"/>
        <v>14700</v>
      </c>
      <c r="S35" s="84">
        <f t="shared" si="7"/>
        <v>0</v>
      </c>
      <c r="T35" s="8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30" customHeight="1" x14ac:dyDescent="0.25">
      <c r="A36" s="78" t="s">
        <v>40</v>
      </c>
      <c r="B36" s="79" t="s">
        <v>159</v>
      </c>
      <c r="C36" s="178" t="s">
        <v>185</v>
      </c>
      <c r="D36" s="81" t="s">
        <v>43</v>
      </c>
      <c r="E36" s="82"/>
      <c r="F36" s="83"/>
      <c r="G36" s="84">
        <f t="shared" si="2"/>
        <v>0</v>
      </c>
      <c r="H36" s="82"/>
      <c r="I36" s="83"/>
      <c r="J36" s="84">
        <f t="shared" si="3"/>
        <v>0</v>
      </c>
      <c r="K36" s="82">
        <v>3</v>
      </c>
      <c r="L36" s="179">
        <v>4900</v>
      </c>
      <c r="M36" s="84">
        <f t="shared" si="4"/>
        <v>14700</v>
      </c>
      <c r="N36" s="82">
        <v>2</v>
      </c>
      <c r="O36" s="83">
        <v>3390</v>
      </c>
      <c r="P36" s="84">
        <f>N36*O36</f>
        <v>6780</v>
      </c>
      <c r="Q36" s="84">
        <f t="shared" si="8"/>
        <v>14700</v>
      </c>
      <c r="R36" s="84">
        <f t="shared" si="6"/>
        <v>6780</v>
      </c>
      <c r="S36" s="84">
        <f t="shared" si="7"/>
        <v>7920</v>
      </c>
      <c r="T36" s="8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30" customHeight="1" x14ac:dyDescent="0.25">
      <c r="A37" s="78" t="s">
        <v>40</v>
      </c>
      <c r="B37" s="79" t="s">
        <v>160</v>
      </c>
      <c r="C37" s="178" t="s">
        <v>186</v>
      </c>
      <c r="D37" s="81" t="s">
        <v>43</v>
      </c>
      <c r="E37" s="82"/>
      <c r="F37" s="83"/>
      <c r="G37" s="84">
        <f t="shared" si="2"/>
        <v>0</v>
      </c>
      <c r="H37" s="82"/>
      <c r="I37" s="83"/>
      <c r="J37" s="84">
        <f t="shared" si="3"/>
        <v>0</v>
      </c>
      <c r="K37" s="82">
        <v>3</v>
      </c>
      <c r="L37" s="179">
        <v>4900</v>
      </c>
      <c r="M37" s="84">
        <f t="shared" si="4"/>
        <v>14700</v>
      </c>
      <c r="N37" s="82">
        <v>3</v>
      </c>
      <c r="O37" s="83">
        <v>4900</v>
      </c>
      <c r="P37" s="84">
        <f t="shared" si="5"/>
        <v>14700</v>
      </c>
      <c r="Q37" s="84">
        <f t="shared" si="8"/>
        <v>14700</v>
      </c>
      <c r="R37" s="84">
        <f t="shared" si="6"/>
        <v>14700</v>
      </c>
      <c r="S37" s="84">
        <f t="shared" si="7"/>
        <v>0</v>
      </c>
      <c r="T37" s="8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30" customHeight="1" x14ac:dyDescent="0.25">
      <c r="A38" s="78" t="s">
        <v>40</v>
      </c>
      <c r="B38" s="79" t="s">
        <v>161</v>
      </c>
      <c r="C38" s="178" t="s">
        <v>187</v>
      </c>
      <c r="D38" s="81" t="s">
        <v>43</v>
      </c>
      <c r="E38" s="82"/>
      <c r="F38" s="83"/>
      <c r="G38" s="84">
        <f t="shared" si="2"/>
        <v>0</v>
      </c>
      <c r="H38" s="82"/>
      <c r="I38" s="83"/>
      <c r="J38" s="84">
        <f t="shared" si="3"/>
        <v>0</v>
      </c>
      <c r="K38" s="82">
        <v>3</v>
      </c>
      <c r="L38" s="179">
        <v>5150</v>
      </c>
      <c r="M38" s="84">
        <f t="shared" si="4"/>
        <v>15450</v>
      </c>
      <c r="N38" s="82">
        <v>3</v>
      </c>
      <c r="O38" s="83">
        <v>5350</v>
      </c>
      <c r="P38" s="84">
        <f t="shared" si="5"/>
        <v>16050</v>
      </c>
      <c r="Q38" s="84">
        <f t="shared" si="8"/>
        <v>15450</v>
      </c>
      <c r="R38" s="84">
        <f t="shared" si="6"/>
        <v>16050</v>
      </c>
      <c r="S38" s="84">
        <f t="shared" si="7"/>
        <v>-600</v>
      </c>
      <c r="T38" s="8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 x14ac:dyDescent="0.25">
      <c r="A39" s="78" t="s">
        <v>40</v>
      </c>
      <c r="B39" s="79" t="s">
        <v>162</v>
      </c>
      <c r="C39" s="178" t="s">
        <v>188</v>
      </c>
      <c r="D39" s="81" t="s">
        <v>43</v>
      </c>
      <c r="E39" s="82"/>
      <c r="F39" s="83"/>
      <c r="G39" s="84">
        <f t="shared" si="2"/>
        <v>0</v>
      </c>
      <c r="H39" s="82"/>
      <c r="I39" s="83"/>
      <c r="J39" s="84">
        <f t="shared" si="3"/>
        <v>0</v>
      </c>
      <c r="K39" s="82">
        <v>3</v>
      </c>
      <c r="L39" s="179">
        <v>5300</v>
      </c>
      <c r="M39" s="84">
        <f t="shared" si="4"/>
        <v>15900</v>
      </c>
      <c r="N39" s="82">
        <v>3</v>
      </c>
      <c r="O39" s="83">
        <v>4543.33</v>
      </c>
      <c r="P39" s="84">
        <f t="shared" si="5"/>
        <v>13629.99</v>
      </c>
      <c r="Q39" s="84">
        <f t="shared" si="8"/>
        <v>15900</v>
      </c>
      <c r="R39" s="84">
        <f t="shared" si="6"/>
        <v>13629.99</v>
      </c>
      <c r="S39" s="84">
        <f t="shared" si="7"/>
        <v>2270.0100000000002</v>
      </c>
      <c r="T39" s="8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x14ac:dyDescent="0.25">
      <c r="A40" s="78" t="s">
        <v>40</v>
      </c>
      <c r="B40" s="79" t="s">
        <v>163</v>
      </c>
      <c r="C40" s="178" t="s">
        <v>189</v>
      </c>
      <c r="D40" s="81" t="s">
        <v>43</v>
      </c>
      <c r="E40" s="82"/>
      <c r="F40" s="83"/>
      <c r="G40" s="84">
        <f t="shared" si="2"/>
        <v>0</v>
      </c>
      <c r="H40" s="82"/>
      <c r="I40" s="83"/>
      <c r="J40" s="84">
        <f t="shared" si="3"/>
        <v>0</v>
      </c>
      <c r="K40" s="82">
        <v>3</v>
      </c>
      <c r="L40" s="179">
        <v>5250</v>
      </c>
      <c r="M40" s="84">
        <f t="shared" si="4"/>
        <v>15750</v>
      </c>
      <c r="N40" s="82">
        <v>3</v>
      </c>
      <c r="O40" s="83">
        <v>5250</v>
      </c>
      <c r="P40" s="84">
        <f t="shared" si="5"/>
        <v>15750</v>
      </c>
      <c r="Q40" s="84">
        <f t="shared" si="8"/>
        <v>15750</v>
      </c>
      <c r="R40" s="84">
        <f t="shared" si="6"/>
        <v>15750</v>
      </c>
      <c r="S40" s="84">
        <f t="shared" si="7"/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5">
      <c r="A41" s="78" t="s">
        <v>40</v>
      </c>
      <c r="B41" s="79" t="s">
        <v>164</v>
      </c>
      <c r="C41" s="178" t="s">
        <v>190</v>
      </c>
      <c r="D41" s="81" t="s">
        <v>43</v>
      </c>
      <c r="E41" s="82"/>
      <c r="F41" s="83"/>
      <c r="G41" s="84">
        <f t="shared" si="2"/>
        <v>0</v>
      </c>
      <c r="H41" s="82"/>
      <c r="I41" s="83"/>
      <c r="J41" s="84">
        <f t="shared" si="3"/>
        <v>0</v>
      </c>
      <c r="K41" s="82">
        <v>3</v>
      </c>
      <c r="L41" s="179">
        <v>4900</v>
      </c>
      <c r="M41" s="84">
        <f t="shared" si="4"/>
        <v>14700</v>
      </c>
      <c r="N41" s="82">
        <v>3</v>
      </c>
      <c r="O41" s="83">
        <v>5100</v>
      </c>
      <c r="P41" s="84">
        <f t="shared" si="5"/>
        <v>15300</v>
      </c>
      <c r="Q41" s="84">
        <f t="shared" si="8"/>
        <v>14700</v>
      </c>
      <c r="R41" s="84">
        <f t="shared" si="6"/>
        <v>15300</v>
      </c>
      <c r="S41" s="84">
        <f t="shared" si="7"/>
        <v>-600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5">
      <c r="A42" s="78" t="s">
        <v>40</v>
      </c>
      <c r="B42" s="79" t="s">
        <v>165</v>
      </c>
      <c r="C42" s="178" t="s">
        <v>191</v>
      </c>
      <c r="D42" s="81" t="s">
        <v>43</v>
      </c>
      <c r="E42" s="82"/>
      <c r="F42" s="83"/>
      <c r="G42" s="84">
        <f t="shared" si="2"/>
        <v>0</v>
      </c>
      <c r="H42" s="82"/>
      <c r="I42" s="83"/>
      <c r="J42" s="84">
        <f t="shared" si="3"/>
        <v>0</v>
      </c>
      <c r="K42" s="82">
        <v>3</v>
      </c>
      <c r="L42" s="179">
        <v>4900</v>
      </c>
      <c r="M42" s="84">
        <f t="shared" si="4"/>
        <v>14700</v>
      </c>
      <c r="N42" s="82">
        <v>3</v>
      </c>
      <c r="O42" s="83">
        <v>5446.67</v>
      </c>
      <c r="P42" s="84">
        <f t="shared" si="5"/>
        <v>16340.01</v>
      </c>
      <c r="Q42" s="84">
        <f t="shared" si="8"/>
        <v>14700</v>
      </c>
      <c r="R42" s="84">
        <f t="shared" si="6"/>
        <v>16340.01</v>
      </c>
      <c r="S42" s="84">
        <f t="shared" si="7"/>
        <v>-1640.0100000000002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5">
      <c r="A43" s="78" t="s">
        <v>40</v>
      </c>
      <c r="B43" s="79" t="s">
        <v>166</v>
      </c>
      <c r="C43" s="178" t="s">
        <v>192</v>
      </c>
      <c r="D43" s="81" t="s">
        <v>43</v>
      </c>
      <c r="E43" s="82"/>
      <c r="F43" s="83"/>
      <c r="G43" s="84">
        <f t="shared" si="2"/>
        <v>0</v>
      </c>
      <c r="H43" s="82"/>
      <c r="I43" s="83"/>
      <c r="J43" s="84">
        <f t="shared" si="3"/>
        <v>0</v>
      </c>
      <c r="K43" s="82">
        <v>3</v>
      </c>
      <c r="L43" s="179">
        <v>5000</v>
      </c>
      <c r="M43" s="84">
        <f t="shared" si="4"/>
        <v>15000</v>
      </c>
      <c r="N43" s="82">
        <v>3</v>
      </c>
      <c r="O43" s="83">
        <v>5200</v>
      </c>
      <c r="P43" s="84">
        <f t="shared" si="5"/>
        <v>15600</v>
      </c>
      <c r="Q43" s="84">
        <f t="shared" si="8"/>
        <v>15000</v>
      </c>
      <c r="R43" s="84">
        <f t="shared" si="6"/>
        <v>15600</v>
      </c>
      <c r="S43" s="84">
        <f t="shared" si="7"/>
        <v>-600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5">
      <c r="A44" s="78" t="s">
        <v>40</v>
      </c>
      <c r="B44" s="79" t="s">
        <v>167</v>
      </c>
      <c r="C44" s="178" t="s">
        <v>193</v>
      </c>
      <c r="D44" s="81" t="s">
        <v>43</v>
      </c>
      <c r="E44" s="82"/>
      <c r="F44" s="83"/>
      <c r="G44" s="84">
        <f t="shared" si="2"/>
        <v>0</v>
      </c>
      <c r="H44" s="82"/>
      <c r="I44" s="83"/>
      <c r="J44" s="84">
        <f t="shared" si="3"/>
        <v>0</v>
      </c>
      <c r="K44" s="82">
        <v>3</v>
      </c>
      <c r="L44" s="179">
        <v>5300</v>
      </c>
      <c r="M44" s="84">
        <f t="shared" si="4"/>
        <v>15900</v>
      </c>
      <c r="N44" s="82">
        <v>3</v>
      </c>
      <c r="O44" s="83">
        <v>5500</v>
      </c>
      <c r="P44" s="84">
        <f t="shared" si="5"/>
        <v>16500</v>
      </c>
      <c r="Q44" s="84">
        <f t="shared" si="8"/>
        <v>15900</v>
      </c>
      <c r="R44" s="84">
        <f t="shared" si="6"/>
        <v>16500</v>
      </c>
      <c r="S44" s="84">
        <f t="shared" si="7"/>
        <v>-600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5">
      <c r="A45" s="78" t="s">
        <v>40</v>
      </c>
      <c r="B45" s="79" t="s">
        <v>168</v>
      </c>
      <c r="C45" s="178" t="s">
        <v>194</v>
      </c>
      <c r="D45" s="81" t="s">
        <v>43</v>
      </c>
      <c r="E45" s="82"/>
      <c r="F45" s="83"/>
      <c r="G45" s="84">
        <f t="shared" si="2"/>
        <v>0</v>
      </c>
      <c r="H45" s="82"/>
      <c r="I45" s="83"/>
      <c r="J45" s="84">
        <f t="shared" si="3"/>
        <v>0</v>
      </c>
      <c r="K45" s="82">
        <v>3</v>
      </c>
      <c r="L45" s="179">
        <v>5420</v>
      </c>
      <c r="M45" s="84">
        <f t="shared" si="4"/>
        <v>16260</v>
      </c>
      <c r="N45" s="82">
        <v>3</v>
      </c>
      <c r="O45" s="83">
        <v>5620</v>
      </c>
      <c r="P45" s="84">
        <f t="shared" si="5"/>
        <v>16860</v>
      </c>
      <c r="Q45" s="84">
        <f t="shared" si="8"/>
        <v>16260</v>
      </c>
      <c r="R45" s="84">
        <f t="shared" si="6"/>
        <v>16860</v>
      </c>
      <c r="S45" s="84">
        <f t="shared" si="7"/>
        <v>-600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5">
      <c r="A46" s="78" t="s">
        <v>40</v>
      </c>
      <c r="B46" s="79" t="s">
        <v>169</v>
      </c>
      <c r="C46" s="178" t="s">
        <v>195</v>
      </c>
      <c r="D46" s="81" t="s">
        <v>43</v>
      </c>
      <c r="E46" s="82"/>
      <c r="F46" s="83"/>
      <c r="G46" s="84">
        <f t="shared" si="2"/>
        <v>0</v>
      </c>
      <c r="H46" s="82"/>
      <c r="I46" s="83"/>
      <c r="J46" s="84">
        <f t="shared" si="3"/>
        <v>0</v>
      </c>
      <c r="K46" s="82">
        <v>3</v>
      </c>
      <c r="L46" s="179">
        <v>5150</v>
      </c>
      <c r="M46" s="84">
        <f t="shared" si="4"/>
        <v>15450</v>
      </c>
      <c r="N46" s="82">
        <v>3</v>
      </c>
      <c r="O46" s="83">
        <v>5350</v>
      </c>
      <c r="P46" s="84">
        <f t="shared" si="5"/>
        <v>16050</v>
      </c>
      <c r="Q46" s="84">
        <f t="shared" si="8"/>
        <v>15450</v>
      </c>
      <c r="R46" s="84">
        <f t="shared" si="6"/>
        <v>16050</v>
      </c>
      <c r="S46" s="84">
        <f t="shared" si="7"/>
        <v>-600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5">
      <c r="A47" s="78" t="s">
        <v>40</v>
      </c>
      <c r="B47" s="79" t="s">
        <v>170</v>
      </c>
      <c r="C47" s="178" t="s">
        <v>196</v>
      </c>
      <c r="D47" s="81" t="s">
        <v>43</v>
      </c>
      <c r="E47" s="82"/>
      <c r="F47" s="83"/>
      <c r="G47" s="84">
        <f t="shared" si="2"/>
        <v>0</v>
      </c>
      <c r="H47" s="82"/>
      <c r="I47" s="83"/>
      <c r="J47" s="84">
        <f t="shared" si="3"/>
        <v>0</v>
      </c>
      <c r="K47" s="82">
        <v>3</v>
      </c>
      <c r="L47" s="179">
        <v>3800</v>
      </c>
      <c r="M47" s="84">
        <f t="shared" si="4"/>
        <v>11400</v>
      </c>
      <c r="N47" s="82">
        <v>3</v>
      </c>
      <c r="O47" s="83">
        <v>4100</v>
      </c>
      <c r="P47" s="84">
        <f t="shared" si="5"/>
        <v>12300</v>
      </c>
      <c r="Q47" s="84">
        <f t="shared" si="8"/>
        <v>11400</v>
      </c>
      <c r="R47" s="84">
        <f t="shared" si="6"/>
        <v>12300</v>
      </c>
      <c r="S47" s="84">
        <f t="shared" si="7"/>
        <v>-900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5">
      <c r="A48" s="78" t="s">
        <v>40</v>
      </c>
      <c r="B48" s="79" t="s">
        <v>171</v>
      </c>
      <c r="C48" s="178" t="s">
        <v>197</v>
      </c>
      <c r="D48" s="81" t="s">
        <v>43</v>
      </c>
      <c r="E48" s="82"/>
      <c r="F48" s="83"/>
      <c r="G48" s="84">
        <f t="shared" si="2"/>
        <v>0</v>
      </c>
      <c r="H48" s="82"/>
      <c r="I48" s="83"/>
      <c r="J48" s="84">
        <f t="shared" si="3"/>
        <v>0</v>
      </c>
      <c r="K48" s="82">
        <v>3</v>
      </c>
      <c r="L48" s="179">
        <v>5100</v>
      </c>
      <c r="M48" s="84">
        <f t="shared" si="4"/>
        <v>15300</v>
      </c>
      <c r="N48" s="82">
        <v>3</v>
      </c>
      <c r="O48" s="83">
        <v>5100</v>
      </c>
      <c r="P48" s="84">
        <f t="shared" si="5"/>
        <v>15300</v>
      </c>
      <c r="Q48" s="84">
        <f t="shared" si="8"/>
        <v>15300</v>
      </c>
      <c r="R48" s="84">
        <f t="shared" si="6"/>
        <v>15300</v>
      </c>
      <c r="S48" s="84">
        <f t="shared" si="7"/>
        <v>0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5">
      <c r="A49" s="78" t="s">
        <v>40</v>
      </c>
      <c r="B49" s="79" t="s">
        <v>172</v>
      </c>
      <c r="C49" s="178" t="s">
        <v>198</v>
      </c>
      <c r="D49" s="81" t="s">
        <v>43</v>
      </c>
      <c r="E49" s="82"/>
      <c r="F49" s="83"/>
      <c r="G49" s="84">
        <f t="shared" si="2"/>
        <v>0</v>
      </c>
      <c r="H49" s="82"/>
      <c r="I49" s="83"/>
      <c r="J49" s="84">
        <f t="shared" si="3"/>
        <v>0</v>
      </c>
      <c r="K49" s="82">
        <v>3</v>
      </c>
      <c r="L49" s="179">
        <v>5550</v>
      </c>
      <c r="M49" s="84">
        <f t="shared" si="4"/>
        <v>16650</v>
      </c>
      <c r="N49" s="82">
        <v>3</v>
      </c>
      <c r="O49" s="83">
        <v>5816.67</v>
      </c>
      <c r="P49" s="84">
        <f t="shared" si="5"/>
        <v>17450.010000000002</v>
      </c>
      <c r="Q49" s="84">
        <f t="shared" si="8"/>
        <v>16650</v>
      </c>
      <c r="R49" s="84">
        <f t="shared" si="6"/>
        <v>17450.010000000002</v>
      </c>
      <c r="S49" s="84">
        <f t="shared" si="7"/>
        <v>-800.01000000000204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5">
      <c r="A50" s="78" t="s">
        <v>40</v>
      </c>
      <c r="B50" s="79" t="s">
        <v>173</v>
      </c>
      <c r="C50" s="178" t="s">
        <v>199</v>
      </c>
      <c r="D50" s="81" t="s">
        <v>43</v>
      </c>
      <c r="E50" s="82"/>
      <c r="F50" s="83"/>
      <c r="G50" s="84">
        <f t="shared" si="2"/>
        <v>0</v>
      </c>
      <c r="H50" s="82"/>
      <c r="I50" s="83"/>
      <c r="J50" s="84">
        <f t="shared" si="3"/>
        <v>0</v>
      </c>
      <c r="K50" s="82">
        <v>3</v>
      </c>
      <c r="L50" s="179">
        <v>5250</v>
      </c>
      <c r="M50" s="84">
        <f t="shared" si="4"/>
        <v>15750</v>
      </c>
      <c r="N50" s="82">
        <v>3</v>
      </c>
      <c r="O50" s="83">
        <v>4216.66</v>
      </c>
      <c r="P50" s="84">
        <f t="shared" si="5"/>
        <v>12649.98</v>
      </c>
      <c r="Q50" s="84">
        <f t="shared" si="8"/>
        <v>15750</v>
      </c>
      <c r="R50" s="84">
        <f t="shared" si="6"/>
        <v>12649.98</v>
      </c>
      <c r="S50" s="84">
        <f t="shared" si="7"/>
        <v>3100.0200000000004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5">
      <c r="A51" s="86" t="s">
        <v>40</v>
      </c>
      <c r="B51" s="79" t="s">
        <v>174</v>
      </c>
      <c r="C51" s="178" t="s">
        <v>200</v>
      </c>
      <c r="D51" s="81" t="s">
        <v>43</v>
      </c>
      <c r="E51" s="82"/>
      <c r="F51" s="83"/>
      <c r="G51" s="84">
        <f t="shared" si="2"/>
        <v>0</v>
      </c>
      <c r="H51" s="82"/>
      <c r="I51" s="83"/>
      <c r="J51" s="84">
        <f t="shared" si="3"/>
        <v>0</v>
      </c>
      <c r="K51" s="82">
        <v>3</v>
      </c>
      <c r="L51" s="179">
        <v>4900</v>
      </c>
      <c r="M51" s="84">
        <f t="shared" si="4"/>
        <v>14700</v>
      </c>
      <c r="N51" s="82">
        <v>3</v>
      </c>
      <c r="O51" s="83">
        <v>5100</v>
      </c>
      <c r="P51" s="84">
        <f t="shared" si="5"/>
        <v>15300</v>
      </c>
      <c r="Q51" s="84">
        <f>G51+M51</f>
        <v>14700</v>
      </c>
      <c r="R51" s="84">
        <f t="shared" si="6"/>
        <v>15300</v>
      </c>
      <c r="S51" s="84">
        <f t="shared" si="7"/>
        <v>-600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thickBot="1" x14ac:dyDescent="0.3">
      <c r="A52" s="88" t="s">
        <v>40</v>
      </c>
      <c r="B52" s="79" t="s">
        <v>175</v>
      </c>
      <c r="C52" s="178" t="s">
        <v>201</v>
      </c>
      <c r="D52" s="91" t="s">
        <v>43</v>
      </c>
      <c r="E52" s="92"/>
      <c r="F52" s="93"/>
      <c r="G52" s="84">
        <f t="shared" si="2"/>
        <v>0</v>
      </c>
      <c r="H52" s="92"/>
      <c r="I52" s="93"/>
      <c r="J52" s="84">
        <f t="shared" si="3"/>
        <v>0</v>
      </c>
      <c r="K52" s="82">
        <v>3</v>
      </c>
      <c r="L52" s="179">
        <v>4900</v>
      </c>
      <c r="M52" s="84">
        <f t="shared" si="4"/>
        <v>14700</v>
      </c>
      <c r="N52" s="82">
        <v>3</v>
      </c>
      <c r="O52" s="93">
        <v>4900</v>
      </c>
      <c r="P52" s="84">
        <f t="shared" si="5"/>
        <v>14700</v>
      </c>
      <c r="Q52" s="94">
        <f t="shared" ref="Q52" si="9">G52+M52</f>
        <v>14700</v>
      </c>
      <c r="R52" s="94">
        <f t="shared" si="6"/>
        <v>14700</v>
      </c>
      <c r="S52" s="94">
        <f t="shared" si="7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thickBot="1" x14ac:dyDescent="0.3">
      <c r="A53" s="71" t="s">
        <v>37</v>
      </c>
      <c r="B53" s="72" t="s">
        <v>46</v>
      </c>
      <c r="C53" s="71" t="s">
        <v>47</v>
      </c>
      <c r="D53" s="73"/>
      <c r="E53" s="74"/>
      <c r="F53" s="75"/>
      <c r="G53" s="76"/>
      <c r="H53" s="74"/>
      <c r="I53" s="75"/>
      <c r="J53" s="76"/>
      <c r="K53" s="74"/>
      <c r="L53" s="75"/>
      <c r="M53" s="76">
        <f>SUM(M54:M56)</f>
        <v>0</v>
      </c>
      <c r="N53" s="74"/>
      <c r="O53" s="75"/>
      <c r="P53" s="76">
        <f t="shared" ref="P53:S53" si="10">SUM(P54:P56)</f>
        <v>0</v>
      </c>
      <c r="Q53" s="76">
        <f t="shared" si="10"/>
        <v>0</v>
      </c>
      <c r="R53" s="76">
        <f t="shared" si="10"/>
        <v>0</v>
      </c>
      <c r="S53" s="76">
        <f t="shared" si="10"/>
        <v>0</v>
      </c>
      <c r="T53" s="7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5">
      <c r="A54" s="78" t="s">
        <v>40</v>
      </c>
      <c r="B54" s="79" t="s">
        <v>48</v>
      </c>
      <c r="C54" s="80" t="s">
        <v>42</v>
      </c>
      <c r="D54" s="81"/>
      <c r="E54" s="190" t="s">
        <v>49</v>
      </c>
      <c r="F54" s="189"/>
      <c r="G54" s="191"/>
      <c r="H54" s="190" t="s">
        <v>49</v>
      </c>
      <c r="I54" s="189"/>
      <c r="J54" s="191"/>
      <c r="K54" s="82"/>
      <c r="L54" s="83"/>
      <c r="M54" s="84">
        <f t="shared" ref="M54:M56" si="11">K54*L54</f>
        <v>0</v>
      </c>
      <c r="N54" s="82"/>
      <c r="O54" s="83"/>
      <c r="P54" s="84">
        <f t="shared" ref="P54:P56" si="12">N54*O54</f>
        <v>0</v>
      </c>
      <c r="Q54" s="84">
        <f t="shared" ref="Q54:Q56" si="13">G54+M54</f>
        <v>0</v>
      </c>
      <c r="R54" s="84">
        <f t="shared" ref="R54:R56" si="14">J54+P54</f>
        <v>0</v>
      </c>
      <c r="S54" s="84">
        <f t="shared" ref="S54:S56" si="15">Q54-R54</f>
        <v>0</v>
      </c>
      <c r="T54" s="85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25">
      <c r="A55" s="86" t="s">
        <v>40</v>
      </c>
      <c r="B55" s="87" t="s">
        <v>50</v>
      </c>
      <c r="C55" s="80" t="s">
        <v>42</v>
      </c>
      <c r="D55" s="81"/>
      <c r="E55" s="192"/>
      <c r="F55" s="189"/>
      <c r="G55" s="191"/>
      <c r="H55" s="192"/>
      <c r="I55" s="189"/>
      <c r="J55" s="191"/>
      <c r="K55" s="82"/>
      <c r="L55" s="83"/>
      <c r="M55" s="84">
        <f t="shared" si="11"/>
        <v>0</v>
      </c>
      <c r="N55" s="82"/>
      <c r="O55" s="83"/>
      <c r="P55" s="84">
        <f t="shared" si="12"/>
        <v>0</v>
      </c>
      <c r="Q55" s="84">
        <f t="shared" si="13"/>
        <v>0</v>
      </c>
      <c r="R55" s="84">
        <f t="shared" si="14"/>
        <v>0</v>
      </c>
      <c r="S55" s="84">
        <f t="shared" si="15"/>
        <v>0</v>
      </c>
      <c r="T55" s="85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5">
      <c r="A56" s="88" t="s">
        <v>40</v>
      </c>
      <c r="B56" s="89" t="s">
        <v>51</v>
      </c>
      <c r="C56" s="90" t="s">
        <v>42</v>
      </c>
      <c r="D56" s="91"/>
      <c r="E56" s="192"/>
      <c r="F56" s="189"/>
      <c r="G56" s="191"/>
      <c r="H56" s="192"/>
      <c r="I56" s="189"/>
      <c r="J56" s="191"/>
      <c r="K56" s="92"/>
      <c r="L56" s="93"/>
      <c r="M56" s="94">
        <f t="shared" si="11"/>
        <v>0</v>
      </c>
      <c r="N56" s="92"/>
      <c r="O56" s="93"/>
      <c r="P56" s="94">
        <f t="shared" si="12"/>
        <v>0</v>
      </c>
      <c r="Q56" s="94">
        <f t="shared" si="13"/>
        <v>0</v>
      </c>
      <c r="R56" s="94">
        <f t="shared" si="14"/>
        <v>0</v>
      </c>
      <c r="S56" s="94">
        <f t="shared" si="15"/>
        <v>0</v>
      </c>
      <c r="T56" s="95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30" customHeight="1" x14ac:dyDescent="0.25">
      <c r="A57" s="71" t="s">
        <v>37</v>
      </c>
      <c r="B57" s="72" t="s">
        <v>52</v>
      </c>
      <c r="C57" s="71" t="s">
        <v>53</v>
      </c>
      <c r="D57" s="73"/>
      <c r="E57" s="74"/>
      <c r="F57" s="75"/>
      <c r="G57" s="76"/>
      <c r="H57" s="74"/>
      <c r="I57" s="75"/>
      <c r="J57" s="76"/>
      <c r="K57" s="74"/>
      <c r="L57" s="75"/>
      <c r="M57" s="76">
        <f>SUM(M58:M60)</f>
        <v>0</v>
      </c>
      <c r="N57" s="74"/>
      <c r="O57" s="75"/>
      <c r="P57" s="76">
        <f t="shared" ref="P57:S57" si="16">SUM(P58:P60)</f>
        <v>0</v>
      </c>
      <c r="Q57" s="76">
        <f t="shared" si="16"/>
        <v>0</v>
      </c>
      <c r="R57" s="76">
        <f t="shared" si="16"/>
        <v>0</v>
      </c>
      <c r="S57" s="76">
        <f t="shared" si="16"/>
        <v>0</v>
      </c>
      <c r="T57" s="7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customHeight="1" x14ac:dyDescent="0.25">
      <c r="A58" s="78" t="s">
        <v>40</v>
      </c>
      <c r="B58" s="79" t="s">
        <v>54</v>
      </c>
      <c r="C58" s="80" t="s">
        <v>42</v>
      </c>
      <c r="D58" s="81"/>
      <c r="E58" s="190" t="s">
        <v>49</v>
      </c>
      <c r="F58" s="189"/>
      <c r="G58" s="191"/>
      <c r="H58" s="190" t="s">
        <v>49</v>
      </c>
      <c r="I58" s="189"/>
      <c r="J58" s="191"/>
      <c r="K58" s="82"/>
      <c r="L58" s="83"/>
      <c r="M58" s="84">
        <f t="shared" ref="M58:M60" si="17">K58*L58</f>
        <v>0</v>
      </c>
      <c r="N58" s="82"/>
      <c r="O58" s="83"/>
      <c r="P58" s="84">
        <f t="shared" ref="P58:P60" si="18">N58*O58</f>
        <v>0</v>
      </c>
      <c r="Q58" s="84">
        <f t="shared" ref="Q58:Q60" si="19">G58+M58</f>
        <v>0</v>
      </c>
      <c r="R58" s="84">
        <f t="shared" ref="R58:R60" si="20">J58+P58</f>
        <v>0</v>
      </c>
      <c r="S58" s="84">
        <f t="shared" ref="S58:S60" si="21">Q58-R58</f>
        <v>0</v>
      </c>
      <c r="T58" s="85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5">
      <c r="A59" s="86" t="s">
        <v>40</v>
      </c>
      <c r="B59" s="87" t="s">
        <v>55</v>
      </c>
      <c r="C59" s="80" t="s">
        <v>42</v>
      </c>
      <c r="D59" s="81"/>
      <c r="E59" s="192"/>
      <c r="F59" s="189"/>
      <c r="G59" s="191"/>
      <c r="H59" s="192"/>
      <c r="I59" s="189"/>
      <c r="J59" s="191"/>
      <c r="K59" s="82"/>
      <c r="L59" s="83"/>
      <c r="M59" s="84">
        <f t="shared" si="17"/>
        <v>0</v>
      </c>
      <c r="N59" s="82"/>
      <c r="O59" s="83"/>
      <c r="P59" s="84">
        <f t="shared" si="18"/>
        <v>0</v>
      </c>
      <c r="Q59" s="84">
        <f t="shared" si="19"/>
        <v>0</v>
      </c>
      <c r="R59" s="84">
        <f t="shared" si="20"/>
        <v>0</v>
      </c>
      <c r="S59" s="84">
        <f t="shared" si="21"/>
        <v>0</v>
      </c>
      <c r="T59" s="85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25">
      <c r="A60" s="88" t="s">
        <v>40</v>
      </c>
      <c r="B60" s="89" t="s">
        <v>56</v>
      </c>
      <c r="C60" s="90" t="s">
        <v>42</v>
      </c>
      <c r="D60" s="91"/>
      <c r="E60" s="193"/>
      <c r="F60" s="194"/>
      <c r="G60" s="195"/>
      <c r="H60" s="193"/>
      <c r="I60" s="194"/>
      <c r="J60" s="195"/>
      <c r="K60" s="92"/>
      <c r="L60" s="93"/>
      <c r="M60" s="94">
        <f t="shared" si="17"/>
        <v>0</v>
      </c>
      <c r="N60" s="92"/>
      <c r="O60" s="93"/>
      <c r="P60" s="94">
        <f t="shared" si="18"/>
        <v>0</v>
      </c>
      <c r="Q60" s="84">
        <f t="shared" si="19"/>
        <v>0</v>
      </c>
      <c r="R60" s="84">
        <f t="shared" si="20"/>
        <v>0</v>
      </c>
      <c r="S60" s="84">
        <f t="shared" si="21"/>
        <v>0</v>
      </c>
      <c r="T60" s="95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 x14ac:dyDescent="0.25">
      <c r="A61" s="96" t="s">
        <v>57</v>
      </c>
      <c r="B61" s="97"/>
      <c r="C61" s="98"/>
      <c r="D61" s="99"/>
      <c r="E61" s="100"/>
      <c r="F61" s="101"/>
      <c r="G61" s="102">
        <f>G26+G53+G57</f>
        <v>0</v>
      </c>
      <c r="H61" s="100"/>
      <c r="I61" s="101"/>
      <c r="J61" s="102">
        <f>J26+J53+J57</f>
        <v>0</v>
      </c>
      <c r="K61" s="100"/>
      <c r="L61" s="101"/>
      <c r="M61" s="102">
        <f>M26+M53+M57</f>
        <v>387570</v>
      </c>
      <c r="N61" s="100"/>
      <c r="O61" s="101"/>
      <c r="P61" s="102">
        <f t="shared" ref="P61:S61" si="22">P26+P53+P57</f>
        <v>387570</v>
      </c>
      <c r="Q61" s="102">
        <f t="shared" si="22"/>
        <v>387570</v>
      </c>
      <c r="R61" s="102">
        <f t="shared" si="22"/>
        <v>387570</v>
      </c>
      <c r="S61" s="102">
        <f t="shared" si="22"/>
        <v>-1.8189894035458565E-12</v>
      </c>
      <c r="T61" s="103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 x14ac:dyDescent="0.25">
      <c r="A62" s="71" t="s">
        <v>29</v>
      </c>
      <c r="B62" s="72" t="s">
        <v>58</v>
      </c>
      <c r="C62" s="71" t="s">
        <v>59</v>
      </c>
      <c r="D62" s="73"/>
      <c r="E62" s="74"/>
      <c r="F62" s="75"/>
      <c r="G62" s="104"/>
      <c r="H62" s="74"/>
      <c r="I62" s="75"/>
      <c r="J62" s="104"/>
      <c r="K62" s="74"/>
      <c r="L62" s="75"/>
      <c r="M62" s="104"/>
      <c r="N62" s="74"/>
      <c r="O62" s="75"/>
      <c r="P62" s="104"/>
      <c r="Q62" s="104"/>
      <c r="R62" s="104"/>
      <c r="S62" s="104"/>
      <c r="T62" s="77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ht="30" customHeight="1" x14ac:dyDescent="0.25">
      <c r="A63" s="78" t="s">
        <v>40</v>
      </c>
      <c r="B63" s="105" t="s">
        <v>60</v>
      </c>
      <c r="C63" s="80" t="s">
        <v>61</v>
      </c>
      <c r="D63" s="81"/>
      <c r="E63" s="82"/>
      <c r="F63" s="106">
        <v>0.22</v>
      </c>
      <c r="G63" s="84">
        <f t="shared" ref="G63:G64" si="23">E63*F63</f>
        <v>0</v>
      </c>
      <c r="H63" s="82"/>
      <c r="I63" s="106">
        <v>0.22</v>
      </c>
      <c r="J63" s="84">
        <f t="shared" ref="J63:J64" si="24">H63*I63</f>
        <v>0</v>
      </c>
      <c r="K63" s="82">
        <v>387570</v>
      </c>
      <c r="L63" s="106">
        <v>0.22</v>
      </c>
      <c r="M63" s="84">
        <f t="shared" ref="M63:M64" si="25">K63*L63</f>
        <v>85265.4</v>
      </c>
      <c r="N63" s="82">
        <v>387570</v>
      </c>
      <c r="O63" s="106">
        <v>0.22</v>
      </c>
      <c r="P63" s="84">
        <f t="shared" ref="P63:P64" si="26">N63*O63</f>
        <v>85265.4</v>
      </c>
      <c r="Q63" s="84">
        <f t="shared" ref="Q63:Q64" si="27">G63+M63</f>
        <v>85265.4</v>
      </c>
      <c r="R63" s="84">
        <f t="shared" ref="R63:R64" si="28">J63+P63</f>
        <v>85265.4</v>
      </c>
      <c r="S63" s="84">
        <f t="shared" ref="S63:S64" si="29">Q63-R63</f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5">
      <c r="A64" s="86" t="s">
        <v>40</v>
      </c>
      <c r="B64" s="87" t="s">
        <v>62</v>
      </c>
      <c r="C64" s="80" t="s">
        <v>47</v>
      </c>
      <c r="D64" s="81"/>
      <c r="E64" s="82"/>
      <c r="F64" s="106">
        <v>0.22</v>
      </c>
      <c r="G64" s="84">
        <f t="shared" si="23"/>
        <v>0</v>
      </c>
      <c r="H64" s="82"/>
      <c r="I64" s="106">
        <v>0.22</v>
      </c>
      <c r="J64" s="84">
        <f t="shared" si="24"/>
        <v>0</v>
      </c>
      <c r="K64" s="82"/>
      <c r="L64" s="106">
        <v>0.22</v>
      </c>
      <c r="M64" s="84">
        <f t="shared" si="25"/>
        <v>0</v>
      </c>
      <c r="N64" s="82"/>
      <c r="O64" s="106">
        <v>0.22</v>
      </c>
      <c r="P64" s="84">
        <f t="shared" si="26"/>
        <v>0</v>
      </c>
      <c r="Q64" s="84">
        <f t="shared" si="27"/>
        <v>0</v>
      </c>
      <c r="R64" s="84">
        <f t="shared" si="28"/>
        <v>0</v>
      </c>
      <c r="S64" s="84">
        <f t="shared" si="29"/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5">
      <c r="A65" s="96" t="s">
        <v>63</v>
      </c>
      <c r="B65" s="97"/>
      <c r="C65" s="98"/>
      <c r="D65" s="99"/>
      <c r="E65" s="100"/>
      <c r="F65" s="101"/>
      <c r="G65" s="102">
        <f>SUM(G63:G64)</f>
        <v>0</v>
      </c>
      <c r="H65" s="100"/>
      <c r="I65" s="101"/>
      <c r="J65" s="102">
        <f>SUM(J63:J64)</f>
        <v>0</v>
      </c>
      <c r="K65" s="100"/>
      <c r="L65" s="101"/>
      <c r="M65" s="102">
        <f>SUM(M63:M64)</f>
        <v>85265.4</v>
      </c>
      <c r="N65" s="100"/>
      <c r="O65" s="101"/>
      <c r="P65" s="102">
        <f t="shared" ref="P65:S65" si="30">SUM(P63:P64)</f>
        <v>85265.4</v>
      </c>
      <c r="Q65" s="102">
        <f t="shared" si="30"/>
        <v>85265.4</v>
      </c>
      <c r="R65" s="102">
        <f t="shared" si="30"/>
        <v>85265.4</v>
      </c>
      <c r="S65" s="102">
        <f t="shared" si="30"/>
        <v>0</v>
      </c>
      <c r="T65" s="10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30" customHeight="1" x14ac:dyDescent="0.25">
      <c r="A66" s="71" t="s">
        <v>29</v>
      </c>
      <c r="B66" s="72" t="s">
        <v>64</v>
      </c>
      <c r="C66" s="71" t="s">
        <v>65</v>
      </c>
      <c r="D66" s="73"/>
      <c r="E66" s="74"/>
      <c r="F66" s="75"/>
      <c r="G66" s="104"/>
      <c r="H66" s="74"/>
      <c r="I66" s="75"/>
      <c r="J66" s="104"/>
      <c r="K66" s="74"/>
      <c r="L66" s="75"/>
      <c r="M66" s="104"/>
      <c r="N66" s="74"/>
      <c r="O66" s="75"/>
      <c r="P66" s="104"/>
      <c r="Q66" s="104"/>
      <c r="R66" s="104"/>
      <c r="S66" s="104"/>
      <c r="T66" s="77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30" customHeight="1" x14ac:dyDescent="0.25">
      <c r="A67" s="78" t="s">
        <v>40</v>
      </c>
      <c r="B67" s="105" t="s">
        <v>66</v>
      </c>
      <c r="C67" s="107" t="s">
        <v>67</v>
      </c>
      <c r="D67" s="81" t="s">
        <v>43</v>
      </c>
      <c r="E67" s="82"/>
      <c r="F67" s="83"/>
      <c r="G67" s="84">
        <f t="shared" ref="G67:G69" si="31">E67*F67</f>
        <v>0</v>
      </c>
      <c r="H67" s="82"/>
      <c r="I67" s="83"/>
      <c r="J67" s="84">
        <f t="shared" ref="J67:J69" si="32">H67*I67</f>
        <v>0</v>
      </c>
      <c r="K67" s="82"/>
      <c r="L67" s="83"/>
      <c r="M67" s="84">
        <f t="shared" ref="M67:M69" si="33">K67*L67</f>
        <v>0</v>
      </c>
      <c r="N67" s="82"/>
      <c r="O67" s="83"/>
      <c r="P67" s="84">
        <f t="shared" ref="P67:P69" si="34">N67*O67</f>
        <v>0</v>
      </c>
      <c r="Q67" s="84">
        <f t="shared" ref="Q67:Q69" si="35">G67+M67</f>
        <v>0</v>
      </c>
      <c r="R67" s="84">
        <f t="shared" ref="R67:R69" si="36">J67+P67</f>
        <v>0</v>
      </c>
      <c r="S67" s="84">
        <f t="shared" ref="S67:S69" si="37">Q67-R67</f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5">
      <c r="A68" s="86" t="s">
        <v>40</v>
      </c>
      <c r="B68" s="87" t="s">
        <v>68</v>
      </c>
      <c r="C68" s="107" t="s">
        <v>67</v>
      </c>
      <c r="D68" s="81" t="s">
        <v>43</v>
      </c>
      <c r="E68" s="82"/>
      <c r="F68" s="83"/>
      <c r="G68" s="84">
        <f t="shared" si="31"/>
        <v>0</v>
      </c>
      <c r="H68" s="82"/>
      <c r="I68" s="83"/>
      <c r="J68" s="84">
        <f t="shared" si="32"/>
        <v>0</v>
      </c>
      <c r="K68" s="82"/>
      <c r="L68" s="83"/>
      <c r="M68" s="84">
        <f t="shared" si="33"/>
        <v>0</v>
      </c>
      <c r="N68" s="82"/>
      <c r="O68" s="83"/>
      <c r="P68" s="84">
        <f t="shared" si="34"/>
        <v>0</v>
      </c>
      <c r="Q68" s="84">
        <f t="shared" si="35"/>
        <v>0</v>
      </c>
      <c r="R68" s="84">
        <f t="shared" si="36"/>
        <v>0</v>
      </c>
      <c r="S68" s="84">
        <f t="shared" si="37"/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5">
      <c r="A69" s="88" t="s">
        <v>40</v>
      </c>
      <c r="B69" s="89" t="s">
        <v>69</v>
      </c>
      <c r="C69" s="107" t="s">
        <v>67</v>
      </c>
      <c r="D69" s="91" t="s">
        <v>43</v>
      </c>
      <c r="E69" s="92"/>
      <c r="F69" s="93"/>
      <c r="G69" s="94">
        <f t="shared" si="31"/>
        <v>0</v>
      </c>
      <c r="H69" s="92"/>
      <c r="I69" s="93"/>
      <c r="J69" s="94">
        <f t="shared" si="32"/>
        <v>0</v>
      </c>
      <c r="K69" s="92"/>
      <c r="L69" s="93"/>
      <c r="M69" s="94">
        <f t="shared" si="33"/>
        <v>0</v>
      </c>
      <c r="N69" s="92"/>
      <c r="O69" s="93"/>
      <c r="P69" s="94">
        <f t="shared" si="34"/>
        <v>0</v>
      </c>
      <c r="Q69" s="84">
        <f t="shared" si="35"/>
        <v>0</v>
      </c>
      <c r="R69" s="84">
        <f t="shared" si="36"/>
        <v>0</v>
      </c>
      <c r="S69" s="84">
        <f t="shared" si="37"/>
        <v>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5">
      <c r="A70" s="96" t="s">
        <v>70</v>
      </c>
      <c r="B70" s="97"/>
      <c r="C70" s="98"/>
      <c r="D70" s="99"/>
      <c r="E70" s="100"/>
      <c r="F70" s="101"/>
      <c r="G70" s="102">
        <f>SUM(G67:G69)</f>
        <v>0</v>
      </c>
      <c r="H70" s="100"/>
      <c r="I70" s="101"/>
      <c r="J70" s="102">
        <f>SUM(J67:J69)</f>
        <v>0</v>
      </c>
      <c r="K70" s="100"/>
      <c r="L70" s="101"/>
      <c r="M70" s="102">
        <f>SUM(M67:M69)</f>
        <v>0</v>
      </c>
      <c r="N70" s="100"/>
      <c r="O70" s="101"/>
      <c r="P70" s="102">
        <f t="shared" ref="P70:S70" si="38">SUM(P67:P69)</f>
        <v>0</v>
      </c>
      <c r="Q70" s="102">
        <f t="shared" si="38"/>
        <v>0</v>
      </c>
      <c r="R70" s="102">
        <f t="shared" si="38"/>
        <v>0</v>
      </c>
      <c r="S70" s="102">
        <f t="shared" si="38"/>
        <v>0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 x14ac:dyDescent="0.25">
      <c r="A71" s="71" t="s">
        <v>29</v>
      </c>
      <c r="B71" s="72" t="s">
        <v>71</v>
      </c>
      <c r="C71" s="108" t="s">
        <v>72</v>
      </c>
      <c r="D71" s="73"/>
      <c r="E71" s="74"/>
      <c r="F71" s="75"/>
      <c r="G71" s="104"/>
      <c r="H71" s="74"/>
      <c r="I71" s="75"/>
      <c r="J71" s="104"/>
      <c r="K71" s="74"/>
      <c r="L71" s="75"/>
      <c r="M71" s="104"/>
      <c r="N71" s="74"/>
      <c r="O71" s="75"/>
      <c r="P71" s="104"/>
      <c r="Q71" s="104"/>
      <c r="R71" s="104"/>
      <c r="S71" s="104"/>
      <c r="T71" s="77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30" customHeight="1" x14ac:dyDescent="0.25">
      <c r="A72" s="78" t="s">
        <v>40</v>
      </c>
      <c r="B72" s="105" t="s">
        <v>73</v>
      </c>
      <c r="C72" s="107" t="s">
        <v>74</v>
      </c>
      <c r="D72" s="81" t="s">
        <v>43</v>
      </c>
      <c r="E72" s="82"/>
      <c r="F72" s="83"/>
      <c r="G72" s="84">
        <f t="shared" ref="G72:G75" si="39">E72*F72</f>
        <v>0</v>
      </c>
      <c r="H72" s="82"/>
      <c r="I72" s="83"/>
      <c r="J72" s="84">
        <f t="shared" ref="J72:J75" si="40">H72*I72</f>
        <v>0</v>
      </c>
      <c r="K72" s="82"/>
      <c r="L72" s="83"/>
      <c r="M72" s="84">
        <f t="shared" ref="M72:M75" si="41">K72*L72</f>
        <v>0</v>
      </c>
      <c r="N72" s="82"/>
      <c r="O72" s="83"/>
      <c r="P72" s="84">
        <f t="shared" ref="P72:P75" si="42">N72*O72</f>
        <v>0</v>
      </c>
      <c r="Q72" s="84">
        <f t="shared" ref="Q72:Q75" si="43">G72+M72</f>
        <v>0</v>
      </c>
      <c r="R72" s="84">
        <f t="shared" ref="R72:R75" si="44">J72+P72</f>
        <v>0</v>
      </c>
      <c r="S72" s="84">
        <f t="shared" ref="S72:S75" si="45">Q72-R72</f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5">
      <c r="A73" s="86" t="s">
        <v>40</v>
      </c>
      <c r="B73" s="89" t="s">
        <v>75</v>
      </c>
      <c r="C73" s="107" t="s">
        <v>76</v>
      </c>
      <c r="D73" s="81" t="s">
        <v>43</v>
      </c>
      <c r="E73" s="82"/>
      <c r="F73" s="83"/>
      <c r="G73" s="84">
        <f t="shared" si="39"/>
        <v>0</v>
      </c>
      <c r="H73" s="82"/>
      <c r="I73" s="83"/>
      <c r="J73" s="84">
        <f t="shared" si="40"/>
        <v>0</v>
      </c>
      <c r="K73" s="82">
        <v>3</v>
      </c>
      <c r="L73" s="83">
        <v>134109.51999999999</v>
      </c>
      <c r="M73" s="84">
        <f t="shared" si="41"/>
        <v>402328.55999999994</v>
      </c>
      <c r="N73" s="82">
        <v>3</v>
      </c>
      <c r="O73" s="83">
        <v>138266.79999999999</v>
      </c>
      <c r="P73" s="84">
        <f t="shared" si="42"/>
        <v>414800.39999999997</v>
      </c>
      <c r="Q73" s="84">
        <f t="shared" si="43"/>
        <v>402328.55999999994</v>
      </c>
      <c r="R73" s="84">
        <f t="shared" si="44"/>
        <v>414800.39999999997</v>
      </c>
      <c r="S73" s="84">
        <f t="shared" si="45"/>
        <v>-12471.840000000026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5">
      <c r="A74" s="86" t="s">
        <v>40</v>
      </c>
      <c r="B74" s="87" t="s">
        <v>77</v>
      </c>
      <c r="C74" s="109" t="s">
        <v>78</v>
      </c>
      <c r="D74" s="81" t="s">
        <v>43</v>
      </c>
      <c r="E74" s="82"/>
      <c r="F74" s="83"/>
      <c r="G74" s="84">
        <f t="shared" si="39"/>
        <v>0</v>
      </c>
      <c r="H74" s="82"/>
      <c r="I74" s="83"/>
      <c r="J74" s="84">
        <f t="shared" si="40"/>
        <v>0</v>
      </c>
      <c r="K74" s="82"/>
      <c r="L74" s="83"/>
      <c r="M74" s="84">
        <f t="shared" si="41"/>
        <v>0</v>
      </c>
      <c r="N74" s="82"/>
      <c r="O74" s="83"/>
      <c r="P74" s="84">
        <f t="shared" si="42"/>
        <v>0</v>
      </c>
      <c r="Q74" s="84">
        <f t="shared" si="43"/>
        <v>0</v>
      </c>
      <c r="R74" s="84">
        <f t="shared" si="44"/>
        <v>0</v>
      </c>
      <c r="S74" s="84">
        <f t="shared" si="45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45.75" customHeight="1" x14ac:dyDescent="0.25">
      <c r="A75" s="88" t="s">
        <v>40</v>
      </c>
      <c r="B75" s="87" t="s">
        <v>79</v>
      </c>
      <c r="C75" s="110" t="s">
        <v>80</v>
      </c>
      <c r="D75" s="91" t="s">
        <v>43</v>
      </c>
      <c r="E75" s="92"/>
      <c r="F75" s="93"/>
      <c r="G75" s="94">
        <f t="shared" si="39"/>
        <v>0</v>
      </c>
      <c r="H75" s="92"/>
      <c r="I75" s="93"/>
      <c r="J75" s="94">
        <f t="shared" si="40"/>
        <v>0</v>
      </c>
      <c r="K75" s="92"/>
      <c r="L75" s="93"/>
      <c r="M75" s="94">
        <f t="shared" si="41"/>
        <v>0</v>
      </c>
      <c r="N75" s="92"/>
      <c r="O75" s="93"/>
      <c r="P75" s="94">
        <f t="shared" si="42"/>
        <v>0</v>
      </c>
      <c r="Q75" s="84">
        <f t="shared" si="43"/>
        <v>0</v>
      </c>
      <c r="R75" s="84">
        <f t="shared" si="44"/>
        <v>0</v>
      </c>
      <c r="S75" s="84">
        <f t="shared" si="45"/>
        <v>0</v>
      </c>
      <c r="T75" s="9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5">
      <c r="A76" s="111" t="s">
        <v>81</v>
      </c>
      <c r="B76" s="97"/>
      <c r="C76" s="98"/>
      <c r="D76" s="99"/>
      <c r="E76" s="100"/>
      <c r="F76" s="101"/>
      <c r="G76" s="102">
        <f>SUM(G72:G75)</f>
        <v>0</v>
      </c>
      <c r="H76" s="100"/>
      <c r="I76" s="101"/>
      <c r="J76" s="102">
        <f>SUM(J72:J75)</f>
        <v>0</v>
      </c>
      <c r="K76" s="100"/>
      <c r="L76" s="101"/>
      <c r="M76" s="102">
        <f>SUM(M72:M75)</f>
        <v>402328.55999999994</v>
      </c>
      <c r="N76" s="100"/>
      <c r="O76" s="101"/>
      <c r="P76" s="102">
        <f t="shared" ref="P76:S76" si="46">SUM(P72:P75)</f>
        <v>414800.39999999997</v>
      </c>
      <c r="Q76" s="102">
        <f t="shared" si="46"/>
        <v>402328.55999999994</v>
      </c>
      <c r="R76" s="102">
        <f t="shared" si="46"/>
        <v>414800.39999999997</v>
      </c>
      <c r="S76" s="102">
        <f t="shared" si="46"/>
        <v>-12471.840000000026</v>
      </c>
      <c r="T76" s="10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 x14ac:dyDescent="0.25">
      <c r="A77" s="71" t="s">
        <v>29</v>
      </c>
      <c r="B77" s="72" t="s">
        <v>82</v>
      </c>
      <c r="C77" s="71" t="s">
        <v>83</v>
      </c>
      <c r="D77" s="73"/>
      <c r="E77" s="74"/>
      <c r="F77" s="75"/>
      <c r="G77" s="104"/>
      <c r="H77" s="74"/>
      <c r="I77" s="75"/>
      <c r="J77" s="104"/>
      <c r="K77" s="74"/>
      <c r="L77" s="75"/>
      <c r="M77" s="104"/>
      <c r="N77" s="74"/>
      <c r="O77" s="75"/>
      <c r="P77" s="104"/>
      <c r="Q77" s="104"/>
      <c r="R77" s="104"/>
      <c r="S77" s="104"/>
      <c r="T77" s="77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30" customHeight="1" x14ac:dyDescent="0.25">
      <c r="A78" s="78" t="s">
        <v>40</v>
      </c>
      <c r="B78" s="105" t="s">
        <v>84</v>
      </c>
      <c r="C78" s="112" t="s">
        <v>85</v>
      </c>
      <c r="D78" s="81" t="s">
        <v>43</v>
      </c>
      <c r="E78" s="82"/>
      <c r="F78" s="83"/>
      <c r="G78" s="84">
        <f t="shared" ref="G78:G80" si="47">E78*F78</f>
        <v>0</v>
      </c>
      <c r="H78" s="82"/>
      <c r="I78" s="83"/>
      <c r="J78" s="84">
        <f t="shared" ref="J78:J80" si="48">H78*I78</f>
        <v>0</v>
      </c>
      <c r="K78" s="82"/>
      <c r="L78" s="83"/>
      <c r="M78" s="84">
        <f t="shared" ref="M78:M80" si="49">K78*L78</f>
        <v>0</v>
      </c>
      <c r="N78" s="82"/>
      <c r="O78" s="83"/>
      <c r="P78" s="84">
        <f t="shared" ref="P78:P80" si="50">N78*O78</f>
        <v>0</v>
      </c>
      <c r="Q78" s="84">
        <f t="shared" ref="Q78:Q80" si="51">G78+M78</f>
        <v>0</v>
      </c>
      <c r="R78" s="84">
        <f t="shared" ref="R78:R80" si="52">J78+P78</f>
        <v>0</v>
      </c>
      <c r="S78" s="84">
        <f t="shared" ref="S78:S80" si="53">Q78-R78</f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5">
      <c r="A79" s="86" t="s">
        <v>40</v>
      </c>
      <c r="B79" s="87" t="s">
        <v>86</v>
      </c>
      <c r="C79" s="112" t="s">
        <v>87</v>
      </c>
      <c r="D79" s="81" t="s">
        <v>43</v>
      </c>
      <c r="E79" s="82"/>
      <c r="F79" s="83"/>
      <c r="G79" s="84">
        <f t="shared" si="47"/>
        <v>0</v>
      </c>
      <c r="H79" s="82"/>
      <c r="I79" s="83"/>
      <c r="J79" s="84">
        <f t="shared" si="48"/>
        <v>0</v>
      </c>
      <c r="K79" s="82"/>
      <c r="L79" s="83"/>
      <c r="M79" s="84">
        <f t="shared" si="49"/>
        <v>0</v>
      </c>
      <c r="N79" s="82"/>
      <c r="O79" s="83"/>
      <c r="P79" s="84">
        <f t="shared" si="50"/>
        <v>0</v>
      </c>
      <c r="Q79" s="84">
        <f t="shared" si="51"/>
        <v>0</v>
      </c>
      <c r="R79" s="84">
        <f t="shared" si="52"/>
        <v>0</v>
      </c>
      <c r="S79" s="84">
        <f t="shared" si="53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5">
      <c r="A80" s="88" t="s">
        <v>40</v>
      </c>
      <c r="B80" s="89" t="s">
        <v>88</v>
      </c>
      <c r="C80" s="113" t="s">
        <v>89</v>
      </c>
      <c r="D80" s="91" t="s">
        <v>43</v>
      </c>
      <c r="E80" s="92"/>
      <c r="F80" s="93"/>
      <c r="G80" s="94">
        <f t="shared" si="47"/>
        <v>0</v>
      </c>
      <c r="H80" s="92"/>
      <c r="I80" s="93"/>
      <c r="J80" s="94">
        <f t="shared" si="48"/>
        <v>0</v>
      </c>
      <c r="K80" s="92"/>
      <c r="L80" s="93"/>
      <c r="M80" s="94">
        <f t="shared" si="49"/>
        <v>0</v>
      </c>
      <c r="N80" s="92"/>
      <c r="O80" s="93"/>
      <c r="P80" s="94">
        <f t="shared" si="50"/>
        <v>0</v>
      </c>
      <c r="Q80" s="84">
        <f t="shared" si="51"/>
        <v>0</v>
      </c>
      <c r="R80" s="84">
        <f t="shared" si="52"/>
        <v>0</v>
      </c>
      <c r="S80" s="84">
        <f t="shared" si="53"/>
        <v>0</v>
      </c>
      <c r="T80" s="9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25">
      <c r="A81" s="96" t="s">
        <v>90</v>
      </c>
      <c r="B81" s="97"/>
      <c r="C81" s="98"/>
      <c r="D81" s="99"/>
      <c r="E81" s="100"/>
      <c r="F81" s="101"/>
      <c r="G81" s="102">
        <f>SUM(G78:G80)</f>
        <v>0</v>
      </c>
      <c r="H81" s="100"/>
      <c r="I81" s="101"/>
      <c r="J81" s="102">
        <f>SUM(J78:J80)</f>
        <v>0</v>
      </c>
      <c r="K81" s="100"/>
      <c r="L81" s="101"/>
      <c r="M81" s="102">
        <f>SUM(M78:M80)</f>
        <v>0</v>
      </c>
      <c r="N81" s="100"/>
      <c r="O81" s="101"/>
      <c r="P81" s="102">
        <f t="shared" ref="P81:S81" si="54">SUM(P78:P80)</f>
        <v>0</v>
      </c>
      <c r="Q81" s="102">
        <f t="shared" si="54"/>
        <v>0</v>
      </c>
      <c r="R81" s="102">
        <f t="shared" si="54"/>
        <v>0</v>
      </c>
      <c r="S81" s="102">
        <f t="shared" si="54"/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5">
      <c r="A82" s="71" t="s">
        <v>29</v>
      </c>
      <c r="B82" s="72" t="s">
        <v>91</v>
      </c>
      <c r="C82" s="71" t="s">
        <v>92</v>
      </c>
      <c r="D82" s="73"/>
      <c r="E82" s="74"/>
      <c r="F82" s="75"/>
      <c r="G82" s="104"/>
      <c r="H82" s="74"/>
      <c r="I82" s="75"/>
      <c r="J82" s="104"/>
      <c r="K82" s="74"/>
      <c r="L82" s="75"/>
      <c r="M82" s="104"/>
      <c r="N82" s="74"/>
      <c r="O82" s="75"/>
      <c r="P82" s="104"/>
      <c r="Q82" s="104"/>
      <c r="R82" s="104"/>
      <c r="S82" s="104"/>
      <c r="T82" s="77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ht="30" customHeight="1" x14ac:dyDescent="0.25">
      <c r="A83" s="78" t="s">
        <v>40</v>
      </c>
      <c r="B83" s="105" t="s">
        <v>93</v>
      </c>
      <c r="C83" s="112" t="s">
        <v>94</v>
      </c>
      <c r="D83" s="81" t="s">
        <v>95</v>
      </c>
      <c r="E83" s="82"/>
      <c r="F83" s="83"/>
      <c r="G83" s="84">
        <f t="shared" ref="G83:G85" si="55">E83*F83</f>
        <v>0</v>
      </c>
      <c r="H83" s="82"/>
      <c r="I83" s="83"/>
      <c r="J83" s="84">
        <f t="shared" ref="J83:J85" si="56">H83*I83</f>
        <v>0</v>
      </c>
      <c r="K83" s="82"/>
      <c r="L83" s="83"/>
      <c r="M83" s="84">
        <f t="shared" ref="M83:M85" si="57">K83*L83</f>
        <v>0</v>
      </c>
      <c r="N83" s="82"/>
      <c r="O83" s="83"/>
      <c r="P83" s="84">
        <f t="shared" ref="P83:P85" si="58">N83*O83</f>
        <v>0</v>
      </c>
      <c r="Q83" s="84">
        <f t="shared" ref="Q83:Q85" si="59">G83+M83</f>
        <v>0</v>
      </c>
      <c r="R83" s="84">
        <f t="shared" ref="R83:R85" si="60">J83+P83</f>
        <v>0</v>
      </c>
      <c r="S83" s="84">
        <f t="shared" ref="S83:S85" si="61">Q83-R83</f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5">
      <c r="A84" s="86" t="s">
        <v>40</v>
      </c>
      <c r="B84" s="87" t="s">
        <v>96</v>
      </c>
      <c r="C84" s="112" t="s">
        <v>94</v>
      </c>
      <c r="D84" s="81" t="s">
        <v>95</v>
      </c>
      <c r="E84" s="82"/>
      <c r="F84" s="83"/>
      <c r="G84" s="84">
        <f t="shared" si="55"/>
        <v>0</v>
      </c>
      <c r="H84" s="82"/>
      <c r="I84" s="83"/>
      <c r="J84" s="84">
        <f t="shared" si="56"/>
        <v>0</v>
      </c>
      <c r="K84" s="82"/>
      <c r="L84" s="83"/>
      <c r="M84" s="84">
        <f t="shared" si="57"/>
        <v>0</v>
      </c>
      <c r="N84" s="82"/>
      <c r="O84" s="83"/>
      <c r="P84" s="84">
        <f t="shared" si="58"/>
        <v>0</v>
      </c>
      <c r="Q84" s="84">
        <f t="shared" si="59"/>
        <v>0</v>
      </c>
      <c r="R84" s="84">
        <f t="shared" si="60"/>
        <v>0</v>
      </c>
      <c r="S84" s="84">
        <f t="shared" si="61"/>
        <v>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5">
      <c r="A85" s="88" t="s">
        <v>40</v>
      </c>
      <c r="B85" s="89" t="s">
        <v>97</v>
      </c>
      <c r="C85" s="113" t="s">
        <v>94</v>
      </c>
      <c r="D85" s="91" t="s">
        <v>95</v>
      </c>
      <c r="E85" s="92"/>
      <c r="F85" s="93"/>
      <c r="G85" s="94">
        <f t="shared" si="55"/>
        <v>0</v>
      </c>
      <c r="H85" s="92"/>
      <c r="I85" s="93"/>
      <c r="J85" s="94">
        <f t="shared" si="56"/>
        <v>0</v>
      </c>
      <c r="K85" s="92"/>
      <c r="L85" s="93"/>
      <c r="M85" s="94">
        <f t="shared" si="57"/>
        <v>0</v>
      </c>
      <c r="N85" s="92"/>
      <c r="O85" s="93"/>
      <c r="P85" s="94">
        <f t="shared" si="58"/>
        <v>0</v>
      </c>
      <c r="Q85" s="84">
        <f t="shared" si="59"/>
        <v>0</v>
      </c>
      <c r="R85" s="84">
        <f t="shared" si="60"/>
        <v>0</v>
      </c>
      <c r="S85" s="84">
        <f t="shared" si="61"/>
        <v>0</v>
      </c>
      <c r="T85" s="9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x14ac:dyDescent="0.25">
      <c r="A86" s="96" t="s">
        <v>98</v>
      </c>
      <c r="B86" s="97"/>
      <c r="C86" s="98"/>
      <c r="D86" s="99"/>
      <c r="E86" s="100"/>
      <c r="F86" s="101"/>
      <c r="G86" s="102">
        <f>SUM(G83:G85)</f>
        <v>0</v>
      </c>
      <c r="H86" s="100"/>
      <c r="I86" s="101"/>
      <c r="J86" s="102">
        <f>SUM(J83:J85)</f>
        <v>0</v>
      </c>
      <c r="K86" s="100"/>
      <c r="L86" s="101"/>
      <c r="M86" s="102">
        <f>SUM(M83:M85)</f>
        <v>0</v>
      </c>
      <c r="N86" s="100"/>
      <c r="O86" s="101"/>
      <c r="P86" s="102">
        <f t="shared" ref="P86:S86" si="62">SUM(P83:P85)</f>
        <v>0</v>
      </c>
      <c r="Q86" s="102">
        <f t="shared" si="62"/>
        <v>0</v>
      </c>
      <c r="R86" s="102">
        <f t="shared" si="62"/>
        <v>0</v>
      </c>
      <c r="S86" s="102">
        <f t="shared" si="62"/>
        <v>0</v>
      </c>
      <c r="T86" s="103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42" customHeight="1" x14ac:dyDescent="0.25">
      <c r="A87" s="71" t="s">
        <v>29</v>
      </c>
      <c r="B87" s="72" t="s">
        <v>99</v>
      </c>
      <c r="C87" s="108" t="s">
        <v>100</v>
      </c>
      <c r="D87" s="73"/>
      <c r="E87" s="74"/>
      <c r="F87" s="75"/>
      <c r="G87" s="104"/>
      <c r="H87" s="74"/>
      <c r="I87" s="75"/>
      <c r="J87" s="104"/>
      <c r="K87" s="74"/>
      <c r="L87" s="75"/>
      <c r="M87" s="104"/>
      <c r="N87" s="74"/>
      <c r="O87" s="75"/>
      <c r="P87" s="104"/>
      <c r="Q87" s="104"/>
      <c r="R87" s="104"/>
      <c r="S87" s="104"/>
      <c r="T87" s="77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1:38" ht="30" customHeight="1" x14ac:dyDescent="0.25">
      <c r="A88" s="78" t="s">
        <v>40</v>
      </c>
      <c r="B88" s="105" t="s">
        <v>101</v>
      </c>
      <c r="C88" s="112" t="s">
        <v>102</v>
      </c>
      <c r="D88" s="81" t="s">
        <v>43</v>
      </c>
      <c r="E88" s="82"/>
      <c r="F88" s="83"/>
      <c r="G88" s="84">
        <f t="shared" ref="G88:G90" si="63">E88*F88</f>
        <v>0</v>
      </c>
      <c r="H88" s="82"/>
      <c r="I88" s="83"/>
      <c r="J88" s="84">
        <f t="shared" ref="J88:J90" si="64">H88*I88</f>
        <v>0</v>
      </c>
      <c r="K88" s="82"/>
      <c r="L88" s="83"/>
      <c r="M88" s="84">
        <f t="shared" ref="M88:M90" si="65">K88*L88</f>
        <v>0</v>
      </c>
      <c r="N88" s="82"/>
      <c r="O88" s="83"/>
      <c r="P88" s="84">
        <f t="shared" ref="P88:P90" si="66">N88*O88</f>
        <v>0</v>
      </c>
      <c r="Q88" s="84">
        <f t="shared" ref="Q88:Q90" si="67">G88+M88</f>
        <v>0</v>
      </c>
      <c r="R88" s="84">
        <f t="shared" ref="R88:R90" si="68">J88+P88</f>
        <v>0</v>
      </c>
      <c r="S88" s="84">
        <f t="shared" ref="S88:S90" si="69">Q88-R88</f>
        <v>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5">
      <c r="A89" s="86" t="s">
        <v>40</v>
      </c>
      <c r="B89" s="87" t="s">
        <v>103</v>
      </c>
      <c r="C89" s="112" t="s">
        <v>104</v>
      </c>
      <c r="D89" s="81" t="s">
        <v>43</v>
      </c>
      <c r="E89" s="82"/>
      <c r="F89" s="83"/>
      <c r="G89" s="84">
        <f t="shared" si="63"/>
        <v>0</v>
      </c>
      <c r="H89" s="82"/>
      <c r="I89" s="83"/>
      <c r="J89" s="84">
        <f t="shared" si="64"/>
        <v>0</v>
      </c>
      <c r="K89" s="82"/>
      <c r="L89" s="83"/>
      <c r="M89" s="84">
        <f t="shared" si="65"/>
        <v>0</v>
      </c>
      <c r="N89" s="82"/>
      <c r="O89" s="83"/>
      <c r="P89" s="84">
        <f t="shared" si="66"/>
        <v>0</v>
      </c>
      <c r="Q89" s="84">
        <f t="shared" si="67"/>
        <v>0</v>
      </c>
      <c r="R89" s="84">
        <f t="shared" si="68"/>
        <v>0</v>
      </c>
      <c r="S89" s="84">
        <f t="shared" si="69"/>
        <v>0</v>
      </c>
      <c r="T89" s="8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25">
      <c r="A90" s="88" t="s">
        <v>40</v>
      </c>
      <c r="B90" s="89" t="s">
        <v>105</v>
      </c>
      <c r="C90" s="113" t="s">
        <v>106</v>
      </c>
      <c r="D90" s="91" t="s">
        <v>43</v>
      </c>
      <c r="E90" s="92"/>
      <c r="F90" s="93"/>
      <c r="G90" s="94">
        <f t="shared" si="63"/>
        <v>0</v>
      </c>
      <c r="H90" s="92"/>
      <c r="I90" s="93"/>
      <c r="J90" s="94">
        <f t="shared" si="64"/>
        <v>0</v>
      </c>
      <c r="K90" s="92"/>
      <c r="L90" s="93"/>
      <c r="M90" s="94">
        <f t="shared" si="65"/>
        <v>0</v>
      </c>
      <c r="N90" s="92"/>
      <c r="O90" s="93"/>
      <c r="P90" s="94">
        <f t="shared" si="66"/>
        <v>0</v>
      </c>
      <c r="Q90" s="84">
        <f t="shared" si="67"/>
        <v>0</v>
      </c>
      <c r="R90" s="84">
        <f t="shared" si="68"/>
        <v>0</v>
      </c>
      <c r="S90" s="84">
        <f t="shared" si="69"/>
        <v>0</v>
      </c>
      <c r="T90" s="9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x14ac:dyDescent="0.25">
      <c r="A91" s="96" t="s">
        <v>107</v>
      </c>
      <c r="B91" s="97"/>
      <c r="C91" s="98"/>
      <c r="D91" s="99"/>
      <c r="E91" s="100"/>
      <c r="F91" s="101"/>
      <c r="G91" s="102">
        <f>SUM(G88:G90)</f>
        <v>0</v>
      </c>
      <c r="H91" s="100"/>
      <c r="I91" s="101"/>
      <c r="J91" s="102">
        <f>SUM(J88:J90)</f>
        <v>0</v>
      </c>
      <c r="K91" s="100"/>
      <c r="L91" s="101"/>
      <c r="M91" s="102">
        <f>SUM(M88:M90)</f>
        <v>0</v>
      </c>
      <c r="N91" s="100"/>
      <c r="O91" s="101"/>
      <c r="P91" s="102">
        <f t="shared" ref="P91:S91" si="70">SUM(P88:P90)</f>
        <v>0</v>
      </c>
      <c r="Q91" s="102">
        <f t="shared" si="70"/>
        <v>0</v>
      </c>
      <c r="R91" s="102">
        <f t="shared" si="70"/>
        <v>0</v>
      </c>
      <c r="S91" s="102">
        <f t="shared" si="70"/>
        <v>0</v>
      </c>
      <c r="T91" s="103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30" customHeight="1" x14ac:dyDescent="0.25">
      <c r="A92" s="71" t="s">
        <v>29</v>
      </c>
      <c r="B92" s="72" t="s">
        <v>108</v>
      </c>
      <c r="C92" s="108" t="s">
        <v>109</v>
      </c>
      <c r="D92" s="73"/>
      <c r="E92" s="74"/>
      <c r="F92" s="75"/>
      <c r="G92" s="104"/>
      <c r="H92" s="74"/>
      <c r="I92" s="75"/>
      <c r="J92" s="104"/>
      <c r="K92" s="74"/>
      <c r="L92" s="75"/>
      <c r="M92" s="104"/>
      <c r="N92" s="74"/>
      <c r="O92" s="75"/>
      <c r="P92" s="104"/>
      <c r="Q92" s="104"/>
      <c r="R92" s="104"/>
      <c r="S92" s="104"/>
      <c r="T92" s="77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</row>
    <row r="93" spans="1:38" ht="30" customHeight="1" x14ac:dyDescent="0.25">
      <c r="A93" s="78" t="s">
        <v>40</v>
      </c>
      <c r="B93" s="105" t="s">
        <v>110</v>
      </c>
      <c r="C93" s="107" t="s">
        <v>111</v>
      </c>
      <c r="D93" s="81"/>
      <c r="E93" s="82"/>
      <c r="F93" s="83"/>
      <c r="G93" s="84">
        <f t="shared" ref="G93:G95" si="71">E93*F93</f>
        <v>0</v>
      </c>
      <c r="H93" s="82"/>
      <c r="I93" s="83"/>
      <c r="J93" s="84">
        <f t="shared" ref="J93:J95" si="72">H93*I93</f>
        <v>0</v>
      </c>
      <c r="K93" s="82"/>
      <c r="L93" s="83"/>
      <c r="M93" s="84">
        <f t="shared" ref="M93:M95" si="73">K93*L93</f>
        <v>0</v>
      </c>
      <c r="N93" s="82"/>
      <c r="O93" s="83"/>
      <c r="P93" s="84">
        <f t="shared" ref="P93:P95" si="74">N93*O93</f>
        <v>0</v>
      </c>
      <c r="Q93" s="84">
        <f t="shared" ref="Q93:Q95" si="75">G93+M93</f>
        <v>0</v>
      </c>
      <c r="R93" s="84">
        <f t="shared" ref="R93:R95" si="76">J93+P93</f>
        <v>0</v>
      </c>
      <c r="S93" s="84">
        <f t="shared" ref="S93:S95" si="77">Q93-R93</f>
        <v>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x14ac:dyDescent="0.25">
      <c r="A94" s="78" t="s">
        <v>40</v>
      </c>
      <c r="B94" s="79" t="s">
        <v>112</v>
      </c>
      <c r="C94" s="107" t="s">
        <v>113</v>
      </c>
      <c r="D94" s="81"/>
      <c r="E94" s="82"/>
      <c r="F94" s="83"/>
      <c r="G94" s="84">
        <f t="shared" si="71"/>
        <v>0</v>
      </c>
      <c r="H94" s="82"/>
      <c r="I94" s="83"/>
      <c r="J94" s="84">
        <f t="shared" si="72"/>
        <v>0</v>
      </c>
      <c r="K94" s="82"/>
      <c r="L94" s="83"/>
      <c r="M94" s="84">
        <f t="shared" si="73"/>
        <v>0</v>
      </c>
      <c r="N94" s="82"/>
      <c r="O94" s="83"/>
      <c r="P94" s="84">
        <f t="shared" si="74"/>
        <v>0</v>
      </c>
      <c r="Q94" s="84">
        <f t="shared" si="75"/>
        <v>0</v>
      </c>
      <c r="R94" s="84">
        <f t="shared" si="76"/>
        <v>0</v>
      </c>
      <c r="S94" s="84">
        <f t="shared" si="77"/>
        <v>0</v>
      </c>
      <c r="T94" s="8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x14ac:dyDescent="0.25">
      <c r="A95" s="86" t="s">
        <v>40</v>
      </c>
      <c r="B95" s="87" t="s">
        <v>114</v>
      </c>
      <c r="C95" s="107" t="s">
        <v>115</v>
      </c>
      <c r="D95" s="81"/>
      <c r="E95" s="82"/>
      <c r="F95" s="83"/>
      <c r="G95" s="84">
        <f t="shared" si="71"/>
        <v>0</v>
      </c>
      <c r="H95" s="82"/>
      <c r="I95" s="83"/>
      <c r="J95" s="84">
        <f t="shared" si="72"/>
        <v>0</v>
      </c>
      <c r="K95" s="82"/>
      <c r="L95" s="83"/>
      <c r="M95" s="84">
        <f t="shared" si="73"/>
        <v>0</v>
      </c>
      <c r="N95" s="82"/>
      <c r="O95" s="83"/>
      <c r="P95" s="84">
        <f t="shared" si="74"/>
        <v>0</v>
      </c>
      <c r="Q95" s="84">
        <f t="shared" si="75"/>
        <v>0</v>
      </c>
      <c r="R95" s="84">
        <f t="shared" si="76"/>
        <v>0</v>
      </c>
      <c r="S95" s="84">
        <f t="shared" si="77"/>
        <v>0</v>
      </c>
      <c r="T95" s="8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x14ac:dyDescent="0.25">
      <c r="A96" s="111" t="s">
        <v>116</v>
      </c>
      <c r="B96" s="114"/>
      <c r="C96" s="98"/>
      <c r="D96" s="99"/>
      <c r="E96" s="100"/>
      <c r="F96" s="101"/>
      <c r="G96" s="102">
        <f>SUM(G93:G95)</f>
        <v>0</v>
      </c>
      <c r="H96" s="100"/>
      <c r="I96" s="101"/>
      <c r="J96" s="102">
        <f>SUM(J93:J95)</f>
        <v>0</v>
      </c>
      <c r="K96" s="100"/>
      <c r="L96" s="101"/>
      <c r="M96" s="102">
        <f>SUM(M93:M95)</f>
        <v>0</v>
      </c>
      <c r="N96" s="100"/>
      <c r="O96" s="101"/>
      <c r="P96" s="102">
        <f t="shared" ref="P96:S96" si="78">SUM(P93:P95)</f>
        <v>0</v>
      </c>
      <c r="Q96" s="102">
        <f t="shared" si="78"/>
        <v>0</v>
      </c>
      <c r="R96" s="102">
        <f t="shared" si="78"/>
        <v>0</v>
      </c>
      <c r="S96" s="102">
        <f t="shared" si="78"/>
        <v>0</v>
      </c>
      <c r="T96" s="103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30" customHeight="1" x14ac:dyDescent="0.25">
      <c r="A97" s="71" t="s">
        <v>29</v>
      </c>
      <c r="B97" s="115" t="s">
        <v>117</v>
      </c>
      <c r="C97" s="116" t="s">
        <v>118</v>
      </c>
      <c r="D97" s="73"/>
      <c r="E97" s="74"/>
      <c r="F97" s="75"/>
      <c r="G97" s="104"/>
      <c r="H97" s="74"/>
      <c r="I97" s="75"/>
      <c r="J97" s="104"/>
      <c r="K97" s="74"/>
      <c r="L97" s="75"/>
      <c r="M97" s="104"/>
      <c r="N97" s="74"/>
      <c r="O97" s="75"/>
      <c r="P97" s="104"/>
      <c r="Q97" s="104"/>
      <c r="R97" s="104"/>
      <c r="S97" s="104"/>
      <c r="T97" s="77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</row>
    <row r="98" spans="1:38" ht="30" customHeight="1" x14ac:dyDescent="0.25">
      <c r="A98" s="78" t="s">
        <v>40</v>
      </c>
      <c r="B98" s="117" t="s">
        <v>119</v>
      </c>
      <c r="C98" s="118" t="s">
        <v>118</v>
      </c>
      <c r="D98" s="119"/>
      <c r="E98" s="196" t="s">
        <v>49</v>
      </c>
      <c r="F98" s="197"/>
      <c r="G98" s="198"/>
      <c r="H98" s="196" t="s">
        <v>49</v>
      </c>
      <c r="I98" s="197"/>
      <c r="J98" s="198"/>
      <c r="K98" s="82"/>
      <c r="L98" s="83"/>
      <c r="M98" s="84">
        <f t="shared" ref="M98:M99" si="79">K98*L98</f>
        <v>0</v>
      </c>
      <c r="N98" s="82"/>
      <c r="O98" s="83"/>
      <c r="P98" s="84">
        <f t="shared" ref="P98:P99" si="80">N98*O98</f>
        <v>0</v>
      </c>
      <c r="Q98" s="84">
        <f t="shared" ref="Q98:Q99" si="81">G98+M98</f>
        <v>0</v>
      </c>
      <c r="R98" s="84">
        <f t="shared" ref="R98:R99" si="82">J98+P98</f>
        <v>0</v>
      </c>
      <c r="S98" s="84">
        <f t="shared" ref="S98:S99" si="83">Q98-R98</f>
        <v>0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x14ac:dyDescent="0.25">
      <c r="A99" s="86" t="s">
        <v>40</v>
      </c>
      <c r="B99" s="120" t="s">
        <v>120</v>
      </c>
      <c r="C99" s="121" t="s">
        <v>118</v>
      </c>
      <c r="D99" s="119"/>
      <c r="E99" s="199"/>
      <c r="F99" s="200"/>
      <c r="G99" s="201"/>
      <c r="H99" s="199"/>
      <c r="I99" s="200"/>
      <c r="J99" s="201"/>
      <c r="K99" s="82"/>
      <c r="L99" s="83"/>
      <c r="M99" s="84">
        <f t="shared" si="79"/>
        <v>0</v>
      </c>
      <c r="N99" s="82"/>
      <c r="O99" s="83"/>
      <c r="P99" s="84">
        <f t="shared" si="80"/>
        <v>0</v>
      </c>
      <c r="Q99" s="84">
        <f t="shared" si="81"/>
        <v>0</v>
      </c>
      <c r="R99" s="84">
        <f t="shared" si="82"/>
        <v>0</v>
      </c>
      <c r="S99" s="84">
        <f t="shared" si="83"/>
        <v>0</v>
      </c>
      <c r="T99" s="8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 x14ac:dyDescent="0.25">
      <c r="A100" s="111" t="s">
        <v>121</v>
      </c>
      <c r="B100" s="122"/>
      <c r="C100" s="123"/>
      <c r="D100" s="99"/>
      <c r="E100" s="100"/>
      <c r="F100" s="101"/>
      <c r="G100" s="102">
        <f>SUM(G98:G99)</f>
        <v>0</v>
      </c>
      <c r="H100" s="100"/>
      <c r="I100" s="101"/>
      <c r="J100" s="102">
        <f>SUM(J98:J99)</f>
        <v>0</v>
      </c>
      <c r="K100" s="100"/>
      <c r="L100" s="101"/>
      <c r="M100" s="102">
        <f>SUM(M98:M99)</f>
        <v>0</v>
      </c>
      <c r="N100" s="100"/>
      <c r="O100" s="101"/>
      <c r="P100" s="102">
        <f t="shared" ref="P100:S100" si="84">SUM(P98:P99)</f>
        <v>0</v>
      </c>
      <c r="Q100" s="102">
        <f t="shared" si="84"/>
        <v>0</v>
      </c>
      <c r="R100" s="102">
        <f t="shared" si="84"/>
        <v>0</v>
      </c>
      <c r="S100" s="102">
        <f t="shared" si="84"/>
        <v>0</v>
      </c>
      <c r="T100" s="103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30" customHeight="1" x14ac:dyDescent="0.25">
      <c r="A101" s="71" t="s">
        <v>29</v>
      </c>
      <c r="B101" s="124" t="s">
        <v>122</v>
      </c>
      <c r="C101" s="116" t="s">
        <v>123</v>
      </c>
      <c r="D101" s="73"/>
      <c r="E101" s="74"/>
      <c r="F101" s="75"/>
      <c r="G101" s="104"/>
      <c r="H101" s="74"/>
      <c r="I101" s="75"/>
      <c r="J101" s="104"/>
      <c r="K101" s="74"/>
      <c r="L101" s="75"/>
      <c r="M101" s="104"/>
      <c r="N101" s="74"/>
      <c r="O101" s="75"/>
      <c r="P101" s="104"/>
      <c r="Q101" s="104"/>
      <c r="R101" s="104"/>
      <c r="S101" s="104"/>
      <c r="T101" s="77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</row>
    <row r="102" spans="1:38" ht="41.25" customHeight="1" x14ac:dyDescent="0.25">
      <c r="A102" s="86" t="s">
        <v>40</v>
      </c>
      <c r="B102" s="125" t="s">
        <v>124</v>
      </c>
      <c r="C102" s="126" t="s">
        <v>123</v>
      </c>
      <c r="D102" s="119" t="s">
        <v>125</v>
      </c>
      <c r="E102" s="202" t="s">
        <v>49</v>
      </c>
      <c r="F102" s="200"/>
      <c r="G102" s="201"/>
      <c r="H102" s="202" t="s">
        <v>49</v>
      </c>
      <c r="I102" s="200"/>
      <c r="J102" s="201"/>
      <c r="K102" s="82">
        <v>1</v>
      </c>
      <c r="L102" s="83">
        <v>29671.84</v>
      </c>
      <c r="M102" s="84">
        <f>K102*L102</f>
        <v>29671.84</v>
      </c>
      <c r="N102" s="82">
        <v>1</v>
      </c>
      <c r="O102" s="83">
        <v>17200</v>
      </c>
      <c r="P102" s="84">
        <f>N102*O102</f>
        <v>17200</v>
      </c>
      <c r="Q102" s="84">
        <f>G102+M102</f>
        <v>29671.84</v>
      </c>
      <c r="R102" s="84">
        <f>J102+P102</f>
        <v>17200</v>
      </c>
      <c r="S102" s="84">
        <f>Q102-R102</f>
        <v>12471.84</v>
      </c>
      <c r="T102" s="85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30" customHeight="1" x14ac:dyDescent="0.25">
      <c r="A103" s="111" t="s">
        <v>126</v>
      </c>
      <c r="B103" s="127"/>
      <c r="C103" s="123"/>
      <c r="D103" s="99"/>
      <c r="E103" s="100"/>
      <c r="F103" s="101"/>
      <c r="G103" s="102">
        <f>SUM(G102)</f>
        <v>0</v>
      </c>
      <c r="H103" s="100"/>
      <c r="I103" s="101"/>
      <c r="J103" s="102">
        <f>SUM(J102)</f>
        <v>0</v>
      </c>
      <c r="K103" s="100"/>
      <c r="L103" s="101"/>
      <c r="M103" s="102">
        <f>SUM(M102)</f>
        <v>29671.84</v>
      </c>
      <c r="N103" s="100"/>
      <c r="O103" s="101"/>
      <c r="P103" s="102">
        <f t="shared" ref="P103:S103" si="85">SUM(P102)</f>
        <v>17200</v>
      </c>
      <c r="Q103" s="102">
        <f t="shared" si="85"/>
        <v>29671.84</v>
      </c>
      <c r="R103" s="102">
        <f t="shared" si="85"/>
        <v>17200</v>
      </c>
      <c r="S103" s="102">
        <f t="shared" si="85"/>
        <v>12471.84</v>
      </c>
      <c r="T103" s="103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19.5" customHeight="1" x14ac:dyDescent="0.25">
      <c r="A104" s="128" t="s">
        <v>127</v>
      </c>
      <c r="B104" s="129"/>
      <c r="C104" s="130"/>
      <c r="D104" s="131"/>
      <c r="E104" s="132"/>
      <c r="F104" s="133"/>
      <c r="G104" s="134">
        <f>G61+G65+G70+G76+G81+G86+G91+G96+G100+G103</f>
        <v>0</v>
      </c>
      <c r="H104" s="132"/>
      <c r="I104" s="133"/>
      <c r="J104" s="134">
        <f>J61+J65+J70+J76+J81+J86+J91+J96+J100+J103</f>
        <v>0</v>
      </c>
      <c r="K104" s="132"/>
      <c r="L104" s="133"/>
      <c r="M104" s="134">
        <f>M61+M65+M70+M76+M81+M86+M91+M96+M100+M103</f>
        <v>904835.79999999993</v>
      </c>
      <c r="N104" s="132"/>
      <c r="O104" s="133"/>
      <c r="P104" s="134">
        <f t="shared" ref="P104:S104" si="86">P61+P65+P70+P76+P81+P86+P91+P96+P100+P103</f>
        <v>904835.8</v>
      </c>
      <c r="Q104" s="134">
        <f t="shared" si="86"/>
        <v>904835.79999999993</v>
      </c>
      <c r="R104" s="134">
        <f t="shared" si="86"/>
        <v>904835.8</v>
      </c>
      <c r="S104" s="134">
        <f t="shared" si="86"/>
        <v>-2.7284841053187847E-11</v>
      </c>
      <c r="T104" s="135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</row>
    <row r="105" spans="1:38" ht="15.75" customHeight="1" x14ac:dyDescent="0.3">
      <c r="A105" s="203"/>
      <c r="B105" s="181"/>
      <c r="C105" s="181"/>
      <c r="D105" s="137"/>
      <c r="E105" s="138"/>
      <c r="F105" s="139"/>
      <c r="G105" s="140"/>
      <c r="H105" s="138"/>
      <c r="I105" s="139"/>
      <c r="J105" s="140"/>
      <c r="K105" s="138"/>
      <c r="L105" s="139"/>
      <c r="M105" s="140"/>
      <c r="N105" s="138"/>
      <c r="O105" s="139"/>
      <c r="P105" s="140"/>
      <c r="Q105" s="140"/>
      <c r="R105" s="140"/>
      <c r="S105" s="140"/>
      <c r="T105" s="14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9.5" customHeight="1" x14ac:dyDescent="0.3">
      <c r="A106" s="180" t="s">
        <v>128</v>
      </c>
      <c r="B106" s="181"/>
      <c r="C106" s="182"/>
      <c r="D106" s="142"/>
      <c r="E106" s="143"/>
      <c r="F106" s="144"/>
      <c r="G106" s="145">
        <f>G22-G104</f>
        <v>0</v>
      </c>
      <c r="H106" s="143"/>
      <c r="I106" s="144"/>
      <c r="J106" s="145">
        <f>J22-J104</f>
        <v>0</v>
      </c>
      <c r="K106" s="146"/>
      <c r="L106" s="144"/>
      <c r="M106" s="147">
        <f>M22-M104</f>
        <v>0</v>
      </c>
      <c r="N106" s="146"/>
      <c r="O106" s="144"/>
      <c r="P106" s="147">
        <f t="shared" ref="P106:S106" si="87">P22-P104</f>
        <v>0</v>
      </c>
      <c r="Q106" s="148">
        <f t="shared" si="87"/>
        <v>0</v>
      </c>
      <c r="R106" s="148">
        <f t="shared" si="87"/>
        <v>0</v>
      </c>
      <c r="S106" s="148">
        <f t="shared" si="87"/>
        <v>2.7284841053187847E-11</v>
      </c>
      <c r="T106" s="149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">
      <c r="A107" s="150"/>
      <c r="B107" s="151"/>
      <c r="C107" s="150"/>
      <c r="D107" s="150"/>
      <c r="E107" s="51"/>
      <c r="F107" s="150"/>
      <c r="G107" s="150"/>
      <c r="H107" s="51"/>
      <c r="I107" s="150"/>
      <c r="J107" s="150"/>
      <c r="K107" s="51"/>
      <c r="L107" s="150"/>
      <c r="M107" s="150"/>
      <c r="N107" s="51"/>
      <c r="O107" s="150"/>
      <c r="P107" s="150"/>
      <c r="Q107" s="150"/>
      <c r="R107" s="150"/>
      <c r="S107" s="150"/>
      <c r="T107" s="150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">
      <c r="A108" s="150"/>
      <c r="B108" s="151"/>
      <c r="C108" s="150"/>
      <c r="D108" s="150"/>
      <c r="E108" s="51"/>
      <c r="F108" s="150"/>
      <c r="G108" s="150"/>
      <c r="H108" s="51"/>
      <c r="I108" s="150"/>
      <c r="J108" s="150"/>
      <c r="K108" s="51"/>
      <c r="L108" s="150"/>
      <c r="M108" s="150"/>
      <c r="N108" s="51"/>
      <c r="O108" s="150"/>
      <c r="P108" s="150"/>
      <c r="Q108" s="150"/>
      <c r="R108" s="150"/>
      <c r="S108" s="150"/>
      <c r="T108" s="150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">
      <c r="A109" s="150" t="s">
        <v>129</v>
      </c>
      <c r="B109" s="151"/>
      <c r="C109" s="152"/>
      <c r="D109" s="150"/>
      <c r="E109" s="153"/>
      <c r="F109" s="152"/>
      <c r="G109" s="150"/>
      <c r="H109" s="153"/>
      <c r="I109" s="152"/>
      <c r="J109" s="152"/>
      <c r="K109" s="153"/>
      <c r="L109" s="150"/>
      <c r="M109" s="150"/>
      <c r="N109" s="51"/>
      <c r="O109" s="150"/>
      <c r="P109" s="150"/>
      <c r="Q109" s="150"/>
      <c r="R109" s="150"/>
      <c r="S109" s="150"/>
      <c r="T109" s="150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">
      <c r="A110" s="1"/>
      <c r="B110" s="1"/>
      <c r="C110" s="154" t="s">
        <v>130</v>
      </c>
      <c r="D110" s="150"/>
      <c r="E110" s="183" t="s">
        <v>131</v>
      </c>
      <c r="F110" s="184"/>
      <c r="G110" s="150"/>
      <c r="H110" s="51"/>
      <c r="I110" s="155" t="s">
        <v>132</v>
      </c>
      <c r="J110" s="150"/>
      <c r="K110" s="51"/>
      <c r="L110" s="155"/>
      <c r="M110" s="150"/>
      <c r="N110" s="51"/>
      <c r="O110" s="155"/>
      <c r="P110" s="150"/>
      <c r="Q110" s="150"/>
      <c r="R110" s="150"/>
      <c r="S110" s="150"/>
      <c r="T110" s="150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5">
      <c r="A111" s="1"/>
      <c r="B111" s="1"/>
      <c r="C111" s="156"/>
      <c r="D111" s="157"/>
      <c r="E111" s="158"/>
      <c r="F111" s="159"/>
      <c r="G111" s="160"/>
      <c r="H111" s="158"/>
      <c r="I111" s="159"/>
      <c r="J111" s="160"/>
      <c r="K111" s="161"/>
      <c r="L111" s="159"/>
      <c r="M111" s="160"/>
      <c r="N111" s="161"/>
      <c r="O111" s="159"/>
      <c r="P111" s="160"/>
      <c r="Q111" s="160"/>
      <c r="R111" s="160"/>
      <c r="S111" s="160"/>
      <c r="T111" s="150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50"/>
      <c r="B112" s="151"/>
      <c r="C112" s="150"/>
      <c r="D112" s="150"/>
      <c r="E112" s="51"/>
      <c r="F112" s="150"/>
      <c r="G112" s="150"/>
      <c r="H112" s="51"/>
      <c r="I112" s="150"/>
      <c r="J112" s="150"/>
      <c r="K112" s="51"/>
      <c r="L112" s="150"/>
      <c r="M112" s="150"/>
      <c r="N112" s="51"/>
      <c r="O112" s="150"/>
      <c r="P112" s="150"/>
      <c r="Q112" s="150"/>
      <c r="R112" s="150"/>
      <c r="S112" s="150"/>
      <c r="T112" s="150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50"/>
      <c r="B113" s="151"/>
      <c r="C113" s="150"/>
      <c r="D113" s="150"/>
      <c r="E113" s="51"/>
      <c r="F113" s="150"/>
      <c r="G113" s="150"/>
      <c r="H113" s="51"/>
      <c r="I113" s="150"/>
      <c r="J113" s="150"/>
      <c r="K113" s="51"/>
      <c r="L113" s="150"/>
      <c r="M113" s="150"/>
      <c r="N113" s="51"/>
      <c r="O113" s="150"/>
      <c r="P113" s="150"/>
      <c r="Q113" s="150"/>
      <c r="R113" s="150"/>
      <c r="S113" s="150"/>
      <c r="T113" s="150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50"/>
      <c r="B114" s="151"/>
      <c r="C114" s="150"/>
      <c r="D114" s="150"/>
      <c r="E114" s="51"/>
      <c r="F114" s="150"/>
      <c r="G114" s="150"/>
      <c r="H114" s="51"/>
      <c r="I114" s="150"/>
      <c r="J114" s="150"/>
      <c r="K114" s="51"/>
      <c r="L114" s="150"/>
      <c r="M114" s="150"/>
      <c r="N114" s="51"/>
      <c r="O114" s="150"/>
      <c r="P114" s="150"/>
      <c r="Q114" s="150"/>
      <c r="R114" s="150"/>
      <c r="S114" s="150"/>
      <c r="T114" s="150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">
      <c r="A115" s="150"/>
      <c r="B115" s="151"/>
      <c r="C115" s="150"/>
      <c r="D115" s="150"/>
      <c r="E115" s="51"/>
      <c r="F115" s="150"/>
      <c r="G115" s="150"/>
      <c r="H115" s="51"/>
      <c r="I115" s="150"/>
      <c r="J115" s="150"/>
      <c r="K115" s="51"/>
      <c r="L115" s="150"/>
      <c r="M115" s="150"/>
      <c r="N115" s="51"/>
      <c r="O115" s="150"/>
      <c r="P115" s="150"/>
      <c r="Q115" s="150"/>
      <c r="R115" s="150"/>
      <c r="S115" s="150"/>
      <c r="T115" s="150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50"/>
      <c r="B116" s="151"/>
      <c r="C116" s="150"/>
      <c r="D116" s="150"/>
      <c r="E116" s="51"/>
      <c r="F116" s="150"/>
      <c r="G116" s="150"/>
      <c r="H116" s="51"/>
      <c r="I116" s="150"/>
      <c r="J116" s="150"/>
      <c r="K116" s="51"/>
      <c r="L116" s="150"/>
      <c r="M116" s="150"/>
      <c r="N116" s="51"/>
      <c r="O116" s="150"/>
      <c r="P116" s="150"/>
      <c r="Q116" s="150"/>
      <c r="R116" s="150"/>
      <c r="S116" s="150"/>
      <c r="T116" s="150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3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3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3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3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3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3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3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3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3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3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3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3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3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3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3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/>
    <row r="312" spans="1:38" ht="15.75" customHeight="1" x14ac:dyDescent="0.25"/>
    <row r="313" spans="1:38" ht="15.75" customHeight="1" x14ac:dyDescent="0.25"/>
    <row r="314" spans="1:38" ht="15.75" customHeight="1" x14ac:dyDescent="0.25"/>
    <row r="315" spans="1:38" ht="15.75" customHeight="1" x14ac:dyDescent="0.25"/>
    <row r="316" spans="1:38" ht="15.75" customHeight="1" x14ac:dyDescent="0.25"/>
    <row r="317" spans="1:38" ht="15.75" customHeight="1" x14ac:dyDescent="0.25"/>
    <row r="318" spans="1:38" ht="15.75" customHeight="1" x14ac:dyDescent="0.25"/>
    <row r="319" spans="1:38" ht="15.75" customHeight="1" x14ac:dyDescent="0.25"/>
    <row r="320" spans="1:38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06:C106"/>
    <mergeCell ref="E110:F110"/>
    <mergeCell ref="E17:G17"/>
    <mergeCell ref="H17:J17"/>
    <mergeCell ref="A23:C23"/>
    <mergeCell ref="E54:G56"/>
    <mergeCell ref="H54:J56"/>
    <mergeCell ref="E58:G60"/>
    <mergeCell ref="H58:J60"/>
    <mergeCell ref="E98:G99"/>
    <mergeCell ref="H98:J99"/>
    <mergeCell ref="E102:G102"/>
    <mergeCell ref="H102:J102"/>
    <mergeCell ref="A105:C105"/>
  </mergeCells>
  <phoneticPr fontId="25" type="noConversion"/>
  <printOptions horizontalCentered="1"/>
  <pageMargins left="0" right="0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" workbookViewId="0"/>
  </sheetViews>
  <sheetFormatPr defaultColWidth="12.59765625" defaultRowHeight="15" customHeight="1" x14ac:dyDescent="0.25"/>
  <cols>
    <col min="1" max="1" width="12.8984375" hidden="1" customWidth="1"/>
    <col min="2" max="2" width="12.09765625" customWidth="1"/>
    <col min="3" max="3" width="33.5" customWidth="1"/>
    <col min="4" max="4" width="15.59765625" customWidth="1"/>
    <col min="5" max="5" width="19.69921875" customWidth="1"/>
    <col min="6" max="6" width="15.59765625" customWidth="1"/>
    <col min="7" max="7" width="18.5" customWidth="1"/>
    <col min="8" max="8" width="21.3984375" customWidth="1"/>
    <col min="9" max="9" width="15.59765625" customWidth="1"/>
    <col min="10" max="10" width="16.09765625" customWidth="1"/>
    <col min="11" max="26" width="6.69921875" customWidth="1"/>
  </cols>
  <sheetData>
    <row r="1" spans="1:26" ht="15" customHeight="1" x14ac:dyDescent="0.3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133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3">
      <c r="A2" s="162"/>
      <c r="B2" s="162"/>
      <c r="C2" s="162"/>
      <c r="D2" s="163"/>
      <c r="E2" s="162"/>
      <c r="F2" s="163"/>
      <c r="G2" s="162"/>
      <c r="H2" s="219" t="s">
        <v>134</v>
      </c>
      <c r="I2" s="189"/>
      <c r="J2" s="189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3">
      <c r="A3" s="162"/>
      <c r="B3" s="162"/>
      <c r="C3" s="162"/>
      <c r="D3" s="163"/>
      <c r="E3" s="162"/>
      <c r="F3" s="163"/>
      <c r="G3" s="162"/>
      <c r="H3" s="219" t="s">
        <v>135</v>
      </c>
      <c r="I3" s="189"/>
      <c r="J3" s="189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5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5">
      <c r="A5" s="162"/>
      <c r="B5" s="215" t="s">
        <v>136</v>
      </c>
      <c r="C5" s="189"/>
      <c r="D5" s="189"/>
      <c r="E5" s="189"/>
      <c r="F5" s="189"/>
      <c r="G5" s="189"/>
      <c r="H5" s="189"/>
      <c r="I5" s="189"/>
      <c r="J5" s="189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5">
      <c r="A6" s="162"/>
      <c r="B6" s="215" t="s">
        <v>137</v>
      </c>
      <c r="C6" s="189"/>
      <c r="D6" s="189"/>
      <c r="E6" s="189"/>
      <c r="F6" s="189"/>
      <c r="G6" s="189"/>
      <c r="H6" s="189"/>
      <c r="I6" s="189"/>
      <c r="J6" s="189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5">
      <c r="A7" s="162"/>
      <c r="B7" s="220" t="s">
        <v>138</v>
      </c>
      <c r="C7" s="189"/>
      <c r="D7" s="189"/>
      <c r="E7" s="189"/>
      <c r="F7" s="189"/>
      <c r="G7" s="189"/>
      <c r="H7" s="189"/>
      <c r="I7" s="189"/>
      <c r="J7" s="189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5">
      <c r="A8" s="162"/>
      <c r="B8" s="215" t="s">
        <v>139</v>
      </c>
      <c r="C8" s="189"/>
      <c r="D8" s="189"/>
      <c r="E8" s="189"/>
      <c r="F8" s="189"/>
      <c r="G8" s="189"/>
      <c r="H8" s="189"/>
      <c r="I8" s="189"/>
      <c r="J8" s="189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5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5">
      <c r="A10" s="166"/>
      <c r="B10" s="221" t="s">
        <v>140</v>
      </c>
      <c r="C10" s="217"/>
      <c r="D10" s="218"/>
      <c r="E10" s="216" t="s">
        <v>141</v>
      </c>
      <c r="F10" s="217"/>
      <c r="G10" s="217"/>
      <c r="H10" s="217"/>
      <c r="I10" s="217"/>
      <c r="J10" s="21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5">
      <c r="A11" s="167" t="s">
        <v>142</v>
      </c>
      <c r="B11" s="167" t="s">
        <v>143</v>
      </c>
      <c r="C11" s="167" t="s">
        <v>8</v>
      </c>
      <c r="D11" s="168" t="s">
        <v>144</v>
      </c>
      <c r="E11" s="167" t="s">
        <v>145</v>
      </c>
      <c r="F11" s="168" t="s">
        <v>144</v>
      </c>
      <c r="G11" s="167" t="s">
        <v>146</v>
      </c>
      <c r="H11" s="167" t="s">
        <v>147</v>
      </c>
      <c r="I11" s="167" t="s">
        <v>148</v>
      </c>
      <c r="J11" s="167" t="s">
        <v>149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5">
      <c r="A12" s="169"/>
      <c r="B12" s="169" t="s">
        <v>38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5">
      <c r="A13" s="169"/>
      <c r="B13" s="169" t="s">
        <v>60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5">
      <c r="A14" s="169"/>
      <c r="B14" s="169" t="s">
        <v>62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5">
      <c r="A15" s="169"/>
      <c r="B15" s="169" t="s">
        <v>66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5">
      <c r="A16" s="169"/>
      <c r="B16" s="169" t="s">
        <v>73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5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3">
      <c r="A18" s="172"/>
      <c r="B18" s="222" t="s">
        <v>150</v>
      </c>
      <c r="C18" s="217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5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5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5">
      <c r="A21" s="166"/>
      <c r="B21" s="221" t="s">
        <v>151</v>
      </c>
      <c r="C21" s="217"/>
      <c r="D21" s="218"/>
      <c r="E21" s="216" t="s">
        <v>141</v>
      </c>
      <c r="F21" s="217"/>
      <c r="G21" s="217"/>
      <c r="H21" s="217"/>
      <c r="I21" s="217"/>
      <c r="J21" s="218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x14ac:dyDescent="0.25">
      <c r="A22" s="167" t="s">
        <v>142</v>
      </c>
      <c r="B22" s="167" t="s">
        <v>143</v>
      </c>
      <c r="C22" s="167" t="s">
        <v>8</v>
      </c>
      <c r="D22" s="168" t="s">
        <v>144</v>
      </c>
      <c r="E22" s="167" t="s">
        <v>145</v>
      </c>
      <c r="F22" s="168" t="s">
        <v>144</v>
      </c>
      <c r="G22" s="167" t="s">
        <v>146</v>
      </c>
      <c r="H22" s="167" t="s">
        <v>147</v>
      </c>
      <c r="I22" s="167" t="s">
        <v>148</v>
      </c>
      <c r="J22" s="167" t="s">
        <v>149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5" customHeight="1" x14ac:dyDescent="0.25">
      <c r="A23" s="169"/>
      <c r="B23" s="169" t="s">
        <v>38</v>
      </c>
      <c r="C23" s="170"/>
      <c r="D23" s="171"/>
      <c r="E23" s="170"/>
      <c r="F23" s="171"/>
      <c r="G23" s="170"/>
      <c r="H23" s="170"/>
      <c r="I23" s="171"/>
      <c r="J23" s="170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 x14ac:dyDescent="0.25">
      <c r="A24" s="169"/>
      <c r="B24" s="169" t="s">
        <v>60</v>
      </c>
      <c r="C24" s="170"/>
      <c r="D24" s="171"/>
      <c r="E24" s="170"/>
      <c r="F24" s="171"/>
      <c r="G24" s="170"/>
      <c r="H24" s="170"/>
      <c r="I24" s="171"/>
      <c r="J24" s="170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" customHeight="1" x14ac:dyDescent="0.25">
      <c r="A25" s="169"/>
      <c r="B25" s="169" t="s">
        <v>62</v>
      </c>
      <c r="C25" s="170"/>
      <c r="D25" s="171"/>
      <c r="E25" s="170"/>
      <c r="F25" s="171"/>
      <c r="G25" s="170"/>
      <c r="H25" s="170"/>
      <c r="I25" s="171"/>
      <c r="J25" s="17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5" customHeight="1" x14ac:dyDescent="0.25">
      <c r="A26" s="169"/>
      <c r="B26" s="169" t="s">
        <v>66</v>
      </c>
      <c r="C26" s="170"/>
      <c r="D26" s="171"/>
      <c r="E26" s="170"/>
      <c r="F26" s="171"/>
      <c r="G26" s="170"/>
      <c r="H26" s="170"/>
      <c r="I26" s="171"/>
      <c r="J26" s="17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 x14ac:dyDescent="0.25">
      <c r="A27" s="169"/>
      <c r="B27" s="169" t="s">
        <v>73</v>
      </c>
      <c r="C27" s="170"/>
      <c r="D27" s="171"/>
      <c r="E27" s="170"/>
      <c r="F27" s="171"/>
      <c r="G27" s="170"/>
      <c r="H27" s="170"/>
      <c r="I27" s="171"/>
      <c r="J27" s="17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5" customHeight="1" x14ac:dyDescent="0.25">
      <c r="A28" s="169"/>
      <c r="B28" s="169"/>
      <c r="C28" s="170"/>
      <c r="D28" s="171"/>
      <c r="E28" s="170"/>
      <c r="F28" s="171"/>
      <c r="G28" s="170"/>
      <c r="H28" s="170"/>
      <c r="I28" s="171"/>
      <c r="J28" s="170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5" customHeight="1" x14ac:dyDescent="0.3">
      <c r="A29" s="172"/>
      <c r="B29" s="222" t="s">
        <v>150</v>
      </c>
      <c r="C29" s="217"/>
      <c r="D29" s="173">
        <f>SUM(D23:D28)</f>
        <v>0</v>
      </c>
      <c r="E29" s="174"/>
      <c r="F29" s="173">
        <f>SUM(F23:F28)</f>
        <v>0</v>
      </c>
      <c r="G29" s="174"/>
      <c r="H29" s="174"/>
      <c r="I29" s="173">
        <f>SUM(I23:I28)</f>
        <v>0</v>
      </c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4.25" customHeight="1" x14ac:dyDescent="0.25">
      <c r="A30" s="162"/>
      <c r="B30" s="162"/>
      <c r="C30" s="162"/>
      <c r="D30" s="163"/>
      <c r="E30" s="162"/>
      <c r="F30" s="163"/>
      <c r="G30" s="162"/>
      <c r="H30" s="162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 x14ac:dyDescent="0.3">
      <c r="A31" s="176"/>
      <c r="B31" s="176" t="s">
        <v>152</v>
      </c>
      <c r="C31" s="176"/>
      <c r="D31" s="177"/>
      <c r="E31" s="176"/>
      <c r="F31" s="177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4.25" customHeight="1" x14ac:dyDescent="0.25">
      <c r="A32" s="162"/>
      <c r="B32" s="162"/>
      <c r="C32" s="162"/>
      <c r="D32" s="163"/>
      <c r="E32" s="162"/>
      <c r="F32" s="163"/>
      <c r="G32" s="162"/>
      <c r="H32" s="162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 x14ac:dyDescent="0.25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25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25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25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25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25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25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5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25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5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5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5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5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5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5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5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5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5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5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5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5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5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5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5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5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5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5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5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5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5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5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5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5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5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5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5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5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5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5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5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5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5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5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5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5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5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5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5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5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5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5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5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5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5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5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5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5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5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5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5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5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5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5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5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5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5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5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5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5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5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5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5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5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5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5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5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5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5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5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5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5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5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5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5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5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5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5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5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5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5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5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5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5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5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5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5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5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5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5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5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5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5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5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5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5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5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5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5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5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5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5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5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5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5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5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5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5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5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5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5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5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5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5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5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5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5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5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5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5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5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5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5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5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5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5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5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5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5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5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5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5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5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5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5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5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5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5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5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5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5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5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5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5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5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5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5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5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5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5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5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5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5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5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5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5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5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5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5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5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5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5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5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5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5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5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5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5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5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5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5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5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5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5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5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5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5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5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5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5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5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5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5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5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5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5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5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5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5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5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B18:C18"/>
    <mergeCell ref="B21:D21"/>
    <mergeCell ref="E21:J21"/>
    <mergeCell ref="B29:C29"/>
    <mergeCell ref="B8:J8"/>
    <mergeCell ref="E10:J10"/>
    <mergeCell ref="H2:J2"/>
    <mergeCell ref="H3:J3"/>
    <mergeCell ref="B5:J5"/>
    <mergeCell ref="B6:J6"/>
    <mergeCell ref="B7:J7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2021-04-14T13:39:50Z</cp:lastPrinted>
  <dcterms:created xsi:type="dcterms:W3CDTF">2021-04-14T13:40:09Z</dcterms:created>
  <dcterms:modified xsi:type="dcterms:W3CDTF">2021-04-14T13:40:09Z</dcterms:modified>
</cp:coreProperties>
</file>