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1"/>
  </bookViews>
  <sheets>
    <sheet name="Звіт" sheetId="1" r:id="rId1"/>
    <sheet name="Реєстр" sheetId="2" r:id="rId2"/>
  </sheets>
  <definedNames>
    <definedName name="_xlnm._FilterDatabase" localSheetId="0" hidden="1">'Звіт'!$A$19:$T$19</definedName>
  </definedNames>
  <calcPr fullCalcOnLoad="1"/>
</workbook>
</file>

<file path=xl/sharedStrings.xml><?xml version="1.0" encoding="utf-8"?>
<sst xmlns="http://schemas.openxmlformats.org/spreadsheetml/2006/main" count="314" uniqueCount="192">
  <si>
    <t>Додаток № _____</t>
  </si>
  <si>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</si>
  <si>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</si>
  <si>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</si>
  <si>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</si>
  <si>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</si>
  <si>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</si>
  <si>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</si>
  <si>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</si>
  <si>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</si>
  <si>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</si>
  <si>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</si>
  <si>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</si>
  <si>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</si>
  <si>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</si>
  <si>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</si>
  <si>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</si>
  <si>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</si>
  <si>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</si>
  <si>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</si>
  <si>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</si>
  <si>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</si>
  <si>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</si>
  <si>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</si>
  <si>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</si>
  <si>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</si>
  <si>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</si>
  <si>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</si>
  <si>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</si>
  <si>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</si>
  <si>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</si>
  <si>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</si>
  <si>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</si>
  <si>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</si>
  <si>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</si>
  <si>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</si>
  <si>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</si>
  <si>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</si>
  <si>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</si>
  <si>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</si>
  <si>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</si>
  <si>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</si>
  <si>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</si>
  <si>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</si>
  <si>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</si>
  <si>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</si>
  <si>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</si>
  <si>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</si>
  <si>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</si>
  <si>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</si>
  <si>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</si>
  <si>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</si>
  <si>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</si>
  <si>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</si>
  <si>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</si>
  <si>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</si>
  <si>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</si>
  <si>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</si>
  <si>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</si>
  <si>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</si>
  <si>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</si>
  <si>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</si>
  <si>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</si>
  <si>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</si>
  <si>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</si>
  <si>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</si>
  <si>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</si>
  <si>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</si>
  <si>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</si>
  <si>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</si>
  <si>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</si>
  <si>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</si>
  <si>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</si>
  <si>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</si>
  <si>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</si>
  <si>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</si>
  <si>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</si>
  <si>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</si>
  <si>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</si>
  <si>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</si>
  <si>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</si>
  <si>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</si>
  <si>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</si>
  <si>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</si>
  <si>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</si>
  <si>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</si>
  <si>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</si>
  <si>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</si>
  <si>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</si>
  <si>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</si>
  <si>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</si>
  <si>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</si>
  <si>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</si>
  <si>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</si>
  <si>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</si>
  <si>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</si>
  <si>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</si>
  <si>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</si>
  <si>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</si>
  <si>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</si>
  <si>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</si>
  <si>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</si>
  <si>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</si>
  <si>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</si>
  <si>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</si>
  <si>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</si>
  <si>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</si>
  <si>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</si>
  <si>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</si>
  <si>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</si>
  <si>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</si>
  <si>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</si>
  <si>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</si>
  <si>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</si>
  <si>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</si>
  <si>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</si>
  <si>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</si>
  <si>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</si>
  <si>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</si>
  <si>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</si>
  <si>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</si>
  <si>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</si>
  <si>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</si>
  <si>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</si>
  <si>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</si>
  <si>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</si>
  <si>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</si>
  <si>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</si>
  <si>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</si>
  <si>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</si>
  <si>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</si>
  <si>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</si>
  <si>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</si>
  <si>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</si>
  <si>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</si>
  <si>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</si>
  <si>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</si>
  <si>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</si>
  <si>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</si>
  <si>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</si>
  <si>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</si>
  <si>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</si>
  <si>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</si>
  <si>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</si>
  <si>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</si>
  <si>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</si>
  <si>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</si>
  <si>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ФОП Жук Алла Василівна, послуги щодо бухгалтерських систем та процедур контролю за виконанням кошторису
громадської організації, забезпечення раціонального використання фінансових ресурсів проекту.</t>
  </si>
  <si>
    <t>ФОП Желізко Володимир Орестович, послуги з фінансового менеджменту проєкту; створення фінансової моделі, написання фінансового плану на наступні 3 роки</t>
  </si>
  <si>
    <t>1.3.4.</t>
  </si>
  <si>
    <t>1.3.5.</t>
  </si>
  <si>
    <t>ФОП Гаджій Оксана Юріївна, дизайнерські послуги та розроблення брендбуку проєкту</t>
  </si>
  <si>
    <t>ФОП Яременко Катерина Володимирівна, послуги з координації спеціальних проектів сайту "Читомо", як комерційних, так і партнерських, донорських</t>
  </si>
  <si>
    <t>ФОП Шарговська Олена Вячеславівна,, послуги з промоції і реклами проектної діяльності ГО, з створення комунікаційної стратегії проєкту</t>
  </si>
  <si>
    <t>Повна назва організації Грантоотримувача: Громадська організація "Культурно-видавничий проект Читомо"</t>
  </si>
  <si>
    <t>Послуги з SEO-оптимізації сайту</t>
  </si>
  <si>
    <t>1.3.1.</t>
  </si>
  <si>
    <t>1.3.2.</t>
  </si>
  <si>
    <t>1.3.3.</t>
  </si>
  <si>
    <t>7.2.</t>
  </si>
  <si>
    <t>10.1.</t>
  </si>
  <si>
    <t>ФОП Жук Алла Василівна послуги щодо бухгалтерських систем та процедур контролю за виконанням кошторису
громадської організації, забезпечення раціонального використання фінансових ресурсів проекту.</t>
  </si>
  <si>
    <t>ФОП Шарговська Олена Вячеславівна, послуги з промоції і реклами проектної діяльності ГО, з створення комунікаційної стратегії проєкту</t>
  </si>
  <si>
    <t>ФОП Жук Алла Василівна                 ІПН 3220422424</t>
  </si>
  <si>
    <t>Акт №б/н від 24.12.2020р.</t>
  </si>
  <si>
    <t>Договір                   №12/11-02УКФ від 12.11.2020р.</t>
  </si>
  <si>
    <t>ФОП Шарговська Олена Вячеславівна   ІПН 2837708583</t>
  </si>
  <si>
    <t>Договір                   №12/11-03УКФ від 12.11.2020р.</t>
  </si>
  <si>
    <t>ФОП Желізко Володимир Орестович                            ІПН 3303906313</t>
  </si>
  <si>
    <t>Договір                   №12/11-05УКФ від 12.11.2020р.</t>
  </si>
  <si>
    <t>ФОП Яременко Катерина Володимирівна             ІПН 3135910046</t>
  </si>
  <si>
    <t>Договір                   №12/11-04УКФ від 12.11.2020р.</t>
  </si>
  <si>
    <t>ПД №354  від 28.12.2020рр.</t>
  </si>
  <si>
    <t>ФОП Гаджій Оксана Юріївна                                 ІПН 3386914029</t>
  </si>
  <si>
    <t>Договір                   №12/11-01УКФ від 12.11.2020р.</t>
  </si>
  <si>
    <t>ТзОВ Аудиторська фірма "КОНТРАКТИ-АУДИТ"                     код ЄДРПОУ 20845165</t>
  </si>
  <si>
    <t>ФОП Шепелянська Лілія Олегівна                    ІПН 3466306687</t>
  </si>
  <si>
    <t>Договір                   №12/11-06УКФ від 12.11.2020р.</t>
  </si>
  <si>
    <t>ПД №348 від 24.12.2020р.</t>
  </si>
  <si>
    <t>ПД №353  від 28.12.2020р.</t>
  </si>
  <si>
    <t>ПД №347 від 24.12.2020р.</t>
  </si>
  <si>
    <t>ПД №349  від 24.12.2020р.</t>
  </si>
  <si>
    <t>ПД №350, 352  від 24.12.2020р.</t>
  </si>
  <si>
    <t>ПД №351  від 24.12.2020р.</t>
  </si>
  <si>
    <t>Договір №б/н від 13.11.2020р., Рахунок №1793 від 24.12.2020р.</t>
  </si>
  <si>
    <t>№ ЗINST71-06098 від "12" листопада 2020 року</t>
  </si>
  <si>
    <t xml:space="preserve">                    керівник</t>
  </si>
  <si>
    <t>Мимрук О.В.</t>
  </si>
  <si>
    <t>за проєктом  інституцйної підтримки</t>
  </si>
  <si>
    <t>"31 " грудня  2020 року</t>
  </si>
  <si>
    <t>Акт б/н від 29.12.2020р.</t>
  </si>
  <si>
    <t>у період з 12 листопада 2020 року по 31 грудня 2020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</si>
</sst>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"/>
    <numFmt numFmtId="173" formatCode="#,##0.00_ ;[Red]\-#,##0.00\ "/>
    <numFmt numFmtId="174" formatCode="_-* #,##0.00\ _₴_-;\-* #,##0.00\ _₴_-;_-* &quot;-&quot;??\ _₴_-;_-@"/>
    <numFmt numFmtId="175" formatCode="_-* #,##0.00_-;\-* #,##0.00_-;_-* &quot;-&quot;??_-;_-@"/>
  </numFmts>
  <fonts count="68">
    <font>
      <sz val="11"/>
      <color theme="1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vertAlign val="subscript"/>
      <sz val="11"/>
      <color indexed="8"/>
      <name val="Calibri"/>
      <family val="2"/>
    </font>
    <font>
      <vertAlign val="subscript"/>
      <sz val="10"/>
      <color indexed="8"/>
      <name val="Arial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vertAlign val="superscript"/>
      <sz val="14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0"/>
      <color theme="1"/>
      <name val="Arial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vertAlign val="superscript"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8D8D8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thin">
        <color rgb="FF000000"/>
      </left>
      <right style="medium">
        <color rgb="FF000000"/>
      </right>
      <top/>
      <bottom style="medium"/>
    </border>
    <border>
      <left style="thin"/>
      <right/>
      <top style="thin"/>
      <bottom style="thin"/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34" fillId="0" borderId="0" xfId="0" applyFont="1" applyAlignment="1">
      <alignment wrapText="1"/>
    </xf>
    <xf numFmtId="0" fontId="42" fillId="0" borderId="0" xfId="0" applyFont="1" applyAlignment="1">
      <alignment horizontal="center" wrapText="1"/>
    </xf>
    <xf numFmtId="3" fontId="34" fillId="0" borderId="0" xfId="0" applyNumberFormat="1" applyFont="1" applyAlignment="1">
      <alignment wrapText="1"/>
    </xf>
    <xf numFmtId="0" fontId="34" fillId="0" borderId="0" xfId="0" applyFont="1" applyAlignment="1">
      <alignment vertical="top" wrapText="1"/>
    </xf>
    <xf numFmtId="0" fontId="34" fillId="0" borderId="0" xfId="0" applyFont="1" applyAlignment="1">
      <alignment vertical="top"/>
    </xf>
    <xf numFmtId="0" fontId="51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3" fontId="51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3" fontId="53" fillId="0" borderId="0" xfId="0" applyNumberFormat="1" applyFont="1" applyAlignment="1">
      <alignment horizontal="left" vertical="center" wrapText="1"/>
    </xf>
    <xf numFmtId="0" fontId="53" fillId="0" borderId="0" xfId="0" applyFont="1" applyAlignment="1">
      <alignment vertical="center" wrapText="1"/>
    </xf>
    <xf numFmtId="0" fontId="34" fillId="0" borderId="0" xfId="0" applyFont="1" applyAlignment="1">
      <alignment horizont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3" fontId="52" fillId="33" borderId="11" xfId="0" applyNumberFormat="1" applyFont="1" applyFill="1" applyBorder="1" applyAlignment="1">
      <alignment horizontal="center" vertical="center" wrapText="1"/>
    </xf>
    <xf numFmtId="3" fontId="52" fillId="33" borderId="12" xfId="0" applyNumberFormat="1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vertical="center" wrapText="1"/>
    </xf>
    <xf numFmtId="0" fontId="52" fillId="34" borderId="14" xfId="0" applyFont="1" applyFill="1" applyBorder="1" applyAlignment="1">
      <alignment horizontal="center" vertical="center" wrapText="1"/>
    </xf>
    <xf numFmtId="3" fontId="52" fillId="34" borderId="15" xfId="0" applyNumberFormat="1" applyFont="1" applyFill="1" applyBorder="1" applyAlignment="1">
      <alignment horizontal="center" vertical="center" wrapText="1"/>
    </xf>
    <xf numFmtId="3" fontId="52" fillId="34" borderId="13" xfId="0" applyNumberFormat="1" applyFont="1" applyFill="1" applyBorder="1" applyAlignment="1">
      <alignment horizontal="center" vertical="center" wrapText="1"/>
    </xf>
    <xf numFmtId="3" fontId="52" fillId="34" borderId="14" xfId="0" applyNumberFormat="1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4" fillId="35" borderId="17" xfId="0" applyFont="1" applyFill="1" applyBorder="1" applyAlignment="1">
      <alignment vertical="top" wrapText="1"/>
    </xf>
    <xf numFmtId="0" fontId="54" fillId="35" borderId="18" xfId="0" applyFont="1" applyFill="1" applyBorder="1" applyAlignment="1">
      <alignment horizontal="center" vertical="top" wrapText="1"/>
    </xf>
    <xf numFmtId="0" fontId="54" fillId="35" borderId="19" xfId="0" applyFont="1" applyFill="1" applyBorder="1" applyAlignment="1">
      <alignment vertical="top" wrapText="1"/>
    </xf>
    <xf numFmtId="173" fontId="55" fillId="35" borderId="20" xfId="0" applyNumberFormat="1" applyFont="1" applyFill="1" applyBorder="1" applyAlignment="1">
      <alignment vertical="top" wrapText="1"/>
    </xf>
    <xf numFmtId="3" fontId="55" fillId="35" borderId="17" xfId="0" applyNumberFormat="1" applyFont="1" applyFill="1" applyBorder="1" applyAlignment="1">
      <alignment vertical="top" wrapText="1"/>
    </xf>
    <xf numFmtId="4" fontId="55" fillId="35" borderId="18" xfId="0" applyNumberFormat="1" applyFont="1" applyFill="1" applyBorder="1" applyAlignment="1">
      <alignment vertical="top" wrapText="1"/>
    </xf>
    <xf numFmtId="4" fontId="55" fillId="35" borderId="19" xfId="0" applyNumberFormat="1" applyFont="1" applyFill="1" applyBorder="1" applyAlignment="1">
      <alignment horizontal="right" vertical="top" wrapText="1"/>
    </xf>
    <xf numFmtId="0" fontId="55" fillId="35" borderId="21" xfId="0" applyFont="1" applyFill="1" applyBorder="1" applyAlignment="1">
      <alignment vertical="top" wrapText="1"/>
    </xf>
    <xf numFmtId="0" fontId="56" fillId="0" borderId="0" xfId="0" applyFont="1" applyAlignment="1">
      <alignment vertical="top" wrapText="1"/>
    </xf>
    <xf numFmtId="174" fontId="52" fillId="0" borderId="22" xfId="0" applyNumberFormat="1" applyFont="1" applyBorder="1" applyAlignment="1">
      <alignment vertical="center" wrapText="1"/>
    </xf>
    <xf numFmtId="49" fontId="52" fillId="0" borderId="23" xfId="0" applyNumberFormat="1" applyFont="1" applyBorder="1" applyAlignment="1">
      <alignment horizontal="center" vertical="center" wrapText="1"/>
    </xf>
    <xf numFmtId="174" fontId="53" fillId="0" borderId="24" xfId="0" applyNumberFormat="1" applyFont="1" applyBorder="1" applyAlignment="1">
      <alignment vertical="center" wrapText="1"/>
    </xf>
    <xf numFmtId="174" fontId="53" fillId="0" borderId="25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4" fontId="53" fillId="0" borderId="11" xfId="0" applyNumberFormat="1" applyFont="1" applyBorder="1" applyAlignment="1">
      <alignment horizontal="center" vertical="center" wrapText="1"/>
    </xf>
    <xf numFmtId="4" fontId="53" fillId="0" borderId="12" xfId="0" applyNumberFormat="1" applyFont="1" applyBorder="1" applyAlignment="1">
      <alignment horizontal="right" vertical="center" wrapText="1"/>
    </xf>
    <xf numFmtId="0" fontId="53" fillId="0" borderId="26" xfId="0" applyFont="1" applyBorder="1" applyAlignment="1">
      <alignment vertical="center" wrapText="1"/>
    </xf>
    <xf numFmtId="175" fontId="57" fillId="35" borderId="27" xfId="0" applyNumberFormat="1" applyFont="1" applyFill="1" applyBorder="1" applyAlignment="1">
      <alignment vertical="top"/>
    </xf>
    <xf numFmtId="175" fontId="54" fillId="35" borderId="28" xfId="0" applyNumberFormat="1" applyFont="1" applyFill="1" applyBorder="1" applyAlignment="1">
      <alignment horizontal="center" vertical="top"/>
    </xf>
    <xf numFmtId="175" fontId="54" fillId="35" borderId="28" xfId="0" applyNumberFormat="1" applyFont="1" applyFill="1" applyBorder="1" applyAlignment="1">
      <alignment vertical="top"/>
    </xf>
    <xf numFmtId="175" fontId="54" fillId="35" borderId="29" xfId="0" applyNumberFormat="1" applyFont="1" applyFill="1" applyBorder="1" applyAlignment="1">
      <alignment vertical="top"/>
    </xf>
    <xf numFmtId="3" fontId="54" fillId="35" borderId="30" xfId="0" applyNumberFormat="1" applyFont="1" applyFill="1" applyBorder="1" applyAlignment="1">
      <alignment vertical="top"/>
    </xf>
    <xf numFmtId="4" fontId="54" fillId="35" borderId="31" xfId="0" applyNumberFormat="1" applyFont="1" applyFill="1" applyBorder="1" applyAlignment="1">
      <alignment vertical="top"/>
    </xf>
    <xf numFmtId="4" fontId="54" fillId="35" borderId="32" xfId="0" applyNumberFormat="1" applyFont="1" applyFill="1" applyBorder="1" applyAlignment="1">
      <alignment horizontal="right" vertical="top"/>
    </xf>
    <xf numFmtId="0" fontId="53" fillId="35" borderId="33" xfId="0" applyFont="1" applyFill="1" applyBorder="1" applyAlignment="1">
      <alignment vertical="top" wrapText="1"/>
    </xf>
    <xf numFmtId="175" fontId="53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4" fontId="53" fillId="0" borderId="0" xfId="0" applyNumberFormat="1" applyFont="1" applyAlignment="1">
      <alignment wrapText="1"/>
    </xf>
    <xf numFmtId="4" fontId="53" fillId="0" borderId="0" xfId="0" applyNumberFormat="1" applyFont="1" applyAlignment="1">
      <alignment horizontal="right" vertical="top" wrapText="1"/>
    </xf>
    <xf numFmtId="0" fontId="53" fillId="0" borderId="0" xfId="0" applyFont="1" applyAlignment="1">
      <alignment vertical="top" wrapText="1"/>
    </xf>
    <xf numFmtId="0" fontId="54" fillId="35" borderId="13" xfId="0" applyFont="1" applyFill="1" applyBorder="1" applyAlignment="1">
      <alignment vertical="top" wrapText="1"/>
    </xf>
    <xf numFmtId="0" fontId="54" fillId="35" borderId="14" xfId="0" applyFont="1" applyFill="1" applyBorder="1" applyAlignment="1">
      <alignment horizontal="center" vertical="top" wrapText="1"/>
    </xf>
    <xf numFmtId="0" fontId="54" fillId="35" borderId="15" xfId="0" applyFont="1" applyFill="1" applyBorder="1" applyAlignment="1">
      <alignment vertical="top" wrapText="1"/>
    </xf>
    <xf numFmtId="173" fontId="55" fillId="35" borderId="34" xfId="0" applyNumberFormat="1" applyFont="1" applyFill="1" applyBorder="1" applyAlignment="1">
      <alignment vertical="top" wrapText="1"/>
    </xf>
    <xf numFmtId="3" fontId="55" fillId="35" borderId="13" xfId="0" applyNumberFormat="1" applyFont="1" applyFill="1" applyBorder="1" applyAlignment="1">
      <alignment vertical="top" wrapText="1"/>
    </xf>
    <xf numFmtId="4" fontId="55" fillId="35" borderId="14" xfId="0" applyNumberFormat="1" applyFont="1" applyFill="1" applyBorder="1" applyAlignment="1">
      <alignment vertical="top" wrapText="1"/>
    </xf>
    <xf numFmtId="4" fontId="55" fillId="35" borderId="15" xfId="0" applyNumberFormat="1" applyFont="1" applyFill="1" applyBorder="1" applyAlignment="1">
      <alignment horizontal="right" vertical="top" wrapText="1"/>
    </xf>
    <xf numFmtId="0" fontId="55" fillId="35" borderId="16" xfId="0" applyFont="1" applyFill="1" applyBorder="1" applyAlignment="1">
      <alignment vertical="top" wrapText="1"/>
    </xf>
    <xf numFmtId="174" fontId="52" fillId="36" borderId="35" xfId="0" applyNumberFormat="1" applyFont="1" applyFill="1" applyBorder="1" applyAlignment="1">
      <alignment vertical="center" wrapText="1"/>
    </xf>
    <xf numFmtId="49" fontId="52" fillId="36" borderId="34" xfId="0" applyNumberFormat="1" applyFont="1" applyFill="1" applyBorder="1" applyAlignment="1">
      <alignment horizontal="center" vertical="center" wrapText="1"/>
    </xf>
    <xf numFmtId="174" fontId="52" fillId="36" borderId="36" xfId="0" applyNumberFormat="1" applyFont="1" applyFill="1" applyBorder="1" applyAlignment="1">
      <alignment horizontal="center" vertical="center" wrapText="1"/>
    </xf>
    <xf numFmtId="3" fontId="52" fillId="36" borderId="36" xfId="0" applyNumberFormat="1" applyFont="1" applyFill="1" applyBorder="1" applyAlignment="1">
      <alignment horizontal="center" vertical="center" wrapText="1"/>
    </xf>
    <xf numFmtId="4" fontId="52" fillId="36" borderId="36" xfId="0" applyNumberFormat="1" applyFont="1" applyFill="1" applyBorder="1" applyAlignment="1">
      <alignment horizontal="center" vertical="center" wrapText="1"/>
    </xf>
    <xf numFmtId="4" fontId="52" fillId="36" borderId="36" xfId="0" applyNumberFormat="1" applyFont="1" applyFill="1" applyBorder="1" applyAlignment="1">
      <alignment horizontal="right" vertical="center" wrapText="1"/>
    </xf>
    <xf numFmtId="0" fontId="52" fillId="36" borderId="16" xfId="0" applyFont="1" applyFill="1" applyBorder="1" applyAlignment="1">
      <alignment vertical="center" wrapText="1"/>
    </xf>
    <xf numFmtId="0" fontId="42" fillId="0" borderId="0" xfId="0" applyFont="1" applyAlignment="1">
      <alignment vertical="center" wrapText="1"/>
    </xf>
    <xf numFmtId="174" fontId="52" fillId="36" borderId="27" xfId="0" applyNumberFormat="1" applyFont="1" applyFill="1" applyBorder="1" applyAlignment="1">
      <alignment vertical="center" wrapText="1"/>
    </xf>
    <xf numFmtId="49" fontId="52" fillId="36" borderId="29" xfId="0" applyNumberFormat="1" applyFont="1" applyFill="1" applyBorder="1" applyAlignment="1">
      <alignment horizontal="center" vertical="center" wrapText="1"/>
    </xf>
    <xf numFmtId="174" fontId="52" fillId="36" borderId="28" xfId="0" applyNumberFormat="1" applyFont="1" applyFill="1" applyBorder="1" applyAlignment="1">
      <alignment horizontal="center" vertical="center" wrapText="1"/>
    </xf>
    <xf numFmtId="3" fontId="52" fillId="36" borderId="28" xfId="0" applyNumberFormat="1" applyFont="1" applyFill="1" applyBorder="1" applyAlignment="1">
      <alignment horizontal="center" vertical="center" wrapText="1"/>
    </xf>
    <xf numFmtId="4" fontId="52" fillId="36" borderId="28" xfId="0" applyNumberFormat="1" applyFont="1" applyFill="1" applyBorder="1" applyAlignment="1">
      <alignment horizontal="center" vertical="center" wrapText="1"/>
    </xf>
    <xf numFmtId="4" fontId="52" fillId="36" borderId="37" xfId="0" applyNumberFormat="1" applyFont="1" applyFill="1" applyBorder="1" applyAlignment="1">
      <alignment horizontal="right" vertical="center" wrapText="1"/>
    </xf>
    <xf numFmtId="0" fontId="52" fillId="36" borderId="38" xfId="0" applyFont="1" applyFill="1" applyBorder="1" applyAlignment="1">
      <alignment vertical="center" wrapText="1"/>
    </xf>
    <xf numFmtId="174" fontId="52" fillId="0" borderId="39" xfId="0" applyNumberFormat="1" applyFont="1" applyBorder="1" applyAlignment="1">
      <alignment vertical="top" wrapText="1"/>
    </xf>
    <xf numFmtId="49" fontId="52" fillId="0" borderId="40" xfId="0" applyNumberFormat="1" applyFont="1" applyBorder="1" applyAlignment="1">
      <alignment horizontal="center" vertical="top" wrapText="1"/>
    </xf>
    <xf numFmtId="174" fontId="53" fillId="0" borderId="41" xfId="0" applyNumberFormat="1" applyFont="1" applyBorder="1" applyAlignment="1">
      <alignment vertical="top" wrapText="1"/>
    </xf>
    <xf numFmtId="174" fontId="53" fillId="0" borderId="40" xfId="0" applyNumberFormat="1" applyFont="1" applyBorder="1" applyAlignment="1">
      <alignment horizontal="center" vertical="top" wrapText="1"/>
    </xf>
    <xf numFmtId="3" fontId="53" fillId="0" borderId="42" xfId="0" applyNumberFormat="1" applyFont="1" applyBorder="1" applyAlignment="1">
      <alignment horizontal="center" vertical="top" wrapText="1"/>
    </xf>
    <xf numFmtId="4" fontId="53" fillId="0" borderId="43" xfId="0" applyNumberFormat="1" applyFont="1" applyBorder="1" applyAlignment="1">
      <alignment horizontal="center" vertical="top" wrapText="1"/>
    </xf>
    <xf numFmtId="4" fontId="53" fillId="0" borderId="44" xfId="0" applyNumberFormat="1" applyFont="1" applyBorder="1" applyAlignment="1">
      <alignment horizontal="right" vertical="top" wrapText="1"/>
    </xf>
    <xf numFmtId="0" fontId="53" fillId="0" borderId="41" xfId="0" applyFont="1" applyBorder="1" applyAlignment="1">
      <alignment vertical="top" wrapText="1"/>
    </xf>
    <xf numFmtId="174" fontId="52" fillId="0" borderId="25" xfId="0" applyNumberFormat="1" applyFont="1" applyBorder="1" applyAlignment="1">
      <alignment vertical="top" wrapText="1"/>
    </xf>
    <xf numFmtId="49" fontId="52" fillId="0" borderId="45" xfId="0" applyNumberFormat="1" applyFont="1" applyBorder="1" applyAlignment="1">
      <alignment horizontal="center" vertical="top" wrapText="1"/>
    </xf>
    <xf numFmtId="174" fontId="52" fillId="0" borderId="46" xfId="0" applyNumberFormat="1" applyFont="1" applyBorder="1" applyAlignment="1">
      <alignment vertical="top" wrapText="1"/>
    </xf>
    <xf numFmtId="49" fontId="52" fillId="0" borderId="47" xfId="0" applyNumberFormat="1" applyFont="1" applyBorder="1" applyAlignment="1">
      <alignment horizontal="center" vertical="top" wrapText="1"/>
    </xf>
    <xf numFmtId="174" fontId="53" fillId="0" borderId="48" xfId="0" applyNumberFormat="1" applyFont="1" applyBorder="1" applyAlignment="1">
      <alignment vertical="top" wrapText="1"/>
    </xf>
    <xf numFmtId="174" fontId="53" fillId="0" borderId="49" xfId="0" applyNumberFormat="1" applyFont="1" applyBorder="1" applyAlignment="1">
      <alignment horizontal="center" vertical="top" wrapText="1"/>
    </xf>
    <xf numFmtId="3" fontId="53" fillId="0" borderId="50" xfId="0" applyNumberFormat="1" applyFont="1" applyBorder="1" applyAlignment="1">
      <alignment horizontal="center" vertical="top" wrapText="1"/>
    </xf>
    <xf numFmtId="4" fontId="53" fillId="0" borderId="51" xfId="0" applyNumberFormat="1" applyFont="1" applyBorder="1" applyAlignment="1">
      <alignment horizontal="center" vertical="top" wrapText="1"/>
    </xf>
    <xf numFmtId="4" fontId="53" fillId="0" borderId="52" xfId="0" applyNumberFormat="1" applyFont="1" applyBorder="1" applyAlignment="1">
      <alignment horizontal="right" vertical="top" wrapText="1"/>
    </xf>
    <xf numFmtId="0" fontId="53" fillId="0" borderId="48" xfId="0" applyFont="1" applyBorder="1" applyAlignment="1">
      <alignment vertical="top" wrapText="1"/>
    </xf>
    <xf numFmtId="174" fontId="52" fillId="37" borderId="53" xfId="0" applyNumberFormat="1" applyFont="1" applyFill="1" applyBorder="1" applyAlignment="1">
      <alignment vertical="center"/>
    </xf>
    <xf numFmtId="49" fontId="52" fillId="37" borderId="37" xfId="0" applyNumberFormat="1" applyFont="1" applyFill="1" applyBorder="1" applyAlignment="1">
      <alignment horizontal="center" vertical="center"/>
    </xf>
    <xf numFmtId="174" fontId="53" fillId="37" borderId="54" xfId="0" applyNumberFormat="1" applyFont="1" applyFill="1" applyBorder="1" applyAlignment="1">
      <alignment vertical="center"/>
    </xf>
    <xf numFmtId="174" fontId="53" fillId="37" borderId="29" xfId="0" applyNumberFormat="1" applyFont="1" applyFill="1" applyBorder="1" applyAlignment="1">
      <alignment horizontal="center" vertical="center" wrapText="1"/>
    </xf>
    <xf numFmtId="3" fontId="53" fillId="37" borderId="53" xfId="0" applyNumberFormat="1" applyFont="1" applyFill="1" applyBorder="1" applyAlignment="1">
      <alignment horizontal="center" vertical="center" wrapText="1"/>
    </xf>
    <xf numFmtId="4" fontId="53" fillId="37" borderId="37" xfId="0" applyNumberFormat="1" applyFont="1" applyFill="1" applyBorder="1" applyAlignment="1">
      <alignment horizontal="center" vertical="center" wrapText="1"/>
    </xf>
    <xf numFmtId="4" fontId="53" fillId="37" borderId="54" xfId="0" applyNumberFormat="1" applyFont="1" applyFill="1" applyBorder="1" applyAlignment="1">
      <alignment horizontal="right" vertical="center" wrapText="1"/>
    </xf>
    <xf numFmtId="0" fontId="53" fillId="37" borderId="38" xfId="0" applyFont="1" applyFill="1" applyBorder="1" applyAlignment="1">
      <alignment vertical="center" wrapText="1"/>
    </xf>
    <xf numFmtId="4" fontId="52" fillId="36" borderId="28" xfId="0" applyNumberFormat="1" applyFont="1" applyFill="1" applyBorder="1" applyAlignment="1">
      <alignment horizontal="right" vertical="center" wrapText="1"/>
    </xf>
    <xf numFmtId="49" fontId="52" fillId="0" borderId="55" xfId="0" applyNumberFormat="1" applyFont="1" applyBorder="1" applyAlignment="1">
      <alignment horizontal="center" vertical="top" wrapText="1"/>
    </xf>
    <xf numFmtId="4" fontId="58" fillId="0" borderId="43" xfId="0" applyNumberFormat="1" applyFont="1" applyBorder="1" applyAlignment="1">
      <alignment horizontal="center" vertical="top" wrapText="1"/>
    </xf>
    <xf numFmtId="175" fontId="53" fillId="0" borderId="56" xfId="0" applyNumberFormat="1" applyFont="1" applyBorder="1" applyAlignment="1">
      <alignment vertical="top" wrapText="1"/>
    </xf>
    <xf numFmtId="174" fontId="59" fillId="36" borderId="27" xfId="0" applyNumberFormat="1" applyFont="1" applyFill="1" applyBorder="1" applyAlignment="1">
      <alignment vertical="center" wrapText="1"/>
    </xf>
    <xf numFmtId="175" fontId="53" fillId="0" borderId="23" xfId="0" applyNumberFormat="1" applyFont="1" applyBorder="1" applyAlignment="1">
      <alignment vertical="top" wrapText="1"/>
    </xf>
    <xf numFmtId="175" fontId="53" fillId="0" borderId="57" xfId="0" applyNumberFormat="1" applyFont="1" applyBorder="1" applyAlignment="1">
      <alignment vertical="top" wrapText="1"/>
    </xf>
    <xf numFmtId="174" fontId="59" fillId="37" borderId="53" xfId="0" applyNumberFormat="1" applyFont="1" applyFill="1" applyBorder="1" applyAlignment="1">
      <alignment vertical="center"/>
    </xf>
    <xf numFmtId="175" fontId="53" fillId="0" borderId="56" xfId="0" applyNumberFormat="1" applyFont="1" applyBorder="1" applyAlignment="1">
      <alignment horizontal="left" vertical="top" wrapText="1"/>
    </xf>
    <xf numFmtId="175" fontId="53" fillId="0" borderId="58" xfId="0" applyNumberFormat="1" applyFont="1" applyBorder="1" applyAlignment="1">
      <alignment horizontal="left" vertical="top" wrapText="1"/>
    </xf>
    <xf numFmtId="49" fontId="52" fillId="37" borderId="14" xfId="0" applyNumberFormat="1" applyFont="1" applyFill="1" applyBorder="1" applyAlignment="1">
      <alignment horizontal="center" vertical="center"/>
    </xf>
    <xf numFmtId="49" fontId="60" fillId="36" borderId="29" xfId="0" applyNumberFormat="1" applyFont="1" applyFill="1" applyBorder="1" applyAlignment="1">
      <alignment horizontal="center" wrapText="1"/>
    </xf>
    <xf numFmtId="174" fontId="61" fillId="36" borderId="59" xfId="0" applyNumberFormat="1" applyFont="1" applyFill="1" applyBorder="1" applyAlignment="1">
      <alignment wrapText="1"/>
    </xf>
    <xf numFmtId="49" fontId="60" fillId="0" borderId="55" xfId="0" applyNumberFormat="1" applyFont="1" applyBorder="1" applyAlignment="1">
      <alignment horizontal="center" vertical="top" wrapText="1"/>
    </xf>
    <xf numFmtId="175" fontId="0" fillId="0" borderId="21" xfId="0" applyNumberFormat="1" applyFont="1" applyBorder="1" applyAlignment="1">
      <alignment vertical="top" wrapText="1"/>
    </xf>
    <xf numFmtId="174" fontId="53" fillId="0" borderId="41" xfId="0" applyNumberFormat="1" applyFont="1" applyBorder="1" applyAlignment="1">
      <alignment horizontal="center" vertical="top" wrapText="1"/>
    </xf>
    <xf numFmtId="49" fontId="60" fillId="0" borderId="60" xfId="0" applyNumberFormat="1" applyFont="1" applyBorder="1" applyAlignment="1">
      <alignment horizontal="center" vertical="top" wrapText="1"/>
    </xf>
    <xf numFmtId="175" fontId="0" fillId="0" borderId="26" xfId="0" applyNumberFormat="1" applyFont="1" applyBorder="1" applyAlignment="1">
      <alignment vertical="top" wrapText="1"/>
    </xf>
    <xf numFmtId="49" fontId="52" fillId="37" borderId="51" xfId="0" applyNumberFormat="1" applyFont="1" applyFill="1" applyBorder="1" applyAlignment="1">
      <alignment horizontal="center" vertical="center"/>
    </xf>
    <xf numFmtId="174" fontId="53" fillId="37" borderId="32" xfId="0" applyNumberFormat="1" applyFont="1" applyFill="1" applyBorder="1" applyAlignment="1">
      <alignment vertical="center"/>
    </xf>
    <xf numFmtId="49" fontId="61" fillId="36" borderId="34" xfId="0" applyNumberFormat="1" applyFont="1" applyFill="1" applyBorder="1" applyAlignment="1">
      <alignment horizontal="center" wrapText="1"/>
    </xf>
    <xf numFmtId="49" fontId="61" fillId="0" borderId="29" xfId="0" applyNumberFormat="1" applyFont="1" applyBorder="1" applyAlignment="1">
      <alignment horizontal="center" vertical="top" wrapText="1"/>
    </xf>
    <xf numFmtId="49" fontId="52" fillId="37" borderId="31" xfId="0" applyNumberFormat="1" applyFont="1" applyFill="1" applyBorder="1" applyAlignment="1">
      <alignment horizontal="center" vertical="center"/>
    </xf>
    <xf numFmtId="174" fontId="57" fillId="35" borderId="53" xfId="0" applyNumberFormat="1" applyFont="1" applyFill="1" applyBorder="1" applyAlignment="1">
      <alignment vertical="top"/>
    </xf>
    <xf numFmtId="174" fontId="54" fillId="35" borderId="37" xfId="0" applyNumberFormat="1" applyFont="1" applyFill="1" applyBorder="1" applyAlignment="1">
      <alignment horizontal="center" vertical="top"/>
    </xf>
    <xf numFmtId="174" fontId="54" fillId="35" borderId="54" xfId="0" applyNumberFormat="1" applyFont="1" applyFill="1" applyBorder="1" applyAlignment="1">
      <alignment vertical="top"/>
    </xf>
    <xf numFmtId="174" fontId="54" fillId="35" borderId="29" xfId="0" applyNumberFormat="1" applyFont="1" applyFill="1" applyBorder="1" applyAlignment="1">
      <alignment vertical="top"/>
    </xf>
    <xf numFmtId="3" fontId="54" fillId="35" borderId="53" xfId="0" applyNumberFormat="1" applyFont="1" applyFill="1" applyBorder="1" applyAlignment="1">
      <alignment vertical="top"/>
    </xf>
    <xf numFmtId="4" fontId="54" fillId="35" borderId="37" xfId="0" applyNumberFormat="1" applyFont="1" applyFill="1" applyBorder="1" applyAlignment="1">
      <alignment vertical="top"/>
    </xf>
    <xf numFmtId="4" fontId="54" fillId="35" borderId="54" xfId="0" applyNumberFormat="1" applyFont="1" applyFill="1" applyBorder="1" applyAlignment="1">
      <alignment horizontal="right" vertical="top"/>
    </xf>
    <xf numFmtId="0" fontId="54" fillId="35" borderId="38" xfId="0" applyFont="1" applyFill="1" applyBorder="1" applyAlignment="1">
      <alignment vertical="top" wrapText="1"/>
    </xf>
    <xf numFmtId="0" fontId="56" fillId="0" borderId="0" xfId="0" applyFont="1" applyAlignment="1">
      <alignment vertical="top"/>
    </xf>
    <xf numFmtId="174" fontId="53" fillId="0" borderId="28" xfId="0" applyNumberFormat="1" applyFont="1" applyBorder="1" applyAlignment="1">
      <alignment wrapText="1"/>
    </xf>
    <xf numFmtId="3" fontId="53" fillId="0" borderId="28" xfId="0" applyNumberFormat="1" applyFont="1" applyBorder="1" applyAlignment="1">
      <alignment wrapText="1"/>
    </xf>
    <xf numFmtId="4" fontId="53" fillId="0" borderId="28" xfId="0" applyNumberFormat="1" applyFont="1" applyBorder="1" applyAlignment="1">
      <alignment wrapText="1"/>
    </xf>
    <xf numFmtId="4" fontId="53" fillId="0" borderId="28" xfId="0" applyNumberFormat="1" applyFont="1" applyBorder="1" applyAlignment="1">
      <alignment horizontal="right" vertical="top" wrapText="1"/>
    </xf>
    <xf numFmtId="0" fontId="53" fillId="0" borderId="38" xfId="0" applyFont="1" applyBorder="1" applyAlignment="1">
      <alignment wrapText="1"/>
    </xf>
    <xf numFmtId="174" fontId="52" fillId="35" borderId="29" xfId="0" applyNumberFormat="1" applyFont="1" applyFill="1" applyBorder="1" applyAlignment="1">
      <alignment wrapText="1"/>
    </xf>
    <xf numFmtId="3" fontId="52" fillId="35" borderId="61" xfId="0" applyNumberFormat="1" applyFont="1" applyFill="1" applyBorder="1" applyAlignment="1">
      <alignment wrapText="1"/>
    </xf>
    <xf numFmtId="4" fontId="52" fillId="35" borderId="37" xfId="0" applyNumberFormat="1" applyFont="1" applyFill="1" applyBorder="1" applyAlignment="1">
      <alignment wrapText="1"/>
    </xf>
    <xf numFmtId="4" fontId="52" fillId="35" borderId="37" xfId="0" applyNumberFormat="1" applyFont="1" applyFill="1" applyBorder="1" applyAlignment="1">
      <alignment horizontal="right" vertical="top" wrapText="1"/>
    </xf>
    <xf numFmtId="3" fontId="52" fillId="35" borderId="37" xfId="0" applyNumberFormat="1" applyFont="1" applyFill="1" applyBorder="1" applyAlignment="1">
      <alignment wrapText="1"/>
    </xf>
    <xf numFmtId="4" fontId="52" fillId="35" borderId="62" xfId="0" applyNumberFormat="1" applyFont="1" applyFill="1" applyBorder="1" applyAlignment="1">
      <alignment horizontal="right" vertical="top" wrapText="1"/>
    </xf>
    <xf numFmtId="4" fontId="52" fillId="35" borderId="29" xfId="0" applyNumberFormat="1" applyFont="1" applyFill="1" applyBorder="1" applyAlignment="1">
      <alignment horizontal="right" vertical="top" wrapText="1"/>
    </xf>
    <xf numFmtId="0" fontId="52" fillId="35" borderId="38" xfId="0" applyFont="1" applyFill="1" applyBorder="1" applyAlignment="1">
      <alignment wrapText="1"/>
    </xf>
    <xf numFmtId="0" fontId="53" fillId="0" borderId="0" xfId="0" applyFont="1" applyAlignment="1">
      <alignment wrapText="1"/>
    </xf>
    <xf numFmtId="0" fontId="52" fillId="0" borderId="0" xfId="0" applyFont="1" applyAlignment="1">
      <alignment horizontal="center" wrapText="1"/>
    </xf>
    <xf numFmtId="0" fontId="53" fillId="0" borderId="63" xfId="0" applyFont="1" applyBorder="1" applyAlignment="1">
      <alignment wrapText="1"/>
    </xf>
    <xf numFmtId="3" fontId="53" fillId="0" borderId="63" xfId="0" applyNumberFormat="1" applyFont="1" applyBorder="1" applyAlignment="1">
      <alignment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right" wrapText="1"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3" fontId="62" fillId="0" borderId="0" xfId="0" applyNumberFormat="1" applyFont="1" applyAlignment="1">
      <alignment horizontal="center"/>
    </xf>
    <xf numFmtId="0" fontId="63" fillId="0" borderId="0" xfId="0" applyFont="1" applyAlignment="1">
      <alignment wrapText="1"/>
    </xf>
    <xf numFmtId="0" fontId="62" fillId="0" borderId="0" xfId="0" applyFont="1" applyAlignment="1">
      <alignment horizontal="right"/>
    </xf>
    <xf numFmtId="3" fontId="62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4" fillId="0" borderId="0" xfId="0" applyFont="1" applyAlignment="1">
      <alignment horizontal="right"/>
    </xf>
    <xf numFmtId="0" fontId="42" fillId="0" borderId="0" xfId="0" applyFont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4" fontId="42" fillId="0" borderId="23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right" wrapText="1"/>
    </xf>
    <xf numFmtId="0" fontId="0" fillId="0" borderId="23" xfId="0" applyFont="1" applyBorder="1" applyAlignment="1">
      <alignment wrapText="1"/>
    </xf>
    <xf numFmtId="4" fontId="0" fillId="0" borderId="23" xfId="0" applyNumberFormat="1" applyFont="1" applyBorder="1" applyAlignment="1">
      <alignment/>
    </xf>
    <xf numFmtId="0" fontId="42" fillId="0" borderId="0" xfId="0" applyFont="1" applyAlignment="1">
      <alignment wrapText="1"/>
    </xf>
    <xf numFmtId="4" fontId="42" fillId="0" borderId="23" xfId="0" applyNumberFormat="1" applyFont="1" applyBorder="1" applyAlignment="1">
      <alignment wrapText="1"/>
    </xf>
    <xf numFmtId="0" fontId="42" fillId="0" borderId="23" xfId="0" applyFont="1" applyBorder="1" applyAlignment="1">
      <alignment wrapText="1"/>
    </xf>
    <xf numFmtId="0" fontId="42" fillId="0" borderId="0" xfId="0" applyFont="1" applyAlignment="1">
      <alignment/>
    </xf>
    <xf numFmtId="0" fontId="65" fillId="0" borderId="0" xfId="0" applyFont="1" applyAlignment="1">
      <alignment/>
    </xf>
    <xf numFmtId="4" fontId="65" fillId="0" borderId="0" xfId="0" applyNumberFormat="1" applyFont="1" applyAlignment="1">
      <alignment/>
    </xf>
    <xf numFmtId="0" fontId="0" fillId="0" borderId="0" xfId="0" applyFont="1" applyAlignment="1">
      <alignment/>
    </xf>
    <xf numFmtId="174" fontId="52" fillId="0" borderId="64" xfId="0" applyNumberFormat="1" applyFont="1" applyBorder="1" applyAlignment="1">
      <alignment vertical="top" wrapText="1"/>
    </xf>
    <xf numFmtId="174" fontId="52" fillId="0" borderId="65" xfId="0" applyNumberFormat="1" applyFont="1" applyBorder="1" applyAlignment="1">
      <alignment vertical="top" wrapText="1"/>
    </xf>
    <xf numFmtId="49" fontId="52" fillId="0" borderId="65" xfId="0" applyNumberFormat="1" applyFont="1" applyBorder="1" applyAlignment="1">
      <alignment horizontal="center" vertical="top" wrapText="1"/>
    </xf>
    <xf numFmtId="174" fontId="53" fillId="0" borderId="65" xfId="0" applyNumberFormat="1" applyFont="1" applyBorder="1" applyAlignment="1">
      <alignment vertical="top" wrapText="1"/>
    </xf>
    <xf numFmtId="3" fontId="53" fillId="37" borderId="61" xfId="0" applyNumberFormat="1" applyFont="1" applyFill="1" applyBorder="1" applyAlignment="1">
      <alignment horizontal="center" vertical="center" wrapText="1"/>
    </xf>
    <xf numFmtId="174" fontId="52" fillId="0" borderId="66" xfId="0" applyNumberFormat="1" applyFont="1" applyBorder="1" applyAlignment="1">
      <alignment vertical="top" wrapText="1"/>
    </xf>
    <xf numFmtId="174" fontId="52" fillId="36" borderId="67" xfId="0" applyNumberFormat="1" applyFont="1" applyFill="1" applyBorder="1" applyAlignment="1">
      <alignment vertical="center" wrapText="1"/>
    </xf>
    <xf numFmtId="49" fontId="52" fillId="36" borderId="68" xfId="0" applyNumberFormat="1" applyFont="1" applyFill="1" applyBorder="1" applyAlignment="1">
      <alignment horizontal="center" vertical="center" wrapText="1"/>
    </xf>
    <xf numFmtId="174" fontId="52" fillId="36" borderId="69" xfId="0" applyNumberFormat="1" applyFont="1" applyFill="1" applyBorder="1" applyAlignment="1">
      <alignment horizontal="center" vertical="center" wrapText="1"/>
    </xf>
    <xf numFmtId="174" fontId="52" fillId="37" borderId="70" xfId="0" applyNumberFormat="1" applyFont="1" applyFill="1" applyBorder="1" applyAlignment="1">
      <alignment vertical="center"/>
    </xf>
    <xf numFmtId="49" fontId="52" fillId="37" borderId="71" xfId="0" applyNumberFormat="1" applyFont="1" applyFill="1" applyBorder="1" applyAlignment="1">
      <alignment horizontal="center" vertical="center"/>
    </xf>
    <xf numFmtId="174" fontId="53" fillId="37" borderId="72" xfId="0" applyNumberFormat="1" applyFont="1" applyFill="1" applyBorder="1" applyAlignment="1">
      <alignment horizontal="center" vertical="center" wrapText="1"/>
    </xf>
    <xf numFmtId="174" fontId="53" fillId="37" borderId="73" xfId="0" applyNumberFormat="1" applyFont="1" applyFill="1" applyBorder="1" applyAlignment="1">
      <alignment vertical="center"/>
    </xf>
    <xf numFmtId="0" fontId="52" fillId="0" borderId="65" xfId="0" applyFont="1" applyBorder="1" applyAlignment="1">
      <alignment vertical="top"/>
    </xf>
    <xf numFmtId="0" fontId="52" fillId="0" borderId="66" xfId="0" applyFont="1" applyBorder="1" applyAlignment="1">
      <alignment vertical="top"/>
    </xf>
    <xf numFmtId="174" fontId="53" fillId="0" borderId="65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3" fillId="0" borderId="65" xfId="0" applyFont="1" applyBorder="1" applyAlignment="1">
      <alignment wrapText="1"/>
    </xf>
    <xf numFmtId="174" fontId="53" fillId="0" borderId="63" xfId="0" applyNumberFormat="1" applyFont="1" applyBorder="1" applyAlignment="1">
      <alignment vertical="top" wrapText="1"/>
    </xf>
    <xf numFmtId="174" fontId="52" fillId="36" borderId="36" xfId="0" applyNumberFormat="1" applyFont="1" applyFill="1" applyBorder="1" applyAlignment="1">
      <alignment horizontal="center" vertical="center" wrapText="1"/>
    </xf>
    <xf numFmtId="174" fontId="53" fillId="0" borderId="65" xfId="0" applyNumberFormat="1" applyFont="1" applyBorder="1" applyAlignment="1">
      <alignment horizontal="center" vertical="top" wrapText="1"/>
    </xf>
    <xf numFmtId="174" fontId="53" fillId="0" borderId="0" xfId="0" applyNumberFormat="1" applyFont="1" applyBorder="1" applyAlignment="1">
      <alignment vertical="top" wrapText="1"/>
    </xf>
    <xf numFmtId="0" fontId="53" fillId="0" borderId="74" xfId="0" applyFont="1" applyBorder="1" applyAlignment="1">
      <alignment wrapText="1"/>
    </xf>
    <xf numFmtId="0" fontId="0" fillId="0" borderId="23" xfId="0" applyFont="1" applyBorder="1" applyAlignment="1">
      <alignment wrapText="1"/>
    </xf>
    <xf numFmtId="49" fontId="0" fillId="0" borderId="23" xfId="0" applyNumberFormat="1" applyFont="1" applyBorder="1" applyAlignment="1">
      <alignment horizontal="right" wrapText="1"/>
    </xf>
    <xf numFmtId="49" fontId="0" fillId="0" borderId="23" xfId="0" applyNumberFormat="1" applyFont="1" applyBorder="1" applyAlignment="1">
      <alignment horizontal="center" vertical="center" wrapText="1"/>
    </xf>
    <xf numFmtId="175" fontId="0" fillId="0" borderId="38" xfId="0" applyNumberFormat="1" applyFont="1" applyBorder="1" applyAlignment="1">
      <alignment vertical="top" wrapText="1"/>
    </xf>
    <xf numFmtId="0" fontId="0" fillId="0" borderId="23" xfId="0" applyFont="1" applyBorder="1" applyAlignment="1">
      <alignment vertical="center" wrapText="1"/>
    </xf>
    <xf numFmtId="4" fontId="0" fillId="0" borderId="23" xfId="0" applyNumberFormat="1" applyFont="1" applyBorder="1" applyAlignment="1">
      <alignment horizontal="center" vertical="center"/>
    </xf>
    <xf numFmtId="4" fontId="42" fillId="0" borderId="23" xfId="0" applyNumberFormat="1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/>
    </xf>
    <xf numFmtId="0" fontId="2" fillId="0" borderId="21" xfId="0" applyFont="1" applyBorder="1" applyAlignment="1">
      <alignment/>
    </xf>
    <xf numFmtId="0" fontId="52" fillId="33" borderId="20" xfId="0" applyFont="1" applyFill="1" applyBorder="1" applyAlignment="1">
      <alignment horizontal="center" vertical="center" wrapText="1"/>
    </xf>
    <xf numFmtId="172" fontId="52" fillId="33" borderId="34" xfId="0" applyNumberFormat="1" applyFont="1" applyFill="1" applyBorder="1" applyAlignment="1">
      <alignment horizontal="center" vertical="center" wrapText="1"/>
    </xf>
    <xf numFmtId="0" fontId="2" fillId="0" borderId="68" xfId="0" applyFont="1" applyBorder="1" applyAlignment="1">
      <alignment/>
    </xf>
    <xf numFmtId="0" fontId="5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52" fillId="33" borderId="13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/>
    </xf>
    <xf numFmtId="0" fontId="52" fillId="33" borderId="14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174" fontId="54" fillId="35" borderId="27" xfId="0" applyNumberFormat="1" applyFont="1" applyFill="1" applyBorder="1" applyAlignment="1">
      <alignment horizontal="left" wrapText="1"/>
    </xf>
    <xf numFmtId="0" fontId="2" fillId="0" borderId="28" xfId="0" applyFont="1" applyBorder="1" applyAlignment="1">
      <alignment/>
    </xf>
    <xf numFmtId="3" fontId="53" fillId="0" borderId="77" xfId="0" applyNumberFormat="1" applyFont="1" applyBorder="1" applyAlignment="1">
      <alignment horizontal="center" wrapText="1"/>
    </xf>
    <xf numFmtId="0" fontId="2" fillId="0" borderId="77" xfId="0" applyFont="1" applyBorder="1" applyAlignment="1">
      <alignment/>
    </xf>
    <xf numFmtId="175" fontId="53" fillId="0" borderId="0" xfId="0" applyNumberFormat="1" applyFont="1" applyAlignment="1">
      <alignment horizontal="center" wrapText="1"/>
    </xf>
    <xf numFmtId="3" fontId="53" fillId="0" borderId="64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/>
    </xf>
    <xf numFmtId="0" fontId="2" fillId="0" borderId="64" xfId="0" applyFont="1" applyBorder="1" applyAlignment="1">
      <alignment/>
    </xf>
    <xf numFmtId="3" fontId="5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67" xfId="0" applyFont="1" applyBorder="1" applyAlignment="1">
      <alignment/>
    </xf>
    <xf numFmtId="3" fontId="53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41" xfId="0" applyFont="1" applyBorder="1" applyAlignment="1">
      <alignment/>
    </xf>
    <xf numFmtId="4" fontId="53" fillId="0" borderId="57" xfId="0" applyNumberFormat="1" applyFont="1" applyBorder="1" applyAlignment="1">
      <alignment horizontal="center" vertical="center" wrapText="1"/>
    </xf>
    <xf numFmtId="174" fontId="53" fillId="0" borderId="27" xfId="0" applyNumberFormat="1" applyFont="1" applyBorder="1" applyAlignment="1">
      <alignment horizontal="center" wrapText="1"/>
    </xf>
    <xf numFmtId="3" fontId="52" fillId="33" borderId="15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/>
    </xf>
    <xf numFmtId="0" fontId="42" fillId="36" borderId="56" xfId="0" applyFont="1" applyFill="1" applyBorder="1" applyAlignment="1">
      <alignment horizontal="center" vertical="center" wrapText="1"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/>
    </xf>
    <xf numFmtId="4" fontId="42" fillId="36" borderId="56" xfId="0" applyNumberFormat="1" applyFont="1" applyFill="1" applyBorder="1" applyAlignment="1">
      <alignment horizontal="center" vertical="center" wrapText="1"/>
    </xf>
    <xf numFmtId="0" fontId="42" fillId="0" borderId="56" xfId="0" applyFont="1" applyBorder="1" applyAlignment="1">
      <alignment horizontal="right" wrapText="1"/>
    </xf>
    <xf numFmtId="0" fontId="66" fillId="0" borderId="0" xfId="0" applyFont="1" applyAlignment="1">
      <alignment horizontal="center" wrapText="1"/>
    </xf>
    <xf numFmtId="0" fontId="64" fillId="0" borderId="0" xfId="0" applyFont="1" applyAlignment="1">
      <alignment horizontal="right" wrapText="1"/>
    </xf>
    <xf numFmtId="0" fontId="67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152400</xdr:rowOff>
    </xdr:from>
    <xdr:to>
      <xdr:col>2</xdr:col>
      <xdr:colOff>2009775</xdr:colOff>
      <xdr:row>9</xdr:row>
      <xdr:rowOff>133350</xdr:rowOff>
    </xdr:to>
    <xdr:pic>
      <xdr:nvPicPr>
        <xdr:cNvPr id="1" name="image1.png" descr="Mac SSD:Users:andrew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52400"/>
          <a:ext cx="1990725" cy="1695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L289"/>
  <sheetViews>
    <sheetView zoomScalePageLayoutView="0" workbookViewId="0" topLeftCell="E4">
      <selection activeCell="A13" sqref="A13:T13"/>
    </sheetView>
  </sheetViews>
  <sheetFormatPr defaultColWidth="12.625" defaultRowHeight="15" customHeight="1"/>
  <cols>
    <col min="1" max="1" width="9.625" style="0" customWidth="1"/>
    <col min="2" max="2" width="6.50390625" style="0" customWidth="1"/>
    <col min="3" max="3" width="29.50390625" style="0" customWidth="1"/>
    <col min="4" max="4" width="9.375" style="0" customWidth="1"/>
    <col min="5" max="5" width="10.625" style="0" customWidth="1"/>
    <col min="6" max="6" width="14.25390625" style="0" customWidth="1"/>
    <col min="7" max="7" width="13.50390625" style="0" customWidth="1"/>
    <col min="8" max="8" width="10.625" style="0" customWidth="1"/>
    <col min="9" max="9" width="14.25390625" style="0" customWidth="1"/>
    <col min="10" max="10" width="13.50390625" style="0" customWidth="1"/>
    <col min="11" max="11" width="10.625" style="0" customWidth="1"/>
    <col min="12" max="12" width="14.25390625" style="0" customWidth="1"/>
    <col min="13" max="13" width="13.50390625" style="0" customWidth="1"/>
    <col min="14" max="14" width="10.625" style="0" customWidth="1"/>
    <col min="15" max="15" width="14.25390625" style="0" customWidth="1"/>
    <col min="16" max="19" width="13.50390625" style="0" customWidth="1"/>
    <col min="20" max="20" width="22.125" style="0" customWidth="1"/>
    <col min="21" max="38" width="5.00390625" style="0" customWidth="1"/>
  </cols>
  <sheetData>
    <row r="1" spans="1:36" ht="1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185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ht="1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>
      <c r="A12" s="215" t="s">
        <v>2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>
      <c r="A13" s="215" t="s">
        <v>3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5">
      <c r="A15" s="217" t="s">
        <v>154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>
      <c r="A17" s="218" t="s">
        <v>4</v>
      </c>
      <c r="B17" s="220" t="s">
        <v>5</v>
      </c>
      <c r="C17" s="220" t="s">
        <v>6</v>
      </c>
      <c r="D17" s="243" t="s">
        <v>7</v>
      </c>
      <c r="E17" s="209" t="s">
        <v>8</v>
      </c>
      <c r="F17" s="210"/>
      <c r="G17" s="211"/>
      <c r="H17" s="209" t="s">
        <v>9</v>
      </c>
      <c r="I17" s="210"/>
      <c r="J17" s="211"/>
      <c r="K17" s="209" t="s">
        <v>10</v>
      </c>
      <c r="L17" s="210"/>
      <c r="M17" s="211"/>
      <c r="N17" s="209" t="s">
        <v>11</v>
      </c>
      <c r="O17" s="210"/>
      <c r="P17" s="211"/>
      <c r="Q17" s="212" t="s">
        <v>12</v>
      </c>
      <c r="R17" s="210"/>
      <c r="S17" s="211"/>
      <c r="T17" s="213" t="s">
        <v>13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>
      <c r="A18" s="219"/>
      <c r="B18" s="221"/>
      <c r="C18" s="221"/>
      <c r="D18" s="244"/>
      <c r="E18" s="16" t="s">
        <v>14</v>
      </c>
      <c r="F18" s="17" t="s">
        <v>15</v>
      </c>
      <c r="G18" s="18" t="s">
        <v>16</v>
      </c>
      <c r="H18" s="16" t="s">
        <v>14</v>
      </c>
      <c r="I18" s="17" t="s">
        <v>15</v>
      </c>
      <c r="J18" s="18" t="s">
        <v>17</v>
      </c>
      <c r="K18" s="16" t="s">
        <v>14</v>
      </c>
      <c r="L18" s="17" t="s">
        <v>15</v>
      </c>
      <c r="M18" s="18" t="s">
        <v>18</v>
      </c>
      <c r="N18" s="16" t="s">
        <v>14</v>
      </c>
      <c r="O18" s="17" t="s">
        <v>15</v>
      </c>
      <c r="P18" s="18" t="s">
        <v>19</v>
      </c>
      <c r="Q18" s="18" t="s">
        <v>20</v>
      </c>
      <c r="R18" s="18" t="s">
        <v>21</v>
      </c>
      <c r="S18" s="18" t="s">
        <v>22</v>
      </c>
      <c r="T18" s="214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">
      <c r="A19" s="19" t="s">
        <v>23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>
      <c r="A20" s="25" t="s">
        <v>24</v>
      </c>
      <c r="B20" s="26" t="s">
        <v>25</v>
      </c>
      <c r="C20" s="27" t="s">
        <v>26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>
      <c r="A21" s="34" t="s">
        <v>27</v>
      </c>
      <c r="B21" s="35" t="s">
        <v>28</v>
      </c>
      <c r="C21" s="36" t="s">
        <v>29</v>
      </c>
      <c r="D21" s="37" t="s">
        <v>30</v>
      </c>
      <c r="E21" s="38"/>
      <c r="F21" s="39"/>
      <c r="G21" s="40">
        <v>0</v>
      </c>
      <c r="H21" s="38"/>
      <c r="I21" s="39"/>
      <c r="J21" s="40">
        <v>0</v>
      </c>
      <c r="K21" s="38"/>
      <c r="L21" s="39"/>
      <c r="M21" s="40">
        <v>0</v>
      </c>
      <c r="N21" s="38"/>
      <c r="O21" s="39"/>
      <c r="P21" s="40">
        <v>0</v>
      </c>
      <c r="Q21" s="40">
        <f>G21+M21</f>
        <v>0</v>
      </c>
      <c r="R21" s="40">
        <f>J21+P21</f>
        <v>0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>
      <c r="A22" s="42" t="s">
        <v>31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0</v>
      </c>
      <c r="N22" s="46"/>
      <c r="O22" s="47"/>
      <c r="P22" s="48">
        <f>SUM(P21)</f>
        <v>0</v>
      </c>
      <c r="Q22" s="48">
        <f>SUM(Q21)</f>
        <v>0</v>
      </c>
      <c r="R22" s="48">
        <f>SUM(R21)</f>
        <v>0</v>
      </c>
      <c r="S22" s="48">
        <f>SUM(S21)</f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>
      <c r="A23" s="226"/>
      <c r="B23" s="216"/>
      <c r="C23" s="216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>
      <c r="A24" s="55" t="s">
        <v>24</v>
      </c>
      <c r="B24" s="56" t="s">
        <v>32</v>
      </c>
      <c r="C24" s="57" t="s">
        <v>33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>
      <c r="A25" s="63" t="s">
        <v>27</v>
      </c>
      <c r="B25" s="64" t="s">
        <v>28</v>
      </c>
      <c r="C25" s="63" t="s">
        <v>34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>
      <c r="A26" s="71" t="s">
        <v>35</v>
      </c>
      <c r="B26" s="72" t="s">
        <v>36</v>
      </c>
      <c r="C26" s="71" t="s">
        <v>37</v>
      </c>
      <c r="D26" s="73"/>
      <c r="E26" s="74"/>
      <c r="F26" s="75"/>
      <c r="G26" s="76">
        <f>SUM(G27:G29)</f>
        <v>0</v>
      </c>
      <c r="H26" s="74"/>
      <c r="I26" s="75"/>
      <c r="J26" s="76">
        <f>SUM(J27:J29)</f>
        <v>0</v>
      </c>
      <c r="K26" s="74"/>
      <c r="L26" s="75"/>
      <c r="M26" s="76">
        <f>SUM(M27:M29)</f>
        <v>0</v>
      </c>
      <c r="N26" s="74"/>
      <c r="O26" s="75"/>
      <c r="P26" s="76">
        <f>SUM(P27:P29)</f>
        <v>0</v>
      </c>
      <c r="Q26" s="76">
        <f>SUM(Q27:Q29)</f>
        <v>0</v>
      </c>
      <c r="R26" s="76">
        <f>SUM(R27:R29)</f>
        <v>0</v>
      </c>
      <c r="S26" s="76">
        <f>SUM(S27:S29)</f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>
      <c r="A27" s="78" t="s">
        <v>38</v>
      </c>
      <c r="B27" s="79" t="s">
        <v>39</v>
      </c>
      <c r="C27" s="80" t="s">
        <v>40</v>
      </c>
      <c r="D27" s="81" t="s">
        <v>41</v>
      </c>
      <c r="E27" s="82"/>
      <c r="F27" s="83"/>
      <c r="G27" s="84">
        <f>E27*F27</f>
        <v>0</v>
      </c>
      <c r="H27" s="82"/>
      <c r="I27" s="83"/>
      <c r="J27" s="84">
        <f>H27*I27</f>
        <v>0</v>
      </c>
      <c r="K27" s="82"/>
      <c r="L27" s="83"/>
      <c r="M27" s="84">
        <f>K27*L27</f>
        <v>0</v>
      </c>
      <c r="N27" s="82"/>
      <c r="O27" s="83"/>
      <c r="P27" s="84">
        <f>N27*O27</f>
        <v>0</v>
      </c>
      <c r="Q27" s="84">
        <f>G27+M27</f>
        <v>0</v>
      </c>
      <c r="R27" s="84">
        <f>J27+P27</f>
        <v>0</v>
      </c>
      <c r="S27" s="84">
        <f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>
      <c r="A28" s="86" t="s">
        <v>38</v>
      </c>
      <c r="B28" s="87" t="s">
        <v>42</v>
      </c>
      <c r="C28" s="80" t="s">
        <v>40</v>
      </c>
      <c r="D28" s="81" t="s">
        <v>41</v>
      </c>
      <c r="E28" s="82"/>
      <c r="F28" s="83"/>
      <c r="G28" s="84">
        <f>E28*F28</f>
        <v>0</v>
      </c>
      <c r="H28" s="82"/>
      <c r="I28" s="83"/>
      <c r="J28" s="84">
        <f>H28*I28</f>
        <v>0</v>
      </c>
      <c r="K28" s="82"/>
      <c r="L28" s="83"/>
      <c r="M28" s="84">
        <f>K28*L28</f>
        <v>0</v>
      </c>
      <c r="N28" s="82"/>
      <c r="O28" s="83"/>
      <c r="P28" s="84">
        <f>N28*O28</f>
        <v>0</v>
      </c>
      <c r="Q28" s="84">
        <f>G28+M28</f>
        <v>0</v>
      </c>
      <c r="R28" s="84">
        <f>J28+P28</f>
        <v>0</v>
      </c>
      <c r="S28" s="84">
        <f>Q28-R28</f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>
      <c r="A29" s="88" t="s">
        <v>38</v>
      </c>
      <c r="B29" s="89" t="s">
        <v>43</v>
      </c>
      <c r="C29" s="90" t="s">
        <v>40</v>
      </c>
      <c r="D29" s="91" t="s">
        <v>41</v>
      </c>
      <c r="E29" s="92"/>
      <c r="F29" s="93"/>
      <c r="G29" s="94">
        <f>E29*F29</f>
        <v>0</v>
      </c>
      <c r="H29" s="92"/>
      <c r="I29" s="93"/>
      <c r="J29" s="94">
        <f>H29*I29</f>
        <v>0</v>
      </c>
      <c r="K29" s="92"/>
      <c r="L29" s="93"/>
      <c r="M29" s="94">
        <f>K29*L29</f>
        <v>0</v>
      </c>
      <c r="N29" s="92"/>
      <c r="O29" s="93"/>
      <c r="P29" s="94">
        <f>N29*O29</f>
        <v>0</v>
      </c>
      <c r="Q29" s="94">
        <f>G29+M29</f>
        <v>0</v>
      </c>
      <c r="R29" s="94">
        <f>J29+P29</f>
        <v>0</v>
      </c>
      <c r="S29" s="94">
        <f>Q29-R29</f>
        <v>0</v>
      </c>
      <c r="T29" s="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>
      <c r="A30" s="71" t="s">
        <v>35</v>
      </c>
      <c r="B30" s="72" t="s">
        <v>44</v>
      </c>
      <c r="C30" s="71" t="s">
        <v>45</v>
      </c>
      <c r="D30" s="73"/>
      <c r="E30" s="74"/>
      <c r="F30" s="75"/>
      <c r="G30" s="76"/>
      <c r="H30" s="74"/>
      <c r="I30" s="75"/>
      <c r="J30" s="76"/>
      <c r="K30" s="74"/>
      <c r="L30" s="75"/>
      <c r="M30" s="76">
        <f>SUM(M31:M33)</f>
        <v>0</v>
      </c>
      <c r="N30" s="74"/>
      <c r="O30" s="75"/>
      <c r="P30" s="76">
        <f>SUM(P31:P33)</f>
        <v>0</v>
      </c>
      <c r="Q30" s="76">
        <f>SUM(Q31:Q33)</f>
        <v>0</v>
      </c>
      <c r="R30" s="76">
        <f>SUM(R31:R33)</f>
        <v>0</v>
      </c>
      <c r="S30" s="76">
        <f>SUM(S31:S33)</f>
        <v>0</v>
      </c>
      <c r="T30" s="7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>
      <c r="A31" s="78" t="s">
        <v>38</v>
      </c>
      <c r="B31" s="79" t="s">
        <v>46</v>
      </c>
      <c r="C31" s="80" t="s">
        <v>40</v>
      </c>
      <c r="D31" s="81"/>
      <c r="E31" s="227" t="s">
        <v>47</v>
      </c>
      <c r="F31" s="216"/>
      <c r="G31" s="228"/>
      <c r="H31" s="227" t="s">
        <v>47</v>
      </c>
      <c r="I31" s="216"/>
      <c r="J31" s="228"/>
      <c r="K31" s="82"/>
      <c r="L31" s="83"/>
      <c r="M31" s="84">
        <f>K31*L31</f>
        <v>0</v>
      </c>
      <c r="N31" s="82"/>
      <c r="O31" s="83"/>
      <c r="P31" s="84">
        <f>N31*O31</f>
        <v>0</v>
      </c>
      <c r="Q31" s="84">
        <f>G31+M31</f>
        <v>0</v>
      </c>
      <c r="R31" s="84">
        <f>J31+P31</f>
        <v>0</v>
      </c>
      <c r="S31" s="84">
        <f>Q31-R31</f>
        <v>0</v>
      </c>
      <c r="T31" s="85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>
      <c r="A32" s="86" t="s">
        <v>38</v>
      </c>
      <c r="B32" s="87" t="s">
        <v>48</v>
      </c>
      <c r="C32" s="80" t="s">
        <v>40</v>
      </c>
      <c r="D32" s="81"/>
      <c r="E32" s="229"/>
      <c r="F32" s="216"/>
      <c r="G32" s="228"/>
      <c r="H32" s="229"/>
      <c r="I32" s="216"/>
      <c r="J32" s="228"/>
      <c r="K32" s="82"/>
      <c r="L32" s="83"/>
      <c r="M32" s="84">
        <f>K32*L32</f>
        <v>0</v>
      </c>
      <c r="N32" s="82"/>
      <c r="O32" s="83"/>
      <c r="P32" s="84">
        <f>N32*O32</f>
        <v>0</v>
      </c>
      <c r="Q32" s="84">
        <f>G32+M32</f>
        <v>0</v>
      </c>
      <c r="R32" s="84">
        <f>J32+P32</f>
        <v>0</v>
      </c>
      <c r="S32" s="84">
        <f>Q32-R32</f>
        <v>0</v>
      </c>
      <c r="T32" s="8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thickBot="1">
      <c r="A33" s="88" t="s">
        <v>38</v>
      </c>
      <c r="B33" s="89" t="s">
        <v>49</v>
      </c>
      <c r="C33" s="90" t="s">
        <v>40</v>
      </c>
      <c r="D33" s="91"/>
      <c r="E33" s="229"/>
      <c r="F33" s="216"/>
      <c r="G33" s="228"/>
      <c r="H33" s="229"/>
      <c r="I33" s="216"/>
      <c r="J33" s="228"/>
      <c r="K33" s="92"/>
      <c r="L33" s="93"/>
      <c r="M33" s="94">
        <f>K33*L33</f>
        <v>0</v>
      </c>
      <c r="N33" s="92"/>
      <c r="O33" s="93"/>
      <c r="P33" s="94">
        <f>N33*O33</f>
        <v>0</v>
      </c>
      <c r="Q33" s="94">
        <f>G33+M33</f>
        <v>0</v>
      </c>
      <c r="R33" s="94">
        <f>J33+P33</f>
        <v>0</v>
      </c>
      <c r="S33" s="94">
        <f>Q33-R33</f>
        <v>0</v>
      </c>
      <c r="T33" s="9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thickBot="1">
      <c r="A34" s="71" t="s">
        <v>35</v>
      </c>
      <c r="B34" s="72" t="s">
        <v>50</v>
      </c>
      <c r="C34" s="71" t="s">
        <v>51</v>
      </c>
      <c r="D34" s="197"/>
      <c r="E34" s="74"/>
      <c r="F34" s="75"/>
      <c r="G34" s="76"/>
      <c r="H34" s="74"/>
      <c r="I34" s="75"/>
      <c r="J34" s="76"/>
      <c r="K34" s="74"/>
      <c r="L34" s="75"/>
      <c r="M34" s="76">
        <f>SUM(M35:M39)</f>
        <v>212535</v>
      </c>
      <c r="N34" s="74"/>
      <c r="O34" s="75"/>
      <c r="P34" s="76">
        <f>SUM(P35:P39)</f>
        <v>212535</v>
      </c>
      <c r="Q34" s="76">
        <f>SUM(Q35:Q39)</f>
        <v>212535</v>
      </c>
      <c r="R34" s="76">
        <f>SUM(R35:R39)</f>
        <v>212535</v>
      </c>
      <c r="S34" s="76">
        <f>SUM(S35:S39)</f>
        <v>0</v>
      </c>
      <c r="T34" s="7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104.25" customHeight="1">
      <c r="A35" s="78" t="s">
        <v>38</v>
      </c>
      <c r="B35" s="79" t="s">
        <v>52</v>
      </c>
      <c r="C35" s="196" t="s">
        <v>147</v>
      </c>
      <c r="D35" s="198" t="s">
        <v>41</v>
      </c>
      <c r="E35" s="230" t="s">
        <v>47</v>
      </c>
      <c r="F35" s="216"/>
      <c r="G35" s="228"/>
      <c r="H35" s="227" t="s">
        <v>47</v>
      </c>
      <c r="I35" s="216"/>
      <c r="J35" s="228"/>
      <c r="K35" s="82">
        <v>3</v>
      </c>
      <c r="L35" s="83">
        <v>14169</v>
      </c>
      <c r="M35" s="84">
        <f>K35*L35</f>
        <v>42507</v>
      </c>
      <c r="N35" s="82">
        <v>3</v>
      </c>
      <c r="O35" s="83">
        <v>14169</v>
      </c>
      <c r="P35" s="84">
        <f>N35*O35</f>
        <v>42507</v>
      </c>
      <c r="Q35" s="84">
        <f>G35+M35</f>
        <v>42507</v>
      </c>
      <c r="R35" s="84">
        <f>J35+P35</f>
        <v>42507</v>
      </c>
      <c r="S35" s="84">
        <f>Q35-R35</f>
        <v>0</v>
      </c>
      <c r="T35" s="8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s="177" customFormat="1" ht="72.75" customHeight="1">
      <c r="A36" s="178" t="s">
        <v>38</v>
      </c>
      <c r="B36" s="89" t="s">
        <v>53</v>
      </c>
      <c r="C36" s="199" t="s">
        <v>153</v>
      </c>
      <c r="D36" s="198" t="s">
        <v>41</v>
      </c>
      <c r="E36" s="230"/>
      <c r="F36" s="216"/>
      <c r="G36" s="228"/>
      <c r="H36" s="227"/>
      <c r="I36" s="216"/>
      <c r="J36" s="228"/>
      <c r="K36" s="82">
        <v>3</v>
      </c>
      <c r="L36" s="83">
        <v>14169</v>
      </c>
      <c r="M36" s="84">
        <f>K36*L36</f>
        <v>42507</v>
      </c>
      <c r="N36" s="82">
        <v>3</v>
      </c>
      <c r="O36" s="83">
        <v>14169</v>
      </c>
      <c r="P36" s="84">
        <f>N36*O36</f>
        <v>42507</v>
      </c>
      <c r="Q36" s="84">
        <f>G36+M36</f>
        <v>42507</v>
      </c>
      <c r="R36" s="84">
        <f>J36+P36</f>
        <v>42507</v>
      </c>
      <c r="S36" s="84">
        <f>Q36-R36</f>
        <v>0</v>
      </c>
      <c r="T36" s="8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s="177" customFormat="1" ht="72" customHeight="1">
      <c r="A37" s="179" t="s">
        <v>38</v>
      </c>
      <c r="B37" s="180" t="s">
        <v>54</v>
      </c>
      <c r="C37" s="181" t="s">
        <v>148</v>
      </c>
      <c r="D37" s="193" t="s">
        <v>41</v>
      </c>
      <c r="E37" s="230"/>
      <c r="F37" s="216"/>
      <c r="G37" s="228"/>
      <c r="H37" s="227"/>
      <c r="I37" s="216"/>
      <c r="J37" s="228"/>
      <c r="K37" s="82">
        <v>3</v>
      </c>
      <c r="L37" s="83">
        <v>14169</v>
      </c>
      <c r="M37" s="84">
        <f>K37*L37</f>
        <v>42507</v>
      </c>
      <c r="N37" s="82">
        <v>3</v>
      </c>
      <c r="O37" s="83">
        <v>14169</v>
      </c>
      <c r="P37" s="84">
        <f>N37*O37</f>
        <v>42507</v>
      </c>
      <c r="Q37" s="84">
        <f>G37+M37</f>
        <v>42507</v>
      </c>
      <c r="R37" s="84">
        <f>J37+P37</f>
        <v>42507</v>
      </c>
      <c r="S37" s="84">
        <f>Q37-R37</f>
        <v>0</v>
      </c>
      <c r="T37" s="8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70.5" customHeight="1">
      <c r="A38" s="179" t="s">
        <v>38</v>
      </c>
      <c r="B38" s="191" t="s">
        <v>149</v>
      </c>
      <c r="C38" s="200" t="s">
        <v>152</v>
      </c>
      <c r="D38" s="198" t="s">
        <v>41</v>
      </c>
      <c r="E38" s="231"/>
      <c r="F38" s="216"/>
      <c r="G38" s="228"/>
      <c r="H38" s="229"/>
      <c r="I38" s="216"/>
      <c r="J38" s="228"/>
      <c r="K38" s="82">
        <v>3</v>
      </c>
      <c r="L38" s="83">
        <v>14169</v>
      </c>
      <c r="M38" s="84">
        <f>K38*L38</f>
        <v>42507</v>
      </c>
      <c r="N38" s="82">
        <v>3</v>
      </c>
      <c r="O38" s="83">
        <v>14169</v>
      </c>
      <c r="P38" s="84">
        <f>N38*O38</f>
        <v>42507</v>
      </c>
      <c r="Q38" s="84">
        <f>G38+M38</f>
        <v>42507</v>
      </c>
      <c r="R38" s="84">
        <f>J38+P38</f>
        <v>42507</v>
      </c>
      <c r="S38" s="84">
        <f>Q38-R38</f>
        <v>0</v>
      </c>
      <c r="T38" s="85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43.5" customHeight="1" thickBot="1">
      <c r="A39" s="183" t="s">
        <v>38</v>
      </c>
      <c r="B39" s="192" t="s">
        <v>150</v>
      </c>
      <c r="C39" s="195" t="s">
        <v>151</v>
      </c>
      <c r="D39" s="91" t="s">
        <v>41</v>
      </c>
      <c r="E39" s="232"/>
      <c r="F39" s="232"/>
      <c r="G39" s="233"/>
      <c r="H39" s="234"/>
      <c r="I39" s="232"/>
      <c r="J39" s="233"/>
      <c r="K39" s="82">
        <v>3</v>
      </c>
      <c r="L39" s="83">
        <v>14169</v>
      </c>
      <c r="M39" s="84">
        <f>K39*L39</f>
        <v>42507</v>
      </c>
      <c r="N39" s="82">
        <v>3</v>
      </c>
      <c r="O39" s="83">
        <v>14169</v>
      </c>
      <c r="P39" s="84">
        <f>N39*O39</f>
        <v>42507</v>
      </c>
      <c r="Q39" s="84">
        <f>G39+M39</f>
        <v>42507</v>
      </c>
      <c r="R39" s="84">
        <f>J39+P39</f>
        <v>42507</v>
      </c>
      <c r="S39" s="84">
        <f>Q39-R39</f>
        <v>0</v>
      </c>
      <c r="T39" s="85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30" customHeight="1" thickBot="1">
      <c r="A40" s="187" t="s">
        <v>55</v>
      </c>
      <c r="B40" s="188"/>
      <c r="C40" s="190"/>
      <c r="D40" s="189"/>
      <c r="E40" s="182"/>
      <c r="F40" s="101"/>
      <c r="G40" s="102">
        <f>G26+G30+G34</f>
        <v>0</v>
      </c>
      <c r="H40" s="100"/>
      <c r="I40" s="101"/>
      <c r="J40" s="102">
        <f>J26+J30+J34</f>
        <v>0</v>
      </c>
      <c r="K40" s="100"/>
      <c r="L40" s="101"/>
      <c r="M40" s="102">
        <f>M26+M30+M34</f>
        <v>212535</v>
      </c>
      <c r="N40" s="100"/>
      <c r="O40" s="101"/>
      <c r="P40" s="102">
        <f>P26+P30+P34</f>
        <v>212535</v>
      </c>
      <c r="Q40" s="102">
        <f>Q26+Q30+Q34</f>
        <v>212535</v>
      </c>
      <c r="R40" s="102">
        <f>R26+R30+R34</f>
        <v>212535</v>
      </c>
      <c r="S40" s="102">
        <f>S26+S30+S34</f>
        <v>0</v>
      </c>
      <c r="T40" s="103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30" customHeight="1" thickBot="1">
      <c r="A41" s="184" t="s">
        <v>27</v>
      </c>
      <c r="B41" s="185" t="s">
        <v>56</v>
      </c>
      <c r="C41" s="184" t="s">
        <v>57</v>
      </c>
      <c r="D41" s="186"/>
      <c r="E41" s="74"/>
      <c r="F41" s="75"/>
      <c r="G41" s="104"/>
      <c r="H41" s="74"/>
      <c r="I41" s="75"/>
      <c r="J41" s="104"/>
      <c r="K41" s="74"/>
      <c r="L41" s="75"/>
      <c r="M41" s="104"/>
      <c r="N41" s="74"/>
      <c r="O41" s="75"/>
      <c r="P41" s="104"/>
      <c r="Q41" s="104"/>
      <c r="R41" s="104"/>
      <c r="S41" s="104"/>
      <c r="T41" s="77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</row>
    <row r="42" spans="1:38" ht="30" customHeight="1">
      <c r="A42" s="78" t="s">
        <v>38</v>
      </c>
      <c r="B42" s="105" t="s">
        <v>58</v>
      </c>
      <c r="C42" s="80" t="s">
        <v>59</v>
      </c>
      <c r="D42" s="81"/>
      <c r="E42" s="82"/>
      <c r="F42" s="106">
        <v>0.22</v>
      </c>
      <c r="G42" s="84">
        <f>E42*F42</f>
        <v>0</v>
      </c>
      <c r="H42" s="82"/>
      <c r="I42" s="106">
        <v>0.22</v>
      </c>
      <c r="J42" s="84">
        <f>H42*I42</f>
        <v>0</v>
      </c>
      <c r="K42" s="82"/>
      <c r="L42" s="106">
        <v>0.22</v>
      </c>
      <c r="M42" s="84">
        <f>K42*L42</f>
        <v>0</v>
      </c>
      <c r="N42" s="82"/>
      <c r="O42" s="106">
        <v>0.22</v>
      </c>
      <c r="P42" s="84">
        <f>N42*O42</f>
        <v>0</v>
      </c>
      <c r="Q42" s="84">
        <f>G42+M42</f>
        <v>0</v>
      </c>
      <c r="R42" s="84">
        <f>J42+P42</f>
        <v>0</v>
      </c>
      <c r="S42" s="84">
        <f>Q42-R42</f>
        <v>0</v>
      </c>
      <c r="T42" s="85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30" customHeight="1">
      <c r="A43" s="86" t="s">
        <v>38</v>
      </c>
      <c r="B43" s="87" t="s">
        <v>60</v>
      </c>
      <c r="C43" s="80" t="s">
        <v>45</v>
      </c>
      <c r="D43" s="81"/>
      <c r="E43" s="82"/>
      <c r="F43" s="106">
        <v>0.22</v>
      </c>
      <c r="G43" s="84">
        <f>E43*F43</f>
        <v>0</v>
      </c>
      <c r="H43" s="82"/>
      <c r="I43" s="106">
        <v>0.22</v>
      </c>
      <c r="J43" s="84">
        <f>H43*I43</f>
        <v>0</v>
      </c>
      <c r="K43" s="82"/>
      <c r="L43" s="106">
        <v>0.22</v>
      </c>
      <c r="M43" s="84">
        <f>K43*L43</f>
        <v>0</v>
      </c>
      <c r="N43" s="82"/>
      <c r="O43" s="106">
        <v>0.22</v>
      </c>
      <c r="P43" s="84">
        <f>N43*O43</f>
        <v>0</v>
      </c>
      <c r="Q43" s="84">
        <f>G43+M43</f>
        <v>0</v>
      </c>
      <c r="R43" s="84">
        <f>J43+P43</f>
        <v>0</v>
      </c>
      <c r="S43" s="84">
        <f>Q43-R43</f>
        <v>0</v>
      </c>
      <c r="T43" s="85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30" customHeight="1">
      <c r="A44" s="96" t="s">
        <v>61</v>
      </c>
      <c r="B44" s="97"/>
      <c r="C44" s="98"/>
      <c r="D44" s="99"/>
      <c r="E44" s="100"/>
      <c r="F44" s="101"/>
      <c r="G44" s="102">
        <f>SUM(G42:G43)</f>
        <v>0</v>
      </c>
      <c r="H44" s="100"/>
      <c r="I44" s="101"/>
      <c r="J44" s="102">
        <f>SUM(J42:J43)</f>
        <v>0</v>
      </c>
      <c r="K44" s="100"/>
      <c r="L44" s="101"/>
      <c r="M44" s="102">
        <f>SUM(M42:M43)</f>
        <v>0</v>
      </c>
      <c r="N44" s="100"/>
      <c r="O44" s="101"/>
      <c r="P44" s="102">
        <f>SUM(P42:P43)</f>
        <v>0</v>
      </c>
      <c r="Q44" s="102">
        <f>SUM(Q42:Q43)</f>
        <v>0</v>
      </c>
      <c r="R44" s="102">
        <f>SUM(R42:R43)</f>
        <v>0</v>
      </c>
      <c r="S44" s="102">
        <f>SUM(S42:S43)</f>
        <v>0</v>
      </c>
      <c r="T44" s="103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30" customHeight="1">
      <c r="A45" s="71" t="s">
        <v>27</v>
      </c>
      <c r="B45" s="72" t="s">
        <v>62</v>
      </c>
      <c r="C45" s="71" t="s">
        <v>63</v>
      </c>
      <c r="D45" s="73"/>
      <c r="E45" s="74"/>
      <c r="F45" s="75"/>
      <c r="G45" s="104"/>
      <c r="H45" s="74"/>
      <c r="I45" s="75"/>
      <c r="J45" s="104"/>
      <c r="K45" s="74"/>
      <c r="L45" s="75"/>
      <c r="M45" s="104"/>
      <c r="N45" s="74"/>
      <c r="O45" s="75"/>
      <c r="P45" s="104"/>
      <c r="Q45" s="104"/>
      <c r="R45" s="104"/>
      <c r="S45" s="104"/>
      <c r="T45" s="77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</row>
    <row r="46" spans="1:38" ht="30" customHeight="1">
      <c r="A46" s="78" t="s">
        <v>38</v>
      </c>
      <c r="B46" s="105" t="s">
        <v>64</v>
      </c>
      <c r="C46" s="107" t="s">
        <v>65</v>
      </c>
      <c r="D46" s="81" t="s">
        <v>41</v>
      </c>
      <c r="E46" s="82"/>
      <c r="F46" s="83"/>
      <c r="G46" s="84">
        <f>E46*F46</f>
        <v>0</v>
      </c>
      <c r="H46" s="82"/>
      <c r="I46" s="83"/>
      <c r="J46" s="84">
        <f>H46*I46</f>
        <v>0</v>
      </c>
      <c r="K46" s="82"/>
      <c r="L46" s="83"/>
      <c r="M46" s="84">
        <f>K46*L46</f>
        <v>0</v>
      </c>
      <c r="N46" s="82"/>
      <c r="O46" s="83"/>
      <c r="P46" s="84">
        <f>N46*O46</f>
        <v>0</v>
      </c>
      <c r="Q46" s="84">
        <f>G46+M46</f>
        <v>0</v>
      </c>
      <c r="R46" s="84">
        <f>J46+P46</f>
        <v>0</v>
      </c>
      <c r="S46" s="84">
        <f>Q46-R46</f>
        <v>0</v>
      </c>
      <c r="T46" s="8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>
      <c r="A47" s="86" t="s">
        <v>38</v>
      </c>
      <c r="B47" s="87" t="s">
        <v>66</v>
      </c>
      <c r="C47" s="107" t="s">
        <v>65</v>
      </c>
      <c r="D47" s="81" t="s">
        <v>41</v>
      </c>
      <c r="E47" s="82"/>
      <c r="F47" s="83"/>
      <c r="G47" s="84">
        <f>E47*F47</f>
        <v>0</v>
      </c>
      <c r="H47" s="82"/>
      <c r="I47" s="83"/>
      <c r="J47" s="84">
        <f>H47*I47</f>
        <v>0</v>
      </c>
      <c r="K47" s="82"/>
      <c r="L47" s="83"/>
      <c r="M47" s="84">
        <f>K47*L47</f>
        <v>0</v>
      </c>
      <c r="N47" s="82"/>
      <c r="O47" s="83"/>
      <c r="P47" s="84">
        <f>N47*O47</f>
        <v>0</v>
      </c>
      <c r="Q47" s="84">
        <f>G47+M47</f>
        <v>0</v>
      </c>
      <c r="R47" s="84">
        <f>J47+P47</f>
        <v>0</v>
      </c>
      <c r="S47" s="84">
        <f>Q47-R47</f>
        <v>0</v>
      </c>
      <c r="T47" s="8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30" customHeight="1">
      <c r="A48" s="88" t="s">
        <v>38</v>
      </c>
      <c r="B48" s="89" t="s">
        <v>67</v>
      </c>
      <c r="C48" s="107" t="s">
        <v>65</v>
      </c>
      <c r="D48" s="91" t="s">
        <v>41</v>
      </c>
      <c r="E48" s="92"/>
      <c r="F48" s="93"/>
      <c r="G48" s="94">
        <f>E48*F48</f>
        <v>0</v>
      </c>
      <c r="H48" s="92"/>
      <c r="I48" s="93"/>
      <c r="J48" s="94">
        <f>H48*I48</f>
        <v>0</v>
      </c>
      <c r="K48" s="92"/>
      <c r="L48" s="93"/>
      <c r="M48" s="94">
        <f>K48*L48</f>
        <v>0</v>
      </c>
      <c r="N48" s="92"/>
      <c r="O48" s="93"/>
      <c r="P48" s="94">
        <f>N48*O48</f>
        <v>0</v>
      </c>
      <c r="Q48" s="84">
        <f>G48+M48</f>
        <v>0</v>
      </c>
      <c r="R48" s="84">
        <f>J48+P48</f>
        <v>0</v>
      </c>
      <c r="S48" s="84">
        <f>Q48-R48</f>
        <v>0</v>
      </c>
      <c r="T48" s="95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30" customHeight="1">
      <c r="A49" s="96" t="s">
        <v>68</v>
      </c>
      <c r="B49" s="97"/>
      <c r="C49" s="98"/>
      <c r="D49" s="99"/>
      <c r="E49" s="100"/>
      <c r="F49" s="101"/>
      <c r="G49" s="102">
        <f>SUM(G46:G48)</f>
        <v>0</v>
      </c>
      <c r="H49" s="100"/>
      <c r="I49" s="101"/>
      <c r="J49" s="102">
        <f>SUM(J46:J48)</f>
        <v>0</v>
      </c>
      <c r="K49" s="100"/>
      <c r="L49" s="101"/>
      <c r="M49" s="102">
        <f>SUM(M46:M48)</f>
        <v>0</v>
      </c>
      <c r="N49" s="100"/>
      <c r="O49" s="101"/>
      <c r="P49" s="102">
        <f>SUM(P46:P48)</f>
        <v>0</v>
      </c>
      <c r="Q49" s="102">
        <f>SUM(Q46:Q48)</f>
        <v>0</v>
      </c>
      <c r="R49" s="102">
        <f>SUM(R46:R48)</f>
        <v>0</v>
      </c>
      <c r="S49" s="102">
        <f>SUM(S46:S48)</f>
        <v>0</v>
      </c>
      <c r="T49" s="103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30" customHeight="1">
      <c r="A50" s="71" t="s">
        <v>27</v>
      </c>
      <c r="B50" s="72" t="s">
        <v>69</v>
      </c>
      <c r="C50" s="108" t="s">
        <v>70</v>
      </c>
      <c r="D50" s="73"/>
      <c r="E50" s="74"/>
      <c r="F50" s="75"/>
      <c r="G50" s="104"/>
      <c r="H50" s="74"/>
      <c r="I50" s="75"/>
      <c r="J50" s="104"/>
      <c r="K50" s="74"/>
      <c r="L50" s="75"/>
      <c r="M50" s="104"/>
      <c r="N50" s="74"/>
      <c r="O50" s="75"/>
      <c r="P50" s="104"/>
      <c r="Q50" s="104"/>
      <c r="R50" s="104"/>
      <c r="S50" s="104"/>
      <c r="T50" s="77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</row>
    <row r="51" spans="1:38" ht="30" customHeight="1">
      <c r="A51" s="78" t="s">
        <v>38</v>
      </c>
      <c r="B51" s="105" t="s">
        <v>71</v>
      </c>
      <c r="C51" s="107" t="s">
        <v>72</v>
      </c>
      <c r="D51" s="81" t="s">
        <v>41</v>
      </c>
      <c r="E51" s="82"/>
      <c r="F51" s="83"/>
      <c r="G51" s="84">
        <f>E51*F51</f>
        <v>0</v>
      </c>
      <c r="H51" s="82"/>
      <c r="I51" s="83"/>
      <c r="J51" s="84">
        <f>H51*I51</f>
        <v>0</v>
      </c>
      <c r="K51" s="82"/>
      <c r="L51" s="83"/>
      <c r="M51" s="84">
        <f>K51*L51</f>
        <v>0</v>
      </c>
      <c r="N51" s="82"/>
      <c r="O51" s="83"/>
      <c r="P51" s="84">
        <f>N51*O51</f>
        <v>0</v>
      </c>
      <c r="Q51" s="84">
        <f>G51+M51</f>
        <v>0</v>
      </c>
      <c r="R51" s="84">
        <f>J51+P51</f>
        <v>0</v>
      </c>
      <c r="S51" s="84">
        <f>Q51-R51</f>
        <v>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>
      <c r="A52" s="86" t="s">
        <v>38</v>
      </c>
      <c r="B52" s="89" t="s">
        <v>73</v>
      </c>
      <c r="C52" s="107" t="s">
        <v>74</v>
      </c>
      <c r="D52" s="81" t="s">
        <v>41</v>
      </c>
      <c r="E52" s="82"/>
      <c r="F52" s="83"/>
      <c r="G52" s="84">
        <f>E52*F52</f>
        <v>0</v>
      </c>
      <c r="H52" s="82"/>
      <c r="I52" s="83"/>
      <c r="J52" s="84">
        <f>H52*I52</f>
        <v>0</v>
      </c>
      <c r="K52" s="82"/>
      <c r="L52" s="83"/>
      <c r="M52" s="84">
        <f>K52*L52</f>
        <v>0</v>
      </c>
      <c r="N52" s="82"/>
      <c r="O52" s="83"/>
      <c r="P52" s="84">
        <f>N52*O52</f>
        <v>0</v>
      </c>
      <c r="Q52" s="84">
        <f>G52+M52</f>
        <v>0</v>
      </c>
      <c r="R52" s="84">
        <f>J52+P52</f>
        <v>0</v>
      </c>
      <c r="S52" s="84">
        <f>Q52-R52</f>
        <v>0</v>
      </c>
      <c r="T52" s="8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>
      <c r="A53" s="86" t="s">
        <v>38</v>
      </c>
      <c r="B53" s="87" t="s">
        <v>75</v>
      </c>
      <c r="C53" s="109" t="s">
        <v>76</v>
      </c>
      <c r="D53" s="81" t="s">
        <v>41</v>
      </c>
      <c r="E53" s="82"/>
      <c r="F53" s="83"/>
      <c r="G53" s="84">
        <f>E53*F53</f>
        <v>0</v>
      </c>
      <c r="H53" s="82"/>
      <c r="I53" s="83"/>
      <c r="J53" s="84">
        <f>H53*I53</f>
        <v>0</v>
      </c>
      <c r="K53" s="82"/>
      <c r="L53" s="83"/>
      <c r="M53" s="84">
        <f>K53*L53</f>
        <v>0</v>
      </c>
      <c r="N53" s="82"/>
      <c r="O53" s="83"/>
      <c r="P53" s="84">
        <f>N53*O53</f>
        <v>0</v>
      </c>
      <c r="Q53" s="84">
        <f>G53+M53</f>
        <v>0</v>
      </c>
      <c r="R53" s="84">
        <f>J53+P53</f>
        <v>0</v>
      </c>
      <c r="S53" s="84">
        <f>Q53-R53</f>
        <v>0</v>
      </c>
      <c r="T53" s="85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45.75" customHeight="1">
      <c r="A54" s="88" t="s">
        <v>38</v>
      </c>
      <c r="B54" s="87" t="s">
        <v>77</v>
      </c>
      <c r="C54" s="110" t="s">
        <v>78</v>
      </c>
      <c r="D54" s="91" t="s">
        <v>41</v>
      </c>
      <c r="E54" s="92"/>
      <c r="F54" s="93"/>
      <c r="G54" s="94">
        <f>E54*F54</f>
        <v>0</v>
      </c>
      <c r="H54" s="92"/>
      <c r="I54" s="93"/>
      <c r="J54" s="94">
        <f>H54*I54</f>
        <v>0</v>
      </c>
      <c r="K54" s="92"/>
      <c r="L54" s="93"/>
      <c r="M54" s="94">
        <f>K54*L54</f>
        <v>0</v>
      </c>
      <c r="N54" s="92"/>
      <c r="O54" s="93"/>
      <c r="P54" s="94">
        <f>N54*O54</f>
        <v>0</v>
      </c>
      <c r="Q54" s="84">
        <f>G54+M54</f>
        <v>0</v>
      </c>
      <c r="R54" s="84">
        <f>J54+P54</f>
        <v>0</v>
      </c>
      <c r="S54" s="84">
        <f>Q54-R54</f>
        <v>0</v>
      </c>
      <c r="T54" s="95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30" customHeight="1">
      <c r="A55" s="111" t="s">
        <v>79</v>
      </c>
      <c r="B55" s="97"/>
      <c r="C55" s="98"/>
      <c r="D55" s="99"/>
      <c r="E55" s="100"/>
      <c r="F55" s="101"/>
      <c r="G55" s="102">
        <f>SUM(G51:G54)</f>
        <v>0</v>
      </c>
      <c r="H55" s="100"/>
      <c r="I55" s="101"/>
      <c r="J55" s="102">
        <f>SUM(J51:J54)</f>
        <v>0</v>
      </c>
      <c r="K55" s="100"/>
      <c r="L55" s="101"/>
      <c r="M55" s="102">
        <f>SUM(M51:M54)</f>
        <v>0</v>
      </c>
      <c r="N55" s="100"/>
      <c r="O55" s="101"/>
      <c r="P55" s="102">
        <f>SUM(P51:P54)</f>
        <v>0</v>
      </c>
      <c r="Q55" s="102">
        <f>SUM(Q51:Q54)</f>
        <v>0</v>
      </c>
      <c r="R55" s="102">
        <f>SUM(R51:R54)</f>
        <v>0</v>
      </c>
      <c r="S55" s="102">
        <f>SUM(S51:S54)</f>
        <v>0</v>
      </c>
      <c r="T55" s="103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30" customHeight="1">
      <c r="A56" s="71" t="s">
        <v>27</v>
      </c>
      <c r="B56" s="72" t="s">
        <v>80</v>
      </c>
      <c r="C56" s="71" t="s">
        <v>81</v>
      </c>
      <c r="D56" s="73"/>
      <c r="E56" s="74"/>
      <c r="F56" s="75"/>
      <c r="G56" s="104"/>
      <c r="H56" s="74"/>
      <c r="I56" s="75"/>
      <c r="J56" s="104"/>
      <c r="K56" s="74"/>
      <c r="L56" s="75"/>
      <c r="M56" s="104"/>
      <c r="N56" s="74"/>
      <c r="O56" s="75"/>
      <c r="P56" s="104"/>
      <c r="Q56" s="104"/>
      <c r="R56" s="104"/>
      <c r="S56" s="104"/>
      <c r="T56" s="77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</row>
    <row r="57" spans="1:38" ht="30" customHeight="1">
      <c r="A57" s="78" t="s">
        <v>38</v>
      </c>
      <c r="B57" s="105" t="s">
        <v>82</v>
      </c>
      <c r="C57" s="112" t="s">
        <v>83</v>
      </c>
      <c r="D57" s="81" t="s">
        <v>41</v>
      </c>
      <c r="E57" s="82"/>
      <c r="F57" s="83"/>
      <c r="G57" s="84">
        <f>E57*F57</f>
        <v>0</v>
      </c>
      <c r="H57" s="82"/>
      <c r="I57" s="83"/>
      <c r="J57" s="84">
        <f>H57*I57</f>
        <v>0</v>
      </c>
      <c r="K57" s="82"/>
      <c r="L57" s="83"/>
      <c r="M57" s="84">
        <f>K57*L57</f>
        <v>0</v>
      </c>
      <c r="N57" s="82"/>
      <c r="O57" s="83"/>
      <c r="P57" s="84">
        <f>N57*O57</f>
        <v>0</v>
      </c>
      <c r="Q57" s="84">
        <f>G57+M57</f>
        <v>0</v>
      </c>
      <c r="R57" s="84">
        <f>J57+P57</f>
        <v>0</v>
      </c>
      <c r="S57" s="84">
        <f>Q57-R57</f>
        <v>0</v>
      </c>
      <c r="T57" s="8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>
      <c r="A58" s="86" t="s">
        <v>38</v>
      </c>
      <c r="B58" s="87" t="s">
        <v>84</v>
      </c>
      <c r="C58" s="112" t="s">
        <v>85</v>
      </c>
      <c r="D58" s="81" t="s">
        <v>41</v>
      </c>
      <c r="E58" s="82"/>
      <c r="F58" s="83"/>
      <c r="G58" s="84">
        <f>E58*F58</f>
        <v>0</v>
      </c>
      <c r="H58" s="82"/>
      <c r="I58" s="83"/>
      <c r="J58" s="84">
        <f>H58*I58</f>
        <v>0</v>
      </c>
      <c r="K58" s="82"/>
      <c r="L58" s="83"/>
      <c r="M58" s="84">
        <f>K58*L58</f>
        <v>0</v>
      </c>
      <c r="N58" s="82"/>
      <c r="O58" s="83"/>
      <c r="P58" s="84">
        <f>N58*O58</f>
        <v>0</v>
      </c>
      <c r="Q58" s="84">
        <f>G58+M58</f>
        <v>0</v>
      </c>
      <c r="R58" s="84">
        <f>J58+P58</f>
        <v>0</v>
      </c>
      <c r="S58" s="84">
        <f>Q58-R58</f>
        <v>0</v>
      </c>
      <c r="T58" s="85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0" customHeight="1">
      <c r="A59" s="88" t="s">
        <v>38</v>
      </c>
      <c r="B59" s="89" t="s">
        <v>86</v>
      </c>
      <c r="C59" s="113" t="s">
        <v>87</v>
      </c>
      <c r="D59" s="91" t="s">
        <v>41</v>
      </c>
      <c r="E59" s="92"/>
      <c r="F59" s="93"/>
      <c r="G59" s="94">
        <f>E59*F59</f>
        <v>0</v>
      </c>
      <c r="H59" s="92"/>
      <c r="I59" s="93"/>
      <c r="J59" s="94">
        <f>H59*I59</f>
        <v>0</v>
      </c>
      <c r="K59" s="92"/>
      <c r="L59" s="93"/>
      <c r="M59" s="94">
        <f>K59*L59</f>
        <v>0</v>
      </c>
      <c r="N59" s="92"/>
      <c r="O59" s="93"/>
      <c r="P59" s="94">
        <f>N59*O59</f>
        <v>0</v>
      </c>
      <c r="Q59" s="84">
        <f>G59+M59</f>
        <v>0</v>
      </c>
      <c r="R59" s="84">
        <f>J59+P59</f>
        <v>0</v>
      </c>
      <c r="S59" s="84">
        <f>Q59-R59</f>
        <v>0</v>
      </c>
      <c r="T59" s="95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30" customHeight="1">
      <c r="A60" s="96" t="s">
        <v>88</v>
      </c>
      <c r="B60" s="97"/>
      <c r="C60" s="98"/>
      <c r="D60" s="99"/>
      <c r="E60" s="100"/>
      <c r="F60" s="101"/>
      <c r="G60" s="102">
        <f>SUM(G57:G59)</f>
        <v>0</v>
      </c>
      <c r="H60" s="100"/>
      <c r="I60" s="101"/>
      <c r="J60" s="102">
        <f>SUM(J57:J59)</f>
        <v>0</v>
      </c>
      <c r="K60" s="100"/>
      <c r="L60" s="101"/>
      <c r="M60" s="102">
        <f>SUM(M57:M59)</f>
        <v>0</v>
      </c>
      <c r="N60" s="100"/>
      <c r="O60" s="101"/>
      <c r="P60" s="102">
        <f>SUM(P57:P59)</f>
        <v>0</v>
      </c>
      <c r="Q60" s="102">
        <f>SUM(Q57:Q59)</f>
        <v>0</v>
      </c>
      <c r="R60" s="102">
        <f>SUM(R57:R59)</f>
        <v>0</v>
      </c>
      <c r="S60" s="102">
        <f>SUM(S57:S59)</f>
        <v>0</v>
      </c>
      <c r="T60" s="103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30" customHeight="1">
      <c r="A61" s="71" t="s">
        <v>27</v>
      </c>
      <c r="B61" s="72" t="s">
        <v>89</v>
      </c>
      <c r="C61" s="71" t="s">
        <v>90</v>
      </c>
      <c r="D61" s="73"/>
      <c r="E61" s="74"/>
      <c r="F61" s="75"/>
      <c r="G61" s="104"/>
      <c r="H61" s="74"/>
      <c r="I61" s="75"/>
      <c r="J61" s="104"/>
      <c r="K61" s="74"/>
      <c r="L61" s="75"/>
      <c r="M61" s="104"/>
      <c r="N61" s="74"/>
      <c r="O61" s="75"/>
      <c r="P61" s="104"/>
      <c r="Q61" s="104"/>
      <c r="R61" s="104"/>
      <c r="S61" s="104"/>
      <c r="T61" s="77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</row>
    <row r="62" spans="1:38" ht="30" customHeight="1">
      <c r="A62" s="78" t="s">
        <v>38</v>
      </c>
      <c r="B62" s="105" t="s">
        <v>91</v>
      </c>
      <c r="C62" s="112" t="s">
        <v>92</v>
      </c>
      <c r="D62" s="81" t="s">
        <v>93</v>
      </c>
      <c r="E62" s="82"/>
      <c r="F62" s="83"/>
      <c r="G62" s="84">
        <f>E62*F62</f>
        <v>0</v>
      </c>
      <c r="H62" s="82"/>
      <c r="I62" s="83"/>
      <c r="J62" s="84">
        <f>H62*I62</f>
        <v>0</v>
      </c>
      <c r="K62" s="82"/>
      <c r="L62" s="83"/>
      <c r="M62" s="84">
        <f>K62*L62</f>
        <v>0</v>
      </c>
      <c r="N62" s="82"/>
      <c r="O62" s="83"/>
      <c r="P62" s="84">
        <f>N62*O62</f>
        <v>0</v>
      </c>
      <c r="Q62" s="84">
        <f>G62+M62</f>
        <v>0</v>
      </c>
      <c r="R62" s="84">
        <f>J62+P62</f>
        <v>0</v>
      </c>
      <c r="S62" s="84">
        <f>Q62-R62</f>
        <v>0</v>
      </c>
      <c r="T62" s="8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>
      <c r="A63" s="86" t="s">
        <v>38</v>
      </c>
      <c r="B63" s="87" t="s">
        <v>94</v>
      </c>
      <c r="C63" s="112" t="s">
        <v>92</v>
      </c>
      <c r="D63" s="81" t="s">
        <v>93</v>
      </c>
      <c r="E63" s="82"/>
      <c r="F63" s="83"/>
      <c r="G63" s="84">
        <f>E63*F63</f>
        <v>0</v>
      </c>
      <c r="H63" s="82"/>
      <c r="I63" s="83"/>
      <c r="J63" s="84">
        <f>H63*I63</f>
        <v>0</v>
      </c>
      <c r="K63" s="82"/>
      <c r="L63" s="83"/>
      <c r="M63" s="84">
        <f>K63*L63</f>
        <v>0</v>
      </c>
      <c r="N63" s="82"/>
      <c r="O63" s="83"/>
      <c r="P63" s="84">
        <f>N63*O63</f>
        <v>0</v>
      </c>
      <c r="Q63" s="84">
        <f>G63+M63</f>
        <v>0</v>
      </c>
      <c r="R63" s="84">
        <f>J63+P63</f>
        <v>0</v>
      </c>
      <c r="S63" s="84">
        <f>Q63-R63</f>
        <v>0</v>
      </c>
      <c r="T63" s="85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>
      <c r="A64" s="88" t="s">
        <v>38</v>
      </c>
      <c r="B64" s="89" t="s">
        <v>95</v>
      </c>
      <c r="C64" s="113" t="s">
        <v>92</v>
      </c>
      <c r="D64" s="91" t="s">
        <v>93</v>
      </c>
      <c r="E64" s="92"/>
      <c r="F64" s="93"/>
      <c r="G64" s="94">
        <f>E64*F64</f>
        <v>0</v>
      </c>
      <c r="H64" s="92"/>
      <c r="I64" s="93"/>
      <c r="J64" s="94">
        <f>H64*I64</f>
        <v>0</v>
      </c>
      <c r="K64" s="92"/>
      <c r="L64" s="93"/>
      <c r="M64" s="94">
        <f>K64*L64</f>
        <v>0</v>
      </c>
      <c r="N64" s="92"/>
      <c r="O64" s="93"/>
      <c r="P64" s="94">
        <f>N64*O64</f>
        <v>0</v>
      </c>
      <c r="Q64" s="84">
        <f>G64+M64</f>
        <v>0</v>
      </c>
      <c r="R64" s="84">
        <f>J64+P64</f>
        <v>0</v>
      </c>
      <c r="S64" s="84">
        <f>Q64-R64</f>
        <v>0</v>
      </c>
      <c r="T64" s="95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customHeight="1">
      <c r="A65" s="96" t="s">
        <v>96</v>
      </c>
      <c r="B65" s="97"/>
      <c r="C65" s="98"/>
      <c r="D65" s="99"/>
      <c r="E65" s="100"/>
      <c r="F65" s="101"/>
      <c r="G65" s="102">
        <f>SUM(G62:G64)</f>
        <v>0</v>
      </c>
      <c r="H65" s="100"/>
      <c r="I65" s="101"/>
      <c r="J65" s="102">
        <f>SUM(J62:J64)</f>
        <v>0</v>
      </c>
      <c r="K65" s="100"/>
      <c r="L65" s="101"/>
      <c r="M65" s="102">
        <f>SUM(M62:M64)</f>
        <v>0</v>
      </c>
      <c r="N65" s="100"/>
      <c r="O65" s="101"/>
      <c r="P65" s="102">
        <f>SUM(P62:P64)</f>
        <v>0</v>
      </c>
      <c r="Q65" s="102">
        <f>SUM(Q62:Q64)</f>
        <v>0</v>
      </c>
      <c r="R65" s="102">
        <f>SUM(R62:R64)</f>
        <v>0</v>
      </c>
      <c r="S65" s="102">
        <f>SUM(S62:S64)</f>
        <v>0</v>
      </c>
      <c r="T65" s="103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42" customHeight="1">
      <c r="A66" s="71" t="s">
        <v>27</v>
      </c>
      <c r="B66" s="72" t="s">
        <v>97</v>
      </c>
      <c r="C66" s="108" t="s">
        <v>98</v>
      </c>
      <c r="D66" s="73"/>
      <c r="E66" s="74"/>
      <c r="F66" s="75"/>
      <c r="G66" s="104"/>
      <c r="H66" s="74"/>
      <c r="I66" s="75"/>
      <c r="J66" s="104"/>
      <c r="K66" s="74"/>
      <c r="L66" s="75"/>
      <c r="M66" s="104"/>
      <c r="N66" s="74"/>
      <c r="O66" s="75"/>
      <c r="P66" s="104"/>
      <c r="Q66" s="104"/>
      <c r="R66" s="104"/>
      <c r="S66" s="104"/>
      <c r="T66" s="77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</row>
    <row r="67" spans="1:38" ht="30" customHeight="1">
      <c r="A67" s="78" t="s">
        <v>38</v>
      </c>
      <c r="B67" s="105" t="s">
        <v>99</v>
      </c>
      <c r="C67" s="112" t="s">
        <v>100</v>
      </c>
      <c r="D67" s="81" t="s">
        <v>41</v>
      </c>
      <c r="E67" s="82"/>
      <c r="F67" s="83"/>
      <c r="G67" s="84">
        <f>E67*F67</f>
        <v>0</v>
      </c>
      <c r="H67" s="82"/>
      <c r="I67" s="83"/>
      <c r="J67" s="84">
        <f>H67*I67</f>
        <v>0</v>
      </c>
      <c r="K67" s="82"/>
      <c r="L67" s="83"/>
      <c r="M67" s="84">
        <f>K67*L67</f>
        <v>0</v>
      </c>
      <c r="N67" s="82"/>
      <c r="O67" s="83"/>
      <c r="P67" s="84">
        <f>N67*O67</f>
        <v>0</v>
      </c>
      <c r="Q67" s="84">
        <f>G67+M67</f>
        <v>0</v>
      </c>
      <c r="R67" s="84">
        <f>J67+P67</f>
        <v>0</v>
      </c>
      <c r="S67" s="84">
        <f>Q67-R67</f>
        <v>0</v>
      </c>
      <c r="T67" s="8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>
      <c r="A68" s="86" t="s">
        <v>38</v>
      </c>
      <c r="B68" s="87" t="s">
        <v>101</v>
      </c>
      <c r="C68" s="112" t="s">
        <v>155</v>
      </c>
      <c r="D68" s="81" t="s">
        <v>41</v>
      </c>
      <c r="E68" s="82"/>
      <c r="F68" s="83"/>
      <c r="G68" s="84">
        <f>E68*F68</f>
        <v>0</v>
      </c>
      <c r="H68" s="82"/>
      <c r="I68" s="83"/>
      <c r="J68" s="84">
        <f>H68*I68</f>
        <v>0</v>
      </c>
      <c r="K68" s="82">
        <v>2</v>
      </c>
      <c r="L68" s="83">
        <v>15088</v>
      </c>
      <c r="M68" s="84">
        <f>K68*L68</f>
        <v>30176</v>
      </c>
      <c r="N68" s="82">
        <v>2</v>
      </c>
      <c r="O68" s="83">
        <v>15313</v>
      </c>
      <c r="P68" s="84">
        <f>N68*O68</f>
        <v>30626</v>
      </c>
      <c r="Q68" s="84">
        <f>G68+M68</f>
        <v>30176</v>
      </c>
      <c r="R68" s="84">
        <f>J68+P68</f>
        <v>30626</v>
      </c>
      <c r="S68" s="84">
        <f>Q68-R68</f>
        <v>-450</v>
      </c>
      <c r="T68" s="8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customHeight="1">
      <c r="A69" s="88" t="s">
        <v>38</v>
      </c>
      <c r="B69" s="89" t="s">
        <v>102</v>
      </c>
      <c r="C69" s="113" t="s">
        <v>103</v>
      </c>
      <c r="D69" s="91" t="s">
        <v>41</v>
      </c>
      <c r="E69" s="92"/>
      <c r="F69" s="93"/>
      <c r="G69" s="94">
        <f>E69*F69</f>
        <v>0</v>
      </c>
      <c r="H69" s="92"/>
      <c r="I69" s="93"/>
      <c r="J69" s="94">
        <f>H69*I69</f>
        <v>0</v>
      </c>
      <c r="K69" s="92"/>
      <c r="L69" s="93"/>
      <c r="M69" s="94">
        <f>K69*L69</f>
        <v>0</v>
      </c>
      <c r="N69" s="92"/>
      <c r="O69" s="93"/>
      <c r="P69" s="94">
        <f>N69*O69</f>
        <v>0</v>
      </c>
      <c r="Q69" s="84">
        <f>G69+M69</f>
        <v>0</v>
      </c>
      <c r="R69" s="84">
        <f>J69+P69</f>
        <v>0</v>
      </c>
      <c r="S69" s="84">
        <f>Q69-R69</f>
        <v>0</v>
      </c>
      <c r="T69" s="95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0" customHeight="1">
      <c r="A70" s="96" t="s">
        <v>104</v>
      </c>
      <c r="B70" s="97"/>
      <c r="C70" s="98"/>
      <c r="D70" s="99"/>
      <c r="E70" s="100"/>
      <c r="F70" s="101"/>
      <c r="G70" s="102">
        <f>SUM(G67:G69)</f>
        <v>0</v>
      </c>
      <c r="H70" s="100"/>
      <c r="I70" s="101"/>
      <c r="J70" s="102">
        <f>SUM(J67:J69)</f>
        <v>0</v>
      </c>
      <c r="K70" s="100"/>
      <c r="L70" s="101"/>
      <c r="M70" s="102">
        <f>SUM(M67:M69)</f>
        <v>30176</v>
      </c>
      <c r="N70" s="100"/>
      <c r="O70" s="101"/>
      <c r="P70" s="102">
        <f>SUM(P67:P69)</f>
        <v>30626</v>
      </c>
      <c r="Q70" s="102">
        <f>SUM(Q67:Q69)</f>
        <v>30176</v>
      </c>
      <c r="R70" s="102">
        <f>SUM(R67:R69)</f>
        <v>30626</v>
      </c>
      <c r="S70" s="102">
        <f>SUM(S67:S69)</f>
        <v>-450</v>
      </c>
      <c r="T70" s="103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30" customHeight="1">
      <c r="A71" s="71" t="s">
        <v>27</v>
      </c>
      <c r="B71" s="72" t="s">
        <v>105</v>
      </c>
      <c r="C71" s="108" t="s">
        <v>106</v>
      </c>
      <c r="D71" s="73"/>
      <c r="E71" s="74"/>
      <c r="F71" s="75"/>
      <c r="G71" s="104"/>
      <c r="H71" s="74"/>
      <c r="I71" s="75"/>
      <c r="J71" s="104"/>
      <c r="K71" s="74"/>
      <c r="L71" s="75"/>
      <c r="M71" s="104"/>
      <c r="N71" s="74"/>
      <c r="O71" s="75"/>
      <c r="P71" s="104"/>
      <c r="Q71" s="104"/>
      <c r="R71" s="104"/>
      <c r="S71" s="104"/>
      <c r="T71" s="77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</row>
    <row r="72" spans="1:38" ht="30" customHeight="1">
      <c r="A72" s="78" t="s">
        <v>38</v>
      </c>
      <c r="B72" s="105" t="s">
        <v>107</v>
      </c>
      <c r="C72" s="107" t="s">
        <v>108</v>
      </c>
      <c r="D72" s="81"/>
      <c r="E72" s="82"/>
      <c r="F72" s="83"/>
      <c r="G72" s="84">
        <f>E72*F72</f>
        <v>0</v>
      </c>
      <c r="H72" s="82"/>
      <c r="I72" s="83"/>
      <c r="J72" s="84">
        <f>H72*I72</f>
        <v>0</v>
      </c>
      <c r="K72" s="82"/>
      <c r="L72" s="83"/>
      <c r="M72" s="84">
        <f>K72*L72</f>
        <v>0</v>
      </c>
      <c r="N72" s="82"/>
      <c r="O72" s="83"/>
      <c r="P72" s="84">
        <f>N72*O72</f>
        <v>0</v>
      </c>
      <c r="Q72" s="84">
        <f>G72+M72</f>
        <v>0</v>
      </c>
      <c r="R72" s="84">
        <f>J72+P72</f>
        <v>0</v>
      </c>
      <c r="S72" s="84">
        <f>Q72-R72</f>
        <v>0</v>
      </c>
      <c r="T72" s="8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>
      <c r="A73" s="78" t="s">
        <v>38</v>
      </c>
      <c r="B73" s="79" t="s">
        <v>109</v>
      </c>
      <c r="C73" s="107" t="s">
        <v>110</v>
      </c>
      <c r="D73" s="81"/>
      <c r="E73" s="82"/>
      <c r="F73" s="83"/>
      <c r="G73" s="84">
        <f>E73*F73</f>
        <v>0</v>
      </c>
      <c r="H73" s="82"/>
      <c r="I73" s="83"/>
      <c r="J73" s="84">
        <f>H73*I73</f>
        <v>0</v>
      </c>
      <c r="K73" s="82"/>
      <c r="L73" s="83"/>
      <c r="M73" s="84">
        <f>K73*L73</f>
        <v>0</v>
      </c>
      <c r="N73" s="82"/>
      <c r="O73" s="83"/>
      <c r="P73" s="84">
        <f>N73*O73</f>
        <v>0</v>
      </c>
      <c r="Q73" s="84">
        <f>G73+M73</f>
        <v>0</v>
      </c>
      <c r="R73" s="84">
        <f>J73+P73</f>
        <v>0</v>
      </c>
      <c r="S73" s="84">
        <f>Q73-R73</f>
        <v>0</v>
      </c>
      <c r="T73" s="8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>
      <c r="A74" s="86" t="s">
        <v>38</v>
      </c>
      <c r="B74" s="87" t="s">
        <v>111</v>
      </c>
      <c r="C74" s="107" t="s">
        <v>112</v>
      </c>
      <c r="D74" s="81"/>
      <c r="E74" s="82"/>
      <c r="F74" s="83"/>
      <c r="G74" s="84">
        <f>E74*F74</f>
        <v>0</v>
      </c>
      <c r="H74" s="82"/>
      <c r="I74" s="83"/>
      <c r="J74" s="84">
        <f>H74*I74</f>
        <v>0</v>
      </c>
      <c r="K74" s="82">
        <v>3</v>
      </c>
      <c r="L74" s="83">
        <v>150</v>
      </c>
      <c r="M74" s="84">
        <f>K74*L74</f>
        <v>450</v>
      </c>
      <c r="N74" s="82">
        <v>0</v>
      </c>
      <c r="O74" s="83">
        <v>0</v>
      </c>
      <c r="P74" s="84">
        <f>N74*O74</f>
        <v>0</v>
      </c>
      <c r="Q74" s="84">
        <f>G74+M74</f>
        <v>450</v>
      </c>
      <c r="R74" s="84">
        <f>J74+P74</f>
        <v>0</v>
      </c>
      <c r="S74" s="84">
        <f>Q74-R74</f>
        <v>450</v>
      </c>
      <c r="T74" s="8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>
      <c r="A75" s="111" t="s">
        <v>113</v>
      </c>
      <c r="B75" s="114"/>
      <c r="C75" s="98"/>
      <c r="D75" s="99"/>
      <c r="E75" s="100"/>
      <c r="F75" s="101"/>
      <c r="G75" s="102">
        <f>SUM(G72:G74)</f>
        <v>0</v>
      </c>
      <c r="H75" s="100"/>
      <c r="I75" s="101"/>
      <c r="J75" s="102">
        <f>SUM(J72:J74)</f>
        <v>0</v>
      </c>
      <c r="K75" s="100"/>
      <c r="L75" s="101"/>
      <c r="M75" s="102">
        <f>SUM(M72:M74)</f>
        <v>450</v>
      </c>
      <c r="N75" s="100"/>
      <c r="O75" s="101"/>
      <c r="P75" s="102">
        <f>SUM(P72:P74)</f>
        <v>0</v>
      </c>
      <c r="Q75" s="102">
        <f>SUM(Q72:Q74)</f>
        <v>450</v>
      </c>
      <c r="R75" s="102">
        <f>SUM(R72:R74)</f>
        <v>0</v>
      </c>
      <c r="S75" s="102">
        <f>SUM(S72:S74)</f>
        <v>450</v>
      </c>
      <c r="T75" s="103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30" customHeight="1">
      <c r="A76" s="71" t="s">
        <v>27</v>
      </c>
      <c r="B76" s="115" t="s">
        <v>114</v>
      </c>
      <c r="C76" s="116" t="s">
        <v>115</v>
      </c>
      <c r="D76" s="73"/>
      <c r="E76" s="74"/>
      <c r="F76" s="75"/>
      <c r="G76" s="104"/>
      <c r="H76" s="74"/>
      <c r="I76" s="75"/>
      <c r="J76" s="104"/>
      <c r="K76" s="74"/>
      <c r="L76" s="75"/>
      <c r="M76" s="104"/>
      <c r="N76" s="74"/>
      <c r="O76" s="75"/>
      <c r="P76" s="104"/>
      <c r="Q76" s="104"/>
      <c r="R76" s="104"/>
      <c r="S76" s="104"/>
      <c r="T76" s="77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</row>
    <row r="77" spans="1:38" ht="30" customHeight="1">
      <c r="A77" s="78" t="s">
        <v>38</v>
      </c>
      <c r="B77" s="117" t="s">
        <v>116</v>
      </c>
      <c r="C77" s="118" t="s">
        <v>115</v>
      </c>
      <c r="D77" s="119"/>
      <c r="E77" s="235" t="s">
        <v>47</v>
      </c>
      <c r="F77" s="236"/>
      <c r="G77" s="237"/>
      <c r="H77" s="235" t="s">
        <v>47</v>
      </c>
      <c r="I77" s="236"/>
      <c r="J77" s="237"/>
      <c r="K77" s="82"/>
      <c r="L77" s="83"/>
      <c r="M77" s="84">
        <f>K77*L77</f>
        <v>0</v>
      </c>
      <c r="N77" s="82"/>
      <c r="O77" s="83"/>
      <c r="P77" s="84">
        <f>N77*O77</f>
        <v>0</v>
      </c>
      <c r="Q77" s="84">
        <f>G77+M77</f>
        <v>0</v>
      </c>
      <c r="R77" s="84">
        <f>J77+P77</f>
        <v>0</v>
      </c>
      <c r="S77" s="84">
        <f>Q77-R77</f>
        <v>0</v>
      </c>
      <c r="T77" s="8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0" customHeight="1">
      <c r="A78" s="86" t="s">
        <v>38</v>
      </c>
      <c r="B78" s="120" t="s">
        <v>117</v>
      </c>
      <c r="C78" s="121" t="s">
        <v>115</v>
      </c>
      <c r="D78" s="119"/>
      <c r="E78" s="238"/>
      <c r="F78" s="239"/>
      <c r="G78" s="240"/>
      <c r="H78" s="238"/>
      <c r="I78" s="239"/>
      <c r="J78" s="240"/>
      <c r="K78" s="82"/>
      <c r="L78" s="83"/>
      <c r="M78" s="84">
        <f>K78*L78</f>
        <v>0</v>
      </c>
      <c r="N78" s="82"/>
      <c r="O78" s="83"/>
      <c r="P78" s="84">
        <f>N78*O78</f>
        <v>0</v>
      </c>
      <c r="Q78" s="84">
        <f>G78+M78</f>
        <v>0</v>
      </c>
      <c r="R78" s="84">
        <f>J78+P78</f>
        <v>0</v>
      </c>
      <c r="S78" s="84">
        <f>Q78-R78</f>
        <v>0</v>
      </c>
      <c r="T78" s="85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0" customHeight="1">
      <c r="A79" s="111" t="s">
        <v>118</v>
      </c>
      <c r="B79" s="122"/>
      <c r="C79" s="123"/>
      <c r="D79" s="99"/>
      <c r="E79" s="100"/>
      <c r="F79" s="101"/>
      <c r="G79" s="102">
        <f>SUM(G77:G78)</f>
        <v>0</v>
      </c>
      <c r="H79" s="100"/>
      <c r="I79" s="101"/>
      <c r="J79" s="102">
        <f>SUM(J77:J78)</f>
        <v>0</v>
      </c>
      <c r="K79" s="100"/>
      <c r="L79" s="101"/>
      <c r="M79" s="102">
        <f>SUM(M77:M78)</f>
        <v>0</v>
      </c>
      <c r="N79" s="100"/>
      <c r="O79" s="101"/>
      <c r="P79" s="102">
        <f>SUM(P77:P78)</f>
        <v>0</v>
      </c>
      <c r="Q79" s="102">
        <f>SUM(Q77:Q78)</f>
        <v>0</v>
      </c>
      <c r="R79" s="102">
        <f>SUM(R77:R78)</f>
        <v>0</v>
      </c>
      <c r="S79" s="102">
        <f>SUM(S77:S78)</f>
        <v>0</v>
      </c>
      <c r="T79" s="103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30" customHeight="1">
      <c r="A80" s="71" t="s">
        <v>27</v>
      </c>
      <c r="B80" s="124" t="s">
        <v>119</v>
      </c>
      <c r="C80" s="116" t="s">
        <v>120</v>
      </c>
      <c r="D80" s="73"/>
      <c r="E80" s="74"/>
      <c r="F80" s="75"/>
      <c r="G80" s="104"/>
      <c r="H80" s="74"/>
      <c r="I80" s="75"/>
      <c r="J80" s="104"/>
      <c r="K80" s="74"/>
      <c r="L80" s="75"/>
      <c r="M80" s="104"/>
      <c r="N80" s="74"/>
      <c r="O80" s="75"/>
      <c r="P80" s="104"/>
      <c r="Q80" s="104"/>
      <c r="R80" s="104"/>
      <c r="S80" s="104"/>
      <c r="T80" s="77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</row>
    <row r="81" spans="1:38" ht="41.25" customHeight="1">
      <c r="A81" s="86" t="s">
        <v>38</v>
      </c>
      <c r="B81" s="125" t="s">
        <v>121</v>
      </c>
      <c r="C81" s="204" t="s">
        <v>120</v>
      </c>
      <c r="D81" s="119" t="s">
        <v>122</v>
      </c>
      <c r="E81" s="241" t="s">
        <v>47</v>
      </c>
      <c r="F81" s="239"/>
      <c r="G81" s="240"/>
      <c r="H81" s="241" t="s">
        <v>47</v>
      </c>
      <c r="I81" s="239"/>
      <c r="J81" s="240"/>
      <c r="K81" s="82">
        <v>1</v>
      </c>
      <c r="L81" s="83">
        <v>12000</v>
      </c>
      <c r="M81" s="84">
        <f>K81*L81</f>
        <v>12000</v>
      </c>
      <c r="N81" s="82">
        <v>1</v>
      </c>
      <c r="O81" s="83">
        <v>12000</v>
      </c>
      <c r="P81" s="84">
        <f>N81*O81</f>
        <v>12000</v>
      </c>
      <c r="Q81" s="84">
        <f>G81+M81</f>
        <v>12000</v>
      </c>
      <c r="R81" s="84">
        <f>J81+P81</f>
        <v>12000</v>
      </c>
      <c r="S81" s="84">
        <f>Q81-R81</f>
        <v>0</v>
      </c>
      <c r="T81" s="85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30" customHeight="1">
      <c r="A82" s="111" t="s">
        <v>123</v>
      </c>
      <c r="B82" s="126"/>
      <c r="C82" s="123"/>
      <c r="D82" s="99"/>
      <c r="E82" s="100"/>
      <c r="F82" s="101"/>
      <c r="G82" s="102">
        <f>SUM(G81)</f>
        <v>0</v>
      </c>
      <c r="H82" s="100"/>
      <c r="I82" s="101"/>
      <c r="J82" s="102">
        <f>SUM(J81)</f>
        <v>0</v>
      </c>
      <c r="K82" s="100"/>
      <c r="L82" s="101"/>
      <c r="M82" s="102">
        <f>SUM(M81)</f>
        <v>12000</v>
      </c>
      <c r="N82" s="100"/>
      <c r="O82" s="101"/>
      <c r="P82" s="102">
        <f>SUM(P81)</f>
        <v>12000</v>
      </c>
      <c r="Q82" s="102">
        <f>SUM(Q81)</f>
        <v>12000</v>
      </c>
      <c r="R82" s="102">
        <f>SUM(R81)</f>
        <v>12000</v>
      </c>
      <c r="S82" s="102">
        <f>SUM(S81)</f>
        <v>0</v>
      </c>
      <c r="T82" s="103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19.5" customHeight="1">
      <c r="A83" s="127" t="s">
        <v>124</v>
      </c>
      <c r="B83" s="128"/>
      <c r="C83" s="129"/>
      <c r="D83" s="130"/>
      <c r="E83" s="131"/>
      <c r="F83" s="132"/>
      <c r="G83" s="133">
        <f>G40+G44+G49+G55+G60+G65+G70+G75+G79+G82</f>
        <v>0</v>
      </c>
      <c r="H83" s="131"/>
      <c r="I83" s="132"/>
      <c r="J83" s="133">
        <f>J40+J44+J49+J55+J60+J65+J70+J75+J79+J82</f>
        <v>0</v>
      </c>
      <c r="K83" s="131"/>
      <c r="L83" s="132"/>
      <c r="M83" s="133">
        <f>M40+M44+M49+M55+M60+M65+M70+M75+M79+M82</f>
        <v>255161</v>
      </c>
      <c r="N83" s="131"/>
      <c r="O83" s="132"/>
      <c r="P83" s="133">
        <f>P40+P44+P49+P55+P60+P65+P70+P75+P79+P82</f>
        <v>255161</v>
      </c>
      <c r="Q83" s="133">
        <f>Q40+Q44+Q49+Q55+Q60+Q65+Q70+Q75+Q79+Q82</f>
        <v>255161</v>
      </c>
      <c r="R83" s="133">
        <f>R40+R44+R49+R55+R60+R65+R70+R75+R79+R82</f>
        <v>255161</v>
      </c>
      <c r="S83" s="133">
        <f>S40+S44+S49+S55+S60+S65+S70+S75+S79+S82</f>
        <v>0</v>
      </c>
      <c r="T83" s="134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</row>
    <row r="84" spans="1:38" ht="15.75" customHeight="1">
      <c r="A84" s="242"/>
      <c r="B84" s="223"/>
      <c r="C84" s="223"/>
      <c r="D84" s="136"/>
      <c r="E84" s="137"/>
      <c r="F84" s="138"/>
      <c r="G84" s="139"/>
      <c r="H84" s="137"/>
      <c r="I84" s="138"/>
      <c r="J84" s="139"/>
      <c r="K84" s="137"/>
      <c r="L84" s="138"/>
      <c r="M84" s="139"/>
      <c r="N84" s="137"/>
      <c r="O84" s="138"/>
      <c r="P84" s="139"/>
      <c r="Q84" s="139"/>
      <c r="R84" s="139"/>
      <c r="S84" s="139"/>
      <c r="T84" s="140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9.5" customHeight="1">
      <c r="A85" s="222" t="s">
        <v>125</v>
      </c>
      <c r="B85" s="223"/>
      <c r="C85" s="223"/>
      <c r="D85" s="141"/>
      <c r="E85" s="142"/>
      <c r="F85" s="143"/>
      <c r="G85" s="144">
        <f>G22-G83</f>
        <v>0</v>
      </c>
      <c r="H85" s="142"/>
      <c r="I85" s="143"/>
      <c r="J85" s="144">
        <f>J22-J83</f>
        <v>0</v>
      </c>
      <c r="K85" s="145"/>
      <c r="L85" s="143"/>
      <c r="M85" s="146">
        <f>M22-M83</f>
        <v>-255161</v>
      </c>
      <c r="N85" s="145"/>
      <c r="O85" s="143"/>
      <c r="P85" s="146">
        <f>P22-P83</f>
        <v>-255161</v>
      </c>
      <c r="Q85" s="147">
        <f>Q22-Q83</f>
        <v>-255161</v>
      </c>
      <c r="R85" s="147">
        <f>R22-R83</f>
        <v>-255161</v>
      </c>
      <c r="S85" s="147">
        <f>S22-S83</f>
        <v>0</v>
      </c>
      <c r="T85" s="148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.75" customHeight="1">
      <c r="A86" s="149"/>
      <c r="B86" s="150"/>
      <c r="C86" s="149"/>
      <c r="D86" s="149"/>
      <c r="E86" s="51"/>
      <c r="F86" s="149"/>
      <c r="G86" s="149"/>
      <c r="H86" s="51"/>
      <c r="I86" s="149"/>
      <c r="J86" s="149"/>
      <c r="K86" s="51"/>
      <c r="L86" s="149"/>
      <c r="M86" s="149"/>
      <c r="N86" s="51"/>
      <c r="O86" s="149"/>
      <c r="P86" s="149"/>
      <c r="Q86" s="149"/>
      <c r="R86" s="149"/>
      <c r="S86" s="149"/>
      <c r="T86" s="149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.75" customHeight="1">
      <c r="A87" s="149"/>
      <c r="B87" s="150"/>
      <c r="C87" s="149"/>
      <c r="D87" s="149"/>
      <c r="E87" s="51"/>
      <c r="F87" s="149"/>
      <c r="G87" s="149"/>
      <c r="H87" s="51"/>
      <c r="I87" s="149"/>
      <c r="J87" s="149"/>
      <c r="K87" s="51"/>
      <c r="L87" s="149"/>
      <c r="M87" s="149"/>
      <c r="N87" s="51"/>
      <c r="O87" s="149"/>
      <c r="P87" s="149"/>
      <c r="Q87" s="149"/>
      <c r="R87" s="149"/>
      <c r="S87" s="149"/>
      <c r="T87" s="149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>
      <c r="A88" s="149" t="s">
        <v>126</v>
      </c>
      <c r="B88" s="150"/>
      <c r="C88" s="151" t="s">
        <v>186</v>
      </c>
      <c r="D88" s="149"/>
      <c r="E88" s="152"/>
      <c r="F88" s="151"/>
      <c r="G88" s="149"/>
      <c r="H88" s="152"/>
      <c r="I88" s="151" t="s">
        <v>187</v>
      </c>
      <c r="J88" s="151"/>
      <c r="K88" s="152"/>
      <c r="L88" s="149"/>
      <c r="M88" s="149"/>
      <c r="N88" s="51"/>
      <c r="O88" s="149"/>
      <c r="P88" s="149"/>
      <c r="Q88" s="149"/>
      <c r="R88" s="149"/>
      <c r="S88" s="149"/>
      <c r="T88" s="149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>
      <c r="A89" s="1"/>
      <c r="B89" s="1"/>
      <c r="C89" s="153" t="s">
        <v>127</v>
      </c>
      <c r="D89" s="149"/>
      <c r="E89" s="224" t="s">
        <v>128</v>
      </c>
      <c r="F89" s="225"/>
      <c r="G89" s="149"/>
      <c r="H89" s="51"/>
      <c r="I89" s="154" t="s">
        <v>129</v>
      </c>
      <c r="J89" s="149"/>
      <c r="K89" s="51"/>
      <c r="L89" s="154"/>
      <c r="M89" s="149"/>
      <c r="N89" s="51"/>
      <c r="O89" s="154"/>
      <c r="P89" s="149"/>
      <c r="Q89" s="149"/>
      <c r="R89" s="149"/>
      <c r="S89" s="149"/>
      <c r="T89" s="149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>
      <c r="A90" s="1"/>
      <c r="B90" s="1"/>
      <c r="C90" s="155"/>
      <c r="D90" s="156"/>
      <c r="E90" s="157"/>
      <c r="F90" s="158"/>
      <c r="G90" s="159"/>
      <c r="H90" s="157"/>
      <c r="I90" s="158"/>
      <c r="J90" s="159"/>
      <c r="K90" s="160"/>
      <c r="L90" s="158"/>
      <c r="M90" s="159"/>
      <c r="N90" s="160"/>
      <c r="O90" s="158"/>
      <c r="P90" s="159"/>
      <c r="Q90" s="159"/>
      <c r="R90" s="159"/>
      <c r="S90" s="159"/>
      <c r="T90" s="149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>
      <c r="A91" s="149"/>
      <c r="B91" s="150"/>
      <c r="C91" s="149"/>
      <c r="D91" s="149"/>
      <c r="E91" s="51"/>
      <c r="F91" s="149"/>
      <c r="G91" s="149"/>
      <c r="H91" s="51"/>
      <c r="I91" s="149"/>
      <c r="J91" s="149"/>
      <c r="K91" s="51"/>
      <c r="L91" s="149"/>
      <c r="M91" s="149"/>
      <c r="N91" s="51"/>
      <c r="O91" s="149"/>
      <c r="P91" s="149"/>
      <c r="Q91" s="149"/>
      <c r="R91" s="149"/>
      <c r="S91" s="149"/>
      <c r="T91" s="149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>
      <c r="A92" s="149"/>
      <c r="B92" s="150"/>
      <c r="C92" s="149"/>
      <c r="D92" s="149"/>
      <c r="E92" s="51"/>
      <c r="F92" s="149"/>
      <c r="G92" s="149"/>
      <c r="H92" s="51"/>
      <c r="I92" s="149"/>
      <c r="J92" s="149"/>
      <c r="K92" s="51"/>
      <c r="L92" s="149"/>
      <c r="M92" s="149"/>
      <c r="N92" s="51"/>
      <c r="O92" s="149"/>
      <c r="P92" s="149"/>
      <c r="Q92" s="149"/>
      <c r="R92" s="149"/>
      <c r="S92" s="149"/>
      <c r="T92" s="149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>
      <c r="A93" s="149"/>
      <c r="B93" s="150"/>
      <c r="C93" s="149"/>
      <c r="D93" s="149"/>
      <c r="E93" s="51"/>
      <c r="F93" s="149"/>
      <c r="G93" s="149"/>
      <c r="H93" s="51"/>
      <c r="I93" s="149"/>
      <c r="J93" s="149"/>
      <c r="K93" s="51"/>
      <c r="L93" s="149"/>
      <c r="M93" s="149"/>
      <c r="N93" s="51"/>
      <c r="O93" s="149"/>
      <c r="P93" s="149"/>
      <c r="Q93" s="149"/>
      <c r="R93" s="149"/>
      <c r="S93" s="149"/>
      <c r="T93" s="149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>
      <c r="A94" s="149"/>
      <c r="B94" s="150"/>
      <c r="C94" s="149"/>
      <c r="D94" s="149"/>
      <c r="E94" s="51"/>
      <c r="F94" s="149"/>
      <c r="G94" s="149"/>
      <c r="H94" s="51"/>
      <c r="I94" s="149"/>
      <c r="J94" s="149"/>
      <c r="K94" s="51"/>
      <c r="L94" s="149"/>
      <c r="M94" s="149"/>
      <c r="N94" s="51"/>
      <c r="O94" s="149"/>
      <c r="P94" s="149"/>
      <c r="Q94" s="149"/>
      <c r="R94" s="149"/>
      <c r="S94" s="149"/>
      <c r="T94" s="149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>
      <c r="A95" s="149"/>
      <c r="B95" s="150"/>
      <c r="C95" s="149"/>
      <c r="D95" s="149"/>
      <c r="E95" s="51"/>
      <c r="F95" s="149"/>
      <c r="G95" s="149"/>
      <c r="H95" s="51"/>
      <c r="I95" s="149"/>
      <c r="J95" s="149"/>
      <c r="K95" s="51"/>
      <c r="L95" s="149"/>
      <c r="M95" s="149"/>
      <c r="N95" s="51"/>
      <c r="O95" s="149"/>
      <c r="P95" s="149"/>
      <c r="Q95" s="149"/>
      <c r="R95" s="149"/>
      <c r="S95" s="149"/>
      <c r="T95" s="149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>
      <c r="A96" s="1"/>
      <c r="B96" s="2"/>
      <c r="C96" s="1"/>
      <c r="D96" s="1"/>
      <c r="E96" s="3"/>
      <c r="F96" s="1"/>
      <c r="G96" s="1"/>
      <c r="H96" s="3"/>
      <c r="I96" s="1"/>
      <c r="J96" s="1"/>
      <c r="K96" s="3"/>
      <c r="L96" s="1"/>
      <c r="M96" s="1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>
      <c r="A97" s="1"/>
      <c r="B97" s="2"/>
      <c r="C97" s="1"/>
      <c r="D97" s="1"/>
      <c r="E97" s="3"/>
      <c r="F97" s="1"/>
      <c r="G97" s="1"/>
      <c r="H97" s="3"/>
      <c r="I97" s="1"/>
      <c r="J97" s="1"/>
      <c r="K97" s="3"/>
      <c r="L97" s="1"/>
      <c r="M97" s="1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sheetProtection/>
  <autoFilter ref="A19:T19"/>
  <mergeCells count="25">
    <mergeCell ref="H77:J78"/>
    <mergeCell ref="E81:G81"/>
    <mergeCell ref="H81:J81"/>
    <mergeCell ref="A84:C84"/>
    <mergeCell ref="D17:D18"/>
    <mergeCell ref="A85:C85"/>
    <mergeCell ref="E89:F89"/>
    <mergeCell ref="E17:G17"/>
    <mergeCell ref="H17:J17"/>
    <mergeCell ref="A23:C23"/>
    <mergeCell ref="E31:G33"/>
    <mergeCell ref="H31:J33"/>
    <mergeCell ref="E35:G39"/>
    <mergeCell ref="H35:J39"/>
    <mergeCell ref="E77:G78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</mergeCells>
  <printOptions horizontalCentered="1"/>
  <pageMargins left="0" right="0" top="0" bottom="0" header="0" footer="0"/>
  <pageSetup fitToHeight="0" fitToWidth="1"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Z232"/>
  <sheetViews>
    <sheetView tabSelected="1" zoomScalePageLayoutView="0" workbookViewId="0" topLeftCell="B28">
      <selection activeCell="F14" sqref="F14"/>
    </sheetView>
  </sheetViews>
  <sheetFormatPr defaultColWidth="12.625" defaultRowHeight="15" customHeight="1"/>
  <cols>
    <col min="1" max="1" width="12.875" style="0" hidden="1" customWidth="1"/>
    <col min="2" max="2" width="12.125" style="0" customWidth="1"/>
    <col min="3" max="3" width="33.50390625" style="0" customWidth="1"/>
    <col min="4" max="4" width="15.625" style="0" customWidth="1"/>
    <col min="5" max="5" width="19.75390625" style="0" customWidth="1"/>
    <col min="6" max="6" width="15.625" style="0" customWidth="1"/>
    <col min="7" max="7" width="18.50390625" style="0" customWidth="1"/>
    <col min="8" max="8" width="20.625" style="0" customWidth="1"/>
    <col min="9" max="9" width="15.625" style="0" customWidth="1"/>
    <col min="10" max="10" width="16.125" style="0" customWidth="1"/>
    <col min="11" max="26" width="6.75390625" style="0" customWidth="1"/>
  </cols>
  <sheetData>
    <row r="1" spans="1:26" ht="15" customHeight="1">
      <c r="A1" s="161"/>
      <c r="B1" s="161"/>
      <c r="C1" s="161"/>
      <c r="D1" s="162"/>
      <c r="E1" s="161"/>
      <c r="F1" s="162"/>
      <c r="G1" s="161"/>
      <c r="H1" s="161"/>
      <c r="I1" s="163"/>
      <c r="J1" s="164" t="s">
        <v>130</v>
      </c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 ht="15" customHeight="1">
      <c r="A2" s="161"/>
      <c r="B2" s="161"/>
      <c r="C2" s="161"/>
      <c r="D2" s="162"/>
      <c r="E2" s="161"/>
      <c r="F2" s="162"/>
      <c r="G2" s="161"/>
      <c r="H2" s="251" t="s">
        <v>131</v>
      </c>
      <c r="I2" s="216"/>
      <c r="J2" s="216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</row>
    <row r="3" spans="1:26" ht="15" customHeight="1">
      <c r="A3" s="161"/>
      <c r="B3" s="161"/>
      <c r="C3" s="161"/>
      <c r="D3" s="162"/>
      <c r="E3" s="161"/>
      <c r="F3" s="162"/>
      <c r="G3" s="161"/>
      <c r="H3" s="251" t="s">
        <v>189</v>
      </c>
      <c r="I3" s="216"/>
      <c r="J3" s="216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</row>
    <row r="4" spans="1:26" ht="14.25" customHeight="1">
      <c r="A4" s="161"/>
      <c r="B4" s="161"/>
      <c r="C4" s="161"/>
      <c r="D4" s="162"/>
      <c r="E4" s="161"/>
      <c r="F4" s="162"/>
      <c r="G4" s="161"/>
      <c r="H4" s="161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</row>
    <row r="5" spans="1:26" ht="21" customHeight="1">
      <c r="A5" s="161"/>
      <c r="B5" s="250" t="s">
        <v>132</v>
      </c>
      <c r="C5" s="216"/>
      <c r="D5" s="216"/>
      <c r="E5" s="216"/>
      <c r="F5" s="216"/>
      <c r="G5" s="216"/>
      <c r="H5" s="216"/>
      <c r="I5" s="216"/>
      <c r="J5" s="216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</row>
    <row r="6" spans="1:26" ht="21" customHeight="1">
      <c r="A6" s="161"/>
      <c r="B6" s="250" t="s">
        <v>188</v>
      </c>
      <c r="C6" s="216"/>
      <c r="D6" s="216"/>
      <c r="E6" s="216"/>
      <c r="F6" s="216"/>
      <c r="G6" s="216"/>
      <c r="H6" s="216"/>
      <c r="I6" s="216"/>
      <c r="J6" s="216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</row>
    <row r="7" spans="1:26" ht="21" customHeight="1">
      <c r="A7" s="161"/>
      <c r="B7" s="252" t="s">
        <v>133</v>
      </c>
      <c r="C7" s="216"/>
      <c r="D7" s="216"/>
      <c r="E7" s="216"/>
      <c r="F7" s="216"/>
      <c r="G7" s="216"/>
      <c r="H7" s="216"/>
      <c r="I7" s="216"/>
      <c r="J7" s="216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</row>
    <row r="8" spans="1:26" ht="21" customHeight="1">
      <c r="A8" s="161"/>
      <c r="B8" s="250" t="s">
        <v>191</v>
      </c>
      <c r="C8" s="216"/>
      <c r="D8" s="216"/>
      <c r="E8" s="216"/>
      <c r="F8" s="216"/>
      <c r="G8" s="216"/>
      <c r="H8" s="216"/>
      <c r="I8" s="216"/>
      <c r="J8" s="216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</row>
    <row r="9" spans="1:26" ht="14.25" customHeight="1">
      <c r="A9" s="161"/>
      <c r="B9" s="161"/>
      <c r="C9" s="161"/>
      <c r="D9" s="162"/>
      <c r="E9" s="161"/>
      <c r="F9" s="162"/>
      <c r="G9" s="161"/>
      <c r="H9" s="161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</row>
    <row r="10" spans="1:26" ht="44.25" customHeight="1">
      <c r="A10" s="165"/>
      <c r="B10" s="245" t="s">
        <v>134</v>
      </c>
      <c r="C10" s="246"/>
      <c r="D10" s="247"/>
      <c r="E10" s="248" t="s">
        <v>135</v>
      </c>
      <c r="F10" s="246"/>
      <c r="G10" s="246"/>
      <c r="H10" s="246"/>
      <c r="I10" s="246"/>
      <c r="J10" s="247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</row>
    <row r="11" spans="1:26" ht="61.5" customHeight="1">
      <c r="A11" s="166" t="s">
        <v>136</v>
      </c>
      <c r="B11" s="166" t="s">
        <v>137</v>
      </c>
      <c r="C11" s="166" t="s">
        <v>6</v>
      </c>
      <c r="D11" s="167" t="s">
        <v>138</v>
      </c>
      <c r="E11" s="166" t="s">
        <v>139</v>
      </c>
      <c r="F11" s="167" t="s">
        <v>138</v>
      </c>
      <c r="G11" s="166" t="s">
        <v>140</v>
      </c>
      <c r="H11" s="166" t="s">
        <v>141</v>
      </c>
      <c r="I11" s="166" t="s">
        <v>142</v>
      </c>
      <c r="J11" s="166" t="s">
        <v>143</v>
      </c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</row>
    <row r="12" spans="1:26" ht="14.25" customHeight="1">
      <c r="A12" s="168"/>
      <c r="B12" s="202"/>
      <c r="C12" s="201"/>
      <c r="D12" s="170"/>
      <c r="E12" s="169"/>
      <c r="F12" s="170"/>
      <c r="G12" s="169"/>
      <c r="H12" s="169"/>
      <c r="I12" s="170"/>
      <c r="J12" s="169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</row>
    <row r="13" spans="1:26" ht="17.25" customHeight="1">
      <c r="A13" s="168"/>
      <c r="B13" s="202"/>
      <c r="C13" s="201"/>
      <c r="D13" s="170"/>
      <c r="E13" s="169"/>
      <c r="F13" s="170"/>
      <c r="G13" s="169"/>
      <c r="H13" s="169"/>
      <c r="I13" s="170"/>
      <c r="J13" s="169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</row>
    <row r="14" spans="1:26" ht="13.5" customHeight="1">
      <c r="A14" s="168"/>
      <c r="B14" s="202"/>
      <c r="C14" s="201"/>
      <c r="D14" s="170"/>
      <c r="E14" s="169"/>
      <c r="F14" s="170"/>
      <c r="G14" s="169"/>
      <c r="H14" s="169"/>
      <c r="I14" s="170"/>
      <c r="J14" s="169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</row>
    <row r="15" spans="1:26" ht="15" customHeight="1">
      <c r="A15" s="168"/>
      <c r="B15" s="202"/>
      <c r="C15" s="169"/>
      <c r="D15" s="170"/>
      <c r="E15" s="169"/>
      <c r="F15" s="170"/>
      <c r="G15" s="169"/>
      <c r="H15" s="169"/>
      <c r="I15" s="170"/>
      <c r="J15" s="169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</row>
    <row r="16" spans="1:26" ht="15" customHeight="1">
      <c r="A16" s="168"/>
      <c r="B16" s="202"/>
      <c r="C16" s="169"/>
      <c r="D16" s="170"/>
      <c r="E16" s="169"/>
      <c r="F16" s="170"/>
      <c r="G16" s="169"/>
      <c r="H16" s="169"/>
      <c r="I16" s="170"/>
      <c r="J16" s="169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ht="15" customHeight="1">
      <c r="A17" s="168"/>
      <c r="B17" s="168"/>
      <c r="C17" s="169"/>
      <c r="D17" s="170"/>
      <c r="E17" s="169"/>
      <c r="F17" s="170"/>
      <c r="G17" s="169"/>
      <c r="H17" s="169"/>
      <c r="I17" s="170"/>
      <c r="J17" s="169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</row>
    <row r="18" spans="1:26" ht="15" customHeight="1">
      <c r="A18" s="171"/>
      <c r="B18" s="249" t="s">
        <v>144</v>
      </c>
      <c r="C18" s="246"/>
      <c r="D18" s="172">
        <f>SUM(D12:D17)</f>
        <v>0</v>
      </c>
      <c r="E18" s="173"/>
      <c r="F18" s="172">
        <f>SUM(F12:F17)</f>
        <v>0</v>
      </c>
      <c r="G18" s="173"/>
      <c r="H18" s="173"/>
      <c r="I18" s="172">
        <f>SUM(I12:I17)</f>
        <v>0</v>
      </c>
      <c r="J18" s="173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</row>
    <row r="19" spans="1:26" ht="14.25" customHeight="1">
      <c r="A19" s="161"/>
      <c r="B19" s="161"/>
      <c r="C19" s="161"/>
      <c r="D19" s="162"/>
      <c r="E19" s="161"/>
      <c r="F19" s="162"/>
      <c r="G19" s="161"/>
      <c r="H19" s="161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</row>
    <row r="20" spans="1:26" ht="14.25" customHeight="1">
      <c r="A20" s="161"/>
      <c r="B20" s="161"/>
      <c r="C20" s="161"/>
      <c r="D20" s="162"/>
      <c r="E20" s="161"/>
      <c r="F20" s="162"/>
      <c r="G20" s="161"/>
      <c r="H20" s="161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</row>
    <row r="21" spans="1:26" ht="44.25" customHeight="1">
      <c r="A21" s="165"/>
      <c r="B21" s="245" t="s">
        <v>145</v>
      </c>
      <c r="C21" s="246"/>
      <c r="D21" s="247"/>
      <c r="E21" s="248" t="s">
        <v>135</v>
      </c>
      <c r="F21" s="246"/>
      <c r="G21" s="246"/>
      <c r="H21" s="246"/>
      <c r="I21" s="246"/>
      <c r="J21" s="247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</row>
    <row r="22" spans="1:26" ht="61.5" customHeight="1">
      <c r="A22" s="166" t="s">
        <v>136</v>
      </c>
      <c r="B22" s="166" t="s">
        <v>137</v>
      </c>
      <c r="C22" s="166" t="s">
        <v>6</v>
      </c>
      <c r="D22" s="167" t="s">
        <v>138</v>
      </c>
      <c r="E22" s="166" t="s">
        <v>139</v>
      </c>
      <c r="F22" s="167" t="s">
        <v>138</v>
      </c>
      <c r="G22" s="166" t="s">
        <v>140</v>
      </c>
      <c r="H22" s="166" t="s">
        <v>141</v>
      </c>
      <c r="I22" s="166" t="s">
        <v>142</v>
      </c>
      <c r="J22" s="166" t="s">
        <v>143</v>
      </c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</row>
    <row r="23" spans="1:26" ht="120.75" customHeight="1">
      <c r="A23" s="168"/>
      <c r="B23" s="203" t="s">
        <v>156</v>
      </c>
      <c r="C23" s="201" t="s">
        <v>161</v>
      </c>
      <c r="D23" s="206">
        <v>42507</v>
      </c>
      <c r="E23" s="205" t="s">
        <v>163</v>
      </c>
      <c r="F23" s="206">
        <v>42507</v>
      </c>
      <c r="G23" s="208" t="s">
        <v>165</v>
      </c>
      <c r="H23" s="208" t="s">
        <v>164</v>
      </c>
      <c r="I23" s="206">
        <v>42507</v>
      </c>
      <c r="J23" s="208" t="s">
        <v>178</v>
      </c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</row>
    <row r="24" spans="1:26" ht="72.75" customHeight="1">
      <c r="A24" s="168"/>
      <c r="B24" s="203" t="s">
        <v>157</v>
      </c>
      <c r="C24" s="201" t="s">
        <v>162</v>
      </c>
      <c r="D24" s="206">
        <v>42507</v>
      </c>
      <c r="E24" s="205" t="s">
        <v>166</v>
      </c>
      <c r="F24" s="206">
        <v>42507</v>
      </c>
      <c r="G24" s="208" t="s">
        <v>167</v>
      </c>
      <c r="H24" s="208" t="s">
        <v>164</v>
      </c>
      <c r="I24" s="206">
        <v>42507</v>
      </c>
      <c r="J24" s="208" t="s">
        <v>179</v>
      </c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</row>
    <row r="25" spans="1:26" ht="72" customHeight="1">
      <c r="A25" s="168"/>
      <c r="B25" s="203" t="s">
        <v>158</v>
      </c>
      <c r="C25" s="201" t="s">
        <v>148</v>
      </c>
      <c r="D25" s="206">
        <v>42507</v>
      </c>
      <c r="E25" s="205" t="s">
        <v>168</v>
      </c>
      <c r="F25" s="206">
        <v>42507</v>
      </c>
      <c r="G25" s="208" t="s">
        <v>169</v>
      </c>
      <c r="H25" s="208" t="s">
        <v>164</v>
      </c>
      <c r="I25" s="206">
        <v>42507</v>
      </c>
      <c r="J25" s="208" t="s">
        <v>180</v>
      </c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</row>
    <row r="26" spans="1:26" ht="75" customHeight="1">
      <c r="A26" s="168"/>
      <c r="B26" s="203" t="s">
        <v>149</v>
      </c>
      <c r="C26" s="201" t="s">
        <v>152</v>
      </c>
      <c r="D26" s="206">
        <v>42507</v>
      </c>
      <c r="E26" s="205" t="s">
        <v>170</v>
      </c>
      <c r="F26" s="206">
        <v>42507</v>
      </c>
      <c r="G26" s="208" t="s">
        <v>171</v>
      </c>
      <c r="H26" s="208" t="s">
        <v>164</v>
      </c>
      <c r="I26" s="206">
        <v>42507</v>
      </c>
      <c r="J26" s="208" t="s">
        <v>172</v>
      </c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</row>
    <row r="27" spans="1:26" s="194" customFormat="1" ht="75" customHeight="1">
      <c r="A27" s="168"/>
      <c r="B27" s="203" t="s">
        <v>150</v>
      </c>
      <c r="C27" s="205" t="s">
        <v>151</v>
      </c>
      <c r="D27" s="206">
        <v>42507</v>
      </c>
      <c r="E27" s="205" t="s">
        <v>173</v>
      </c>
      <c r="F27" s="206">
        <v>42507</v>
      </c>
      <c r="G27" s="208" t="s">
        <v>174</v>
      </c>
      <c r="H27" s="208" t="s">
        <v>164</v>
      </c>
      <c r="I27" s="206">
        <v>42507</v>
      </c>
      <c r="J27" s="208" t="s">
        <v>181</v>
      </c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</row>
    <row r="28" spans="1:26" s="194" customFormat="1" ht="50.25" customHeight="1">
      <c r="A28" s="168"/>
      <c r="B28" s="203" t="s">
        <v>159</v>
      </c>
      <c r="C28" s="205" t="s">
        <v>155</v>
      </c>
      <c r="D28" s="206">
        <v>30626</v>
      </c>
      <c r="E28" s="205" t="s">
        <v>176</v>
      </c>
      <c r="F28" s="206">
        <v>30626</v>
      </c>
      <c r="G28" s="208" t="s">
        <v>177</v>
      </c>
      <c r="H28" s="208" t="s">
        <v>164</v>
      </c>
      <c r="I28" s="206">
        <v>30626</v>
      </c>
      <c r="J28" s="205" t="s">
        <v>182</v>
      </c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</row>
    <row r="29" spans="1:26" s="194" customFormat="1" ht="73.5" customHeight="1">
      <c r="A29" s="168"/>
      <c r="B29" s="203" t="s">
        <v>160</v>
      </c>
      <c r="C29" s="205" t="s">
        <v>120</v>
      </c>
      <c r="D29" s="206">
        <v>12000</v>
      </c>
      <c r="E29" s="201" t="s">
        <v>175</v>
      </c>
      <c r="F29" s="206">
        <v>12000</v>
      </c>
      <c r="G29" s="208" t="s">
        <v>184</v>
      </c>
      <c r="H29" s="208" t="s">
        <v>190</v>
      </c>
      <c r="I29" s="206">
        <v>12000</v>
      </c>
      <c r="J29" s="205" t="s">
        <v>183</v>
      </c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</row>
    <row r="30" spans="1:26" ht="15" customHeight="1">
      <c r="A30" s="171"/>
      <c r="B30" s="249" t="s">
        <v>144</v>
      </c>
      <c r="C30" s="246"/>
      <c r="D30" s="207">
        <f>SUM(D23:D29)</f>
        <v>255161</v>
      </c>
      <c r="E30" s="173"/>
      <c r="F30" s="172">
        <f>SUM(F23:F29)</f>
        <v>255161</v>
      </c>
      <c r="G30" s="173"/>
      <c r="H30" s="173"/>
      <c r="I30" s="172">
        <f>SUM(I23:I29)</f>
        <v>255161</v>
      </c>
      <c r="J30" s="173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</row>
    <row r="31" spans="1:26" ht="14.25" customHeight="1">
      <c r="A31" s="161"/>
      <c r="B31" s="161"/>
      <c r="C31" s="161"/>
      <c r="D31" s="162"/>
      <c r="E31" s="161"/>
      <c r="F31" s="162"/>
      <c r="G31" s="161"/>
      <c r="H31" s="161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</row>
    <row r="32" spans="1:26" ht="14.25" customHeight="1">
      <c r="A32" s="175"/>
      <c r="B32" s="175" t="s">
        <v>146</v>
      </c>
      <c r="C32" s="175"/>
      <c r="D32" s="176"/>
      <c r="E32" s="175"/>
      <c r="F32" s="176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</row>
    <row r="33" spans="1:26" ht="14.25" customHeight="1">
      <c r="A33" s="161"/>
      <c r="B33" s="161"/>
      <c r="C33" s="161"/>
      <c r="D33" s="162"/>
      <c r="E33" s="161"/>
      <c r="F33" s="162"/>
      <c r="G33" s="161"/>
      <c r="H33" s="161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 ht="14.25" customHeight="1">
      <c r="A34" s="161"/>
      <c r="B34" s="161"/>
      <c r="C34" s="161"/>
      <c r="D34" s="162"/>
      <c r="E34" s="161"/>
      <c r="F34" s="162"/>
      <c r="G34" s="161"/>
      <c r="H34" s="161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 ht="14.25" customHeight="1">
      <c r="A35" s="161"/>
      <c r="B35" s="161"/>
      <c r="C35" s="161"/>
      <c r="D35" s="162"/>
      <c r="E35" s="161"/>
      <c r="F35" s="162"/>
      <c r="G35" s="161"/>
      <c r="H35" s="161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 ht="14.25" customHeight="1">
      <c r="A36" s="161"/>
      <c r="B36" s="161"/>
      <c r="C36" s="161"/>
      <c r="D36" s="162"/>
      <c r="E36" s="161"/>
      <c r="F36" s="162"/>
      <c r="G36" s="161"/>
      <c r="H36" s="161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 ht="14.25" customHeight="1">
      <c r="A37" s="161"/>
      <c r="B37" s="161"/>
      <c r="C37" s="161"/>
      <c r="D37" s="162"/>
      <c r="E37" s="161"/>
      <c r="F37" s="162"/>
      <c r="G37" s="161"/>
      <c r="H37" s="161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  <row r="38" spans="1:26" ht="14.25" customHeight="1">
      <c r="A38" s="161"/>
      <c r="B38" s="161"/>
      <c r="C38" s="161"/>
      <c r="D38" s="162"/>
      <c r="E38" s="161"/>
      <c r="F38" s="162"/>
      <c r="G38" s="161"/>
      <c r="H38" s="161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</row>
    <row r="39" spans="1:26" ht="14.25" customHeight="1">
      <c r="A39" s="161"/>
      <c r="B39" s="161"/>
      <c r="C39" s="161"/>
      <c r="D39" s="162"/>
      <c r="E39" s="161"/>
      <c r="F39" s="162"/>
      <c r="G39" s="161"/>
      <c r="H39" s="161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</row>
    <row r="40" spans="1:26" ht="14.25" customHeight="1">
      <c r="A40" s="161"/>
      <c r="B40" s="161"/>
      <c r="C40" s="161"/>
      <c r="D40" s="162"/>
      <c r="E40" s="161"/>
      <c r="F40" s="162"/>
      <c r="G40" s="161"/>
      <c r="H40" s="161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</row>
    <row r="41" spans="1:26" ht="14.25" customHeight="1">
      <c r="A41" s="161"/>
      <c r="B41" s="161"/>
      <c r="C41" s="161"/>
      <c r="D41" s="162"/>
      <c r="E41" s="161"/>
      <c r="F41" s="162"/>
      <c r="G41" s="161"/>
      <c r="H41" s="161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</row>
    <row r="42" spans="1:26" ht="14.25" customHeight="1">
      <c r="A42" s="161"/>
      <c r="B42" s="161"/>
      <c r="C42" s="161"/>
      <c r="D42" s="162"/>
      <c r="E42" s="161"/>
      <c r="F42" s="162"/>
      <c r="G42" s="161"/>
      <c r="H42" s="161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</row>
    <row r="43" spans="1:26" ht="14.25" customHeight="1">
      <c r="A43" s="161"/>
      <c r="B43" s="161"/>
      <c r="C43" s="161"/>
      <c r="D43" s="162"/>
      <c r="E43" s="161"/>
      <c r="F43" s="162"/>
      <c r="G43" s="161"/>
      <c r="H43" s="161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</row>
    <row r="44" spans="1:26" ht="14.25" customHeight="1">
      <c r="A44" s="161"/>
      <c r="B44" s="161"/>
      <c r="C44" s="161"/>
      <c r="D44" s="162"/>
      <c r="E44" s="161"/>
      <c r="F44" s="162"/>
      <c r="G44" s="161"/>
      <c r="H44" s="161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</row>
    <row r="45" spans="1:26" ht="14.25" customHeight="1">
      <c r="A45" s="161"/>
      <c r="B45" s="161"/>
      <c r="C45" s="161"/>
      <c r="D45" s="162"/>
      <c r="E45" s="161"/>
      <c r="F45" s="162"/>
      <c r="G45" s="161"/>
      <c r="H45" s="161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</row>
    <row r="46" spans="1:26" ht="14.25" customHeight="1">
      <c r="A46" s="161"/>
      <c r="B46" s="161"/>
      <c r="C46" s="161"/>
      <c r="D46" s="162"/>
      <c r="E46" s="161"/>
      <c r="F46" s="162"/>
      <c r="G46" s="161"/>
      <c r="H46" s="161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</row>
    <row r="47" spans="1:26" ht="14.25" customHeight="1">
      <c r="A47" s="161"/>
      <c r="B47" s="161"/>
      <c r="C47" s="161"/>
      <c r="D47" s="162"/>
      <c r="E47" s="161"/>
      <c r="F47" s="162"/>
      <c r="G47" s="161"/>
      <c r="H47" s="161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</row>
    <row r="48" spans="1:26" ht="14.25" customHeight="1">
      <c r="A48" s="161"/>
      <c r="B48" s="161"/>
      <c r="C48" s="161"/>
      <c r="D48" s="162"/>
      <c r="E48" s="161"/>
      <c r="F48" s="162"/>
      <c r="G48" s="161"/>
      <c r="H48" s="161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</row>
    <row r="49" spans="1:26" ht="14.25" customHeight="1">
      <c r="A49" s="161"/>
      <c r="B49" s="161"/>
      <c r="C49" s="161"/>
      <c r="D49" s="162"/>
      <c r="E49" s="161"/>
      <c r="F49" s="162"/>
      <c r="G49" s="161"/>
      <c r="H49" s="161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</row>
    <row r="50" spans="1:26" ht="14.25" customHeight="1">
      <c r="A50" s="161"/>
      <c r="B50" s="161"/>
      <c r="C50" s="161"/>
      <c r="D50" s="162"/>
      <c r="E50" s="161"/>
      <c r="F50" s="162"/>
      <c r="G50" s="161"/>
      <c r="H50" s="161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</row>
    <row r="51" spans="1:26" ht="14.25" customHeight="1">
      <c r="A51" s="161"/>
      <c r="B51" s="161"/>
      <c r="C51" s="161"/>
      <c r="D51" s="162"/>
      <c r="E51" s="161"/>
      <c r="F51" s="162"/>
      <c r="G51" s="161"/>
      <c r="H51" s="161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</row>
    <row r="52" spans="1:26" ht="14.25" customHeight="1">
      <c r="A52" s="161"/>
      <c r="B52" s="161"/>
      <c r="C52" s="161"/>
      <c r="D52" s="162"/>
      <c r="E52" s="161"/>
      <c r="F52" s="162"/>
      <c r="G52" s="161"/>
      <c r="H52" s="161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</row>
    <row r="53" spans="1:26" ht="14.25" customHeight="1">
      <c r="A53" s="161"/>
      <c r="B53" s="161"/>
      <c r="C53" s="161"/>
      <c r="D53" s="162"/>
      <c r="E53" s="161"/>
      <c r="F53" s="162"/>
      <c r="G53" s="161"/>
      <c r="H53" s="161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</row>
    <row r="54" spans="1:26" ht="14.25" customHeight="1">
      <c r="A54" s="161"/>
      <c r="B54" s="161"/>
      <c r="C54" s="161"/>
      <c r="D54" s="162"/>
      <c r="E54" s="161"/>
      <c r="F54" s="162"/>
      <c r="G54" s="161"/>
      <c r="H54" s="161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</row>
    <row r="55" spans="1:26" ht="14.25" customHeight="1">
      <c r="A55" s="161"/>
      <c r="B55" s="161"/>
      <c r="C55" s="161"/>
      <c r="D55" s="162"/>
      <c r="E55" s="161"/>
      <c r="F55" s="162"/>
      <c r="G55" s="161"/>
      <c r="H55" s="161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</row>
    <row r="56" spans="1:26" ht="14.25" customHeight="1">
      <c r="A56" s="161"/>
      <c r="B56" s="161"/>
      <c r="C56" s="161"/>
      <c r="D56" s="162"/>
      <c r="E56" s="161"/>
      <c r="F56" s="162"/>
      <c r="G56" s="161"/>
      <c r="H56" s="161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</row>
    <row r="57" spans="1:26" ht="14.25" customHeight="1">
      <c r="A57" s="161"/>
      <c r="B57" s="161"/>
      <c r="C57" s="161"/>
      <c r="D57" s="162"/>
      <c r="E57" s="161"/>
      <c r="F57" s="162"/>
      <c r="G57" s="161"/>
      <c r="H57" s="161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</row>
    <row r="58" spans="1:26" ht="14.25" customHeight="1">
      <c r="A58" s="161"/>
      <c r="B58" s="161"/>
      <c r="C58" s="161"/>
      <c r="D58" s="162"/>
      <c r="E58" s="161"/>
      <c r="F58" s="162"/>
      <c r="G58" s="161"/>
      <c r="H58" s="161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</row>
    <row r="59" spans="1:26" ht="14.25" customHeight="1">
      <c r="A59" s="161"/>
      <c r="B59" s="161"/>
      <c r="C59" s="161"/>
      <c r="D59" s="162"/>
      <c r="E59" s="161"/>
      <c r="F59" s="162"/>
      <c r="G59" s="161"/>
      <c r="H59" s="161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</row>
    <row r="60" spans="1:26" ht="14.25" customHeight="1">
      <c r="A60" s="161"/>
      <c r="B60" s="161"/>
      <c r="C60" s="161"/>
      <c r="D60" s="162"/>
      <c r="E60" s="161"/>
      <c r="F60" s="162"/>
      <c r="G60" s="161"/>
      <c r="H60" s="161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</row>
    <row r="61" spans="1:26" ht="14.25" customHeight="1">
      <c r="A61" s="161"/>
      <c r="B61" s="161"/>
      <c r="C61" s="161"/>
      <c r="D61" s="162"/>
      <c r="E61" s="161"/>
      <c r="F61" s="162"/>
      <c r="G61" s="161"/>
      <c r="H61" s="161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4.25" customHeight="1">
      <c r="A62" s="161"/>
      <c r="B62" s="161"/>
      <c r="C62" s="161"/>
      <c r="D62" s="162"/>
      <c r="E62" s="161"/>
      <c r="F62" s="162"/>
      <c r="G62" s="161"/>
      <c r="H62" s="161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4.25" customHeight="1">
      <c r="A63" s="161"/>
      <c r="B63" s="161"/>
      <c r="C63" s="161"/>
      <c r="D63" s="162"/>
      <c r="E63" s="161"/>
      <c r="F63" s="162"/>
      <c r="G63" s="161"/>
      <c r="H63" s="161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</row>
    <row r="64" spans="1:26" ht="14.25" customHeight="1">
      <c r="A64" s="161"/>
      <c r="B64" s="161"/>
      <c r="C64" s="161"/>
      <c r="D64" s="162"/>
      <c r="E64" s="161"/>
      <c r="F64" s="162"/>
      <c r="G64" s="161"/>
      <c r="H64" s="161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</row>
    <row r="65" spans="1:26" ht="14.25" customHeight="1">
      <c r="A65" s="161"/>
      <c r="B65" s="161"/>
      <c r="C65" s="161"/>
      <c r="D65" s="162"/>
      <c r="E65" s="161"/>
      <c r="F65" s="162"/>
      <c r="G65" s="161"/>
      <c r="H65" s="161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</row>
    <row r="66" spans="1:26" ht="14.25" customHeight="1">
      <c r="A66" s="161"/>
      <c r="B66" s="161"/>
      <c r="C66" s="161"/>
      <c r="D66" s="162"/>
      <c r="E66" s="161"/>
      <c r="F66" s="162"/>
      <c r="G66" s="161"/>
      <c r="H66" s="161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</row>
    <row r="67" spans="1:26" ht="14.25" customHeight="1">
      <c r="A67" s="161"/>
      <c r="B67" s="161"/>
      <c r="C67" s="161"/>
      <c r="D67" s="162"/>
      <c r="E67" s="161"/>
      <c r="F67" s="162"/>
      <c r="G67" s="161"/>
      <c r="H67" s="161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</row>
    <row r="68" spans="1:26" ht="14.25" customHeight="1">
      <c r="A68" s="161"/>
      <c r="B68" s="161"/>
      <c r="C68" s="161"/>
      <c r="D68" s="162"/>
      <c r="E68" s="161"/>
      <c r="F68" s="162"/>
      <c r="G68" s="161"/>
      <c r="H68" s="161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</row>
    <row r="69" spans="1:26" ht="14.25" customHeight="1">
      <c r="A69" s="161"/>
      <c r="B69" s="161"/>
      <c r="C69" s="161"/>
      <c r="D69" s="162"/>
      <c r="E69" s="161"/>
      <c r="F69" s="162"/>
      <c r="G69" s="161"/>
      <c r="H69" s="161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</row>
    <row r="70" spans="1:26" ht="14.25" customHeight="1">
      <c r="A70" s="161"/>
      <c r="B70" s="161"/>
      <c r="C70" s="161"/>
      <c r="D70" s="162"/>
      <c r="E70" s="161"/>
      <c r="F70" s="162"/>
      <c r="G70" s="161"/>
      <c r="H70" s="161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</row>
    <row r="71" spans="1:26" ht="14.25" customHeight="1">
      <c r="A71" s="161"/>
      <c r="B71" s="161"/>
      <c r="C71" s="161"/>
      <c r="D71" s="162"/>
      <c r="E71" s="161"/>
      <c r="F71" s="162"/>
      <c r="G71" s="161"/>
      <c r="H71" s="161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</row>
    <row r="72" spans="1:26" ht="14.25" customHeight="1">
      <c r="A72" s="161"/>
      <c r="B72" s="161"/>
      <c r="C72" s="161"/>
      <c r="D72" s="162"/>
      <c r="E72" s="161"/>
      <c r="F72" s="162"/>
      <c r="G72" s="161"/>
      <c r="H72" s="161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</row>
    <row r="73" spans="1:26" ht="14.25" customHeight="1">
      <c r="A73" s="161"/>
      <c r="B73" s="161"/>
      <c r="C73" s="161"/>
      <c r="D73" s="162"/>
      <c r="E73" s="161"/>
      <c r="F73" s="162"/>
      <c r="G73" s="161"/>
      <c r="H73" s="161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</row>
    <row r="74" spans="1:26" ht="14.25" customHeight="1">
      <c r="A74" s="161"/>
      <c r="B74" s="161"/>
      <c r="C74" s="161"/>
      <c r="D74" s="162"/>
      <c r="E74" s="161"/>
      <c r="F74" s="162"/>
      <c r="G74" s="161"/>
      <c r="H74" s="161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</row>
    <row r="75" spans="1:26" ht="14.25" customHeight="1">
      <c r="A75" s="161"/>
      <c r="B75" s="161"/>
      <c r="C75" s="161"/>
      <c r="D75" s="162"/>
      <c r="E75" s="161"/>
      <c r="F75" s="162"/>
      <c r="G75" s="161"/>
      <c r="H75" s="161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</row>
    <row r="76" spans="1:26" ht="14.25" customHeight="1">
      <c r="A76" s="161"/>
      <c r="B76" s="161"/>
      <c r="C76" s="161"/>
      <c r="D76" s="162"/>
      <c r="E76" s="161"/>
      <c r="F76" s="162"/>
      <c r="G76" s="161"/>
      <c r="H76" s="161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</row>
    <row r="77" spans="1:26" ht="14.25" customHeight="1">
      <c r="A77" s="161"/>
      <c r="B77" s="161"/>
      <c r="C77" s="161"/>
      <c r="D77" s="162"/>
      <c r="E77" s="161"/>
      <c r="F77" s="162"/>
      <c r="G77" s="161"/>
      <c r="H77" s="161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</row>
    <row r="78" spans="1:26" ht="14.25" customHeight="1">
      <c r="A78" s="161"/>
      <c r="B78" s="161"/>
      <c r="C78" s="161"/>
      <c r="D78" s="162"/>
      <c r="E78" s="161"/>
      <c r="F78" s="162"/>
      <c r="G78" s="161"/>
      <c r="H78" s="161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</row>
    <row r="79" spans="1:26" ht="14.25" customHeight="1">
      <c r="A79" s="161"/>
      <c r="B79" s="161"/>
      <c r="C79" s="161"/>
      <c r="D79" s="162"/>
      <c r="E79" s="161"/>
      <c r="F79" s="162"/>
      <c r="G79" s="161"/>
      <c r="H79" s="161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</row>
    <row r="80" spans="1:26" ht="14.25" customHeight="1">
      <c r="A80" s="161"/>
      <c r="B80" s="161"/>
      <c r="C80" s="161"/>
      <c r="D80" s="162"/>
      <c r="E80" s="161"/>
      <c r="F80" s="162"/>
      <c r="G80" s="161"/>
      <c r="H80" s="161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</row>
    <row r="81" spans="1:26" ht="14.25" customHeight="1">
      <c r="A81" s="161"/>
      <c r="B81" s="161"/>
      <c r="C81" s="161"/>
      <c r="D81" s="162"/>
      <c r="E81" s="161"/>
      <c r="F81" s="162"/>
      <c r="G81" s="161"/>
      <c r="H81" s="161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</row>
    <row r="82" spans="1:26" ht="14.25" customHeight="1">
      <c r="A82" s="161"/>
      <c r="B82" s="161"/>
      <c r="C82" s="161"/>
      <c r="D82" s="162"/>
      <c r="E82" s="161"/>
      <c r="F82" s="162"/>
      <c r="G82" s="161"/>
      <c r="H82" s="161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</row>
    <row r="83" spans="1:26" ht="14.25" customHeight="1">
      <c r="A83" s="161"/>
      <c r="B83" s="161"/>
      <c r="C83" s="161"/>
      <c r="D83" s="162"/>
      <c r="E83" s="161"/>
      <c r="F83" s="162"/>
      <c r="G83" s="161"/>
      <c r="H83" s="161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</row>
    <row r="84" spans="1:26" ht="14.25" customHeight="1">
      <c r="A84" s="161"/>
      <c r="B84" s="161"/>
      <c r="C84" s="161"/>
      <c r="D84" s="162"/>
      <c r="E84" s="161"/>
      <c r="F84" s="162"/>
      <c r="G84" s="161"/>
      <c r="H84" s="161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</row>
    <row r="85" spans="1:26" ht="14.25" customHeight="1">
      <c r="A85" s="161"/>
      <c r="B85" s="161"/>
      <c r="C85" s="161"/>
      <c r="D85" s="162"/>
      <c r="E85" s="161"/>
      <c r="F85" s="162"/>
      <c r="G85" s="161"/>
      <c r="H85" s="161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</row>
    <row r="86" spans="1:26" ht="14.25" customHeight="1">
      <c r="A86" s="161"/>
      <c r="B86" s="161"/>
      <c r="C86" s="161"/>
      <c r="D86" s="162"/>
      <c r="E86" s="161"/>
      <c r="F86" s="162"/>
      <c r="G86" s="161"/>
      <c r="H86" s="161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</row>
    <row r="87" spans="1:26" ht="14.25" customHeight="1">
      <c r="A87" s="161"/>
      <c r="B87" s="161"/>
      <c r="C87" s="161"/>
      <c r="D87" s="162"/>
      <c r="E87" s="161"/>
      <c r="F87" s="162"/>
      <c r="G87" s="161"/>
      <c r="H87" s="161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</row>
    <row r="88" spans="1:26" ht="14.25" customHeight="1">
      <c r="A88" s="161"/>
      <c r="B88" s="161"/>
      <c r="C88" s="161"/>
      <c r="D88" s="162"/>
      <c r="E88" s="161"/>
      <c r="F88" s="162"/>
      <c r="G88" s="161"/>
      <c r="H88" s="161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</row>
    <row r="89" spans="1:26" ht="14.25" customHeight="1">
      <c r="A89" s="161"/>
      <c r="B89" s="161"/>
      <c r="C89" s="161"/>
      <c r="D89" s="162"/>
      <c r="E89" s="161"/>
      <c r="F89" s="162"/>
      <c r="G89" s="161"/>
      <c r="H89" s="161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</row>
    <row r="90" spans="1:26" ht="14.25" customHeight="1">
      <c r="A90" s="161"/>
      <c r="B90" s="161"/>
      <c r="C90" s="161"/>
      <c r="D90" s="162"/>
      <c r="E90" s="161"/>
      <c r="F90" s="162"/>
      <c r="G90" s="161"/>
      <c r="H90" s="161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</row>
    <row r="91" spans="1:26" ht="14.25" customHeight="1">
      <c r="A91" s="161"/>
      <c r="B91" s="161"/>
      <c r="C91" s="161"/>
      <c r="D91" s="162"/>
      <c r="E91" s="161"/>
      <c r="F91" s="162"/>
      <c r="G91" s="161"/>
      <c r="H91" s="161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</row>
    <row r="92" spans="1:26" ht="14.25" customHeight="1">
      <c r="A92" s="161"/>
      <c r="B92" s="161"/>
      <c r="C92" s="161"/>
      <c r="D92" s="162"/>
      <c r="E92" s="161"/>
      <c r="F92" s="162"/>
      <c r="G92" s="161"/>
      <c r="H92" s="161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</row>
    <row r="93" spans="1:26" ht="14.25" customHeight="1">
      <c r="A93" s="161"/>
      <c r="B93" s="161"/>
      <c r="C93" s="161"/>
      <c r="D93" s="162"/>
      <c r="E93" s="161"/>
      <c r="F93" s="162"/>
      <c r="G93" s="161"/>
      <c r="H93" s="161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</row>
    <row r="94" spans="1:26" ht="14.25" customHeight="1">
      <c r="A94" s="161"/>
      <c r="B94" s="161"/>
      <c r="C94" s="161"/>
      <c r="D94" s="162"/>
      <c r="E94" s="161"/>
      <c r="F94" s="162"/>
      <c r="G94" s="161"/>
      <c r="H94" s="161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</row>
    <row r="95" spans="1:26" ht="14.25" customHeight="1">
      <c r="A95" s="161"/>
      <c r="B95" s="161"/>
      <c r="C95" s="161"/>
      <c r="D95" s="162"/>
      <c r="E95" s="161"/>
      <c r="F95" s="162"/>
      <c r="G95" s="161"/>
      <c r="H95" s="161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</row>
    <row r="96" spans="1:26" ht="14.25" customHeight="1">
      <c r="A96" s="161"/>
      <c r="B96" s="161"/>
      <c r="C96" s="161"/>
      <c r="D96" s="162"/>
      <c r="E96" s="161"/>
      <c r="F96" s="162"/>
      <c r="G96" s="161"/>
      <c r="H96" s="161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</row>
    <row r="97" spans="1:26" ht="14.25" customHeight="1">
      <c r="A97" s="161"/>
      <c r="B97" s="161"/>
      <c r="C97" s="161"/>
      <c r="D97" s="162"/>
      <c r="E97" s="161"/>
      <c r="F97" s="162"/>
      <c r="G97" s="161"/>
      <c r="H97" s="161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</row>
    <row r="98" spans="1:26" ht="14.25" customHeight="1">
      <c r="A98" s="161"/>
      <c r="B98" s="161"/>
      <c r="C98" s="161"/>
      <c r="D98" s="162"/>
      <c r="E98" s="161"/>
      <c r="F98" s="162"/>
      <c r="G98" s="161"/>
      <c r="H98" s="161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</row>
    <row r="99" spans="1:26" ht="14.25" customHeight="1">
      <c r="A99" s="161"/>
      <c r="B99" s="161"/>
      <c r="C99" s="161"/>
      <c r="D99" s="162"/>
      <c r="E99" s="161"/>
      <c r="F99" s="162"/>
      <c r="G99" s="161"/>
      <c r="H99" s="161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</row>
    <row r="100" spans="1:26" ht="14.25" customHeight="1">
      <c r="A100" s="161"/>
      <c r="B100" s="161"/>
      <c r="C100" s="161"/>
      <c r="D100" s="162"/>
      <c r="E100" s="161"/>
      <c r="F100" s="162"/>
      <c r="G100" s="161"/>
      <c r="H100" s="161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</row>
    <row r="101" spans="1:26" ht="14.25" customHeight="1">
      <c r="A101" s="161"/>
      <c r="B101" s="161"/>
      <c r="C101" s="161"/>
      <c r="D101" s="162"/>
      <c r="E101" s="161"/>
      <c r="F101" s="162"/>
      <c r="G101" s="161"/>
      <c r="H101" s="161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</row>
    <row r="102" spans="1:26" ht="14.25" customHeight="1">
      <c r="A102" s="161"/>
      <c r="B102" s="161"/>
      <c r="C102" s="161"/>
      <c r="D102" s="162"/>
      <c r="E102" s="161"/>
      <c r="F102" s="162"/>
      <c r="G102" s="161"/>
      <c r="H102" s="161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</row>
    <row r="103" spans="1:26" ht="14.25" customHeight="1">
      <c r="A103" s="161"/>
      <c r="B103" s="161"/>
      <c r="C103" s="161"/>
      <c r="D103" s="162"/>
      <c r="E103" s="161"/>
      <c r="F103" s="162"/>
      <c r="G103" s="161"/>
      <c r="H103" s="161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</row>
    <row r="104" spans="1:26" ht="14.25" customHeight="1">
      <c r="A104" s="161"/>
      <c r="B104" s="161"/>
      <c r="C104" s="161"/>
      <c r="D104" s="162"/>
      <c r="E104" s="161"/>
      <c r="F104" s="162"/>
      <c r="G104" s="161"/>
      <c r="H104" s="161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</row>
    <row r="105" spans="1:26" ht="14.25" customHeight="1">
      <c r="A105" s="161"/>
      <c r="B105" s="161"/>
      <c r="C105" s="161"/>
      <c r="D105" s="162"/>
      <c r="E105" s="161"/>
      <c r="F105" s="162"/>
      <c r="G105" s="161"/>
      <c r="H105" s="161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</row>
    <row r="106" spans="1:26" ht="14.25" customHeight="1">
      <c r="A106" s="161"/>
      <c r="B106" s="161"/>
      <c r="C106" s="161"/>
      <c r="D106" s="162"/>
      <c r="E106" s="161"/>
      <c r="F106" s="162"/>
      <c r="G106" s="161"/>
      <c r="H106" s="161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</row>
    <row r="107" spans="1:26" ht="14.25" customHeight="1">
      <c r="A107" s="161"/>
      <c r="B107" s="161"/>
      <c r="C107" s="161"/>
      <c r="D107" s="162"/>
      <c r="E107" s="161"/>
      <c r="F107" s="162"/>
      <c r="G107" s="161"/>
      <c r="H107" s="161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</row>
    <row r="108" spans="1:26" ht="14.25" customHeight="1">
      <c r="A108" s="161"/>
      <c r="B108" s="161"/>
      <c r="C108" s="161"/>
      <c r="D108" s="162"/>
      <c r="E108" s="161"/>
      <c r="F108" s="162"/>
      <c r="G108" s="161"/>
      <c r="H108" s="161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</row>
    <row r="109" spans="1:26" ht="14.25" customHeight="1">
      <c r="A109" s="161"/>
      <c r="B109" s="161"/>
      <c r="C109" s="161"/>
      <c r="D109" s="162"/>
      <c r="E109" s="161"/>
      <c r="F109" s="162"/>
      <c r="G109" s="161"/>
      <c r="H109" s="161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</row>
    <row r="110" spans="1:26" ht="14.25" customHeight="1">
      <c r="A110" s="161"/>
      <c r="B110" s="161"/>
      <c r="C110" s="161"/>
      <c r="D110" s="162"/>
      <c r="E110" s="161"/>
      <c r="F110" s="162"/>
      <c r="G110" s="161"/>
      <c r="H110" s="161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</row>
    <row r="111" spans="1:26" ht="14.25" customHeight="1">
      <c r="A111" s="161"/>
      <c r="B111" s="161"/>
      <c r="C111" s="161"/>
      <c r="D111" s="162"/>
      <c r="E111" s="161"/>
      <c r="F111" s="162"/>
      <c r="G111" s="161"/>
      <c r="H111" s="161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</row>
    <row r="112" spans="1:26" ht="14.25" customHeight="1">
      <c r="A112" s="161"/>
      <c r="B112" s="161"/>
      <c r="C112" s="161"/>
      <c r="D112" s="162"/>
      <c r="E112" s="161"/>
      <c r="F112" s="162"/>
      <c r="G112" s="161"/>
      <c r="H112" s="161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</row>
    <row r="113" spans="1:26" ht="14.25" customHeight="1">
      <c r="A113" s="161"/>
      <c r="B113" s="161"/>
      <c r="C113" s="161"/>
      <c r="D113" s="162"/>
      <c r="E113" s="161"/>
      <c r="F113" s="162"/>
      <c r="G113" s="161"/>
      <c r="H113" s="161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</row>
    <row r="114" spans="1:26" ht="14.25" customHeight="1">
      <c r="A114" s="161"/>
      <c r="B114" s="161"/>
      <c r="C114" s="161"/>
      <c r="D114" s="162"/>
      <c r="E114" s="161"/>
      <c r="F114" s="162"/>
      <c r="G114" s="161"/>
      <c r="H114" s="161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</row>
    <row r="115" spans="1:26" ht="14.25" customHeight="1">
      <c r="A115" s="161"/>
      <c r="B115" s="161"/>
      <c r="C115" s="161"/>
      <c r="D115" s="162"/>
      <c r="E115" s="161"/>
      <c r="F115" s="162"/>
      <c r="G115" s="161"/>
      <c r="H115" s="161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</row>
    <row r="116" spans="1:26" ht="14.25" customHeight="1">
      <c r="A116" s="161"/>
      <c r="B116" s="161"/>
      <c r="C116" s="161"/>
      <c r="D116" s="162"/>
      <c r="E116" s="161"/>
      <c r="F116" s="162"/>
      <c r="G116" s="161"/>
      <c r="H116" s="161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</row>
    <row r="117" spans="1:26" ht="14.25" customHeight="1">
      <c r="A117" s="161"/>
      <c r="B117" s="161"/>
      <c r="C117" s="161"/>
      <c r="D117" s="162"/>
      <c r="E117" s="161"/>
      <c r="F117" s="162"/>
      <c r="G117" s="161"/>
      <c r="H117" s="161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</row>
    <row r="118" spans="1:26" ht="14.25" customHeight="1">
      <c r="A118" s="161"/>
      <c r="B118" s="161"/>
      <c r="C118" s="161"/>
      <c r="D118" s="162"/>
      <c r="E118" s="161"/>
      <c r="F118" s="162"/>
      <c r="G118" s="161"/>
      <c r="H118" s="161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</row>
    <row r="119" spans="1:26" ht="14.25" customHeight="1">
      <c r="A119" s="161"/>
      <c r="B119" s="161"/>
      <c r="C119" s="161"/>
      <c r="D119" s="162"/>
      <c r="E119" s="161"/>
      <c r="F119" s="162"/>
      <c r="G119" s="161"/>
      <c r="H119" s="161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</row>
    <row r="120" spans="1:26" ht="14.25" customHeight="1">
      <c r="A120" s="161"/>
      <c r="B120" s="161"/>
      <c r="C120" s="161"/>
      <c r="D120" s="162"/>
      <c r="E120" s="161"/>
      <c r="F120" s="162"/>
      <c r="G120" s="161"/>
      <c r="H120" s="161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</row>
    <row r="121" spans="1:26" ht="14.25" customHeight="1">
      <c r="A121" s="161"/>
      <c r="B121" s="161"/>
      <c r="C121" s="161"/>
      <c r="D121" s="162"/>
      <c r="E121" s="161"/>
      <c r="F121" s="162"/>
      <c r="G121" s="161"/>
      <c r="H121" s="161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</row>
    <row r="122" spans="1:26" ht="14.25" customHeight="1">
      <c r="A122" s="161"/>
      <c r="B122" s="161"/>
      <c r="C122" s="161"/>
      <c r="D122" s="162"/>
      <c r="E122" s="161"/>
      <c r="F122" s="162"/>
      <c r="G122" s="161"/>
      <c r="H122" s="161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</row>
    <row r="123" spans="1:26" ht="14.25" customHeight="1">
      <c r="A123" s="161"/>
      <c r="B123" s="161"/>
      <c r="C123" s="161"/>
      <c r="D123" s="162"/>
      <c r="E123" s="161"/>
      <c r="F123" s="162"/>
      <c r="G123" s="161"/>
      <c r="H123" s="161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</row>
    <row r="124" spans="1:26" ht="14.25" customHeight="1">
      <c r="A124" s="161"/>
      <c r="B124" s="161"/>
      <c r="C124" s="161"/>
      <c r="D124" s="162"/>
      <c r="E124" s="161"/>
      <c r="F124" s="162"/>
      <c r="G124" s="161"/>
      <c r="H124" s="161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</row>
    <row r="125" spans="1:26" ht="14.25" customHeight="1">
      <c r="A125" s="161"/>
      <c r="B125" s="161"/>
      <c r="C125" s="161"/>
      <c r="D125" s="162"/>
      <c r="E125" s="161"/>
      <c r="F125" s="162"/>
      <c r="G125" s="161"/>
      <c r="H125" s="161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</row>
    <row r="126" spans="1:26" ht="14.25" customHeight="1">
      <c r="A126" s="161"/>
      <c r="B126" s="161"/>
      <c r="C126" s="161"/>
      <c r="D126" s="162"/>
      <c r="E126" s="161"/>
      <c r="F126" s="162"/>
      <c r="G126" s="161"/>
      <c r="H126" s="161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</row>
    <row r="127" spans="1:26" ht="14.25" customHeight="1">
      <c r="A127" s="161"/>
      <c r="B127" s="161"/>
      <c r="C127" s="161"/>
      <c r="D127" s="162"/>
      <c r="E127" s="161"/>
      <c r="F127" s="162"/>
      <c r="G127" s="161"/>
      <c r="H127" s="161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</row>
    <row r="128" spans="1:26" ht="14.25" customHeight="1">
      <c r="A128" s="161"/>
      <c r="B128" s="161"/>
      <c r="C128" s="161"/>
      <c r="D128" s="162"/>
      <c r="E128" s="161"/>
      <c r="F128" s="162"/>
      <c r="G128" s="161"/>
      <c r="H128" s="161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</row>
    <row r="129" spans="1:26" ht="14.25" customHeight="1">
      <c r="A129" s="161"/>
      <c r="B129" s="161"/>
      <c r="C129" s="161"/>
      <c r="D129" s="162"/>
      <c r="E129" s="161"/>
      <c r="F129" s="162"/>
      <c r="G129" s="161"/>
      <c r="H129" s="161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</row>
    <row r="130" spans="1:26" ht="14.25" customHeight="1">
      <c r="A130" s="161"/>
      <c r="B130" s="161"/>
      <c r="C130" s="161"/>
      <c r="D130" s="162"/>
      <c r="E130" s="161"/>
      <c r="F130" s="162"/>
      <c r="G130" s="161"/>
      <c r="H130" s="161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  <c r="Z130" s="163"/>
    </row>
    <row r="131" spans="1:26" ht="14.25" customHeight="1">
      <c r="A131" s="161"/>
      <c r="B131" s="161"/>
      <c r="C131" s="161"/>
      <c r="D131" s="162"/>
      <c r="E131" s="161"/>
      <c r="F131" s="162"/>
      <c r="G131" s="161"/>
      <c r="H131" s="161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</row>
    <row r="132" spans="1:26" ht="14.25" customHeight="1">
      <c r="A132" s="161"/>
      <c r="B132" s="161"/>
      <c r="C132" s="161"/>
      <c r="D132" s="162"/>
      <c r="E132" s="161"/>
      <c r="F132" s="162"/>
      <c r="G132" s="161"/>
      <c r="H132" s="161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</row>
    <row r="133" spans="1:26" ht="14.25" customHeight="1">
      <c r="A133" s="161"/>
      <c r="B133" s="161"/>
      <c r="C133" s="161"/>
      <c r="D133" s="162"/>
      <c r="E133" s="161"/>
      <c r="F133" s="162"/>
      <c r="G133" s="161"/>
      <c r="H133" s="161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  <c r="Z133" s="163"/>
    </row>
    <row r="134" spans="1:26" ht="14.25" customHeight="1">
      <c r="A134" s="161"/>
      <c r="B134" s="161"/>
      <c r="C134" s="161"/>
      <c r="D134" s="162"/>
      <c r="E134" s="161"/>
      <c r="F134" s="162"/>
      <c r="G134" s="161"/>
      <c r="H134" s="161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  <c r="Z134" s="163"/>
    </row>
    <row r="135" spans="1:26" ht="14.25" customHeight="1">
      <c r="A135" s="161"/>
      <c r="B135" s="161"/>
      <c r="C135" s="161"/>
      <c r="D135" s="162"/>
      <c r="E135" s="161"/>
      <c r="F135" s="162"/>
      <c r="G135" s="161"/>
      <c r="H135" s="161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Z135" s="163"/>
    </row>
    <row r="136" spans="1:26" ht="14.25" customHeight="1">
      <c r="A136" s="161"/>
      <c r="B136" s="161"/>
      <c r="C136" s="161"/>
      <c r="D136" s="162"/>
      <c r="E136" s="161"/>
      <c r="F136" s="162"/>
      <c r="G136" s="161"/>
      <c r="H136" s="161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</row>
    <row r="137" spans="1:26" ht="14.25" customHeight="1">
      <c r="A137" s="161"/>
      <c r="B137" s="161"/>
      <c r="C137" s="161"/>
      <c r="D137" s="162"/>
      <c r="E137" s="161"/>
      <c r="F137" s="162"/>
      <c r="G137" s="161"/>
      <c r="H137" s="161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</row>
    <row r="138" spans="1:26" ht="14.25" customHeight="1">
      <c r="A138" s="161"/>
      <c r="B138" s="161"/>
      <c r="C138" s="161"/>
      <c r="D138" s="162"/>
      <c r="E138" s="161"/>
      <c r="F138" s="162"/>
      <c r="G138" s="161"/>
      <c r="H138" s="161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3"/>
      <c r="Z138" s="163"/>
    </row>
    <row r="139" spans="1:26" ht="14.25" customHeight="1">
      <c r="A139" s="161"/>
      <c r="B139" s="161"/>
      <c r="C139" s="161"/>
      <c r="D139" s="162"/>
      <c r="E139" s="161"/>
      <c r="F139" s="162"/>
      <c r="G139" s="161"/>
      <c r="H139" s="161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  <c r="Z139" s="163"/>
    </row>
    <row r="140" spans="1:26" ht="14.25" customHeight="1">
      <c r="A140" s="161"/>
      <c r="B140" s="161"/>
      <c r="C140" s="161"/>
      <c r="D140" s="162"/>
      <c r="E140" s="161"/>
      <c r="F140" s="162"/>
      <c r="G140" s="161"/>
      <c r="H140" s="161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  <c r="Z140" s="163"/>
    </row>
    <row r="141" spans="1:26" ht="14.25" customHeight="1">
      <c r="A141" s="161"/>
      <c r="B141" s="161"/>
      <c r="C141" s="161"/>
      <c r="D141" s="162"/>
      <c r="E141" s="161"/>
      <c r="F141" s="162"/>
      <c r="G141" s="161"/>
      <c r="H141" s="161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  <c r="Z141" s="163"/>
    </row>
    <row r="142" spans="1:26" ht="14.25" customHeight="1">
      <c r="A142" s="161"/>
      <c r="B142" s="161"/>
      <c r="C142" s="161"/>
      <c r="D142" s="162"/>
      <c r="E142" s="161"/>
      <c r="F142" s="162"/>
      <c r="G142" s="161"/>
      <c r="H142" s="161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  <c r="Z142" s="163"/>
    </row>
    <row r="143" spans="1:26" ht="14.25" customHeight="1">
      <c r="A143" s="161"/>
      <c r="B143" s="161"/>
      <c r="C143" s="161"/>
      <c r="D143" s="162"/>
      <c r="E143" s="161"/>
      <c r="F143" s="162"/>
      <c r="G143" s="161"/>
      <c r="H143" s="161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  <c r="Z143" s="163"/>
    </row>
    <row r="144" spans="1:26" ht="14.25" customHeight="1">
      <c r="A144" s="161"/>
      <c r="B144" s="161"/>
      <c r="C144" s="161"/>
      <c r="D144" s="162"/>
      <c r="E144" s="161"/>
      <c r="F144" s="162"/>
      <c r="G144" s="161"/>
      <c r="H144" s="161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  <c r="Z144" s="163"/>
    </row>
    <row r="145" spans="1:26" ht="14.25" customHeight="1">
      <c r="A145" s="161"/>
      <c r="B145" s="161"/>
      <c r="C145" s="161"/>
      <c r="D145" s="162"/>
      <c r="E145" s="161"/>
      <c r="F145" s="162"/>
      <c r="G145" s="161"/>
      <c r="H145" s="161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  <c r="Z145" s="163"/>
    </row>
    <row r="146" spans="1:26" ht="14.25" customHeight="1">
      <c r="A146" s="161"/>
      <c r="B146" s="161"/>
      <c r="C146" s="161"/>
      <c r="D146" s="162"/>
      <c r="E146" s="161"/>
      <c r="F146" s="162"/>
      <c r="G146" s="161"/>
      <c r="H146" s="161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</row>
    <row r="147" spans="1:26" ht="14.25" customHeight="1">
      <c r="A147" s="161"/>
      <c r="B147" s="161"/>
      <c r="C147" s="161"/>
      <c r="D147" s="162"/>
      <c r="E147" s="161"/>
      <c r="F147" s="162"/>
      <c r="G147" s="161"/>
      <c r="H147" s="161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</row>
    <row r="148" spans="1:26" ht="14.25" customHeight="1">
      <c r="A148" s="161"/>
      <c r="B148" s="161"/>
      <c r="C148" s="161"/>
      <c r="D148" s="162"/>
      <c r="E148" s="161"/>
      <c r="F148" s="162"/>
      <c r="G148" s="161"/>
      <c r="H148" s="161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  <c r="Z148" s="163"/>
    </row>
    <row r="149" spans="1:26" ht="14.25" customHeight="1">
      <c r="A149" s="161"/>
      <c r="B149" s="161"/>
      <c r="C149" s="161"/>
      <c r="D149" s="162"/>
      <c r="E149" s="161"/>
      <c r="F149" s="162"/>
      <c r="G149" s="161"/>
      <c r="H149" s="161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  <c r="Z149" s="163"/>
    </row>
    <row r="150" spans="1:26" ht="14.25" customHeight="1">
      <c r="A150" s="161"/>
      <c r="B150" s="161"/>
      <c r="C150" s="161"/>
      <c r="D150" s="162"/>
      <c r="E150" s="161"/>
      <c r="F150" s="162"/>
      <c r="G150" s="161"/>
      <c r="H150" s="161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</row>
    <row r="151" spans="1:26" ht="14.25" customHeight="1">
      <c r="A151" s="161"/>
      <c r="B151" s="161"/>
      <c r="C151" s="161"/>
      <c r="D151" s="162"/>
      <c r="E151" s="161"/>
      <c r="F151" s="162"/>
      <c r="G151" s="161"/>
      <c r="H151" s="161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  <c r="Z151" s="163"/>
    </row>
    <row r="152" spans="1:26" ht="14.25" customHeight="1">
      <c r="A152" s="161"/>
      <c r="B152" s="161"/>
      <c r="C152" s="161"/>
      <c r="D152" s="162"/>
      <c r="E152" s="161"/>
      <c r="F152" s="162"/>
      <c r="G152" s="161"/>
      <c r="H152" s="161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</row>
    <row r="153" spans="1:26" ht="14.25" customHeight="1">
      <c r="A153" s="161"/>
      <c r="B153" s="161"/>
      <c r="C153" s="161"/>
      <c r="D153" s="162"/>
      <c r="E153" s="161"/>
      <c r="F153" s="162"/>
      <c r="G153" s="161"/>
      <c r="H153" s="161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  <c r="Z153" s="163"/>
    </row>
    <row r="154" spans="1:26" ht="14.25" customHeight="1">
      <c r="A154" s="161"/>
      <c r="B154" s="161"/>
      <c r="C154" s="161"/>
      <c r="D154" s="162"/>
      <c r="E154" s="161"/>
      <c r="F154" s="162"/>
      <c r="G154" s="161"/>
      <c r="H154" s="161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  <c r="Z154" s="163"/>
    </row>
    <row r="155" spans="1:26" ht="14.25" customHeight="1">
      <c r="A155" s="161"/>
      <c r="B155" s="161"/>
      <c r="C155" s="161"/>
      <c r="D155" s="162"/>
      <c r="E155" s="161"/>
      <c r="F155" s="162"/>
      <c r="G155" s="161"/>
      <c r="H155" s="161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</row>
    <row r="156" spans="1:26" ht="14.25" customHeight="1">
      <c r="A156" s="161"/>
      <c r="B156" s="161"/>
      <c r="C156" s="161"/>
      <c r="D156" s="162"/>
      <c r="E156" s="161"/>
      <c r="F156" s="162"/>
      <c r="G156" s="161"/>
      <c r="H156" s="161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</row>
    <row r="157" spans="1:26" ht="14.25" customHeight="1">
      <c r="A157" s="161"/>
      <c r="B157" s="161"/>
      <c r="C157" s="161"/>
      <c r="D157" s="162"/>
      <c r="E157" s="161"/>
      <c r="F157" s="162"/>
      <c r="G157" s="161"/>
      <c r="H157" s="161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  <c r="Z157" s="163"/>
    </row>
    <row r="158" spans="1:26" ht="14.25" customHeight="1">
      <c r="A158" s="161"/>
      <c r="B158" s="161"/>
      <c r="C158" s="161"/>
      <c r="D158" s="162"/>
      <c r="E158" s="161"/>
      <c r="F158" s="162"/>
      <c r="G158" s="161"/>
      <c r="H158" s="161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</row>
    <row r="159" spans="1:26" ht="14.25" customHeight="1">
      <c r="A159" s="161"/>
      <c r="B159" s="161"/>
      <c r="C159" s="161"/>
      <c r="D159" s="162"/>
      <c r="E159" s="161"/>
      <c r="F159" s="162"/>
      <c r="G159" s="161"/>
      <c r="H159" s="161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  <c r="Z159" s="163"/>
    </row>
    <row r="160" spans="1:26" ht="14.25" customHeight="1">
      <c r="A160" s="161"/>
      <c r="B160" s="161"/>
      <c r="C160" s="161"/>
      <c r="D160" s="162"/>
      <c r="E160" s="161"/>
      <c r="F160" s="162"/>
      <c r="G160" s="161"/>
      <c r="H160" s="161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  <c r="Y160" s="163"/>
      <c r="Z160" s="163"/>
    </row>
    <row r="161" spans="1:26" ht="14.25" customHeight="1">
      <c r="A161" s="161"/>
      <c r="B161" s="161"/>
      <c r="C161" s="161"/>
      <c r="D161" s="162"/>
      <c r="E161" s="161"/>
      <c r="F161" s="162"/>
      <c r="G161" s="161"/>
      <c r="H161" s="161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  <c r="Y161" s="163"/>
      <c r="Z161" s="163"/>
    </row>
    <row r="162" spans="1:26" ht="14.25" customHeight="1">
      <c r="A162" s="161"/>
      <c r="B162" s="161"/>
      <c r="C162" s="161"/>
      <c r="D162" s="162"/>
      <c r="E162" s="161"/>
      <c r="F162" s="162"/>
      <c r="G162" s="161"/>
      <c r="H162" s="161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  <c r="V162" s="163"/>
      <c r="W162" s="163"/>
      <c r="X162" s="163"/>
      <c r="Y162" s="163"/>
      <c r="Z162" s="163"/>
    </row>
    <row r="163" spans="1:26" ht="14.25" customHeight="1">
      <c r="A163" s="161"/>
      <c r="B163" s="161"/>
      <c r="C163" s="161"/>
      <c r="D163" s="162"/>
      <c r="E163" s="161"/>
      <c r="F163" s="162"/>
      <c r="G163" s="161"/>
      <c r="H163" s="161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</row>
    <row r="164" spans="1:26" ht="14.25" customHeight="1">
      <c r="A164" s="161"/>
      <c r="B164" s="161"/>
      <c r="C164" s="161"/>
      <c r="D164" s="162"/>
      <c r="E164" s="161"/>
      <c r="F164" s="162"/>
      <c r="G164" s="161"/>
      <c r="H164" s="161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  <c r="Y164" s="163"/>
      <c r="Z164" s="163"/>
    </row>
    <row r="165" spans="1:26" ht="14.25" customHeight="1">
      <c r="A165" s="161"/>
      <c r="B165" s="161"/>
      <c r="C165" s="161"/>
      <c r="D165" s="162"/>
      <c r="E165" s="161"/>
      <c r="F165" s="162"/>
      <c r="G165" s="161"/>
      <c r="H165" s="161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  <c r="Y165" s="163"/>
      <c r="Z165" s="163"/>
    </row>
    <row r="166" spans="1:26" ht="14.25" customHeight="1">
      <c r="A166" s="161"/>
      <c r="B166" s="161"/>
      <c r="C166" s="161"/>
      <c r="D166" s="162"/>
      <c r="E166" s="161"/>
      <c r="F166" s="162"/>
      <c r="G166" s="161"/>
      <c r="H166" s="161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</row>
    <row r="167" spans="1:26" ht="14.25" customHeight="1">
      <c r="A167" s="161"/>
      <c r="B167" s="161"/>
      <c r="C167" s="161"/>
      <c r="D167" s="162"/>
      <c r="E167" s="161"/>
      <c r="F167" s="162"/>
      <c r="G167" s="161"/>
      <c r="H167" s="161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3"/>
      <c r="Z167" s="163"/>
    </row>
    <row r="168" spans="1:26" ht="14.25" customHeight="1">
      <c r="A168" s="161"/>
      <c r="B168" s="161"/>
      <c r="C168" s="161"/>
      <c r="D168" s="162"/>
      <c r="E168" s="161"/>
      <c r="F168" s="162"/>
      <c r="G168" s="161"/>
      <c r="H168" s="161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  <c r="Y168" s="163"/>
      <c r="Z168" s="163"/>
    </row>
    <row r="169" spans="1:26" ht="14.25" customHeight="1">
      <c r="A169" s="161"/>
      <c r="B169" s="161"/>
      <c r="C169" s="161"/>
      <c r="D169" s="162"/>
      <c r="E169" s="161"/>
      <c r="F169" s="162"/>
      <c r="G169" s="161"/>
      <c r="H169" s="161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  <c r="Y169" s="163"/>
      <c r="Z169" s="163"/>
    </row>
    <row r="170" spans="1:26" ht="14.25" customHeight="1">
      <c r="A170" s="161"/>
      <c r="B170" s="161"/>
      <c r="C170" s="161"/>
      <c r="D170" s="162"/>
      <c r="E170" s="161"/>
      <c r="F170" s="162"/>
      <c r="G170" s="161"/>
      <c r="H170" s="161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</row>
    <row r="171" spans="1:26" ht="14.25" customHeight="1">
      <c r="A171" s="161"/>
      <c r="B171" s="161"/>
      <c r="C171" s="161"/>
      <c r="D171" s="162"/>
      <c r="E171" s="161"/>
      <c r="F171" s="162"/>
      <c r="G171" s="161"/>
      <c r="H171" s="161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</row>
    <row r="172" spans="1:26" ht="14.25" customHeight="1">
      <c r="A172" s="161"/>
      <c r="B172" s="161"/>
      <c r="C172" s="161"/>
      <c r="D172" s="162"/>
      <c r="E172" s="161"/>
      <c r="F172" s="162"/>
      <c r="G172" s="161"/>
      <c r="H172" s="161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</row>
    <row r="173" spans="1:26" ht="14.25" customHeight="1">
      <c r="A173" s="161"/>
      <c r="B173" s="161"/>
      <c r="C173" s="161"/>
      <c r="D173" s="162"/>
      <c r="E173" s="161"/>
      <c r="F173" s="162"/>
      <c r="G173" s="161"/>
      <c r="H173" s="161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3"/>
      <c r="Z173" s="163"/>
    </row>
    <row r="174" spans="1:26" ht="14.25" customHeight="1">
      <c r="A174" s="161"/>
      <c r="B174" s="161"/>
      <c r="C174" s="161"/>
      <c r="D174" s="162"/>
      <c r="E174" s="161"/>
      <c r="F174" s="162"/>
      <c r="G174" s="161"/>
      <c r="H174" s="161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</row>
    <row r="175" spans="1:26" ht="14.25" customHeight="1">
      <c r="A175" s="161"/>
      <c r="B175" s="161"/>
      <c r="C175" s="161"/>
      <c r="D175" s="162"/>
      <c r="E175" s="161"/>
      <c r="F175" s="162"/>
      <c r="G175" s="161"/>
      <c r="H175" s="161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</row>
    <row r="176" spans="1:26" ht="14.25" customHeight="1">
      <c r="A176" s="161"/>
      <c r="B176" s="161"/>
      <c r="C176" s="161"/>
      <c r="D176" s="162"/>
      <c r="E176" s="161"/>
      <c r="F176" s="162"/>
      <c r="G176" s="161"/>
      <c r="H176" s="161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</row>
    <row r="177" spans="1:26" ht="14.25" customHeight="1">
      <c r="A177" s="161"/>
      <c r="B177" s="161"/>
      <c r="C177" s="161"/>
      <c r="D177" s="162"/>
      <c r="E177" s="161"/>
      <c r="F177" s="162"/>
      <c r="G177" s="161"/>
      <c r="H177" s="161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</row>
    <row r="178" spans="1:26" ht="14.25" customHeight="1">
      <c r="A178" s="161"/>
      <c r="B178" s="161"/>
      <c r="C178" s="161"/>
      <c r="D178" s="162"/>
      <c r="E178" s="161"/>
      <c r="F178" s="162"/>
      <c r="G178" s="161"/>
      <c r="H178" s="161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</row>
    <row r="179" spans="1:26" ht="14.25" customHeight="1">
      <c r="A179" s="161"/>
      <c r="B179" s="161"/>
      <c r="C179" s="161"/>
      <c r="D179" s="162"/>
      <c r="E179" s="161"/>
      <c r="F179" s="162"/>
      <c r="G179" s="161"/>
      <c r="H179" s="161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</row>
    <row r="180" spans="1:26" ht="14.25" customHeight="1">
      <c r="A180" s="161"/>
      <c r="B180" s="161"/>
      <c r="C180" s="161"/>
      <c r="D180" s="162"/>
      <c r="E180" s="161"/>
      <c r="F180" s="162"/>
      <c r="G180" s="161"/>
      <c r="H180" s="161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</row>
    <row r="181" spans="1:26" ht="14.25" customHeight="1">
      <c r="A181" s="161"/>
      <c r="B181" s="161"/>
      <c r="C181" s="161"/>
      <c r="D181" s="162"/>
      <c r="E181" s="161"/>
      <c r="F181" s="162"/>
      <c r="G181" s="161"/>
      <c r="H181" s="161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</row>
    <row r="182" spans="1:26" ht="14.25" customHeight="1">
      <c r="A182" s="161"/>
      <c r="B182" s="161"/>
      <c r="C182" s="161"/>
      <c r="D182" s="162"/>
      <c r="E182" s="161"/>
      <c r="F182" s="162"/>
      <c r="G182" s="161"/>
      <c r="H182" s="161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</row>
    <row r="183" spans="1:26" ht="14.25" customHeight="1">
      <c r="A183" s="161"/>
      <c r="B183" s="161"/>
      <c r="C183" s="161"/>
      <c r="D183" s="162"/>
      <c r="E183" s="161"/>
      <c r="F183" s="162"/>
      <c r="G183" s="161"/>
      <c r="H183" s="161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  <c r="Z183" s="163"/>
    </row>
    <row r="184" spans="1:26" ht="14.25" customHeight="1">
      <c r="A184" s="161"/>
      <c r="B184" s="161"/>
      <c r="C184" s="161"/>
      <c r="D184" s="162"/>
      <c r="E184" s="161"/>
      <c r="F184" s="162"/>
      <c r="G184" s="161"/>
      <c r="H184" s="161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</row>
    <row r="185" spans="1:26" ht="14.25" customHeight="1">
      <c r="A185" s="161"/>
      <c r="B185" s="161"/>
      <c r="C185" s="161"/>
      <c r="D185" s="162"/>
      <c r="E185" s="161"/>
      <c r="F185" s="162"/>
      <c r="G185" s="161"/>
      <c r="H185" s="161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  <c r="Y185" s="163"/>
      <c r="Z185" s="163"/>
    </row>
    <row r="186" spans="1:26" ht="14.25" customHeight="1">
      <c r="A186" s="161"/>
      <c r="B186" s="161"/>
      <c r="C186" s="161"/>
      <c r="D186" s="162"/>
      <c r="E186" s="161"/>
      <c r="F186" s="162"/>
      <c r="G186" s="161"/>
      <c r="H186" s="161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  <c r="Z186" s="163"/>
    </row>
    <row r="187" spans="1:26" ht="14.25" customHeight="1">
      <c r="A187" s="161"/>
      <c r="B187" s="161"/>
      <c r="C187" s="161"/>
      <c r="D187" s="162"/>
      <c r="E187" s="161"/>
      <c r="F187" s="162"/>
      <c r="G187" s="161"/>
      <c r="H187" s="161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</row>
    <row r="188" spans="1:26" ht="14.25" customHeight="1">
      <c r="A188" s="161"/>
      <c r="B188" s="161"/>
      <c r="C188" s="161"/>
      <c r="D188" s="162"/>
      <c r="E188" s="161"/>
      <c r="F188" s="162"/>
      <c r="G188" s="161"/>
      <c r="H188" s="161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</row>
    <row r="189" spans="1:26" ht="14.25" customHeight="1">
      <c r="A189" s="161"/>
      <c r="B189" s="161"/>
      <c r="C189" s="161"/>
      <c r="D189" s="162"/>
      <c r="E189" s="161"/>
      <c r="F189" s="162"/>
      <c r="G189" s="161"/>
      <c r="H189" s="161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</row>
    <row r="190" spans="1:26" ht="14.25" customHeight="1">
      <c r="A190" s="161"/>
      <c r="B190" s="161"/>
      <c r="C190" s="161"/>
      <c r="D190" s="162"/>
      <c r="E190" s="161"/>
      <c r="F190" s="162"/>
      <c r="G190" s="161"/>
      <c r="H190" s="161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</row>
    <row r="191" spans="1:26" ht="14.25" customHeight="1">
      <c r="A191" s="161"/>
      <c r="B191" s="161"/>
      <c r="C191" s="161"/>
      <c r="D191" s="162"/>
      <c r="E191" s="161"/>
      <c r="F191" s="162"/>
      <c r="G191" s="161"/>
      <c r="H191" s="161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</row>
    <row r="192" spans="1:26" ht="14.25" customHeight="1">
      <c r="A192" s="161"/>
      <c r="B192" s="161"/>
      <c r="C192" s="161"/>
      <c r="D192" s="162"/>
      <c r="E192" s="161"/>
      <c r="F192" s="162"/>
      <c r="G192" s="161"/>
      <c r="H192" s="161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Y192" s="163"/>
      <c r="Z192" s="163"/>
    </row>
    <row r="193" spans="1:26" ht="14.25" customHeight="1">
      <c r="A193" s="161"/>
      <c r="B193" s="161"/>
      <c r="C193" s="161"/>
      <c r="D193" s="162"/>
      <c r="E193" s="161"/>
      <c r="F193" s="162"/>
      <c r="G193" s="161"/>
      <c r="H193" s="161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</row>
    <row r="194" spans="1:26" ht="14.25" customHeight="1">
      <c r="A194" s="161"/>
      <c r="B194" s="161"/>
      <c r="C194" s="161"/>
      <c r="D194" s="162"/>
      <c r="E194" s="161"/>
      <c r="F194" s="162"/>
      <c r="G194" s="161"/>
      <c r="H194" s="161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</row>
    <row r="195" spans="1:26" ht="14.25" customHeight="1">
      <c r="A195" s="161"/>
      <c r="B195" s="161"/>
      <c r="C195" s="161"/>
      <c r="D195" s="162"/>
      <c r="E195" s="161"/>
      <c r="F195" s="162"/>
      <c r="G195" s="161"/>
      <c r="H195" s="161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  <c r="Y195" s="163"/>
      <c r="Z195" s="163"/>
    </row>
    <row r="196" spans="1:26" ht="14.25" customHeight="1">
      <c r="A196" s="161"/>
      <c r="B196" s="161"/>
      <c r="C196" s="161"/>
      <c r="D196" s="162"/>
      <c r="E196" s="161"/>
      <c r="F196" s="162"/>
      <c r="G196" s="161"/>
      <c r="H196" s="161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  <c r="V196" s="163"/>
      <c r="W196" s="163"/>
      <c r="X196" s="163"/>
      <c r="Y196" s="163"/>
      <c r="Z196" s="163"/>
    </row>
    <row r="197" spans="1:26" ht="14.25" customHeight="1">
      <c r="A197" s="161"/>
      <c r="B197" s="161"/>
      <c r="C197" s="161"/>
      <c r="D197" s="162"/>
      <c r="E197" s="161"/>
      <c r="F197" s="162"/>
      <c r="G197" s="161"/>
      <c r="H197" s="161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  <c r="Y197" s="163"/>
      <c r="Z197" s="163"/>
    </row>
    <row r="198" spans="1:26" ht="14.25" customHeight="1">
      <c r="A198" s="161"/>
      <c r="B198" s="161"/>
      <c r="C198" s="161"/>
      <c r="D198" s="162"/>
      <c r="E198" s="161"/>
      <c r="F198" s="162"/>
      <c r="G198" s="161"/>
      <c r="H198" s="161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</row>
    <row r="199" spans="1:26" ht="14.25" customHeight="1">
      <c r="A199" s="161"/>
      <c r="B199" s="161"/>
      <c r="C199" s="161"/>
      <c r="D199" s="162"/>
      <c r="E199" s="161"/>
      <c r="F199" s="162"/>
      <c r="G199" s="161"/>
      <c r="H199" s="161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</row>
    <row r="200" spans="1:26" ht="14.25" customHeight="1">
      <c r="A200" s="161"/>
      <c r="B200" s="161"/>
      <c r="C200" s="161"/>
      <c r="D200" s="162"/>
      <c r="E200" s="161"/>
      <c r="F200" s="162"/>
      <c r="G200" s="161"/>
      <c r="H200" s="161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3"/>
      <c r="Y200" s="163"/>
      <c r="Z200" s="163"/>
    </row>
    <row r="201" spans="1:26" ht="14.25" customHeight="1">
      <c r="A201" s="161"/>
      <c r="B201" s="161"/>
      <c r="C201" s="161"/>
      <c r="D201" s="162"/>
      <c r="E201" s="161"/>
      <c r="F201" s="162"/>
      <c r="G201" s="161"/>
      <c r="H201" s="161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</row>
    <row r="202" spans="1:26" ht="14.25" customHeight="1">
      <c r="A202" s="161"/>
      <c r="B202" s="161"/>
      <c r="C202" s="161"/>
      <c r="D202" s="162"/>
      <c r="E202" s="161"/>
      <c r="F202" s="162"/>
      <c r="G202" s="161"/>
      <c r="H202" s="161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  <c r="Z202" s="163"/>
    </row>
    <row r="203" spans="1:26" ht="14.25" customHeight="1">
      <c r="A203" s="161"/>
      <c r="B203" s="161"/>
      <c r="C203" s="161"/>
      <c r="D203" s="162"/>
      <c r="E203" s="161"/>
      <c r="F203" s="162"/>
      <c r="G203" s="161"/>
      <c r="H203" s="161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3"/>
      <c r="Y203" s="163"/>
      <c r="Z203" s="163"/>
    </row>
    <row r="204" spans="1:26" ht="14.25" customHeight="1">
      <c r="A204" s="161"/>
      <c r="B204" s="161"/>
      <c r="C204" s="161"/>
      <c r="D204" s="162"/>
      <c r="E204" s="161"/>
      <c r="F204" s="162"/>
      <c r="G204" s="161"/>
      <c r="H204" s="161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63"/>
      <c r="Z204" s="163"/>
    </row>
    <row r="205" spans="1:26" ht="14.25" customHeight="1">
      <c r="A205" s="161"/>
      <c r="B205" s="161"/>
      <c r="C205" s="161"/>
      <c r="D205" s="162"/>
      <c r="E205" s="161"/>
      <c r="F205" s="162"/>
      <c r="G205" s="161"/>
      <c r="H205" s="161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</row>
    <row r="206" spans="1:26" ht="14.25" customHeight="1">
      <c r="A206" s="161"/>
      <c r="B206" s="161"/>
      <c r="C206" s="161"/>
      <c r="D206" s="162"/>
      <c r="E206" s="161"/>
      <c r="F206" s="162"/>
      <c r="G206" s="161"/>
      <c r="H206" s="161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  <c r="Y206" s="163"/>
      <c r="Z206" s="163"/>
    </row>
    <row r="207" spans="1:26" ht="14.25" customHeight="1">
      <c r="A207" s="161"/>
      <c r="B207" s="161"/>
      <c r="C207" s="161"/>
      <c r="D207" s="162"/>
      <c r="E207" s="161"/>
      <c r="F207" s="162"/>
      <c r="G207" s="161"/>
      <c r="H207" s="161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  <c r="Y207" s="163"/>
      <c r="Z207" s="163"/>
    </row>
    <row r="208" spans="1:26" ht="14.25" customHeight="1">
      <c r="A208" s="161"/>
      <c r="B208" s="161"/>
      <c r="C208" s="161"/>
      <c r="D208" s="162"/>
      <c r="E208" s="161"/>
      <c r="F208" s="162"/>
      <c r="G208" s="161"/>
      <c r="H208" s="161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  <c r="Y208" s="163"/>
      <c r="Z208" s="163"/>
    </row>
    <row r="209" spans="1:26" ht="14.25" customHeight="1">
      <c r="A209" s="161"/>
      <c r="B209" s="161"/>
      <c r="C209" s="161"/>
      <c r="D209" s="162"/>
      <c r="E209" s="161"/>
      <c r="F209" s="162"/>
      <c r="G209" s="161"/>
      <c r="H209" s="161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  <c r="Y209" s="163"/>
      <c r="Z209" s="163"/>
    </row>
    <row r="210" spans="1:26" ht="14.25" customHeight="1">
      <c r="A210" s="161"/>
      <c r="B210" s="161"/>
      <c r="C210" s="161"/>
      <c r="D210" s="162"/>
      <c r="E210" s="161"/>
      <c r="F210" s="162"/>
      <c r="G210" s="161"/>
      <c r="H210" s="161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  <c r="Y210" s="163"/>
      <c r="Z210" s="163"/>
    </row>
    <row r="211" spans="1:26" ht="14.25" customHeight="1">
      <c r="A211" s="161"/>
      <c r="B211" s="161"/>
      <c r="C211" s="161"/>
      <c r="D211" s="162"/>
      <c r="E211" s="161"/>
      <c r="F211" s="162"/>
      <c r="G211" s="161"/>
      <c r="H211" s="161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  <c r="Y211" s="163"/>
      <c r="Z211" s="163"/>
    </row>
    <row r="212" spans="1:26" ht="14.25" customHeight="1">
      <c r="A212" s="161"/>
      <c r="B212" s="161"/>
      <c r="C212" s="161"/>
      <c r="D212" s="162"/>
      <c r="E212" s="161"/>
      <c r="F212" s="162"/>
      <c r="G212" s="161"/>
      <c r="H212" s="161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  <c r="Y212" s="163"/>
      <c r="Z212" s="163"/>
    </row>
    <row r="213" spans="1:26" ht="14.25" customHeight="1">
      <c r="A213" s="161"/>
      <c r="B213" s="161"/>
      <c r="C213" s="161"/>
      <c r="D213" s="162"/>
      <c r="E213" s="161"/>
      <c r="F213" s="162"/>
      <c r="G213" s="161"/>
      <c r="H213" s="161"/>
      <c r="I213" s="163"/>
      <c r="J213" s="163"/>
      <c r="K213" s="163"/>
      <c r="L213" s="163"/>
      <c r="M213" s="163"/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  <c r="Y213" s="163"/>
      <c r="Z213" s="163"/>
    </row>
    <row r="214" spans="1:26" ht="14.25" customHeight="1">
      <c r="A214" s="161"/>
      <c r="B214" s="161"/>
      <c r="C214" s="161"/>
      <c r="D214" s="162"/>
      <c r="E214" s="161"/>
      <c r="F214" s="162"/>
      <c r="G214" s="161"/>
      <c r="H214" s="161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  <c r="Z214" s="163"/>
    </row>
    <row r="215" spans="1:26" ht="14.25" customHeight="1">
      <c r="A215" s="161"/>
      <c r="B215" s="161"/>
      <c r="C215" s="161"/>
      <c r="D215" s="162"/>
      <c r="E215" s="161"/>
      <c r="F215" s="162"/>
      <c r="G215" s="161"/>
      <c r="H215" s="161"/>
      <c r="I215" s="163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  <c r="Y215" s="163"/>
      <c r="Z215" s="163"/>
    </row>
    <row r="216" spans="1:26" ht="14.25" customHeight="1">
      <c r="A216" s="161"/>
      <c r="B216" s="161"/>
      <c r="C216" s="161"/>
      <c r="D216" s="162"/>
      <c r="E216" s="161"/>
      <c r="F216" s="162"/>
      <c r="G216" s="161"/>
      <c r="H216" s="161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  <c r="Y216" s="163"/>
      <c r="Z216" s="163"/>
    </row>
    <row r="217" spans="1:26" ht="14.25" customHeight="1">
      <c r="A217" s="161"/>
      <c r="B217" s="161"/>
      <c r="C217" s="161"/>
      <c r="D217" s="162"/>
      <c r="E217" s="161"/>
      <c r="F217" s="162"/>
      <c r="G217" s="161"/>
      <c r="H217" s="161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  <c r="Y217" s="163"/>
      <c r="Z217" s="163"/>
    </row>
    <row r="218" spans="1:26" ht="14.25" customHeight="1">
      <c r="A218" s="161"/>
      <c r="B218" s="161"/>
      <c r="C218" s="161"/>
      <c r="D218" s="162"/>
      <c r="E218" s="161"/>
      <c r="F218" s="162"/>
      <c r="G218" s="161"/>
      <c r="H218" s="161"/>
      <c r="I218" s="163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  <c r="Y218" s="163"/>
      <c r="Z218" s="163"/>
    </row>
    <row r="219" spans="1:26" ht="14.25" customHeight="1">
      <c r="A219" s="161"/>
      <c r="B219" s="161"/>
      <c r="C219" s="161"/>
      <c r="D219" s="162"/>
      <c r="E219" s="161"/>
      <c r="F219" s="162"/>
      <c r="G219" s="161"/>
      <c r="H219" s="161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</row>
    <row r="220" spans="1:26" ht="14.25" customHeight="1">
      <c r="A220" s="161"/>
      <c r="B220" s="161"/>
      <c r="C220" s="161"/>
      <c r="D220" s="162"/>
      <c r="E220" s="161"/>
      <c r="F220" s="162"/>
      <c r="G220" s="161"/>
      <c r="H220" s="161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163"/>
      <c r="Z220" s="163"/>
    </row>
    <row r="221" spans="1:26" ht="14.25" customHeight="1">
      <c r="A221" s="161"/>
      <c r="B221" s="161"/>
      <c r="C221" s="161"/>
      <c r="D221" s="162"/>
      <c r="E221" s="161"/>
      <c r="F221" s="162"/>
      <c r="G221" s="161"/>
      <c r="H221" s="161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</row>
    <row r="222" spans="1:26" ht="14.25" customHeight="1">
      <c r="A222" s="161"/>
      <c r="B222" s="161"/>
      <c r="C222" s="161"/>
      <c r="D222" s="162"/>
      <c r="E222" s="161"/>
      <c r="F222" s="162"/>
      <c r="G222" s="161"/>
      <c r="H222" s="161"/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  <c r="Y222" s="163"/>
      <c r="Z222" s="163"/>
    </row>
    <row r="223" spans="1:26" ht="14.25" customHeight="1">
      <c r="A223" s="161"/>
      <c r="B223" s="161"/>
      <c r="C223" s="161"/>
      <c r="D223" s="162"/>
      <c r="E223" s="161"/>
      <c r="F223" s="162"/>
      <c r="G223" s="161"/>
      <c r="H223" s="161"/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  <c r="Y223" s="163"/>
      <c r="Z223" s="163"/>
    </row>
    <row r="224" spans="1:26" ht="14.25" customHeight="1">
      <c r="A224" s="161"/>
      <c r="B224" s="161"/>
      <c r="C224" s="161"/>
      <c r="D224" s="162"/>
      <c r="E224" s="161"/>
      <c r="F224" s="162"/>
      <c r="G224" s="161"/>
      <c r="H224" s="161"/>
      <c r="I224" s="163"/>
      <c r="J224" s="163"/>
      <c r="K224" s="163"/>
      <c r="L224" s="163"/>
      <c r="M224" s="163"/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3"/>
      <c r="Y224" s="163"/>
      <c r="Z224" s="163"/>
    </row>
    <row r="225" spans="1:26" ht="14.25" customHeight="1">
      <c r="A225" s="161"/>
      <c r="B225" s="161"/>
      <c r="C225" s="161"/>
      <c r="D225" s="162"/>
      <c r="E225" s="161"/>
      <c r="F225" s="162"/>
      <c r="G225" s="161"/>
      <c r="H225" s="161"/>
      <c r="I225" s="163"/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  <c r="T225" s="163"/>
      <c r="U225" s="163"/>
      <c r="V225" s="163"/>
      <c r="W225" s="163"/>
      <c r="X225" s="163"/>
      <c r="Y225" s="163"/>
      <c r="Z225" s="163"/>
    </row>
    <row r="226" spans="1:26" ht="14.25" customHeight="1">
      <c r="A226" s="161"/>
      <c r="B226" s="161"/>
      <c r="C226" s="161"/>
      <c r="D226" s="162"/>
      <c r="E226" s="161"/>
      <c r="F226" s="162"/>
      <c r="G226" s="161"/>
      <c r="H226" s="161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63"/>
      <c r="U226" s="163"/>
      <c r="V226" s="163"/>
      <c r="W226" s="163"/>
      <c r="X226" s="163"/>
      <c r="Y226" s="163"/>
      <c r="Z226" s="163"/>
    </row>
    <row r="227" spans="1:26" ht="14.25" customHeight="1">
      <c r="A227" s="161"/>
      <c r="B227" s="161"/>
      <c r="C227" s="161"/>
      <c r="D227" s="162"/>
      <c r="E227" s="161"/>
      <c r="F227" s="162"/>
      <c r="G227" s="161"/>
      <c r="H227" s="161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3"/>
      <c r="Y227" s="163"/>
      <c r="Z227" s="163"/>
    </row>
    <row r="228" spans="1:26" ht="14.25" customHeight="1">
      <c r="A228" s="161"/>
      <c r="B228" s="161"/>
      <c r="C228" s="161"/>
      <c r="D228" s="162"/>
      <c r="E228" s="161"/>
      <c r="F228" s="162"/>
      <c r="G228" s="161"/>
      <c r="H228" s="161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63"/>
      <c r="U228" s="163"/>
      <c r="V228" s="163"/>
      <c r="W228" s="163"/>
      <c r="X228" s="163"/>
      <c r="Y228" s="163"/>
      <c r="Z228" s="163"/>
    </row>
    <row r="229" spans="1:26" ht="14.25" customHeight="1">
      <c r="A229" s="161"/>
      <c r="B229" s="161"/>
      <c r="C229" s="161"/>
      <c r="D229" s="162"/>
      <c r="E229" s="161"/>
      <c r="F229" s="162"/>
      <c r="G229" s="161"/>
      <c r="H229" s="161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163"/>
      <c r="Z229" s="163"/>
    </row>
    <row r="230" spans="1:26" ht="14.25" customHeight="1">
      <c r="A230" s="161"/>
      <c r="B230" s="161"/>
      <c r="C230" s="161"/>
      <c r="D230" s="162"/>
      <c r="E230" s="161"/>
      <c r="F230" s="162"/>
      <c r="G230" s="161"/>
      <c r="H230" s="161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  <c r="Y230" s="163"/>
      <c r="Z230" s="163"/>
    </row>
    <row r="231" spans="1:26" ht="14.25" customHeight="1">
      <c r="A231" s="161"/>
      <c r="B231" s="161"/>
      <c r="C231" s="161"/>
      <c r="D231" s="162"/>
      <c r="E231" s="161"/>
      <c r="F231" s="162"/>
      <c r="G231" s="161"/>
      <c r="H231" s="161"/>
      <c r="I231" s="163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  <c r="Y231" s="163"/>
      <c r="Z231" s="163"/>
    </row>
    <row r="232" spans="1:26" ht="14.25" customHeight="1">
      <c r="A232" s="161"/>
      <c r="B232" s="161"/>
      <c r="C232" s="161"/>
      <c r="D232" s="162"/>
      <c r="E232" s="161"/>
      <c r="F232" s="162"/>
      <c r="G232" s="161"/>
      <c r="H232" s="161"/>
      <c r="I232" s="163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  <c r="T232" s="163"/>
      <c r="U232" s="163"/>
      <c r="V232" s="163"/>
      <c r="W232" s="163"/>
      <c r="X232" s="163"/>
      <c r="Y232" s="163"/>
      <c r="Z232" s="163"/>
    </row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/>
  <mergeCells count="12">
    <mergeCell ref="H2:J2"/>
    <mergeCell ref="H3:J3"/>
    <mergeCell ref="B5:J5"/>
    <mergeCell ref="B6:J6"/>
    <mergeCell ref="B7:J7"/>
    <mergeCell ref="B18:C18"/>
    <mergeCell ref="B21:D21"/>
    <mergeCell ref="E21:J21"/>
    <mergeCell ref="B30:C30"/>
    <mergeCell ref="B8:J8"/>
    <mergeCell ref="E10:J10"/>
    <mergeCell ref="B10:D10"/>
  </mergeCells>
  <printOptions/>
  <pageMargins left="0.7086614173228347" right="0.7086614173228347" top="0.7480314960629921" bottom="0.7480314960629921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</dc:creator>
  <cp:keywords/>
  <dc:description/>
  <cp:lastModifiedBy>Oksana Khmeliovska</cp:lastModifiedBy>
  <cp:lastPrinted>2021-01-05T10:00:33Z</cp:lastPrinted>
  <dcterms:created xsi:type="dcterms:W3CDTF">2020-12-28T17:37:24Z</dcterms:created>
  <dcterms:modified xsi:type="dcterms:W3CDTF">2021-01-12T13:52:46Z</dcterms:modified>
  <cp:category/>
  <cp:version/>
  <cp:contentType/>
  <cp:contentStatus/>
</cp:coreProperties>
</file>