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F:\Ne_UDALAT!!!\Desktop\Грант інституційної підтримки\"/>
    </mc:Choice>
  </mc:AlternateContent>
  <xr:revisionPtr revIDLastSave="0" documentId="13_ncr:1_{82AAC85A-D535-4309-B0D8-A872FCE7795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9" i="1" l="1"/>
  <c r="R39" i="1" s="1"/>
  <c r="M39" i="1"/>
  <c r="Q39" i="1" s="1"/>
  <c r="P37" i="1"/>
  <c r="R37" i="1" s="1"/>
  <c r="M37" i="1"/>
  <c r="Q37" i="1" s="1"/>
  <c r="S37" i="1" s="1"/>
  <c r="S39" i="1" l="1"/>
  <c r="P40" i="1" l="1"/>
  <c r="R40" i="1" s="1"/>
  <c r="M40" i="1"/>
  <c r="Q40" i="1" s="1"/>
  <c r="G29" i="1"/>
  <c r="J29" i="1"/>
  <c r="M29" i="1"/>
  <c r="P29" i="1"/>
  <c r="I93" i="2"/>
  <c r="F93" i="2"/>
  <c r="D93" i="2"/>
  <c r="I14" i="2"/>
  <c r="F14" i="2"/>
  <c r="D14" i="2"/>
  <c r="J84" i="1"/>
  <c r="G84" i="1"/>
  <c r="P83" i="1"/>
  <c r="R83" i="1" s="1"/>
  <c r="R84" i="1" s="1"/>
  <c r="M83" i="1"/>
  <c r="M84" i="1" s="1"/>
  <c r="J81" i="1"/>
  <c r="G81" i="1"/>
  <c r="P80" i="1"/>
  <c r="R80" i="1" s="1"/>
  <c r="M80" i="1"/>
  <c r="Q80" i="1" s="1"/>
  <c r="P79" i="1"/>
  <c r="M79" i="1"/>
  <c r="G77" i="1"/>
  <c r="P76" i="1"/>
  <c r="M76" i="1"/>
  <c r="J76" i="1"/>
  <c r="G76" i="1"/>
  <c r="Q76" i="1" s="1"/>
  <c r="P75" i="1"/>
  <c r="M75" i="1"/>
  <c r="J75" i="1"/>
  <c r="G75" i="1"/>
  <c r="P74" i="1"/>
  <c r="M74" i="1"/>
  <c r="J74" i="1"/>
  <c r="J77" i="1" s="1"/>
  <c r="G74" i="1"/>
  <c r="P71" i="1"/>
  <c r="M71" i="1"/>
  <c r="J71" i="1"/>
  <c r="R71" i="1" s="1"/>
  <c r="G71" i="1"/>
  <c r="Q71" i="1" s="1"/>
  <c r="P70" i="1"/>
  <c r="P72" i="1" s="1"/>
  <c r="M70" i="1"/>
  <c r="J70" i="1"/>
  <c r="R70" i="1" s="1"/>
  <c r="G70" i="1"/>
  <c r="Q70" i="1" s="1"/>
  <c r="R69" i="1"/>
  <c r="R72" i="1" s="1"/>
  <c r="P69" i="1"/>
  <c r="M69" i="1"/>
  <c r="M72" i="1" s="1"/>
  <c r="J69" i="1"/>
  <c r="G69" i="1"/>
  <c r="Q69" i="1" s="1"/>
  <c r="P66" i="1"/>
  <c r="M66" i="1"/>
  <c r="J66" i="1"/>
  <c r="G66" i="1"/>
  <c r="P65" i="1"/>
  <c r="M65" i="1"/>
  <c r="J65" i="1"/>
  <c r="G65" i="1"/>
  <c r="P64" i="1"/>
  <c r="M64" i="1"/>
  <c r="J64" i="1"/>
  <c r="G64" i="1"/>
  <c r="G67" i="1" s="1"/>
  <c r="P61" i="1"/>
  <c r="M61" i="1"/>
  <c r="J61" i="1"/>
  <c r="R61" i="1" s="1"/>
  <c r="G61" i="1"/>
  <c r="Q61" i="1" s="1"/>
  <c r="P60" i="1"/>
  <c r="P62" i="1" s="1"/>
  <c r="M60" i="1"/>
  <c r="J60" i="1"/>
  <c r="R60" i="1" s="1"/>
  <c r="G60" i="1"/>
  <c r="Q60" i="1" s="1"/>
  <c r="R59" i="1"/>
  <c r="P59" i="1"/>
  <c r="M59" i="1"/>
  <c r="M62" i="1" s="1"/>
  <c r="J59" i="1"/>
  <c r="G59" i="1"/>
  <c r="Q59" i="1" s="1"/>
  <c r="P56" i="1"/>
  <c r="M56" i="1"/>
  <c r="J56" i="1"/>
  <c r="G56" i="1"/>
  <c r="Q56" i="1" s="1"/>
  <c r="P55" i="1"/>
  <c r="M55" i="1"/>
  <c r="J55" i="1"/>
  <c r="G55" i="1"/>
  <c r="P54" i="1"/>
  <c r="M54" i="1"/>
  <c r="J54" i="1"/>
  <c r="R54" i="1" s="1"/>
  <c r="G54" i="1"/>
  <c r="P53" i="1"/>
  <c r="P57" i="1" s="1"/>
  <c r="M53" i="1"/>
  <c r="M57" i="1" s="1"/>
  <c r="J53" i="1"/>
  <c r="J57" i="1" s="1"/>
  <c r="G53" i="1"/>
  <c r="G57" i="1" s="1"/>
  <c r="P50" i="1"/>
  <c r="P51" i="1" s="1"/>
  <c r="M50" i="1"/>
  <c r="J50" i="1"/>
  <c r="R50" i="1" s="1"/>
  <c r="G50" i="1"/>
  <c r="Q50" i="1" s="1"/>
  <c r="R49" i="1"/>
  <c r="P49" i="1"/>
  <c r="M49" i="1"/>
  <c r="J49" i="1"/>
  <c r="G49" i="1"/>
  <c r="Q49" i="1" s="1"/>
  <c r="S49" i="1" s="1"/>
  <c r="P48" i="1"/>
  <c r="M48" i="1"/>
  <c r="M51" i="1" s="1"/>
  <c r="J48" i="1"/>
  <c r="R48" i="1" s="1"/>
  <c r="G48" i="1"/>
  <c r="G51" i="1" s="1"/>
  <c r="P45" i="1"/>
  <c r="M45" i="1"/>
  <c r="J45" i="1"/>
  <c r="G45" i="1"/>
  <c r="P44" i="1"/>
  <c r="M44" i="1"/>
  <c r="J44" i="1"/>
  <c r="J46" i="1" s="1"/>
  <c r="G44" i="1"/>
  <c r="G46" i="1" s="1"/>
  <c r="P41" i="1"/>
  <c r="R41" i="1" s="1"/>
  <c r="M41" i="1"/>
  <c r="Q41" i="1" s="1"/>
  <c r="P38" i="1"/>
  <c r="R38" i="1" s="1"/>
  <c r="M38" i="1"/>
  <c r="Q38" i="1" s="1"/>
  <c r="P36" i="1"/>
  <c r="R36" i="1" s="1"/>
  <c r="M36" i="1"/>
  <c r="Q36" i="1" s="1"/>
  <c r="P34" i="1"/>
  <c r="M34" i="1"/>
  <c r="Q34" i="1" s="1"/>
  <c r="P33" i="1"/>
  <c r="R33" i="1" s="1"/>
  <c r="M33" i="1"/>
  <c r="Q33" i="1" s="1"/>
  <c r="P32" i="1"/>
  <c r="R32" i="1" s="1"/>
  <c r="M32" i="1"/>
  <c r="Q32" i="1" s="1"/>
  <c r="P30" i="1"/>
  <c r="M30" i="1"/>
  <c r="J30" i="1"/>
  <c r="G30" i="1"/>
  <c r="P28" i="1"/>
  <c r="M28" i="1"/>
  <c r="J28" i="1"/>
  <c r="R28" i="1" s="1"/>
  <c r="G28" i="1"/>
  <c r="P27" i="1"/>
  <c r="M27" i="1"/>
  <c r="J27" i="1"/>
  <c r="G27" i="1"/>
  <c r="P22" i="1"/>
  <c r="M22" i="1"/>
  <c r="J22" i="1"/>
  <c r="G22" i="1"/>
  <c r="R21" i="1"/>
  <c r="R22" i="1" s="1"/>
  <c r="Q21" i="1"/>
  <c r="R45" i="1" l="1"/>
  <c r="Q48" i="1"/>
  <c r="S48" i="1" s="1"/>
  <c r="J51" i="1"/>
  <c r="R55" i="1"/>
  <c r="R56" i="1"/>
  <c r="J62" i="1"/>
  <c r="R65" i="1"/>
  <c r="R66" i="1"/>
  <c r="J72" i="1"/>
  <c r="R75" i="1"/>
  <c r="R76" i="1"/>
  <c r="Q29" i="1"/>
  <c r="Q45" i="1"/>
  <c r="S50" i="1"/>
  <c r="Q54" i="1"/>
  <c r="S54" i="1" s="1"/>
  <c r="Q55" i="1"/>
  <c r="G62" i="1"/>
  <c r="Q64" i="1"/>
  <c r="Q65" i="1"/>
  <c r="S65" i="1" s="1"/>
  <c r="Q66" i="1"/>
  <c r="S66" i="1" s="1"/>
  <c r="S71" i="1"/>
  <c r="G72" i="1"/>
  <c r="Q74" i="1"/>
  <c r="Q77" i="1" s="1"/>
  <c r="Q75" i="1"/>
  <c r="R29" i="1"/>
  <c r="S21" i="1"/>
  <c r="S22" i="1" s="1"/>
  <c r="Q22" i="1"/>
  <c r="P67" i="1"/>
  <c r="R64" i="1"/>
  <c r="R67" i="1" s="1"/>
  <c r="S75" i="1"/>
  <c r="P77" i="1"/>
  <c r="S40" i="1"/>
  <c r="S38" i="1"/>
  <c r="S41" i="1"/>
  <c r="P31" i="1"/>
  <c r="S80" i="1"/>
  <c r="P81" i="1"/>
  <c r="M81" i="1"/>
  <c r="S45" i="1"/>
  <c r="P46" i="1"/>
  <c r="M46" i="1"/>
  <c r="M31" i="1"/>
  <c r="Q30" i="1"/>
  <c r="Q28" i="1"/>
  <c r="P26" i="1"/>
  <c r="M26" i="1"/>
  <c r="Q27" i="1"/>
  <c r="J26" i="1"/>
  <c r="J42" i="1" s="1"/>
  <c r="R30" i="1"/>
  <c r="R27" i="1"/>
  <c r="S56" i="1"/>
  <c r="S69" i="1"/>
  <c r="Q72" i="1"/>
  <c r="S59" i="1"/>
  <c r="Q62" i="1"/>
  <c r="R51" i="1"/>
  <c r="S55" i="1"/>
  <c r="S61" i="1"/>
  <c r="S36" i="1"/>
  <c r="Q35" i="1"/>
  <c r="Q31" i="1"/>
  <c r="S32" i="1"/>
  <c r="R35" i="1"/>
  <c r="Q67" i="1"/>
  <c r="R62" i="1"/>
  <c r="S70" i="1"/>
  <c r="S76" i="1"/>
  <c r="S51" i="1"/>
  <c r="S33" i="1"/>
  <c r="S60" i="1"/>
  <c r="P84" i="1"/>
  <c r="R34" i="1"/>
  <c r="R31" i="1" s="1"/>
  <c r="M35" i="1"/>
  <c r="R44" i="1"/>
  <c r="R46" i="1" s="1"/>
  <c r="Q53" i="1"/>
  <c r="R74" i="1"/>
  <c r="R77" i="1" s="1"/>
  <c r="P35" i="1"/>
  <c r="Q51" i="1"/>
  <c r="R53" i="1"/>
  <c r="J67" i="1"/>
  <c r="Q79" i="1"/>
  <c r="M67" i="1"/>
  <c r="M77" i="1"/>
  <c r="R79" i="1"/>
  <c r="R81" i="1" s="1"/>
  <c r="Q83" i="1"/>
  <c r="Q44" i="1"/>
  <c r="G26" i="1"/>
  <c r="G42" i="1" s="1"/>
  <c r="S74" i="1" l="1"/>
  <c r="S77" i="1" s="1"/>
  <c r="S62" i="1"/>
  <c r="S30" i="1"/>
  <c r="G85" i="1"/>
  <c r="G87" i="1" s="1"/>
  <c r="R57" i="1"/>
  <c r="S64" i="1"/>
  <c r="J85" i="1"/>
  <c r="J87" i="1" s="1"/>
  <c r="S29" i="1"/>
  <c r="S67" i="1"/>
  <c r="S35" i="1"/>
  <c r="R26" i="1"/>
  <c r="R42" i="1" s="1"/>
  <c r="R85" i="1" s="1"/>
  <c r="R87" i="1" s="1"/>
  <c r="P42" i="1"/>
  <c r="S27" i="1"/>
  <c r="S28" i="1"/>
  <c r="M42" i="1"/>
  <c r="M85" i="1" s="1"/>
  <c r="M87" i="1" s="1"/>
  <c r="Q26" i="1"/>
  <c r="Q42" i="1" s="1"/>
  <c r="Q57" i="1"/>
  <c r="S53" i="1"/>
  <c r="S57" i="1" s="1"/>
  <c r="S72" i="1"/>
  <c r="S44" i="1"/>
  <c r="S46" i="1" s="1"/>
  <c r="Q46" i="1"/>
  <c r="S83" i="1"/>
  <c r="S84" i="1" s="1"/>
  <c r="Q84" i="1"/>
  <c r="S34" i="1"/>
  <c r="S31" i="1" s="1"/>
  <c r="Q81" i="1"/>
  <c r="S79" i="1"/>
  <c r="S81" i="1" s="1"/>
  <c r="P87" i="1" l="1"/>
  <c r="P85" i="1"/>
  <c r="S26" i="1"/>
  <c r="S42" i="1" s="1"/>
  <c r="S85" i="1" s="1"/>
  <c r="S87" i="1" s="1"/>
  <c r="Q85" i="1"/>
  <c r="Q87" i="1" s="1"/>
</calcChain>
</file>

<file path=xl/sharedStrings.xml><?xml version="1.0" encoding="utf-8"?>
<sst xmlns="http://schemas.openxmlformats.org/spreadsheetml/2006/main" count="593" uniqueCount="272">
  <si>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</si>
  <si>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</si>
  <si>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</si>
  <si>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</si>
  <si>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</si>
  <si>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</si>
  <si>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</si>
  <si>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</si>
  <si>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</si>
  <si>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</si>
  <si>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</si>
  <si>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</si>
  <si>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</si>
  <si>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</si>
  <si>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</si>
  <si>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</si>
  <si>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</si>
  <si>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</si>
  <si>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</si>
  <si>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</si>
  <si>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</si>
  <si>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</si>
  <si>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</si>
  <si>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</si>
  <si>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</si>
  <si>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</si>
  <si>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</si>
  <si>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</si>
  <si>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</si>
  <si>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</si>
  <si>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</si>
  <si>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</si>
  <si>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</si>
  <si>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</si>
  <si>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</si>
  <si>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</si>
  <si>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</si>
  <si>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</si>
  <si>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</si>
  <si>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</si>
  <si>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</si>
  <si>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</si>
  <si>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</si>
  <si>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</si>
  <si>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</si>
  <si>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</si>
  <si>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</si>
  <si>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</si>
  <si>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</si>
  <si>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</si>
  <si>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</si>
  <si>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</si>
  <si>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</si>
  <si>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</si>
  <si>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</si>
  <si>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</si>
  <si>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</si>
  <si>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</si>
  <si>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</si>
  <si>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</si>
  <si>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</si>
  <si>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</si>
  <si>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</si>
  <si>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</si>
  <si>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</si>
  <si>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</si>
  <si>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</si>
  <si>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</si>
  <si>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</si>
  <si>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</si>
  <si>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</si>
  <si>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</si>
  <si>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</si>
  <si>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</si>
  <si>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</si>
  <si>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</si>
  <si>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</si>
  <si>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</si>
  <si>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</si>
  <si>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</si>
  <si>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</si>
  <si>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</si>
  <si>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</si>
  <si>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</si>
  <si>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</si>
  <si>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</si>
  <si>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</si>
  <si>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</si>
  <si>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</si>
  <si>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</si>
  <si>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</si>
  <si>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</si>
  <si>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</si>
  <si>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</si>
  <si>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</si>
  <si>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</si>
  <si>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</si>
  <si>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</si>
  <si>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</si>
  <si>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</si>
  <si>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</si>
  <si>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</si>
  <si>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</si>
  <si>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</si>
  <si>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</si>
  <si>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</si>
  <si>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</si>
  <si>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</si>
  <si>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</si>
  <si>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</si>
  <si>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</si>
  <si>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</si>
  <si>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</si>
  <si>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</si>
  <si>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</si>
  <si>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</si>
  <si>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</si>
  <si>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</si>
  <si>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</si>
  <si>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</si>
  <si>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</si>
  <si>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</si>
  <si>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</si>
  <si>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</si>
  <si>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</si>
  <si>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</si>
  <si>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</si>
  <si>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</si>
  <si>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</si>
  <si>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</si>
  <si>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</si>
  <si>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</si>
  <si>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</si>
  <si>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</si>
  <si>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</si>
  <si>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</si>
  <si>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</si>
  <si>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</si>
  <si>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</si>
  <si>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</si>
  <si>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</si>
  <si>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</si>
  <si>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</si>
  <si>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</si>
  <si>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</si>
  <si>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</si>
  <si>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</si>
  <si>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Струк Неоніла Олексіївна, директор</t>
  </si>
  <si>
    <t>Гамоля Наталія Миколаївна, журналіст</t>
  </si>
  <si>
    <t>Мусійченко Вікторія Петрівна, головний редактор</t>
  </si>
  <si>
    <t>Ткаченко Євгеній Анатолійович, дизайнер</t>
  </si>
  <si>
    <t>1.1.4</t>
  </si>
  <si>
    <t>Філоненко Алла Вікторівна, написання тексту</t>
  </si>
  <si>
    <t xml:space="preserve">Фараон Ольга Сергіївна,збір матеріалу, проведення інтерв'ю </t>
  </si>
  <si>
    <t>Придбання фотокамери</t>
  </si>
  <si>
    <t>Придбання МФУ (принтер+сканер+копір)</t>
  </si>
  <si>
    <t>Бухгалтерське обслуговування Інші витрати пов҆язані з основною діяльністю організації</t>
  </si>
  <si>
    <t>Юридичне обслуговування Інші витрати пов҆язані з основною діяльністю організації</t>
  </si>
  <si>
    <t>Будник Андрій Вікторович, розробка художньої концепції проекту, підготовка ілюстративного матеріалу</t>
  </si>
  <si>
    <t>Барамиков Олег Євгенович, фотопослуги, підготовка ілюстративного матерілу</t>
  </si>
  <si>
    <t>Притуляк Анатолій Володимирович,ремонт комп'ютерного устаткування</t>
  </si>
  <si>
    <t>ПП "Аудиторське бюро Наталії Павлюченко" 33552552</t>
  </si>
  <si>
    <t>ФОП Барамиков О.Є. 2956215155</t>
  </si>
  <si>
    <t>ФОП Будник А.В. 2364808572</t>
  </si>
  <si>
    <t>Гамоля Н.М. 2686802904</t>
  </si>
  <si>
    <t>Філоненко А.В. 3021418445</t>
  </si>
  <si>
    <t>Ткаченко Є.А. 2429005272</t>
  </si>
  <si>
    <t>Мусійченко В.П.2846010683</t>
  </si>
  <si>
    <t>Струк Н.О. 2105910083</t>
  </si>
  <si>
    <t>ФОП Притуляк А.В. 2671902718</t>
  </si>
  <si>
    <t>ФОП Ленська Н.Л. 3058922241</t>
  </si>
  <si>
    <t>АТ "Універсал Банк" МФО 322001</t>
  </si>
  <si>
    <t>ЄСВ 22%</t>
  </si>
  <si>
    <t>ФОП Гопанчук Р.Л. 3230014774</t>
  </si>
  <si>
    <t>ТОВ "Профіт Смарт" 37606192</t>
  </si>
  <si>
    <t>ТОВ "САВ-Дістрибьюшн" 35625082</t>
  </si>
  <si>
    <t>№21327870.7894.914 від 15.12.2020</t>
  </si>
  <si>
    <t>№21327870.6974.914 від 16.12.2020</t>
  </si>
  <si>
    <t>№21327870.6974.925 від 17.12.2020</t>
  </si>
  <si>
    <t>№21327870.7852.914 від 18.12.2020</t>
  </si>
  <si>
    <t>№21327870.78902.94 від 28.12.2020</t>
  </si>
  <si>
    <t>№24 від 15.12.2020</t>
  </si>
  <si>
    <t>Договір №8 від 01.08.2020р.</t>
  </si>
  <si>
    <t>Акт №8/1 від 15.12.2020р.</t>
  </si>
  <si>
    <t>№30 від 15.12.2020</t>
  </si>
  <si>
    <t>Договір №01/08/20 від 01.08.2020р.</t>
  </si>
  <si>
    <t>Акт №0605-4 від 25.12.2020р.</t>
  </si>
  <si>
    <t>Договір №9 від 30.10.2020р.</t>
  </si>
  <si>
    <t>Акт №050 від 31.12.2020р.</t>
  </si>
  <si>
    <t>АТ "Універсал Банк" МФО 322002</t>
  </si>
  <si>
    <t>АТ "Універсал Банк" МФО 322003</t>
  </si>
  <si>
    <t>АТ "Універсал Банк" МФО 322004</t>
  </si>
  <si>
    <t>АТ "Універсал Банк" МФО 322005</t>
  </si>
  <si>
    <t>АТ "Універсал Банк" МФО 322006</t>
  </si>
  <si>
    <t>не застосовно</t>
  </si>
  <si>
    <t>Договір на розрахунково-касове обслуговування</t>
  </si>
  <si>
    <t>№33 від 15.12.2020</t>
  </si>
  <si>
    <t>Договір №10 УКФ/ІП/20 від 01.08.2020</t>
  </si>
  <si>
    <t>Акт №10 УКФ/ІП/20 від 30.10.2020</t>
  </si>
  <si>
    <t>№60 від 29.12.2020</t>
  </si>
  <si>
    <t>Додаткова угода №1/10/УКФ/ІП/20 від 28 грудня 2020</t>
  </si>
  <si>
    <t>Акт №18 УКФ/ІП/20 від 29.12.2020</t>
  </si>
  <si>
    <t>№34 від 17.12.2020</t>
  </si>
  <si>
    <t>Договір №12 УКФ/ІП/20 від 01.08.2020</t>
  </si>
  <si>
    <t>Акти №15 від 31.08.2020, №17 від 30.09.2020, №20 від 31.10.2020, №21 від 30.11.2020, №22 від 31.12.2020</t>
  </si>
  <si>
    <t>Додаткова угода №1/12/УКФ/ІП/20 від 28 грудня 2020</t>
  </si>
  <si>
    <t>Акт №23 від 31.12.2020</t>
  </si>
  <si>
    <t>№61 від 29.12.2020</t>
  </si>
  <si>
    <t>№28 від 15.12.2020</t>
  </si>
  <si>
    <t>Договір №8 від 02.09.2020</t>
  </si>
  <si>
    <t>Акт №27 від 30.09.2020</t>
  </si>
  <si>
    <t>№32 від 15.12.2020</t>
  </si>
  <si>
    <t>Договір №5 УКФ/ІП/20 від 01.08.2020р.</t>
  </si>
  <si>
    <t>Акт №5/2 УКФ/ІП/20 від 15.12.2020р.</t>
  </si>
  <si>
    <t>Наказ №17 від 31.07.2020, наказ №20-к від 01.08.2020</t>
  </si>
  <si>
    <t>№23 від 15.12.2020 зарплата</t>
  </si>
  <si>
    <t>Відомості нарахування зарплати за серпень, вересень, жовтень 2020р.</t>
  </si>
  <si>
    <t>Відомісь нарахування зарплати за листопад 2020р.</t>
  </si>
  <si>
    <t>№42 від 17.12.2020 зарплата</t>
  </si>
  <si>
    <t>№52 від 27.12.2020 зарплата</t>
  </si>
  <si>
    <t>Відомісь нарахування зарплати за грудень 2020р.</t>
  </si>
  <si>
    <t>Відомість нарахування зарплати за листопад 2020р.</t>
  </si>
  <si>
    <t>Відомість нарахування зарплати за грудень 2020р.</t>
  </si>
  <si>
    <t>Наказ №17 від 31.07.2020, трудовий договір №6/УКФ/ІП/20 від 01.08.2020</t>
  </si>
  <si>
    <t>№44 від 17.12.2020 зарплата</t>
  </si>
  <si>
    <t>№26 від 15.12.2020 зарплата</t>
  </si>
  <si>
    <t>№54 від 27.12.2020 зарплата</t>
  </si>
  <si>
    <t>Наказ №17 від 31.07.2020, трудовий договір №5/УКФ/ІП/20 від 01.08.2020</t>
  </si>
  <si>
    <t>№25 від 15.12.2020 зарплата</t>
  </si>
  <si>
    <t>№43 від 17.12.2020 зарплата</t>
  </si>
  <si>
    <t>№53 від 27.12.2020 зарплата</t>
  </si>
  <si>
    <t>Наказ №17 від 31.07.2020, трудовий договір №7/УКФ/ІП/20 від 01.08.2020</t>
  </si>
  <si>
    <t>№27 від 15.12.2020 зарплата</t>
  </si>
  <si>
    <t>№45 від 17.12.2020 зарплата</t>
  </si>
  <si>
    <t>№55 від 27.12.2020 зарплата</t>
  </si>
  <si>
    <t>№21 від 15.12.2020 ПДФО (частина суми з плат.доручення на 19710,00)</t>
  </si>
  <si>
    <t>№22 від 15.12.2020 Військовий збір (частина суми з плат.доручення на 1642,50)</t>
  </si>
  <si>
    <t>№40 від 17.12.2020 ПДФО (частина суми з плат.доручення на 6570,00)</t>
  </si>
  <si>
    <t>№41 від 17.12.2020 Військовий збір (частина суми з плат.доручення на 547,50)</t>
  </si>
  <si>
    <t>№50 від 27.12.2020 ПДФО (частина суми з плат.доручення на 6570,00)</t>
  </si>
  <si>
    <t>№51 від 27.12.2020 Військовий збір (частина суми з плат.доручення на 547,50)</t>
  </si>
  <si>
    <t>Цивільно-правовий договір №1/УКФ/ІП/20 від 01.08.2020</t>
  </si>
  <si>
    <t>Акт №1/1/УКФ/ІП/20 від 30.10.2020</t>
  </si>
  <si>
    <t>Акт №2/1/УКФ/ІП/20 від 15.12.2020</t>
  </si>
  <si>
    <t>№36 від 17.12.2020 ПДФО</t>
  </si>
  <si>
    <t>№35 від 17.12.2020 військ.збір</t>
  </si>
  <si>
    <t>№38 від 17.12.2020 винагорода по договору</t>
  </si>
  <si>
    <t>№56 від 27.12.2020 винагорода по договору</t>
  </si>
  <si>
    <t>№58 від 27.12.2020 ПДФО</t>
  </si>
  <si>
    <t>№59 від 27.12.2020 військ.збір</t>
  </si>
  <si>
    <t>№20 від 15.12.2020</t>
  </si>
  <si>
    <t>№39 від 17.12.2020</t>
  </si>
  <si>
    <t>№49 від 27.12.2020</t>
  </si>
  <si>
    <t>№37 від 17.12.2020</t>
  </si>
  <si>
    <t>№57 від 27.12.2020</t>
  </si>
  <si>
    <t>№48 від 17.12.2020 (частина від п/д на суму 11257</t>
  </si>
  <si>
    <t>№31 від 16.12.2020</t>
  </si>
  <si>
    <t>ФОП Будник Андрій Вікторович, розробка художньої концепції проекту, підготовка ілюстративного матеріалу</t>
  </si>
  <si>
    <t>у період з 01.08.2020 року по 31.12.2020 року</t>
  </si>
  <si>
    <t>"11" січня 2021 року</t>
  </si>
  <si>
    <t>за проектом інституційної підтримки Договір №3INST71-03095 від 21.10.2020р.  ТОВ "Світ Успіху"</t>
  </si>
  <si>
    <t xml:space="preserve">Штатних працівників </t>
  </si>
  <si>
    <t>Оплата праці</t>
  </si>
  <si>
    <t>Інші витрати, повязані з основною діяльністю організації</t>
  </si>
  <si>
    <t>Ленська Наталія Леонідовна, збір матеріалу, проведення інтерв'ю</t>
  </si>
  <si>
    <t>Ленська Наталія Леонідовназбір матеріалу, проведення інтерв'ю</t>
  </si>
  <si>
    <t>Повна назва організації Грантоотримувача: Товариство з обмеженою відповідальністю "Світ Успіху"</t>
  </si>
  <si>
    <t>Додаток № 4</t>
  </si>
  <si>
    <t>№ 3ІNST71-03095  від "21" жовтня 2020 року</t>
  </si>
  <si>
    <t>Директор</t>
  </si>
  <si>
    <t>Струк Неоніла Олексіївна</t>
  </si>
  <si>
    <t>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</si>
</sst>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31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b/>
      <i/>
      <sz val="12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0"/>
      <color theme="1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4" tint="0.79998168889431442"/>
        <bgColor indexed="64"/>
      </patternFill>
    </fill>
  </fills>
  <borders count="10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00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5" xfId="0" applyNumberFormat="1" applyFont="1" applyFill="1" applyBorder="1" applyAlignment="1">
      <alignment wrapText="1"/>
    </xf>
    <xf numFmtId="49" fontId="13" fillId="0" borderId="61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13" fillId="0" borderId="69" xfId="0" applyNumberFormat="1" applyFont="1" applyBorder="1" applyAlignment="1">
      <alignment horizontal="center" vertical="top" wrapText="1"/>
    </xf>
    <xf numFmtId="49" fontId="4" fillId="6" borderId="71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2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4" xfId="0" applyNumberFormat="1" applyFont="1" applyBorder="1" applyAlignment="1">
      <alignment wrapText="1"/>
    </xf>
    <xf numFmtId="3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horizontal="right" vertical="top" wrapText="1"/>
    </xf>
    <xf numFmtId="0" fontId="5" fillId="0" borderId="72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6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7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70" xfId="0" applyFont="1" applyBorder="1" applyAlignment="1">
      <alignment wrapText="1"/>
    </xf>
    <xf numFmtId="3" fontId="5" fillId="0" borderId="70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4" fontId="0" fillId="0" borderId="25" xfId="0" applyNumberFormat="1" applyFont="1" applyBorder="1"/>
    <xf numFmtId="0" fontId="2" fillId="0" borderId="0" xfId="0" applyFont="1" applyAlignment="1">
      <alignment wrapText="1"/>
    </xf>
    <xf numFmtId="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/>
    <xf numFmtId="0" fontId="24" fillId="0" borderId="0" xfId="0" applyFont="1"/>
    <xf numFmtId="4" fontId="24" fillId="0" borderId="0" xfId="0" applyNumberFormat="1" applyFont="1"/>
    <xf numFmtId="166" fontId="25" fillId="0" borderId="43" xfId="0" applyNumberFormat="1" applyFont="1" applyBorder="1" applyAlignment="1">
      <alignment horizontal="left" vertical="top" wrapText="1"/>
    </xf>
    <xf numFmtId="166" fontId="25" fillId="0" borderId="42" xfId="0" applyNumberFormat="1" applyFont="1" applyBorder="1" applyAlignment="1">
      <alignment horizontal="left" vertical="top" wrapText="1"/>
    </xf>
    <xf numFmtId="166" fontId="25" fillId="0" borderId="50" xfId="0" applyNumberFormat="1" applyFont="1" applyBorder="1" applyAlignment="1">
      <alignment horizontal="left" vertical="top" wrapText="1"/>
    </xf>
    <xf numFmtId="49" fontId="4" fillId="0" borderId="51" xfId="0" applyNumberFormat="1" applyFont="1" applyBorder="1" applyAlignment="1">
      <alignment horizontal="center" vertical="top" wrapText="1"/>
    </xf>
    <xf numFmtId="166" fontId="25" fillId="0" borderId="84" xfId="0" applyNumberFormat="1" applyFont="1" applyBorder="1" applyAlignment="1">
      <alignment vertical="top" wrapText="1"/>
    </xf>
    <xf numFmtId="3" fontId="25" fillId="0" borderId="82" xfId="0" applyNumberFormat="1" applyFont="1" applyBorder="1" applyAlignment="1">
      <alignment horizontal="center" vertical="top" wrapText="1"/>
    </xf>
    <xf numFmtId="4" fontId="25" fillId="0" borderId="83" xfId="0" applyNumberFormat="1" applyFont="1" applyBorder="1" applyAlignment="1">
      <alignment horizontal="center" vertical="top" wrapText="1"/>
    </xf>
    <xf numFmtId="3" fontId="25" fillId="0" borderId="85" xfId="0" applyNumberFormat="1" applyFont="1" applyBorder="1" applyAlignment="1">
      <alignment horizontal="center" vertical="top" wrapText="1"/>
    </xf>
    <xf numFmtId="4" fontId="25" fillId="0" borderId="86" xfId="0" applyNumberFormat="1" applyFont="1" applyBorder="1" applyAlignment="1">
      <alignment horizontal="center" vertical="top" wrapText="1"/>
    </xf>
    <xf numFmtId="167" fontId="25" fillId="0" borderId="62" xfId="0" applyNumberFormat="1" applyFont="1" applyBorder="1" applyAlignment="1">
      <alignment horizontal="left" vertical="top" wrapText="1"/>
    </xf>
    <xf numFmtId="167" fontId="25" fillId="0" borderId="64" xfId="0" applyNumberFormat="1" applyFont="1" applyBorder="1" applyAlignment="1">
      <alignment horizontal="left" vertical="top" wrapText="1"/>
    </xf>
    <xf numFmtId="4" fontId="25" fillId="0" borderId="45" xfId="0" applyNumberFormat="1" applyFont="1" applyBorder="1" applyAlignment="1">
      <alignment horizontal="center" vertical="top" wrapText="1"/>
    </xf>
    <xf numFmtId="3" fontId="25" fillId="0" borderId="88" xfId="0" applyNumberFormat="1" applyFont="1" applyBorder="1" applyAlignment="1">
      <alignment horizontal="center" vertical="top" wrapText="1"/>
    </xf>
    <xf numFmtId="4" fontId="25" fillId="0" borderId="89" xfId="0" applyNumberFormat="1" applyFont="1" applyBorder="1" applyAlignment="1">
      <alignment horizontal="center" vertical="top" wrapText="1"/>
    </xf>
    <xf numFmtId="3" fontId="25" fillId="0" borderId="92" xfId="0" applyNumberFormat="1" applyFont="1" applyBorder="1" applyAlignment="1">
      <alignment horizontal="center" vertical="top" wrapText="1"/>
    </xf>
    <xf numFmtId="167" fontId="25" fillId="0" borderId="62" xfId="0" applyNumberFormat="1" applyFont="1" applyBorder="1" applyAlignment="1">
      <alignment vertical="top" wrapText="1"/>
    </xf>
    <xf numFmtId="166" fontId="25" fillId="0" borderId="42" xfId="0" applyNumberFormat="1" applyFont="1" applyBorder="1" applyAlignment="1">
      <alignment horizontal="center" vertical="top" wrapText="1"/>
    </xf>
    <xf numFmtId="166" fontId="25" fillId="0" borderId="42" xfId="0" applyNumberFormat="1" applyFont="1" applyBorder="1" applyAlignment="1">
      <alignment horizontal="center" vertical="top" wrapText="1"/>
    </xf>
    <xf numFmtId="166" fontId="25" fillId="0" borderId="50" xfId="0" applyNumberFormat="1" applyFont="1" applyBorder="1" applyAlignment="1">
      <alignment vertical="top" wrapText="1"/>
    </xf>
    <xf numFmtId="166" fontId="25" fillId="0" borderId="84" xfId="0" applyNumberFormat="1" applyFont="1" applyBorder="1" applyAlignment="1">
      <alignment vertical="top" wrapText="1"/>
    </xf>
    <xf numFmtId="0" fontId="0" fillId="0" borderId="0" xfId="0" applyFont="1" applyAlignment="1"/>
    <xf numFmtId="166" fontId="25" fillId="0" borderId="81" xfId="0" applyNumberFormat="1" applyFont="1" applyBorder="1" applyAlignment="1">
      <alignment vertical="top" wrapText="1"/>
    </xf>
    <xf numFmtId="166" fontId="25" fillId="0" borderId="84" xfId="0" applyNumberFormat="1" applyFont="1" applyBorder="1" applyAlignment="1">
      <alignment vertical="top" wrapText="1"/>
    </xf>
    <xf numFmtId="49" fontId="4" fillId="0" borderId="97" xfId="0" applyNumberFormat="1" applyFont="1" applyBorder="1" applyAlignment="1">
      <alignment horizontal="center" vertical="top" wrapText="1"/>
    </xf>
    <xf numFmtId="166" fontId="25" fillId="0" borderId="98" xfId="0" applyNumberFormat="1" applyFont="1" applyBorder="1" applyAlignment="1">
      <alignment vertical="top" wrapText="1"/>
    </xf>
    <xf numFmtId="166" fontId="5" fillId="0" borderId="96" xfId="0" applyNumberFormat="1" applyFont="1" applyBorder="1" applyAlignment="1">
      <alignment horizontal="center" vertical="top" wrapText="1"/>
    </xf>
    <xf numFmtId="4" fontId="5" fillId="0" borderId="100" xfId="0" applyNumberFormat="1" applyFont="1" applyBorder="1" applyAlignment="1">
      <alignment horizontal="right" vertical="top" wrapText="1"/>
    </xf>
    <xf numFmtId="4" fontId="5" fillId="0" borderId="99" xfId="0" applyNumberFormat="1" applyFont="1" applyBorder="1" applyAlignment="1">
      <alignment horizontal="center" vertical="top" wrapText="1"/>
    </xf>
    <xf numFmtId="3" fontId="5" fillId="0" borderId="101" xfId="0" applyNumberFormat="1" applyFont="1" applyBorder="1" applyAlignment="1">
      <alignment horizontal="center" vertical="top" wrapText="1"/>
    </xf>
    <xf numFmtId="3" fontId="5" fillId="0" borderId="102" xfId="0" applyNumberFormat="1" applyFont="1" applyBorder="1" applyAlignment="1">
      <alignment horizontal="center" vertical="top" wrapText="1"/>
    </xf>
    <xf numFmtId="3" fontId="5" fillId="0" borderId="103" xfId="0" applyNumberFormat="1" applyFont="1" applyBorder="1" applyAlignment="1">
      <alignment horizontal="center" vertical="top" wrapText="1"/>
    </xf>
    <xf numFmtId="3" fontId="4" fillId="5" borderId="67" xfId="0" applyNumberFormat="1" applyFont="1" applyFill="1" applyBorder="1" applyAlignment="1">
      <alignment horizontal="center" vertical="center" wrapText="1"/>
    </xf>
    <xf numFmtId="4" fontId="4" fillId="5" borderId="67" xfId="0" applyNumberFormat="1" applyFont="1" applyFill="1" applyBorder="1" applyAlignment="1">
      <alignment horizontal="center" vertical="center" wrapText="1"/>
    </xf>
    <xf numFmtId="4" fontId="4" fillId="5" borderId="16" xfId="0" applyNumberFormat="1" applyFont="1" applyFill="1" applyBorder="1" applyAlignment="1">
      <alignment horizontal="right" vertical="center" wrapText="1"/>
    </xf>
    <xf numFmtId="3" fontId="5" fillId="6" borderId="8" xfId="0" applyNumberFormat="1" applyFont="1" applyFill="1" applyBorder="1" applyAlignment="1">
      <alignment horizontal="center" vertical="center" wrapText="1"/>
    </xf>
    <xf numFmtId="4" fontId="5" fillId="6" borderId="33" xfId="0" applyNumberFormat="1" applyFont="1" applyFill="1" applyBorder="1" applyAlignment="1">
      <alignment horizontal="center" vertical="center" wrapText="1"/>
    </xf>
    <xf numFmtId="4" fontId="5" fillId="6" borderId="34" xfId="0" applyNumberFormat="1" applyFont="1" applyFill="1" applyBorder="1" applyAlignment="1">
      <alignment horizontal="right" vertical="center" wrapText="1"/>
    </xf>
    <xf numFmtId="4" fontId="25" fillId="0" borderId="87" xfId="0" applyNumberFormat="1" applyFont="1" applyBorder="1" applyAlignment="1">
      <alignment horizontal="center" vertical="top" wrapText="1"/>
    </xf>
    <xf numFmtId="3" fontId="25" fillId="0" borderId="104" xfId="0" applyNumberFormat="1" applyFont="1" applyBorder="1" applyAlignment="1">
      <alignment horizontal="center" vertical="top" wrapText="1"/>
    </xf>
    <xf numFmtId="4" fontId="25" fillId="0" borderId="90" xfId="0" applyNumberFormat="1" applyFont="1" applyBorder="1" applyAlignment="1">
      <alignment horizontal="center" vertical="top" wrapText="1"/>
    </xf>
    <xf numFmtId="4" fontId="5" fillId="0" borderId="91" xfId="0" applyNumberFormat="1" applyFont="1" applyBorder="1" applyAlignment="1">
      <alignment horizontal="right" vertical="top" wrapText="1"/>
    </xf>
    <xf numFmtId="3" fontId="25" fillId="0" borderId="105" xfId="0" applyNumberFormat="1" applyFont="1" applyBorder="1" applyAlignment="1">
      <alignment horizontal="center" vertical="top" wrapText="1"/>
    </xf>
    <xf numFmtId="4" fontId="5" fillId="0" borderId="93" xfId="0" applyNumberFormat="1" applyFont="1" applyBorder="1" applyAlignment="1">
      <alignment horizontal="right" vertical="top" wrapText="1"/>
    </xf>
    <xf numFmtId="3" fontId="25" fillId="0" borderId="106" xfId="0" applyNumberFormat="1" applyFont="1" applyBorder="1" applyAlignment="1">
      <alignment horizontal="center" vertical="top" wrapText="1"/>
    </xf>
    <xf numFmtId="4" fontId="25" fillId="0" borderId="94" xfId="0" applyNumberFormat="1" applyFont="1" applyBorder="1" applyAlignment="1">
      <alignment horizontal="center" vertical="top" wrapText="1"/>
    </xf>
    <xf numFmtId="4" fontId="5" fillId="0" borderId="95" xfId="0" applyNumberFormat="1" applyFont="1" applyBorder="1" applyAlignment="1">
      <alignment horizontal="right" vertical="top" wrapText="1"/>
    </xf>
    <xf numFmtId="49" fontId="0" fillId="0" borderId="62" xfId="0" applyNumberFormat="1" applyFont="1" applyBorder="1" applyAlignment="1">
      <alignment horizontal="right" wrapText="1"/>
    </xf>
    <xf numFmtId="0" fontId="2" fillId="0" borderId="107" xfId="0" applyFont="1" applyBorder="1" applyAlignment="1">
      <alignment horizontal="center" vertical="center" wrapText="1"/>
    </xf>
    <xf numFmtId="4" fontId="2" fillId="0" borderId="107" xfId="0" applyNumberFormat="1" applyFont="1" applyBorder="1" applyAlignment="1">
      <alignment horizontal="center" vertical="center" wrapText="1"/>
    </xf>
    <xf numFmtId="49" fontId="0" fillId="0" borderId="45" xfId="0" applyNumberFormat="1" applyFont="1" applyBorder="1" applyAlignment="1">
      <alignment horizontal="right" wrapText="1"/>
    </xf>
    <xf numFmtId="0" fontId="0" fillId="0" borderId="45" xfId="0" applyFont="1" applyBorder="1" applyAlignment="1">
      <alignment wrapText="1"/>
    </xf>
    <xf numFmtId="4" fontId="0" fillId="0" borderId="45" xfId="0" applyNumberFormat="1" applyFont="1" applyBorder="1"/>
    <xf numFmtId="49" fontId="4" fillId="0" borderId="87" xfId="0" applyNumberFormat="1" applyFont="1" applyBorder="1" applyAlignment="1">
      <alignment horizontal="center" vertical="top" wrapText="1"/>
    </xf>
    <xf numFmtId="166" fontId="25" fillId="0" borderId="87" xfId="0" applyNumberFormat="1" applyFont="1" applyBorder="1" applyAlignment="1">
      <alignment horizontal="left" vertical="top" wrapText="1"/>
    </xf>
    <xf numFmtId="166" fontId="25" fillId="0" borderId="87" xfId="0" applyNumberFormat="1" applyFont="1" applyBorder="1" applyAlignment="1">
      <alignment vertical="top" wrapText="1"/>
    </xf>
    <xf numFmtId="166" fontId="5" fillId="0" borderId="87" xfId="0" applyNumberFormat="1" applyFont="1" applyBorder="1" applyAlignment="1">
      <alignment vertical="top" wrapText="1"/>
    </xf>
    <xf numFmtId="167" fontId="25" fillId="0" borderId="87" xfId="0" applyNumberFormat="1" applyFont="1" applyBorder="1" applyAlignment="1">
      <alignment horizontal="left" vertical="top" wrapText="1"/>
    </xf>
    <xf numFmtId="167" fontId="5" fillId="0" borderId="87" xfId="0" applyNumberFormat="1" applyFont="1" applyBorder="1" applyAlignment="1">
      <alignment vertical="top" wrapText="1"/>
    </xf>
    <xf numFmtId="49" fontId="13" fillId="0" borderId="87" xfId="0" applyNumberFormat="1" applyFont="1" applyBorder="1" applyAlignment="1">
      <alignment horizontal="center" vertical="top" wrapText="1"/>
    </xf>
    <xf numFmtId="167" fontId="25" fillId="0" borderId="87" xfId="0" applyNumberFormat="1" applyFont="1" applyBorder="1" applyAlignment="1">
      <alignment vertical="top" wrapText="1"/>
    </xf>
    <xf numFmtId="49" fontId="14" fillId="0" borderId="87" xfId="0" applyNumberFormat="1" applyFont="1" applyBorder="1" applyAlignment="1">
      <alignment horizontal="center" vertical="top" wrapText="1"/>
    </xf>
    <xf numFmtId="167" fontId="0" fillId="0" borderId="87" xfId="0" applyNumberFormat="1" applyFont="1" applyBorder="1" applyAlignment="1">
      <alignment vertical="top" wrapText="1"/>
    </xf>
    <xf numFmtId="0" fontId="2" fillId="0" borderId="62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4" fontId="2" fillId="0" borderId="87" xfId="0" applyNumberFormat="1" applyFont="1" applyBorder="1" applyAlignment="1">
      <alignment horizontal="center" vertical="center" wrapText="1"/>
    </xf>
    <xf numFmtId="0" fontId="2" fillId="7" borderId="87" xfId="0" applyFont="1" applyFill="1" applyBorder="1" applyAlignment="1">
      <alignment horizontal="center" vertical="center" wrapText="1"/>
    </xf>
    <xf numFmtId="0" fontId="27" fillId="7" borderId="87" xfId="0" applyFont="1" applyFill="1" applyBorder="1" applyAlignment="1">
      <alignment horizontal="left" vertical="center" wrapText="1"/>
    </xf>
    <xf numFmtId="49" fontId="27" fillId="7" borderId="87" xfId="0" applyNumberFormat="1" applyFont="1" applyFill="1" applyBorder="1" applyAlignment="1">
      <alignment horizontal="center" vertical="center" wrapText="1"/>
    </xf>
    <xf numFmtId="49" fontId="28" fillId="7" borderId="87" xfId="0" applyNumberFormat="1" applyFont="1" applyFill="1" applyBorder="1" applyAlignment="1">
      <alignment horizontal="center" vertical="top" wrapText="1"/>
    </xf>
    <xf numFmtId="0" fontId="27" fillId="7" borderId="0" xfId="0" applyFont="1" applyFill="1" applyBorder="1" applyAlignment="1">
      <alignment horizontal="left" vertical="center" wrapText="1"/>
    </xf>
    <xf numFmtId="49" fontId="29" fillId="7" borderId="87" xfId="0" applyNumberFormat="1" applyFont="1" applyFill="1" applyBorder="1" applyAlignment="1">
      <alignment horizontal="center" vertical="top" wrapText="1"/>
    </xf>
    <xf numFmtId="0" fontId="5" fillId="0" borderId="97" xfId="0" applyFont="1" applyBorder="1" applyAlignment="1">
      <alignment vertical="top" wrapText="1"/>
    </xf>
    <xf numFmtId="4" fontId="25" fillId="0" borderId="87" xfId="0" applyNumberFormat="1" applyFont="1" applyBorder="1" applyAlignment="1">
      <alignment horizontal="right" vertical="top" wrapText="1"/>
    </xf>
    <xf numFmtId="0" fontId="25" fillId="0" borderId="87" xfId="0" applyFont="1" applyBorder="1" applyAlignment="1">
      <alignment wrapText="1"/>
    </xf>
    <xf numFmtId="4" fontId="25" fillId="0" borderId="87" xfId="0" applyNumberFormat="1" applyFont="1" applyBorder="1"/>
    <xf numFmtId="0" fontId="30" fillId="0" borderId="0" xfId="0" applyFont="1" applyAlignment="1">
      <alignment vertical="top"/>
    </xf>
    <xf numFmtId="0" fontId="25" fillId="0" borderId="70" xfId="0" applyFont="1" applyBorder="1" applyAlignment="1">
      <alignment wrapText="1"/>
    </xf>
    <xf numFmtId="166" fontId="28" fillId="5" borderId="29" xfId="0" applyNumberFormat="1" applyFont="1" applyFill="1" applyBorder="1" applyAlignment="1">
      <alignment vertical="center" wrapText="1"/>
    </xf>
    <xf numFmtId="166" fontId="25" fillId="0" borderId="43" xfId="0" applyNumberFormat="1" applyFont="1" applyBorder="1" applyAlignment="1">
      <alignment vertical="top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28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166" fontId="8" fillId="4" borderId="73" xfId="0" applyNumberFormat="1" applyFont="1" applyFill="1" applyBorder="1" applyAlignment="1">
      <alignment horizontal="left" wrapText="1"/>
    </xf>
    <xf numFmtId="0" fontId="7" fillId="0" borderId="74" xfId="0" applyFont="1" applyBorder="1"/>
    <xf numFmtId="0" fontId="7" fillId="0" borderId="75" xfId="0" applyFont="1" applyBorder="1"/>
    <xf numFmtId="3" fontId="5" fillId="0" borderId="78" xfId="0" applyNumberFormat="1" applyFont="1" applyBorder="1" applyAlignment="1">
      <alignment horizontal="center" wrapText="1"/>
    </xf>
    <xf numFmtId="0" fontId="7" fillId="0" borderId="78" xfId="0" applyFont="1" applyBorder="1"/>
    <xf numFmtId="167" fontId="5" fillId="0" borderId="0" xfId="0" applyNumberFormat="1" applyFont="1" applyAlignment="1">
      <alignment horizontal="center" wrapText="1"/>
    </xf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0" fontId="7" fillId="0" borderId="0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41" xfId="0" applyFont="1" applyBorder="1"/>
    <xf numFmtId="0" fontId="7" fillId="0" borderId="70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3" xfId="0" applyNumberFormat="1" applyFont="1" applyBorder="1" applyAlignment="1">
      <alignment horizontal="center" wrapText="1"/>
    </xf>
    <xf numFmtId="3" fontId="25" fillId="0" borderId="70" xfId="0" applyNumberFormat="1" applyFont="1" applyBorder="1" applyAlignment="1">
      <alignment horizontal="center" wrapText="1"/>
    </xf>
    <xf numFmtId="0" fontId="2" fillId="0" borderId="62" xfId="0" applyFont="1" applyBorder="1" applyAlignment="1">
      <alignment horizontal="right" wrapText="1"/>
    </xf>
    <xf numFmtId="0" fontId="7" fillId="0" borderId="79" xfId="0" applyFont="1" applyBorder="1"/>
    <xf numFmtId="0" fontId="2" fillId="5" borderId="62" xfId="0" applyFont="1" applyFill="1" applyBorder="1" applyAlignment="1">
      <alignment horizontal="center" vertical="center" wrapText="1"/>
    </xf>
    <xf numFmtId="0" fontId="7" fillId="0" borderId="80" xfId="0" applyFont="1" applyBorder="1"/>
    <xf numFmtId="4" fontId="2" fillId="5" borderId="6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3</xdr:col>
      <xdr:colOff>638175</xdr:colOff>
      <xdr:row>87</xdr:row>
      <xdr:rowOff>142875</xdr:rowOff>
    </xdr:from>
    <xdr:to>
      <xdr:col>6</xdr:col>
      <xdr:colOff>466725</xdr:colOff>
      <xdr:row>95</xdr:row>
      <xdr:rowOff>28575</xdr:rowOff>
    </xdr:to>
    <xdr:pic>
      <xdr:nvPicPr>
        <xdr:cNvPr id="4" name="Рисунок 2" descr="SU_pechat_pidpis.tif">
          <a:extLst>
            <a:ext uri="{FF2B5EF4-FFF2-40B4-BE49-F238E27FC236}">
              <a16:creationId xmlns:a16="http://schemas.microsoft.com/office/drawing/2014/main" id="{0663CFCC-4A44-45E5-9347-EF7B3EED5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29984700"/>
          <a:ext cx="24384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AL1004"/>
  <sheetViews>
    <sheetView tabSelected="1" topLeftCell="A85" workbookViewId="0">
      <selection activeCell="H95" sqref="H95"/>
    </sheetView>
  </sheetViews>
  <sheetFormatPr defaultColWidth="12.625" defaultRowHeight="15" customHeight="1" x14ac:dyDescent="0.2"/>
  <cols>
    <col min="1" max="1" width="9.625" customWidth="1"/>
    <col min="2" max="2" width="6.5" customWidth="1"/>
    <col min="3" max="3" width="29.5" customWidth="1"/>
    <col min="4" max="4" width="9.375" customWidth="1"/>
    <col min="5" max="5" width="10.625" customWidth="1"/>
    <col min="6" max="6" width="14.25" customWidth="1"/>
    <col min="7" max="7" width="13.5" customWidth="1"/>
    <col min="8" max="8" width="10.625" customWidth="1"/>
    <col min="9" max="9" width="14.25" customWidth="1"/>
    <col min="10" max="10" width="13.5" customWidth="1"/>
    <col min="11" max="11" width="10.625" customWidth="1"/>
    <col min="12" max="12" width="14.25" customWidth="1"/>
    <col min="13" max="13" width="13.5" customWidth="1"/>
    <col min="14" max="14" width="10.625" customWidth="1"/>
    <col min="15" max="15" width="14.25" customWidth="1"/>
    <col min="16" max="19" width="13.5" customWidth="1"/>
    <col min="20" max="20" width="22.125" customWidth="1"/>
    <col min="21" max="38" width="5" customWidth="1"/>
  </cols>
  <sheetData>
    <row r="1" spans="1:38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251" t="s">
        <v>267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251" t="s">
        <v>268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">
      <c r="A12" s="261" t="s">
        <v>1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">
      <c r="A13" s="261" t="s">
        <v>2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263" t="s">
        <v>266</v>
      </c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5">
      <c r="A17" s="264" t="s">
        <v>3</v>
      </c>
      <c r="B17" s="266" t="s">
        <v>4</v>
      </c>
      <c r="C17" s="266" t="s">
        <v>5</v>
      </c>
      <c r="D17" s="268" t="s">
        <v>6</v>
      </c>
      <c r="E17" s="255" t="s">
        <v>7</v>
      </c>
      <c r="F17" s="256"/>
      <c r="G17" s="257"/>
      <c r="H17" s="255" t="s">
        <v>8</v>
      </c>
      <c r="I17" s="256"/>
      <c r="J17" s="257"/>
      <c r="K17" s="255" t="s">
        <v>9</v>
      </c>
      <c r="L17" s="256"/>
      <c r="M17" s="257"/>
      <c r="N17" s="255" t="s">
        <v>10</v>
      </c>
      <c r="O17" s="256"/>
      <c r="P17" s="257"/>
      <c r="Q17" s="258" t="s">
        <v>11</v>
      </c>
      <c r="R17" s="256"/>
      <c r="S17" s="257"/>
      <c r="T17" s="259" t="s">
        <v>12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5">
      <c r="A18" s="265"/>
      <c r="B18" s="267"/>
      <c r="C18" s="267"/>
      <c r="D18" s="269"/>
      <c r="E18" s="16" t="s">
        <v>13</v>
      </c>
      <c r="F18" s="17" t="s">
        <v>14</v>
      </c>
      <c r="G18" s="18" t="s">
        <v>15</v>
      </c>
      <c r="H18" s="16" t="s">
        <v>13</v>
      </c>
      <c r="I18" s="17" t="s">
        <v>14</v>
      </c>
      <c r="J18" s="18" t="s">
        <v>16</v>
      </c>
      <c r="K18" s="16" t="s">
        <v>13</v>
      </c>
      <c r="L18" s="17" t="s">
        <v>14</v>
      </c>
      <c r="M18" s="18" t="s">
        <v>17</v>
      </c>
      <c r="N18" s="16" t="s">
        <v>13</v>
      </c>
      <c r="O18" s="17" t="s">
        <v>14</v>
      </c>
      <c r="P18" s="18" t="s">
        <v>18</v>
      </c>
      <c r="Q18" s="18" t="s">
        <v>19</v>
      </c>
      <c r="R18" s="18" t="s">
        <v>20</v>
      </c>
      <c r="S18" s="18" t="s">
        <v>21</v>
      </c>
      <c r="T18" s="260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5">
      <c r="A19" s="19" t="s">
        <v>22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">
      <c r="A20" s="25" t="s">
        <v>23</v>
      </c>
      <c r="B20" s="26" t="s">
        <v>24</v>
      </c>
      <c r="C20" s="27" t="s">
        <v>25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x14ac:dyDescent="0.2">
      <c r="A21" s="34" t="s">
        <v>26</v>
      </c>
      <c r="B21" s="35" t="s">
        <v>27</v>
      </c>
      <c r="C21" s="36" t="s">
        <v>28</v>
      </c>
      <c r="D21" s="37" t="s">
        <v>29</v>
      </c>
      <c r="E21" s="38"/>
      <c r="F21" s="39"/>
      <c r="G21" s="40">
        <v>0</v>
      </c>
      <c r="H21" s="38"/>
      <c r="I21" s="39"/>
      <c r="J21" s="40">
        <v>0</v>
      </c>
      <c r="K21" s="38">
        <v>1</v>
      </c>
      <c r="L21" s="39">
        <v>413540</v>
      </c>
      <c r="M21" s="39">
        <v>413540</v>
      </c>
      <c r="N21" s="38"/>
      <c r="O21" s="39"/>
      <c r="P21" s="40">
        <v>413540</v>
      </c>
      <c r="Q21" s="40">
        <f>G21+M21</f>
        <v>413540</v>
      </c>
      <c r="R21" s="40">
        <f>J21+P21</f>
        <v>413540</v>
      </c>
      <c r="S21" s="40">
        <f>Q21-R21</f>
        <v>0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x14ac:dyDescent="0.2">
      <c r="A22" s="42" t="s">
        <v>30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8">
        <f>SUM(M21)</f>
        <v>413540</v>
      </c>
      <c r="N22" s="46"/>
      <c r="O22" s="47"/>
      <c r="P22" s="48">
        <f t="shared" ref="P22:S22" si="0">SUM(P21)</f>
        <v>413540</v>
      </c>
      <c r="Q22" s="48">
        <f t="shared" si="0"/>
        <v>413540</v>
      </c>
      <c r="R22" s="48">
        <f t="shared" si="0"/>
        <v>413540</v>
      </c>
      <c r="S22" s="48">
        <f t="shared" si="0"/>
        <v>0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">
      <c r="A23" s="275"/>
      <c r="B23" s="262"/>
      <c r="C23" s="262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2">
      <c r="A24" s="55" t="s">
        <v>23</v>
      </c>
      <c r="B24" s="56" t="s">
        <v>31</v>
      </c>
      <c r="C24" s="57" t="s">
        <v>32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x14ac:dyDescent="0.2">
      <c r="A25" s="63" t="s">
        <v>26</v>
      </c>
      <c r="B25" s="64" t="s">
        <v>27</v>
      </c>
      <c r="C25" s="63" t="s">
        <v>33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 thickBot="1" x14ac:dyDescent="0.25">
      <c r="A26" s="71" t="s">
        <v>34</v>
      </c>
      <c r="B26" s="72" t="s">
        <v>35</v>
      </c>
      <c r="C26" s="71" t="s">
        <v>36</v>
      </c>
      <c r="D26" s="73"/>
      <c r="E26" s="74"/>
      <c r="F26" s="75"/>
      <c r="G26" s="76">
        <f>SUM(G27:G30)</f>
        <v>0</v>
      </c>
      <c r="H26" s="74"/>
      <c r="I26" s="75"/>
      <c r="J26" s="76">
        <f>SUM(J27:J30)</f>
        <v>0</v>
      </c>
      <c r="K26" s="74"/>
      <c r="L26" s="75"/>
      <c r="M26" s="76">
        <f>SUM(M27:M30)</f>
        <v>182500</v>
      </c>
      <c r="N26" s="74"/>
      <c r="O26" s="75"/>
      <c r="P26" s="76">
        <f t="shared" ref="P26:S26" si="1">SUM(P27:P30)</f>
        <v>182500</v>
      </c>
      <c r="Q26" s="76">
        <f t="shared" si="1"/>
        <v>182500</v>
      </c>
      <c r="R26" s="76">
        <f t="shared" si="1"/>
        <v>182500</v>
      </c>
      <c r="S26" s="76">
        <f t="shared" si="1"/>
        <v>0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 x14ac:dyDescent="0.2">
      <c r="A27" s="78" t="s">
        <v>37</v>
      </c>
      <c r="B27" s="79" t="s">
        <v>38</v>
      </c>
      <c r="C27" s="176" t="s">
        <v>147</v>
      </c>
      <c r="D27" s="81" t="s">
        <v>40</v>
      </c>
      <c r="E27" s="82"/>
      <c r="F27" s="83"/>
      <c r="G27" s="84">
        <f t="shared" ref="G27:G30" si="2">E27*F27</f>
        <v>0</v>
      </c>
      <c r="H27" s="82"/>
      <c r="I27" s="83"/>
      <c r="J27" s="84">
        <f t="shared" ref="J27:J30" si="3">H27*I27</f>
        <v>0</v>
      </c>
      <c r="K27" s="82">
        <v>5</v>
      </c>
      <c r="L27" s="83">
        <v>11000</v>
      </c>
      <c r="M27" s="84">
        <f t="shared" ref="M27:M30" si="4">K27*L27</f>
        <v>55000</v>
      </c>
      <c r="N27" s="82">
        <v>5</v>
      </c>
      <c r="O27" s="83">
        <v>11000</v>
      </c>
      <c r="P27" s="84">
        <f t="shared" ref="P27:P30" si="5">N27*O27</f>
        <v>55000</v>
      </c>
      <c r="Q27" s="84">
        <f t="shared" ref="Q27:Q30" si="6">G27+M27</f>
        <v>55000</v>
      </c>
      <c r="R27" s="84">
        <f t="shared" ref="R27:R30" si="7">J27+P27</f>
        <v>55000</v>
      </c>
      <c r="S27" s="84">
        <f t="shared" ref="S27:S30" si="8">Q27-R27</f>
        <v>0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2">
      <c r="A28" s="86" t="s">
        <v>37</v>
      </c>
      <c r="B28" s="87" t="s">
        <v>41</v>
      </c>
      <c r="C28" s="176" t="s">
        <v>148</v>
      </c>
      <c r="D28" s="81" t="s">
        <v>40</v>
      </c>
      <c r="E28" s="82"/>
      <c r="F28" s="83"/>
      <c r="G28" s="84">
        <f t="shared" si="2"/>
        <v>0</v>
      </c>
      <c r="H28" s="82"/>
      <c r="I28" s="83"/>
      <c r="J28" s="84">
        <f t="shared" si="3"/>
        <v>0</v>
      </c>
      <c r="K28" s="82">
        <v>5</v>
      </c>
      <c r="L28" s="83">
        <v>9000</v>
      </c>
      <c r="M28" s="84">
        <f t="shared" si="4"/>
        <v>45000</v>
      </c>
      <c r="N28" s="82">
        <v>5</v>
      </c>
      <c r="O28" s="83">
        <v>9000</v>
      </c>
      <c r="P28" s="84">
        <f t="shared" si="5"/>
        <v>45000</v>
      </c>
      <c r="Q28" s="84">
        <f t="shared" si="6"/>
        <v>45000</v>
      </c>
      <c r="R28" s="84">
        <f>J28+P28</f>
        <v>45000</v>
      </c>
      <c r="S28" s="84">
        <f t="shared" si="8"/>
        <v>0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x14ac:dyDescent="0.2">
      <c r="A29" s="88"/>
      <c r="B29" s="87" t="s">
        <v>42</v>
      </c>
      <c r="C29" s="177" t="s">
        <v>149</v>
      </c>
      <c r="D29" s="81" t="s">
        <v>40</v>
      </c>
      <c r="E29" s="82"/>
      <c r="F29" s="83"/>
      <c r="G29" s="84">
        <f t="shared" ref="G29" si="9">E29*F29</f>
        <v>0</v>
      </c>
      <c r="H29" s="82"/>
      <c r="I29" s="83"/>
      <c r="J29" s="84">
        <f t="shared" ref="J29" si="10">H29*I29</f>
        <v>0</v>
      </c>
      <c r="K29" s="82">
        <v>5</v>
      </c>
      <c r="L29" s="83">
        <v>9000</v>
      </c>
      <c r="M29" s="84">
        <f t="shared" ref="M29" si="11">K29*L29</f>
        <v>45000</v>
      </c>
      <c r="N29" s="82">
        <v>5</v>
      </c>
      <c r="O29" s="83">
        <v>9000</v>
      </c>
      <c r="P29" s="84">
        <f t="shared" ref="P29" si="12">N29*O29</f>
        <v>45000</v>
      </c>
      <c r="Q29" s="84">
        <f t="shared" ref="Q29" si="13">G29+M29</f>
        <v>45000</v>
      </c>
      <c r="R29" s="84">
        <f t="shared" ref="R29" si="14">J29+P29</f>
        <v>45000</v>
      </c>
      <c r="S29" s="84">
        <f t="shared" ref="S29" si="15">Q29-R29</f>
        <v>0</v>
      </c>
      <c r="T29" s="9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thickBot="1" x14ac:dyDescent="0.25">
      <c r="A30" s="88" t="s">
        <v>37</v>
      </c>
      <c r="B30" s="89" t="s">
        <v>151</v>
      </c>
      <c r="C30" s="178" t="s">
        <v>150</v>
      </c>
      <c r="D30" s="91" t="s">
        <v>40</v>
      </c>
      <c r="E30" s="92"/>
      <c r="F30" s="93"/>
      <c r="G30" s="94">
        <f t="shared" si="2"/>
        <v>0</v>
      </c>
      <c r="H30" s="92"/>
      <c r="I30" s="93"/>
      <c r="J30" s="94">
        <f t="shared" si="3"/>
        <v>0</v>
      </c>
      <c r="K30" s="92">
        <v>5</v>
      </c>
      <c r="L30" s="93">
        <v>7500</v>
      </c>
      <c r="M30" s="94">
        <f t="shared" si="4"/>
        <v>37500</v>
      </c>
      <c r="N30" s="92">
        <v>5</v>
      </c>
      <c r="O30" s="93">
        <v>7500</v>
      </c>
      <c r="P30" s="94">
        <f t="shared" si="5"/>
        <v>37500</v>
      </c>
      <c r="Q30" s="94">
        <f t="shared" si="6"/>
        <v>37500</v>
      </c>
      <c r="R30" s="94">
        <f t="shared" si="7"/>
        <v>37500</v>
      </c>
      <c r="S30" s="94">
        <f t="shared" si="8"/>
        <v>0</v>
      </c>
      <c r="T30" s="95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ht="30" customHeight="1" thickBot="1" x14ac:dyDescent="0.25">
      <c r="A31" s="71" t="s">
        <v>34</v>
      </c>
      <c r="B31" s="72" t="s">
        <v>43</v>
      </c>
      <c r="C31" s="71" t="s">
        <v>44</v>
      </c>
      <c r="D31" s="73"/>
      <c r="E31" s="74"/>
      <c r="F31" s="75"/>
      <c r="G31" s="76"/>
      <c r="H31" s="74"/>
      <c r="I31" s="75"/>
      <c r="J31" s="76"/>
      <c r="K31" s="74"/>
      <c r="L31" s="75"/>
      <c r="M31" s="76">
        <f>SUM(M32:M34)</f>
        <v>72000</v>
      </c>
      <c r="N31" s="74"/>
      <c r="O31" s="75"/>
      <c r="P31" s="76">
        <f t="shared" ref="P31:S31" si="16">SUM(P32:P34)</f>
        <v>36000</v>
      </c>
      <c r="Q31" s="76">
        <f t="shared" si="16"/>
        <v>72000</v>
      </c>
      <c r="R31" s="76">
        <f t="shared" si="16"/>
        <v>36000</v>
      </c>
      <c r="S31" s="76">
        <f t="shared" si="16"/>
        <v>36000</v>
      </c>
      <c r="T31" s="7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customHeight="1" x14ac:dyDescent="0.2">
      <c r="A32" s="78" t="s">
        <v>37</v>
      </c>
      <c r="B32" s="79" t="s">
        <v>45</v>
      </c>
      <c r="C32" s="197" t="s">
        <v>152</v>
      </c>
      <c r="D32" s="81"/>
      <c r="E32" s="276" t="s">
        <v>46</v>
      </c>
      <c r="F32" s="262"/>
      <c r="G32" s="277"/>
      <c r="H32" s="276" t="s">
        <v>46</v>
      </c>
      <c r="I32" s="262"/>
      <c r="J32" s="277"/>
      <c r="K32" s="181">
        <v>4</v>
      </c>
      <c r="L32" s="182">
        <v>9000</v>
      </c>
      <c r="M32" s="84">
        <f t="shared" ref="M32:M34" si="17">K32*L32</f>
        <v>36000</v>
      </c>
      <c r="N32" s="82">
        <v>4</v>
      </c>
      <c r="O32" s="83">
        <v>9000</v>
      </c>
      <c r="P32" s="84">
        <f t="shared" ref="P32:P34" si="18">N32*O32</f>
        <v>36000</v>
      </c>
      <c r="Q32" s="84">
        <f t="shared" ref="Q32:Q34" si="19">G32+M32</f>
        <v>36000</v>
      </c>
      <c r="R32" s="84">
        <f t="shared" ref="R32:R34" si="20">J32+P32</f>
        <v>36000</v>
      </c>
      <c r="S32" s="84">
        <f t="shared" ref="S32:S34" si="21">Q32-R32</f>
        <v>0</v>
      </c>
      <c r="T32" s="85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 x14ac:dyDescent="0.2">
      <c r="A33" s="86" t="s">
        <v>37</v>
      </c>
      <c r="B33" s="87" t="s">
        <v>47</v>
      </c>
      <c r="C33" s="180" t="s">
        <v>153</v>
      </c>
      <c r="D33" s="81"/>
      <c r="E33" s="278"/>
      <c r="F33" s="262"/>
      <c r="G33" s="277"/>
      <c r="H33" s="278"/>
      <c r="I33" s="262"/>
      <c r="J33" s="277"/>
      <c r="K33" s="183">
        <v>4</v>
      </c>
      <c r="L33" s="184">
        <v>9000</v>
      </c>
      <c r="M33" s="84">
        <f t="shared" si="17"/>
        <v>36000</v>
      </c>
      <c r="N33" s="82"/>
      <c r="O33" s="83"/>
      <c r="P33" s="84">
        <f t="shared" si="18"/>
        <v>0</v>
      </c>
      <c r="Q33" s="84">
        <f t="shared" si="19"/>
        <v>36000</v>
      </c>
      <c r="R33" s="84">
        <f t="shared" si="20"/>
        <v>0</v>
      </c>
      <c r="S33" s="84">
        <f t="shared" si="21"/>
        <v>36000</v>
      </c>
      <c r="T33" s="85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 thickBot="1" x14ac:dyDescent="0.25">
      <c r="A34" s="88" t="s">
        <v>37</v>
      </c>
      <c r="B34" s="89" t="s">
        <v>48</v>
      </c>
      <c r="C34" s="90" t="s">
        <v>39</v>
      </c>
      <c r="D34" s="91"/>
      <c r="E34" s="278"/>
      <c r="F34" s="262"/>
      <c r="G34" s="277"/>
      <c r="H34" s="278"/>
      <c r="I34" s="262"/>
      <c r="J34" s="277"/>
      <c r="K34" s="92"/>
      <c r="L34" s="93"/>
      <c r="M34" s="94">
        <f t="shared" si="17"/>
        <v>0</v>
      </c>
      <c r="N34" s="92"/>
      <c r="O34" s="93"/>
      <c r="P34" s="94">
        <f t="shared" si="18"/>
        <v>0</v>
      </c>
      <c r="Q34" s="94">
        <f t="shared" si="19"/>
        <v>0</v>
      </c>
      <c r="R34" s="94">
        <f t="shared" si="20"/>
        <v>0</v>
      </c>
      <c r="S34" s="94">
        <f t="shared" si="21"/>
        <v>0</v>
      </c>
      <c r="T34" s="95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thickBot="1" x14ac:dyDescent="0.25">
      <c r="A35" s="71" t="s">
        <v>34</v>
      </c>
      <c r="B35" s="72" t="s">
        <v>49</v>
      </c>
      <c r="C35" s="71" t="s">
        <v>50</v>
      </c>
      <c r="D35" s="73"/>
      <c r="E35" s="74"/>
      <c r="F35" s="75"/>
      <c r="G35" s="76"/>
      <c r="H35" s="74"/>
      <c r="I35" s="75"/>
      <c r="J35" s="76"/>
      <c r="K35" s="207"/>
      <c r="L35" s="208"/>
      <c r="M35" s="209">
        <f>SUM(M36:M41)</f>
        <v>40000</v>
      </c>
      <c r="N35" s="74"/>
      <c r="O35" s="75"/>
      <c r="P35" s="76">
        <f t="shared" ref="P35:S35" si="22">SUM(P36:P41)</f>
        <v>84671.5</v>
      </c>
      <c r="Q35" s="76">
        <f t="shared" si="22"/>
        <v>40000</v>
      </c>
      <c r="R35" s="76">
        <f t="shared" si="22"/>
        <v>84671.5</v>
      </c>
      <c r="S35" s="76">
        <f t="shared" si="22"/>
        <v>-44671.5</v>
      </c>
      <c r="T35" s="7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40.5" customHeight="1" thickBot="1" x14ac:dyDescent="0.25">
      <c r="A36" s="78" t="s">
        <v>37</v>
      </c>
      <c r="B36" s="79" t="s">
        <v>51</v>
      </c>
      <c r="C36" s="197" t="s">
        <v>158</v>
      </c>
      <c r="D36" s="81"/>
      <c r="E36" s="276" t="s">
        <v>46</v>
      </c>
      <c r="F36" s="262"/>
      <c r="G36" s="277"/>
      <c r="H36" s="276" t="s">
        <v>46</v>
      </c>
      <c r="I36" s="262"/>
      <c r="J36" s="282"/>
      <c r="K36" s="214">
        <v>5</v>
      </c>
      <c r="L36" s="215">
        <v>5000</v>
      </c>
      <c r="M36" s="216">
        <f t="shared" ref="M36:M41" si="23">K36*L36</f>
        <v>25000</v>
      </c>
      <c r="N36" s="204">
        <v>5</v>
      </c>
      <c r="O36" s="83">
        <v>5000</v>
      </c>
      <c r="P36" s="84">
        <f t="shared" ref="P36:P41" si="24">N36*O36</f>
        <v>25000</v>
      </c>
      <c r="Q36" s="84">
        <f t="shared" ref="Q36:Q41" si="25">G36+M36</f>
        <v>25000</v>
      </c>
      <c r="R36" s="84">
        <f t="shared" ref="R36:R41" si="26">J36+P36</f>
        <v>25000</v>
      </c>
      <c r="S36" s="84">
        <f t="shared" ref="S36:S41" si="27">Q36-R36</f>
        <v>0</v>
      </c>
      <c r="T36" s="85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s="196" customFormat="1" ht="39.75" customHeight="1" x14ac:dyDescent="0.2">
      <c r="A37" s="78" t="s">
        <v>37</v>
      </c>
      <c r="B37" s="79" t="s">
        <v>51</v>
      </c>
      <c r="C37" s="197" t="s">
        <v>158</v>
      </c>
      <c r="D37" s="81"/>
      <c r="E37" s="276"/>
      <c r="F37" s="262"/>
      <c r="G37" s="277"/>
      <c r="H37" s="276"/>
      <c r="I37" s="262"/>
      <c r="J37" s="282"/>
      <c r="K37" s="217"/>
      <c r="L37" s="213"/>
      <c r="M37" s="218">
        <f t="shared" ref="M37" si="28">K37*L37</f>
        <v>0</v>
      </c>
      <c r="N37" s="204">
        <v>1</v>
      </c>
      <c r="O37" s="83">
        <v>4500</v>
      </c>
      <c r="P37" s="84">
        <f t="shared" ref="P37" si="29">N37*O37</f>
        <v>4500</v>
      </c>
      <c r="Q37" s="84">
        <f t="shared" ref="Q37" si="30">G37+M37</f>
        <v>0</v>
      </c>
      <c r="R37" s="84">
        <f t="shared" ref="R37" si="31">J37+P37</f>
        <v>4500</v>
      </c>
      <c r="S37" s="84">
        <f t="shared" ref="S37" si="32">Q37-R37</f>
        <v>-4500</v>
      </c>
      <c r="T37" s="85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8.25" customHeight="1" x14ac:dyDescent="0.2">
      <c r="A38" s="86" t="s">
        <v>37</v>
      </c>
      <c r="B38" s="87" t="s">
        <v>52</v>
      </c>
      <c r="C38" s="195" t="s">
        <v>159</v>
      </c>
      <c r="D38" s="81"/>
      <c r="E38" s="278"/>
      <c r="F38" s="262"/>
      <c r="G38" s="277"/>
      <c r="H38" s="278"/>
      <c r="I38" s="262"/>
      <c r="J38" s="282"/>
      <c r="K38" s="217">
        <v>5</v>
      </c>
      <c r="L38" s="213">
        <v>2000</v>
      </c>
      <c r="M38" s="218">
        <f t="shared" si="23"/>
        <v>10000</v>
      </c>
      <c r="N38" s="204">
        <v>5</v>
      </c>
      <c r="O38" s="83">
        <v>2000</v>
      </c>
      <c r="P38" s="84">
        <f t="shared" si="24"/>
        <v>10000</v>
      </c>
      <c r="Q38" s="84">
        <f t="shared" si="25"/>
        <v>10000</v>
      </c>
      <c r="R38" s="84">
        <f t="shared" si="26"/>
        <v>10000</v>
      </c>
      <c r="S38" s="84">
        <f t="shared" si="27"/>
        <v>0</v>
      </c>
      <c r="T38" s="85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s="196" customFormat="1" ht="37.5" customHeight="1" x14ac:dyDescent="0.2">
      <c r="A39" s="86" t="s">
        <v>37</v>
      </c>
      <c r="B39" s="87" t="s">
        <v>52</v>
      </c>
      <c r="C39" s="198" t="s">
        <v>159</v>
      </c>
      <c r="D39" s="81"/>
      <c r="E39" s="278"/>
      <c r="F39" s="262"/>
      <c r="G39" s="277"/>
      <c r="H39" s="278"/>
      <c r="I39" s="262"/>
      <c r="J39" s="282"/>
      <c r="K39" s="217"/>
      <c r="L39" s="213"/>
      <c r="M39" s="218">
        <f t="shared" ref="M39" si="33">K39*L39</f>
        <v>0</v>
      </c>
      <c r="N39" s="204">
        <v>1</v>
      </c>
      <c r="O39" s="83">
        <v>4171.5</v>
      </c>
      <c r="P39" s="84">
        <f t="shared" ref="P39" si="34">N39*O39</f>
        <v>4171.5</v>
      </c>
      <c r="Q39" s="84">
        <f t="shared" ref="Q39" si="35">G39+M39</f>
        <v>0</v>
      </c>
      <c r="R39" s="84">
        <f t="shared" ref="R39" si="36">J39+P39</f>
        <v>4171.5</v>
      </c>
      <c r="S39" s="84">
        <f t="shared" ref="S39" si="37">Q39-R39</f>
        <v>-4171.5</v>
      </c>
      <c r="T39" s="85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s="196" customFormat="1" ht="40.5" customHeight="1" x14ac:dyDescent="0.2">
      <c r="A40" s="88" t="s">
        <v>37</v>
      </c>
      <c r="B40" s="199" t="s">
        <v>53</v>
      </c>
      <c r="C40" s="200" t="s">
        <v>160</v>
      </c>
      <c r="D40" s="201"/>
      <c r="E40" s="278"/>
      <c r="F40" s="262"/>
      <c r="G40" s="277"/>
      <c r="H40" s="278"/>
      <c r="I40" s="262"/>
      <c r="J40" s="282"/>
      <c r="K40" s="217">
        <v>1</v>
      </c>
      <c r="L40" s="213">
        <v>5000</v>
      </c>
      <c r="M40" s="218">
        <f t="shared" ref="M40" si="38">K40*L40</f>
        <v>5000</v>
      </c>
      <c r="N40" s="205">
        <v>1</v>
      </c>
      <c r="O40" s="203">
        <v>5000</v>
      </c>
      <c r="P40" s="202">
        <f t="shared" ref="P40" si="39">N40*O40</f>
        <v>5000</v>
      </c>
      <c r="Q40" s="84">
        <f t="shared" ref="Q40" si="40">G40+M40</f>
        <v>5000</v>
      </c>
      <c r="R40" s="84">
        <f t="shared" ref="R40" si="41">J40+P40</f>
        <v>5000</v>
      </c>
      <c r="S40" s="84">
        <f t="shared" ref="S40" si="42">Q40-R40</f>
        <v>0</v>
      </c>
      <c r="T40" s="24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ht="30" customHeight="1" thickBot="1" x14ac:dyDescent="0.25">
      <c r="A41" s="88" t="s">
        <v>37</v>
      </c>
      <c r="B41" s="179" t="s">
        <v>53</v>
      </c>
      <c r="C41" s="194" t="s">
        <v>265</v>
      </c>
      <c r="D41" s="91"/>
      <c r="E41" s="279"/>
      <c r="F41" s="280"/>
      <c r="G41" s="281"/>
      <c r="H41" s="279"/>
      <c r="I41" s="280"/>
      <c r="J41" s="280"/>
      <c r="K41" s="219"/>
      <c r="L41" s="220"/>
      <c r="M41" s="221">
        <f t="shared" si="23"/>
        <v>0</v>
      </c>
      <c r="N41" s="206">
        <v>1</v>
      </c>
      <c r="O41" s="93">
        <v>36000</v>
      </c>
      <c r="P41" s="94">
        <f t="shared" si="24"/>
        <v>36000</v>
      </c>
      <c r="Q41" s="84">
        <f t="shared" si="25"/>
        <v>0</v>
      </c>
      <c r="R41" s="84">
        <f t="shared" si="26"/>
        <v>36000</v>
      </c>
      <c r="S41" s="84">
        <f t="shared" si="27"/>
        <v>-36000</v>
      </c>
      <c r="T41" s="95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ht="30" customHeight="1" thickBot="1" x14ac:dyDescent="0.25">
      <c r="A42" s="96" t="s">
        <v>54</v>
      </c>
      <c r="B42" s="97"/>
      <c r="C42" s="98"/>
      <c r="D42" s="99"/>
      <c r="E42" s="100"/>
      <c r="F42" s="101"/>
      <c r="G42" s="102">
        <f>G26+G31+G35</f>
        <v>0</v>
      </c>
      <c r="H42" s="100"/>
      <c r="I42" s="101"/>
      <c r="J42" s="102">
        <f>J26+J31+J35</f>
        <v>0</v>
      </c>
      <c r="K42" s="210"/>
      <c r="L42" s="211"/>
      <c r="M42" s="212">
        <f>M26+M31+M35</f>
        <v>294500</v>
      </c>
      <c r="N42" s="100"/>
      <c r="O42" s="101"/>
      <c r="P42" s="102">
        <f t="shared" ref="P42:S42" si="43">P26+P31+P35</f>
        <v>303171.5</v>
      </c>
      <c r="Q42" s="102">
        <f t="shared" si="43"/>
        <v>294500</v>
      </c>
      <c r="R42" s="102">
        <f t="shared" si="43"/>
        <v>303171.5</v>
      </c>
      <c r="S42" s="102">
        <f t="shared" si="43"/>
        <v>-8671.5</v>
      </c>
      <c r="T42" s="103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30" customHeight="1" thickBot="1" x14ac:dyDescent="0.25">
      <c r="A43" s="71" t="s">
        <v>26</v>
      </c>
      <c r="B43" s="72" t="s">
        <v>55</v>
      </c>
      <c r="C43" s="253" t="s">
        <v>56</v>
      </c>
      <c r="D43" s="73"/>
      <c r="E43" s="74"/>
      <c r="F43" s="75"/>
      <c r="G43" s="104"/>
      <c r="H43" s="74"/>
      <c r="I43" s="75"/>
      <c r="J43" s="104"/>
      <c r="K43" s="74"/>
      <c r="L43" s="75"/>
      <c r="M43" s="104"/>
      <c r="N43" s="74"/>
      <c r="O43" s="75"/>
      <c r="P43" s="104"/>
      <c r="Q43" s="104"/>
      <c r="R43" s="104"/>
      <c r="S43" s="104"/>
      <c r="T43" s="77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</row>
    <row r="44" spans="1:38" ht="30" customHeight="1" x14ac:dyDescent="0.2">
      <c r="A44" s="78" t="s">
        <v>37</v>
      </c>
      <c r="B44" s="105" t="s">
        <v>57</v>
      </c>
      <c r="C44" s="254" t="s">
        <v>58</v>
      </c>
      <c r="D44" s="81"/>
      <c r="E44" s="82"/>
      <c r="F44" s="106">
        <v>0.22</v>
      </c>
      <c r="G44" s="84">
        <f t="shared" ref="G44:G45" si="44">E44*F44</f>
        <v>0</v>
      </c>
      <c r="H44" s="82"/>
      <c r="I44" s="106">
        <v>0.22</v>
      </c>
      <c r="J44" s="84">
        <f t="shared" ref="J44:J45" si="45">H44*I44</f>
        <v>0</v>
      </c>
      <c r="K44" s="82">
        <v>182500</v>
      </c>
      <c r="L44" s="106">
        <v>0.22</v>
      </c>
      <c r="M44" s="84">
        <f t="shared" ref="M44:M45" si="46">K44*L44</f>
        <v>40150</v>
      </c>
      <c r="N44" s="82">
        <v>182500</v>
      </c>
      <c r="O44" s="106">
        <v>0.22</v>
      </c>
      <c r="P44" s="84">
        <f t="shared" ref="P44:P45" si="47">N44*O44</f>
        <v>40150</v>
      </c>
      <c r="Q44" s="84">
        <f t="shared" ref="Q44:Q45" si="48">G44+M44</f>
        <v>40150</v>
      </c>
      <c r="R44" s="84">
        <f t="shared" ref="R44:R45" si="49">J44+P44</f>
        <v>40150</v>
      </c>
      <c r="S44" s="84">
        <f t="shared" ref="S44:S45" si="50">Q44-R44</f>
        <v>0</v>
      </c>
      <c r="T44" s="85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30" customHeight="1" x14ac:dyDescent="0.2">
      <c r="A45" s="86" t="s">
        <v>37</v>
      </c>
      <c r="B45" s="87" t="s">
        <v>59</v>
      </c>
      <c r="C45" s="80" t="s">
        <v>44</v>
      </c>
      <c r="D45" s="81"/>
      <c r="E45" s="82"/>
      <c r="F45" s="106">
        <v>0.22</v>
      </c>
      <c r="G45" s="84">
        <f t="shared" si="44"/>
        <v>0</v>
      </c>
      <c r="H45" s="82"/>
      <c r="I45" s="106">
        <v>0.22</v>
      </c>
      <c r="J45" s="84">
        <f t="shared" si="45"/>
        <v>0</v>
      </c>
      <c r="K45" s="82">
        <v>72000</v>
      </c>
      <c r="L45" s="106">
        <v>0.22</v>
      </c>
      <c r="M45" s="84">
        <f t="shared" si="46"/>
        <v>15840</v>
      </c>
      <c r="N45" s="82">
        <v>36000</v>
      </c>
      <c r="O45" s="106">
        <v>0.22</v>
      </c>
      <c r="P45" s="84">
        <f t="shared" si="47"/>
        <v>7920</v>
      </c>
      <c r="Q45" s="84">
        <f t="shared" si="48"/>
        <v>15840</v>
      </c>
      <c r="R45" s="84">
        <f t="shared" si="49"/>
        <v>7920</v>
      </c>
      <c r="S45" s="84">
        <f t="shared" si="50"/>
        <v>7920</v>
      </c>
      <c r="T45" s="85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 x14ac:dyDescent="0.2">
      <c r="A46" s="96" t="s">
        <v>60</v>
      </c>
      <c r="B46" s="97"/>
      <c r="C46" s="98"/>
      <c r="D46" s="99"/>
      <c r="E46" s="100"/>
      <c r="F46" s="101"/>
      <c r="G46" s="102">
        <f>SUM(G44:G45)</f>
        <v>0</v>
      </c>
      <c r="H46" s="100"/>
      <c r="I46" s="101"/>
      <c r="J46" s="102">
        <f>SUM(J44:J45)</f>
        <v>0</v>
      </c>
      <c r="K46" s="100"/>
      <c r="L46" s="101"/>
      <c r="M46" s="102">
        <f>SUM(M44:M45)</f>
        <v>55990</v>
      </c>
      <c r="N46" s="100"/>
      <c r="O46" s="101"/>
      <c r="P46" s="102">
        <f t="shared" ref="P46:S46" si="51">SUM(P44:P45)</f>
        <v>48070</v>
      </c>
      <c r="Q46" s="102">
        <f t="shared" si="51"/>
        <v>55990</v>
      </c>
      <c r="R46" s="102">
        <f t="shared" si="51"/>
        <v>48070</v>
      </c>
      <c r="S46" s="102">
        <f t="shared" si="51"/>
        <v>7920</v>
      </c>
      <c r="T46" s="10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 ht="30" customHeight="1" x14ac:dyDescent="0.2">
      <c r="A47" s="71" t="s">
        <v>26</v>
      </c>
      <c r="B47" s="72" t="s">
        <v>61</v>
      </c>
      <c r="C47" s="71" t="s">
        <v>62</v>
      </c>
      <c r="D47" s="73"/>
      <c r="E47" s="74"/>
      <c r="F47" s="75"/>
      <c r="G47" s="104"/>
      <c r="H47" s="74"/>
      <c r="I47" s="75"/>
      <c r="J47" s="104"/>
      <c r="K47" s="74"/>
      <c r="L47" s="75"/>
      <c r="M47" s="104"/>
      <c r="N47" s="74"/>
      <c r="O47" s="75"/>
      <c r="P47" s="104"/>
      <c r="Q47" s="104"/>
      <c r="R47" s="104"/>
      <c r="S47" s="104"/>
      <c r="T47" s="77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</row>
    <row r="48" spans="1:38" ht="30" customHeight="1" x14ac:dyDescent="0.2">
      <c r="A48" s="78" t="s">
        <v>37</v>
      </c>
      <c r="B48" s="105" t="s">
        <v>63</v>
      </c>
      <c r="C48" s="107" t="s">
        <v>64</v>
      </c>
      <c r="D48" s="81" t="s">
        <v>40</v>
      </c>
      <c r="E48" s="82"/>
      <c r="F48" s="83"/>
      <c r="G48" s="84">
        <f t="shared" ref="G48:G50" si="52">E48*F48</f>
        <v>0</v>
      </c>
      <c r="H48" s="82"/>
      <c r="I48" s="83"/>
      <c r="J48" s="84">
        <f t="shared" ref="J48:J50" si="53">H48*I48</f>
        <v>0</v>
      </c>
      <c r="K48" s="82"/>
      <c r="L48" s="83"/>
      <c r="M48" s="84">
        <f t="shared" ref="M48:M50" si="54">K48*L48</f>
        <v>0</v>
      </c>
      <c r="N48" s="82"/>
      <c r="O48" s="83"/>
      <c r="P48" s="84">
        <f t="shared" ref="P48:P50" si="55">N48*O48</f>
        <v>0</v>
      </c>
      <c r="Q48" s="84">
        <f t="shared" ref="Q48:Q50" si="56">G48+M48</f>
        <v>0</v>
      </c>
      <c r="R48" s="84">
        <f t="shared" ref="R48:R50" si="57">J48+P48</f>
        <v>0</v>
      </c>
      <c r="S48" s="84">
        <f t="shared" ref="S48:S50" si="58">Q48-R48</f>
        <v>0</v>
      </c>
      <c r="T48" s="85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30" customHeight="1" x14ac:dyDescent="0.2">
      <c r="A49" s="86" t="s">
        <v>37</v>
      </c>
      <c r="B49" s="87" t="s">
        <v>65</v>
      </c>
      <c r="C49" s="107" t="s">
        <v>64</v>
      </c>
      <c r="D49" s="81" t="s">
        <v>40</v>
      </c>
      <c r="E49" s="82"/>
      <c r="F49" s="83"/>
      <c r="G49" s="84">
        <f t="shared" si="52"/>
        <v>0</v>
      </c>
      <c r="H49" s="82"/>
      <c r="I49" s="83"/>
      <c r="J49" s="84">
        <f t="shared" si="53"/>
        <v>0</v>
      </c>
      <c r="K49" s="82"/>
      <c r="L49" s="83"/>
      <c r="M49" s="84">
        <f t="shared" si="54"/>
        <v>0</v>
      </c>
      <c r="N49" s="82"/>
      <c r="O49" s="83"/>
      <c r="P49" s="84">
        <f t="shared" si="55"/>
        <v>0</v>
      </c>
      <c r="Q49" s="84">
        <f t="shared" si="56"/>
        <v>0</v>
      </c>
      <c r="R49" s="84">
        <f t="shared" si="57"/>
        <v>0</v>
      </c>
      <c r="S49" s="84">
        <f t="shared" si="58"/>
        <v>0</v>
      </c>
      <c r="T49" s="85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30" customHeight="1" x14ac:dyDescent="0.2">
      <c r="A50" s="88" t="s">
        <v>37</v>
      </c>
      <c r="B50" s="89" t="s">
        <v>66</v>
      </c>
      <c r="C50" s="107" t="s">
        <v>64</v>
      </c>
      <c r="D50" s="91" t="s">
        <v>40</v>
      </c>
      <c r="E50" s="92"/>
      <c r="F50" s="93"/>
      <c r="G50" s="94">
        <f t="shared" si="52"/>
        <v>0</v>
      </c>
      <c r="H50" s="92"/>
      <c r="I50" s="93"/>
      <c r="J50" s="94">
        <f t="shared" si="53"/>
        <v>0</v>
      </c>
      <c r="K50" s="92"/>
      <c r="L50" s="93"/>
      <c r="M50" s="94">
        <f t="shared" si="54"/>
        <v>0</v>
      </c>
      <c r="N50" s="92"/>
      <c r="O50" s="93"/>
      <c r="P50" s="94">
        <f t="shared" si="55"/>
        <v>0</v>
      </c>
      <c r="Q50" s="84">
        <f t="shared" si="56"/>
        <v>0</v>
      </c>
      <c r="R50" s="84">
        <f t="shared" si="57"/>
        <v>0</v>
      </c>
      <c r="S50" s="84">
        <f t="shared" si="58"/>
        <v>0</v>
      </c>
      <c r="T50" s="95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 x14ac:dyDescent="0.2">
      <c r="A51" s="96" t="s">
        <v>67</v>
      </c>
      <c r="B51" s="97"/>
      <c r="C51" s="98"/>
      <c r="D51" s="99"/>
      <c r="E51" s="100"/>
      <c r="F51" s="101"/>
      <c r="G51" s="102">
        <f>SUM(G48:G50)</f>
        <v>0</v>
      </c>
      <c r="H51" s="100"/>
      <c r="I51" s="101"/>
      <c r="J51" s="102">
        <f>SUM(J48:J50)</f>
        <v>0</v>
      </c>
      <c r="K51" s="100"/>
      <c r="L51" s="101"/>
      <c r="M51" s="102">
        <f>SUM(M48:M50)</f>
        <v>0</v>
      </c>
      <c r="N51" s="100"/>
      <c r="O51" s="101"/>
      <c r="P51" s="102">
        <f t="shared" ref="P51:S51" si="59">SUM(P48:P50)</f>
        <v>0</v>
      </c>
      <c r="Q51" s="102">
        <f t="shared" si="59"/>
        <v>0</v>
      </c>
      <c r="R51" s="102">
        <f t="shared" si="59"/>
        <v>0</v>
      </c>
      <c r="S51" s="102">
        <f t="shared" si="59"/>
        <v>0</v>
      </c>
      <c r="T51" s="103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1:38" ht="30" customHeight="1" x14ac:dyDescent="0.2">
      <c r="A52" s="71" t="s">
        <v>26</v>
      </c>
      <c r="B52" s="72" t="s">
        <v>68</v>
      </c>
      <c r="C52" s="108" t="s">
        <v>69</v>
      </c>
      <c r="D52" s="73"/>
      <c r="E52" s="74"/>
      <c r="F52" s="75"/>
      <c r="G52" s="104"/>
      <c r="H52" s="74"/>
      <c r="I52" s="75"/>
      <c r="J52" s="104"/>
      <c r="K52" s="74"/>
      <c r="L52" s="75"/>
      <c r="M52" s="104"/>
      <c r="N52" s="74"/>
      <c r="O52" s="75"/>
      <c r="P52" s="104"/>
      <c r="Q52" s="104"/>
      <c r="R52" s="104"/>
      <c r="S52" s="104"/>
      <c r="T52" s="77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</row>
    <row r="53" spans="1:38" ht="18" customHeight="1" x14ac:dyDescent="0.2">
      <c r="A53" s="78" t="s">
        <v>37</v>
      </c>
      <c r="B53" s="105" t="s">
        <v>70</v>
      </c>
      <c r="C53" s="107" t="s">
        <v>71</v>
      </c>
      <c r="D53" s="81" t="s">
        <v>40</v>
      </c>
      <c r="E53" s="82"/>
      <c r="F53" s="83"/>
      <c r="G53" s="84">
        <f t="shared" ref="G53:G56" si="60">E53*F53</f>
        <v>0</v>
      </c>
      <c r="H53" s="82"/>
      <c r="I53" s="83"/>
      <c r="J53" s="84">
        <f t="shared" ref="J53:J56" si="61">H53*I53</f>
        <v>0</v>
      </c>
      <c r="K53" s="82"/>
      <c r="L53" s="83"/>
      <c r="M53" s="84">
        <f t="shared" ref="M53:M56" si="62">K53*L53</f>
        <v>0</v>
      </c>
      <c r="N53" s="82"/>
      <c r="O53" s="83"/>
      <c r="P53" s="84">
        <f t="shared" ref="P53:P56" si="63">N53*O53</f>
        <v>0</v>
      </c>
      <c r="Q53" s="84">
        <f t="shared" ref="Q53:Q56" si="64">G53+M53</f>
        <v>0</v>
      </c>
      <c r="R53" s="84">
        <f t="shared" ref="R53:R56" si="65">J53+P53</f>
        <v>0</v>
      </c>
      <c r="S53" s="84">
        <f t="shared" ref="S53:S56" si="66">Q53-R53</f>
        <v>0</v>
      </c>
      <c r="T53" s="85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14.25" customHeight="1" x14ac:dyDescent="0.2">
      <c r="A54" s="86" t="s">
        <v>37</v>
      </c>
      <c r="B54" s="89" t="s">
        <v>72</v>
      </c>
      <c r="C54" s="107" t="s">
        <v>73</v>
      </c>
      <c r="D54" s="81" t="s">
        <v>40</v>
      </c>
      <c r="E54" s="82"/>
      <c r="F54" s="83"/>
      <c r="G54" s="84">
        <f t="shared" si="60"/>
        <v>0</v>
      </c>
      <c r="H54" s="82"/>
      <c r="I54" s="83"/>
      <c r="J54" s="84">
        <f t="shared" si="61"/>
        <v>0</v>
      </c>
      <c r="K54" s="82"/>
      <c r="L54" s="83"/>
      <c r="M54" s="84">
        <f t="shared" si="62"/>
        <v>0</v>
      </c>
      <c r="N54" s="82"/>
      <c r="O54" s="83"/>
      <c r="P54" s="84">
        <f t="shared" si="63"/>
        <v>0</v>
      </c>
      <c r="Q54" s="84">
        <f t="shared" si="64"/>
        <v>0</v>
      </c>
      <c r="R54" s="84">
        <f t="shared" si="65"/>
        <v>0</v>
      </c>
      <c r="S54" s="84">
        <f t="shared" si="66"/>
        <v>0</v>
      </c>
      <c r="T54" s="85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17.25" customHeight="1" x14ac:dyDescent="0.2">
      <c r="A55" s="86" t="s">
        <v>37</v>
      </c>
      <c r="B55" s="87" t="s">
        <v>74</v>
      </c>
      <c r="C55" s="109" t="s">
        <v>75</v>
      </c>
      <c r="D55" s="81" t="s">
        <v>40</v>
      </c>
      <c r="E55" s="82"/>
      <c r="F55" s="83"/>
      <c r="G55" s="84">
        <f t="shared" si="60"/>
        <v>0</v>
      </c>
      <c r="H55" s="82"/>
      <c r="I55" s="83"/>
      <c r="J55" s="84">
        <f t="shared" si="61"/>
        <v>0</v>
      </c>
      <c r="K55" s="82"/>
      <c r="L55" s="83"/>
      <c r="M55" s="84">
        <f t="shared" si="62"/>
        <v>0</v>
      </c>
      <c r="N55" s="82"/>
      <c r="O55" s="83"/>
      <c r="P55" s="84">
        <f t="shared" si="63"/>
        <v>0</v>
      </c>
      <c r="Q55" s="84">
        <f t="shared" si="64"/>
        <v>0</v>
      </c>
      <c r="R55" s="84">
        <f t="shared" si="65"/>
        <v>0</v>
      </c>
      <c r="S55" s="84">
        <f t="shared" si="66"/>
        <v>0</v>
      </c>
      <c r="T55" s="85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20.25" customHeight="1" x14ac:dyDescent="0.2">
      <c r="A56" s="88" t="s">
        <v>37</v>
      </c>
      <c r="B56" s="87" t="s">
        <v>76</v>
      </c>
      <c r="C56" s="110" t="s">
        <v>77</v>
      </c>
      <c r="D56" s="91" t="s">
        <v>40</v>
      </c>
      <c r="E56" s="92"/>
      <c r="F56" s="93"/>
      <c r="G56" s="94">
        <f t="shared" si="60"/>
        <v>0</v>
      </c>
      <c r="H56" s="92"/>
      <c r="I56" s="93"/>
      <c r="J56" s="94">
        <f t="shared" si="61"/>
        <v>0</v>
      </c>
      <c r="K56" s="92"/>
      <c r="L56" s="93"/>
      <c r="M56" s="94">
        <f t="shared" si="62"/>
        <v>0</v>
      </c>
      <c r="N56" s="92"/>
      <c r="O56" s="93"/>
      <c r="P56" s="94">
        <f t="shared" si="63"/>
        <v>0</v>
      </c>
      <c r="Q56" s="84">
        <f t="shared" si="64"/>
        <v>0</v>
      </c>
      <c r="R56" s="84">
        <f t="shared" si="65"/>
        <v>0</v>
      </c>
      <c r="S56" s="84">
        <f t="shared" si="66"/>
        <v>0</v>
      </c>
      <c r="T56" s="95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 x14ac:dyDescent="0.2">
      <c r="A57" s="111" t="s">
        <v>78</v>
      </c>
      <c r="B57" s="97"/>
      <c r="C57" s="98"/>
      <c r="D57" s="99"/>
      <c r="E57" s="100"/>
      <c r="F57" s="101"/>
      <c r="G57" s="102">
        <f>SUM(G53:G56)</f>
        <v>0</v>
      </c>
      <c r="H57" s="100"/>
      <c r="I57" s="101"/>
      <c r="J57" s="102">
        <f>SUM(J53:J56)</f>
        <v>0</v>
      </c>
      <c r="K57" s="100"/>
      <c r="L57" s="101"/>
      <c r="M57" s="102">
        <f>SUM(M53:M56)</f>
        <v>0</v>
      </c>
      <c r="N57" s="100"/>
      <c r="O57" s="101"/>
      <c r="P57" s="102">
        <f t="shared" ref="P57:S57" si="67">SUM(P53:P56)</f>
        <v>0</v>
      </c>
      <c r="Q57" s="102">
        <f t="shared" si="67"/>
        <v>0</v>
      </c>
      <c r="R57" s="102">
        <f t="shared" si="67"/>
        <v>0</v>
      </c>
      <c r="S57" s="102">
        <f t="shared" si="67"/>
        <v>0</v>
      </c>
      <c r="T57" s="103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30" customHeight="1" x14ac:dyDescent="0.2">
      <c r="A58" s="71" t="s">
        <v>26</v>
      </c>
      <c r="B58" s="72" t="s">
        <v>79</v>
      </c>
      <c r="C58" s="71" t="s">
        <v>80</v>
      </c>
      <c r="D58" s="73"/>
      <c r="E58" s="74"/>
      <c r="F58" s="75"/>
      <c r="G58" s="104"/>
      <c r="H58" s="74"/>
      <c r="I58" s="75"/>
      <c r="J58" s="104"/>
      <c r="K58" s="74"/>
      <c r="L58" s="75"/>
      <c r="M58" s="104"/>
      <c r="N58" s="74"/>
      <c r="O58" s="75"/>
      <c r="P58" s="104"/>
      <c r="Q58" s="104"/>
      <c r="R58" s="104"/>
      <c r="S58" s="104"/>
      <c r="T58" s="77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</row>
    <row r="59" spans="1:38" ht="30" customHeight="1" x14ac:dyDescent="0.2">
      <c r="A59" s="78" t="s">
        <v>37</v>
      </c>
      <c r="B59" s="105" t="s">
        <v>81</v>
      </c>
      <c r="C59" s="112" t="s">
        <v>82</v>
      </c>
      <c r="D59" s="81" t="s">
        <v>40</v>
      </c>
      <c r="E59" s="82"/>
      <c r="F59" s="83"/>
      <c r="G59" s="84">
        <f t="shared" ref="G59:G61" si="68">E59*F59</f>
        <v>0</v>
      </c>
      <c r="H59" s="82"/>
      <c r="I59" s="83"/>
      <c r="J59" s="84">
        <f t="shared" ref="J59:J61" si="69">H59*I59</f>
        <v>0</v>
      </c>
      <c r="K59" s="82"/>
      <c r="L59" s="83"/>
      <c r="M59" s="84">
        <f t="shared" ref="M59:M61" si="70">K59*L59</f>
        <v>0</v>
      </c>
      <c r="N59" s="82"/>
      <c r="O59" s="83"/>
      <c r="P59" s="84">
        <f t="shared" ref="P59:P61" si="71">N59*O59</f>
        <v>0</v>
      </c>
      <c r="Q59" s="84">
        <f t="shared" ref="Q59:Q61" si="72">G59+M59</f>
        <v>0</v>
      </c>
      <c r="R59" s="84">
        <f t="shared" ref="R59:R61" si="73">J59+P59</f>
        <v>0</v>
      </c>
      <c r="S59" s="84">
        <f t="shared" ref="S59:S61" si="74">Q59-R59</f>
        <v>0</v>
      </c>
      <c r="T59" s="85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30" customHeight="1" x14ac:dyDescent="0.2">
      <c r="A60" s="86" t="s">
        <v>37</v>
      </c>
      <c r="B60" s="87" t="s">
        <v>83</v>
      </c>
      <c r="C60" s="112" t="s">
        <v>84</v>
      </c>
      <c r="D60" s="81" t="s">
        <v>40</v>
      </c>
      <c r="E60" s="82"/>
      <c r="F60" s="83"/>
      <c r="G60" s="84">
        <f t="shared" si="68"/>
        <v>0</v>
      </c>
      <c r="H60" s="82"/>
      <c r="I60" s="83"/>
      <c r="J60" s="84">
        <f t="shared" si="69"/>
        <v>0</v>
      </c>
      <c r="K60" s="82"/>
      <c r="L60" s="83"/>
      <c r="M60" s="84">
        <f t="shared" si="70"/>
        <v>0</v>
      </c>
      <c r="N60" s="82"/>
      <c r="O60" s="83"/>
      <c r="P60" s="84">
        <f t="shared" si="71"/>
        <v>0</v>
      </c>
      <c r="Q60" s="84">
        <f t="shared" si="72"/>
        <v>0</v>
      </c>
      <c r="R60" s="84">
        <f t="shared" si="73"/>
        <v>0</v>
      </c>
      <c r="S60" s="84">
        <f t="shared" si="74"/>
        <v>0</v>
      </c>
      <c r="T60" s="85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20.25" customHeight="1" x14ac:dyDescent="0.2">
      <c r="A61" s="88" t="s">
        <v>37</v>
      </c>
      <c r="B61" s="89" t="s">
        <v>85</v>
      </c>
      <c r="C61" s="113" t="s">
        <v>86</v>
      </c>
      <c r="D61" s="91" t="s">
        <v>40</v>
      </c>
      <c r="E61" s="92"/>
      <c r="F61" s="93"/>
      <c r="G61" s="94">
        <f t="shared" si="68"/>
        <v>0</v>
      </c>
      <c r="H61" s="92"/>
      <c r="I61" s="93"/>
      <c r="J61" s="94">
        <f t="shared" si="69"/>
        <v>0</v>
      </c>
      <c r="K61" s="92"/>
      <c r="L61" s="93"/>
      <c r="M61" s="94">
        <f t="shared" si="70"/>
        <v>0</v>
      </c>
      <c r="N61" s="92"/>
      <c r="O61" s="93"/>
      <c r="P61" s="94">
        <f t="shared" si="71"/>
        <v>0</v>
      </c>
      <c r="Q61" s="84">
        <f t="shared" si="72"/>
        <v>0</v>
      </c>
      <c r="R61" s="84">
        <f t="shared" si="73"/>
        <v>0</v>
      </c>
      <c r="S61" s="84">
        <f t="shared" si="74"/>
        <v>0</v>
      </c>
      <c r="T61" s="95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 x14ac:dyDescent="0.2">
      <c r="A62" s="96" t="s">
        <v>87</v>
      </c>
      <c r="B62" s="97"/>
      <c r="C62" s="98"/>
      <c r="D62" s="99"/>
      <c r="E62" s="100"/>
      <c r="F62" s="101"/>
      <c r="G62" s="102">
        <f>SUM(G59:G61)</f>
        <v>0</v>
      </c>
      <c r="H62" s="100"/>
      <c r="I62" s="101"/>
      <c r="J62" s="102">
        <f>SUM(J59:J61)</f>
        <v>0</v>
      </c>
      <c r="K62" s="100"/>
      <c r="L62" s="101"/>
      <c r="M62" s="102">
        <f>SUM(M59:M61)</f>
        <v>0</v>
      </c>
      <c r="N62" s="100"/>
      <c r="O62" s="101"/>
      <c r="P62" s="102">
        <f t="shared" ref="P62:S62" si="75">SUM(P59:P61)</f>
        <v>0</v>
      </c>
      <c r="Q62" s="102">
        <f t="shared" si="75"/>
        <v>0</v>
      </c>
      <c r="R62" s="102">
        <f t="shared" si="75"/>
        <v>0</v>
      </c>
      <c r="S62" s="102">
        <f t="shared" si="75"/>
        <v>0</v>
      </c>
      <c r="T62" s="103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30" customHeight="1" thickBot="1" x14ac:dyDescent="0.25">
      <c r="A63" s="71" t="s">
        <v>26</v>
      </c>
      <c r="B63" s="72" t="s">
        <v>88</v>
      </c>
      <c r="C63" s="71" t="s">
        <v>89</v>
      </c>
      <c r="D63" s="73"/>
      <c r="E63" s="74"/>
      <c r="F63" s="75"/>
      <c r="G63" s="104"/>
      <c r="H63" s="74"/>
      <c r="I63" s="75"/>
      <c r="J63" s="104"/>
      <c r="K63" s="74"/>
      <c r="L63" s="75"/>
      <c r="M63" s="104"/>
      <c r="N63" s="74"/>
      <c r="O63" s="75"/>
      <c r="P63" s="104"/>
      <c r="Q63" s="104"/>
      <c r="R63" s="104"/>
      <c r="S63" s="104"/>
      <c r="T63" s="77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</row>
    <row r="64" spans="1:38" ht="30" customHeight="1" x14ac:dyDescent="0.2">
      <c r="A64" s="78" t="s">
        <v>37</v>
      </c>
      <c r="B64" s="105" t="s">
        <v>90</v>
      </c>
      <c r="C64" s="185" t="s">
        <v>154</v>
      </c>
      <c r="D64" s="81" t="s">
        <v>92</v>
      </c>
      <c r="E64" s="82"/>
      <c r="F64" s="83"/>
      <c r="G64" s="84">
        <f t="shared" ref="G64:G66" si="76">E64*F64</f>
        <v>0</v>
      </c>
      <c r="H64" s="82"/>
      <c r="I64" s="83"/>
      <c r="J64" s="84">
        <f t="shared" ref="J64:J66" si="77">H64*I64</f>
        <v>0</v>
      </c>
      <c r="K64" s="188">
        <v>1</v>
      </c>
      <c r="L64" s="189">
        <v>5900</v>
      </c>
      <c r="M64" s="84">
        <f t="shared" ref="M64:M66" si="78">K64*L64</f>
        <v>5900</v>
      </c>
      <c r="N64" s="82">
        <v>1</v>
      </c>
      <c r="O64" s="83">
        <v>6298</v>
      </c>
      <c r="P64" s="84">
        <f t="shared" ref="P64:P66" si="79">N64*O64</f>
        <v>6298</v>
      </c>
      <c r="Q64" s="84">
        <f t="shared" ref="Q64:Q66" si="80">G64+M64</f>
        <v>5900</v>
      </c>
      <c r="R64" s="84">
        <f t="shared" ref="R64:R66" si="81">J64+P64</f>
        <v>6298</v>
      </c>
      <c r="S64" s="84">
        <f t="shared" ref="S64:S66" si="82">Q64-R64</f>
        <v>-398</v>
      </c>
      <c r="T64" s="85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30" customHeight="1" x14ac:dyDescent="0.2">
      <c r="A65" s="86" t="s">
        <v>37</v>
      </c>
      <c r="B65" s="87" t="s">
        <v>93</v>
      </c>
      <c r="C65" s="186" t="s">
        <v>155</v>
      </c>
      <c r="D65" s="81" t="s">
        <v>92</v>
      </c>
      <c r="E65" s="82"/>
      <c r="F65" s="83"/>
      <c r="G65" s="84">
        <f t="shared" si="76"/>
        <v>0</v>
      </c>
      <c r="H65" s="82"/>
      <c r="I65" s="83"/>
      <c r="J65" s="84">
        <f t="shared" si="77"/>
        <v>0</v>
      </c>
      <c r="K65" s="190">
        <v>1</v>
      </c>
      <c r="L65" s="187">
        <v>5900</v>
      </c>
      <c r="M65" s="84">
        <f t="shared" si="78"/>
        <v>5900</v>
      </c>
      <c r="N65" s="82">
        <v>1</v>
      </c>
      <c r="O65" s="83">
        <v>4959</v>
      </c>
      <c r="P65" s="84">
        <f t="shared" si="79"/>
        <v>4959</v>
      </c>
      <c r="Q65" s="84">
        <f t="shared" si="80"/>
        <v>5900</v>
      </c>
      <c r="R65" s="84">
        <f t="shared" si="81"/>
        <v>4959</v>
      </c>
      <c r="S65" s="84">
        <f t="shared" si="82"/>
        <v>941</v>
      </c>
      <c r="T65" s="85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19.5" customHeight="1" thickBot="1" x14ac:dyDescent="0.25">
      <c r="A66" s="88" t="s">
        <v>37</v>
      </c>
      <c r="B66" s="89" t="s">
        <v>94</v>
      </c>
      <c r="C66" s="113" t="s">
        <v>91</v>
      </c>
      <c r="D66" s="91" t="s">
        <v>92</v>
      </c>
      <c r="E66" s="92"/>
      <c r="F66" s="93"/>
      <c r="G66" s="94">
        <f t="shared" si="76"/>
        <v>0</v>
      </c>
      <c r="H66" s="92"/>
      <c r="I66" s="93"/>
      <c r="J66" s="94">
        <f t="shared" si="77"/>
        <v>0</v>
      </c>
      <c r="K66" s="92"/>
      <c r="L66" s="93"/>
      <c r="M66" s="94">
        <f t="shared" si="78"/>
        <v>0</v>
      </c>
      <c r="N66" s="92"/>
      <c r="O66" s="93"/>
      <c r="P66" s="94">
        <f t="shared" si="79"/>
        <v>0</v>
      </c>
      <c r="Q66" s="84">
        <f t="shared" si="80"/>
        <v>0</v>
      </c>
      <c r="R66" s="84">
        <f t="shared" si="81"/>
        <v>0</v>
      </c>
      <c r="S66" s="84">
        <f t="shared" si="82"/>
        <v>0</v>
      </c>
      <c r="T66" s="95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0" customHeight="1" thickBot="1" x14ac:dyDescent="0.25">
      <c r="A67" s="96" t="s">
        <v>95</v>
      </c>
      <c r="B67" s="97"/>
      <c r="C67" s="98"/>
      <c r="D67" s="99"/>
      <c r="E67" s="100"/>
      <c r="F67" s="101"/>
      <c r="G67" s="102">
        <f>SUM(G64:G66)</f>
        <v>0</v>
      </c>
      <c r="H67" s="100"/>
      <c r="I67" s="101"/>
      <c r="J67" s="102">
        <f>SUM(J64:J66)</f>
        <v>0</v>
      </c>
      <c r="K67" s="100"/>
      <c r="L67" s="101"/>
      <c r="M67" s="102">
        <f>SUM(M64:M66)</f>
        <v>11800</v>
      </c>
      <c r="N67" s="100"/>
      <c r="O67" s="101"/>
      <c r="P67" s="102">
        <f t="shared" ref="P67:S67" si="83">SUM(P64:P66)</f>
        <v>11257</v>
      </c>
      <c r="Q67" s="102">
        <f t="shared" si="83"/>
        <v>11800</v>
      </c>
      <c r="R67" s="102">
        <f t="shared" si="83"/>
        <v>11257</v>
      </c>
      <c r="S67" s="102">
        <f t="shared" si="83"/>
        <v>543</v>
      </c>
      <c r="T67" s="103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8" ht="42" customHeight="1" x14ac:dyDescent="0.2">
      <c r="A68" s="71" t="s">
        <v>26</v>
      </c>
      <c r="B68" s="72" t="s">
        <v>96</v>
      </c>
      <c r="C68" s="108" t="s">
        <v>97</v>
      </c>
      <c r="D68" s="73"/>
      <c r="E68" s="74"/>
      <c r="F68" s="75"/>
      <c r="G68" s="104"/>
      <c r="H68" s="74"/>
      <c r="I68" s="75"/>
      <c r="J68" s="104"/>
      <c r="K68" s="74"/>
      <c r="L68" s="75"/>
      <c r="M68" s="104"/>
      <c r="N68" s="74"/>
      <c r="O68" s="75"/>
      <c r="P68" s="104"/>
      <c r="Q68" s="104"/>
      <c r="R68" s="104"/>
      <c r="S68" s="104"/>
      <c r="T68" s="77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</row>
    <row r="69" spans="1:38" ht="30" customHeight="1" x14ac:dyDescent="0.2">
      <c r="A69" s="78" t="s">
        <v>37</v>
      </c>
      <c r="B69" s="105" t="s">
        <v>98</v>
      </c>
      <c r="C69" s="112" t="s">
        <v>99</v>
      </c>
      <c r="D69" s="81" t="s">
        <v>40</v>
      </c>
      <c r="E69" s="82"/>
      <c r="F69" s="83"/>
      <c r="G69" s="84">
        <f t="shared" ref="G69:G71" si="84">E69*F69</f>
        <v>0</v>
      </c>
      <c r="H69" s="82"/>
      <c r="I69" s="83"/>
      <c r="J69" s="84">
        <f t="shared" ref="J69:J71" si="85">H69*I69</f>
        <v>0</v>
      </c>
      <c r="K69" s="82"/>
      <c r="L69" s="83"/>
      <c r="M69" s="84">
        <f t="shared" ref="M69:M71" si="86">K69*L69</f>
        <v>0</v>
      </c>
      <c r="N69" s="82"/>
      <c r="O69" s="83"/>
      <c r="P69" s="84">
        <f t="shared" ref="P69:P71" si="87">N69*O69</f>
        <v>0</v>
      </c>
      <c r="Q69" s="84">
        <f t="shared" ref="Q69:Q71" si="88">G69+M69</f>
        <v>0</v>
      </c>
      <c r="R69" s="84">
        <f t="shared" ref="R69:R71" si="89">J69+P69</f>
        <v>0</v>
      </c>
      <c r="S69" s="84">
        <f t="shared" ref="S69:S71" si="90">Q69-R69</f>
        <v>0</v>
      </c>
      <c r="T69" s="85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30" customHeight="1" x14ac:dyDescent="0.2">
      <c r="A70" s="86" t="s">
        <v>37</v>
      </c>
      <c r="B70" s="87" t="s">
        <v>100</v>
      </c>
      <c r="C70" s="112" t="s">
        <v>101</v>
      </c>
      <c r="D70" s="81" t="s">
        <v>40</v>
      </c>
      <c r="E70" s="82"/>
      <c r="F70" s="83"/>
      <c r="G70" s="84">
        <f t="shared" si="84"/>
        <v>0</v>
      </c>
      <c r="H70" s="82"/>
      <c r="I70" s="83"/>
      <c r="J70" s="84">
        <f t="shared" si="85"/>
        <v>0</v>
      </c>
      <c r="K70" s="82"/>
      <c r="L70" s="83"/>
      <c r="M70" s="84">
        <f t="shared" si="86"/>
        <v>0</v>
      </c>
      <c r="N70" s="82"/>
      <c r="O70" s="83"/>
      <c r="P70" s="84">
        <f t="shared" si="87"/>
        <v>0</v>
      </c>
      <c r="Q70" s="84">
        <f t="shared" si="88"/>
        <v>0</v>
      </c>
      <c r="R70" s="84">
        <f t="shared" si="89"/>
        <v>0</v>
      </c>
      <c r="S70" s="84">
        <f t="shared" si="90"/>
        <v>0</v>
      </c>
      <c r="T70" s="85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 x14ac:dyDescent="0.2">
      <c r="A71" s="88" t="s">
        <v>37</v>
      </c>
      <c r="B71" s="89" t="s">
        <v>102</v>
      </c>
      <c r="C71" s="113" t="s">
        <v>103</v>
      </c>
      <c r="D71" s="91" t="s">
        <v>40</v>
      </c>
      <c r="E71" s="92"/>
      <c r="F71" s="93"/>
      <c r="G71" s="94">
        <f t="shared" si="84"/>
        <v>0</v>
      </c>
      <c r="H71" s="92"/>
      <c r="I71" s="93"/>
      <c r="J71" s="94">
        <f t="shared" si="85"/>
        <v>0</v>
      </c>
      <c r="K71" s="92"/>
      <c r="L71" s="93"/>
      <c r="M71" s="94">
        <f t="shared" si="86"/>
        <v>0</v>
      </c>
      <c r="N71" s="92"/>
      <c r="O71" s="93"/>
      <c r="P71" s="94">
        <f t="shared" si="87"/>
        <v>0</v>
      </c>
      <c r="Q71" s="84">
        <f t="shared" si="88"/>
        <v>0</v>
      </c>
      <c r="R71" s="84">
        <f t="shared" si="89"/>
        <v>0</v>
      </c>
      <c r="S71" s="84">
        <f t="shared" si="90"/>
        <v>0</v>
      </c>
      <c r="T71" s="95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 x14ac:dyDescent="0.2">
      <c r="A72" s="96" t="s">
        <v>104</v>
      </c>
      <c r="B72" s="97"/>
      <c r="C72" s="98"/>
      <c r="D72" s="99"/>
      <c r="E72" s="100"/>
      <c r="F72" s="101"/>
      <c r="G72" s="102">
        <f>SUM(G69:G71)</f>
        <v>0</v>
      </c>
      <c r="H72" s="100"/>
      <c r="I72" s="101"/>
      <c r="J72" s="102">
        <f>SUM(J69:J71)</f>
        <v>0</v>
      </c>
      <c r="K72" s="100"/>
      <c r="L72" s="101"/>
      <c r="M72" s="102">
        <f>SUM(M69:M71)</f>
        <v>0</v>
      </c>
      <c r="N72" s="100"/>
      <c r="O72" s="101"/>
      <c r="P72" s="102">
        <f t="shared" ref="P72:S72" si="91">SUM(P69:P71)</f>
        <v>0</v>
      </c>
      <c r="Q72" s="102">
        <f t="shared" si="91"/>
        <v>0</v>
      </c>
      <c r="R72" s="102">
        <f t="shared" si="91"/>
        <v>0</v>
      </c>
      <c r="S72" s="102">
        <f t="shared" si="91"/>
        <v>0</v>
      </c>
      <c r="T72" s="103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</row>
    <row r="73" spans="1:38" ht="30" customHeight="1" x14ac:dyDescent="0.2">
      <c r="A73" s="71" t="s">
        <v>26</v>
      </c>
      <c r="B73" s="72" t="s">
        <v>105</v>
      </c>
      <c r="C73" s="108" t="s">
        <v>106</v>
      </c>
      <c r="D73" s="73"/>
      <c r="E73" s="74"/>
      <c r="F73" s="75"/>
      <c r="G73" s="104"/>
      <c r="H73" s="74"/>
      <c r="I73" s="75"/>
      <c r="J73" s="104"/>
      <c r="K73" s="74"/>
      <c r="L73" s="75"/>
      <c r="M73" s="104"/>
      <c r="N73" s="74"/>
      <c r="O73" s="75"/>
      <c r="P73" s="104"/>
      <c r="Q73" s="104"/>
      <c r="R73" s="104"/>
      <c r="S73" s="104"/>
      <c r="T73" s="77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</row>
    <row r="74" spans="1:38" ht="30" customHeight="1" x14ac:dyDescent="0.2">
      <c r="A74" s="78" t="s">
        <v>37</v>
      </c>
      <c r="B74" s="105" t="s">
        <v>107</v>
      </c>
      <c r="C74" s="107" t="s">
        <v>108</v>
      </c>
      <c r="D74" s="81"/>
      <c r="E74" s="82"/>
      <c r="F74" s="83"/>
      <c r="G74" s="84">
        <f t="shared" ref="G74:G76" si="92">E74*F74</f>
        <v>0</v>
      </c>
      <c r="H74" s="82"/>
      <c r="I74" s="83"/>
      <c r="J74" s="84">
        <f t="shared" ref="J74:J76" si="93">H74*I74</f>
        <v>0</v>
      </c>
      <c r="K74" s="82"/>
      <c r="L74" s="83"/>
      <c r="M74" s="84">
        <f t="shared" ref="M74:M76" si="94">K74*L74</f>
        <v>0</v>
      </c>
      <c r="N74" s="82"/>
      <c r="O74" s="83"/>
      <c r="P74" s="84">
        <f t="shared" ref="P74:P76" si="95">N74*O74</f>
        <v>0</v>
      </c>
      <c r="Q74" s="84">
        <f t="shared" ref="Q74:Q76" si="96">G74+M74</f>
        <v>0</v>
      </c>
      <c r="R74" s="84">
        <f t="shared" ref="R74:R76" si="97">J74+P74</f>
        <v>0</v>
      </c>
      <c r="S74" s="84">
        <f t="shared" ref="S74:S76" si="98">Q74-R74</f>
        <v>0</v>
      </c>
      <c r="T74" s="85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30" customHeight="1" x14ac:dyDescent="0.2">
      <c r="A75" s="78" t="s">
        <v>37</v>
      </c>
      <c r="B75" s="79" t="s">
        <v>109</v>
      </c>
      <c r="C75" s="107" t="s">
        <v>110</v>
      </c>
      <c r="D75" s="81"/>
      <c r="E75" s="82"/>
      <c r="F75" s="83"/>
      <c r="G75" s="84">
        <f t="shared" si="92"/>
        <v>0</v>
      </c>
      <c r="H75" s="82"/>
      <c r="I75" s="83"/>
      <c r="J75" s="84">
        <f t="shared" si="93"/>
        <v>0</v>
      </c>
      <c r="K75" s="82">
        <v>5</v>
      </c>
      <c r="L75" s="83">
        <v>150</v>
      </c>
      <c r="M75" s="84">
        <f t="shared" si="94"/>
        <v>750</v>
      </c>
      <c r="N75" s="82">
        <v>1</v>
      </c>
      <c r="O75" s="83">
        <v>541.5</v>
      </c>
      <c r="P75" s="84">
        <f t="shared" si="95"/>
        <v>541.5</v>
      </c>
      <c r="Q75" s="84">
        <f t="shared" si="96"/>
        <v>750</v>
      </c>
      <c r="R75" s="84">
        <f t="shared" si="97"/>
        <v>541.5</v>
      </c>
      <c r="S75" s="84">
        <f t="shared" si="98"/>
        <v>208.5</v>
      </c>
      <c r="T75" s="85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 x14ac:dyDescent="0.2">
      <c r="A76" s="86" t="s">
        <v>37</v>
      </c>
      <c r="B76" s="87" t="s">
        <v>111</v>
      </c>
      <c r="C76" s="107" t="s">
        <v>112</v>
      </c>
      <c r="D76" s="81"/>
      <c r="E76" s="82"/>
      <c r="F76" s="83"/>
      <c r="G76" s="84">
        <f t="shared" si="92"/>
        <v>0</v>
      </c>
      <c r="H76" s="82"/>
      <c r="I76" s="83"/>
      <c r="J76" s="84">
        <f t="shared" si="93"/>
        <v>0</v>
      </c>
      <c r="K76" s="82"/>
      <c r="L76" s="83"/>
      <c r="M76" s="84">
        <f t="shared" si="94"/>
        <v>0</v>
      </c>
      <c r="N76" s="82"/>
      <c r="O76" s="83"/>
      <c r="P76" s="84">
        <f t="shared" si="95"/>
        <v>0</v>
      </c>
      <c r="Q76" s="84">
        <f t="shared" si="96"/>
        <v>0</v>
      </c>
      <c r="R76" s="84">
        <f t="shared" si="97"/>
        <v>0</v>
      </c>
      <c r="S76" s="84">
        <f t="shared" si="98"/>
        <v>0</v>
      </c>
      <c r="T76" s="85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 x14ac:dyDescent="0.2">
      <c r="A77" s="111" t="s">
        <v>113</v>
      </c>
      <c r="B77" s="114"/>
      <c r="C77" s="98"/>
      <c r="D77" s="99"/>
      <c r="E77" s="100"/>
      <c r="F77" s="101"/>
      <c r="G77" s="102">
        <f>SUM(G74:G76)</f>
        <v>0</v>
      </c>
      <c r="H77" s="100"/>
      <c r="I77" s="101"/>
      <c r="J77" s="102">
        <f>SUM(J74:J76)</f>
        <v>0</v>
      </c>
      <c r="K77" s="100"/>
      <c r="L77" s="101"/>
      <c r="M77" s="102">
        <f>SUM(M74:M76)</f>
        <v>750</v>
      </c>
      <c r="N77" s="100"/>
      <c r="O77" s="101"/>
      <c r="P77" s="102">
        <f t="shared" ref="P77:S77" si="99">SUM(P74:P76)</f>
        <v>541.5</v>
      </c>
      <c r="Q77" s="102">
        <f t="shared" si="99"/>
        <v>750</v>
      </c>
      <c r="R77" s="102">
        <f t="shared" si="99"/>
        <v>541.5</v>
      </c>
      <c r="S77" s="102">
        <f t="shared" si="99"/>
        <v>208.5</v>
      </c>
      <c r="T77" s="103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ht="30" customHeight="1" thickBot="1" x14ac:dyDescent="0.3">
      <c r="A78" s="71" t="s">
        <v>26</v>
      </c>
      <c r="B78" s="115" t="s">
        <v>114</v>
      </c>
      <c r="C78" s="116" t="s">
        <v>115</v>
      </c>
      <c r="D78" s="73"/>
      <c r="E78" s="74"/>
      <c r="F78" s="75"/>
      <c r="G78" s="104"/>
      <c r="H78" s="74"/>
      <c r="I78" s="75"/>
      <c r="J78" s="104"/>
      <c r="K78" s="74"/>
      <c r="L78" s="75"/>
      <c r="M78" s="104"/>
      <c r="N78" s="74"/>
      <c r="O78" s="75"/>
      <c r="P78" s="104"/>
      <c r="Q78" s="104"/>
      <c r="R78" s="104"/>
      <c r="S78" s="104"/>
      <c r="T78" s="77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</row>
    <row r="79" spans="1:38" ht="40.5" customHeight="1" x14ac:dyDescent="0.2">
      <c r="A79" s="78" t="s">
        <v>37</v>
      </c>
      <c r="B79" s="117" t="s">
        <v>116</v>
      </c>
      <c r="C79" s="191" t="s">
        <v>156</v>
      </c>
      <c r="D79" s="192" t="s">
        <v>40</v>
      </c>
      <c r="E79" s="283" t="s">
        <v>46</v>
      </c>
      <c r="F79" s="284"/>
      <c r="G79" s="285"/>
      <c r="H79" s="283" t="s">
        <v>46</v>
      </c>
      <c r="I79" s="284"/>
      <c r="J79" s="285"/>
      <c r="K79" s="82">
        <v>5</v>
      </c>
      <c r="L79" s="83">
        <v>4000</v>
      </c>
      <c r="M79" s="84">
        <f t="shared" ref="M79:M80" si="100">K79*L79</f>
        <v>20000</v>
      </c>
      <c r="N79" s="82">
        <v>5</v>
      </c>
      <c r="O79" s="83">
        <v>4000</v>
      </c>
      <c r="P79" s="84">
        <f t="shared" ref="P79:P80" si="101">N79*O79</f>
        <v>20000</v>
      </c>
      <c r="Q79" s="84">
        <f t="shared" ref="Q79:Q80" si="102">G79+M79</f>
        <v>20000</v>
      </c>
      <c r="R79" s="84">
        <f t="shared" ref="R79:R80" si="103">J79+P79</f>
        <v>20000</v>
      </c>
      <c r="S79" s="84">
        <f t="shared" ref="S79:S80" si="104">Q79-R79</f>
        <v>0</v>
      </c>
      <c r="T79" s="85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45" customHeight="1" thickBot="1" x14ac:dyDescent="0.25">
      <c r="A80" s="86" t="s">
        <v>37</v>
      </c>
      <c r="B80" s="119" t="s">
        <v>117</v>
      </c>
      <c r="C80" s="191" t="s">
        <v>157</v>
      </c>
      <c r="D80" s="193" t="s">
        <v>40</v>
      </c>
      <c r="E80" s="286"/>
      <c r="F80" s="287"/>
      <c r="G80" s="288"/>
      <c r="H80" s="286"/>
      <c r="I80" s="287"/>
      <c r="J80" s="288"/>
      <c r="K80" s="82">
        <v>5</v>
      </c>
      <c r="L80" s="83">
        <v>2700</v>
      </c>
      <c r="M80" s="84">
        <f t="shared" si="100"/>
        <v>13500</v>
      </c>
      <c r="N80" s="82">
        <v>5</v>
      </c>
      <c r="O80" s="83">
        <v>2700</v>
      </c>
      <c r="P80" s="84">
        <f t="shared" si="101"/>
        <v>13500</v>
      </c>
      <c r="Q80" s="84">
        <f t="shared" si="102"/>
        <v>13500</v>
      </c>
      <c r="R80" s="84">
        <f t="shared" si="103"/>
        <v>13500</v>
      </c>
      <c r="S80" s="84">
        <f t="shared" si="104"/>
        <v>0</v>
      </c>
      <c r="T80" s="85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30" customHeight="1" thickBot="1" x14ac:dyDescent="0.25">
      <c r="A81" s="111" t="s">
        <v>118</v>
      </c>
      <c r="B81" s="120"/>
      <c r="C81" s="121"/>
      <c r="D81" s="99"/>
      <c r="E81" s="100"/>
      <c r="F81" s="101"/>
      <c r="G81" s="102">
        <f>SUM(G79:G80)</f>
        <v>0</v>
      </c>
      <c r="H81" s="100"/>
      <c r="I81" s="101"/>
      <c r="J81" s="102">
        <f>SUM(J79:J80)</f>
        <v>0</v>
      </c>
      <c r="K81" s="100"/>
      <c r="L81" s="101"/>
      <c r="M81" s="102">
        <f>SUM(M79:M80)</f>
        <v>33500</v>
      </c>
      <c r="N81" s="100"/>
      <c r="O81" s="101"/>
      <c r="P81" s="102">
        <f t="shared" ref="P81:S81" si="105">SUM(P79:P80)</f>
        <v>33500</v>
      </c>
      <c r="Q81" s="102">
        <f t="shared" si="105"/>
        <v>33500</v>
      </c>
      <c r="R81" s="102">
        <f t="shared" si="105"/>
        <v>33500</v>
      </c>
      <c r="S81" s="102">
        <f t="shared" si="105"/>
        <v>0</v>
      </c>
      <c r="T81" s="103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ht="30" customHeight="1" thickBot="1" x14ac:dyDescent="0.3">
      <c r="A82" s="71" t="s">
        <v>26</v>
      </c>
      <c r="B82" s="122" t="s">
        <v>119</v>
      </c>
      <c r="C82" s="116" t="s">
        <v>120</v>
      </c>
      <c r="D82" s="73"/>
      <c r="E82" s="74"/>
      <c r="F82" s="75"/>
      <c r="G82" s="104"/>
      <c r="H82" s="74"/>
      <c r="I82" s="75"/>
      <c r="J82" s="104"/>
      <c r="K82" s="74"/>
      <c r="L82" s="75"/>
      <c r="M82" s="104"/>
      <c r="N82" s="74"/>
      <c r="O82" s="75"/>
      <c r="P82" s="104"/>
      <c r="Q82" s="104"/>
      <c r="R82" s="104"/>
      <c r="S82" s="104"/>
      <c r="T82" s="77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</row>
    <row r="83" spans="1:38" ht="41.25" customHeight="1" x14ac:dyDescent="0.2">
      <c r="A83" s="86" t="s">
        <v>37</v>
      </c>
      <c r="B83" s="123" t="s">
        <v>121</v>
      </c>
      <c r="C83" s="124" t="s">
        <v>120</v>
      </c>
      <c r="D83" s="118" t="s">
        <v>122</v>
      </c>
      <c r="E83" s="289" t="s">
        <v>46</v>
      </c>
      <c r="F83" s="287"/>
      <c r="G83" s="288"/>
      <c r="H83" s="289" t="s">
        <v>46</v>
      </c>
      <c r="I83" s="287"/>
      <c r="J83" s="288"/>
      <c r="K83" s="82">
        <v>1</v>
      </c>
      <c r="L83" s="83">
        <v>17000</v>
      </c>
      <c r="M83" s="84">
        <f>K83*L83</f>
        <v>17000</v>
      </c>
      <c r="N83" s="82">
        <v>1</v>
      </c>
      <c r="O83" s="83">
        <v>17000</v>
      </c>
      <c r="P83" s="84">
        <f>N83*O83</f>
        <v>17000</v>
      </c>
      <c r="Q83" s="84">
        <f>G83+M83</f>
        <v>17000</v>
      </c>
      <c r="R83" s="84">
        <f>J83+P83</f>
        <v>17000</v>
      </c>
      <c r="S83" s="84">
        <f>Q83-R83</f>
        <v>0</v>
      </c>
      <c r="T83" s="85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1:38" ht="30" customHeight="1" x14ac:dyDescent="0.2">
      <c r="A84" s="111" t="s">
        <v>123</v>
      </c>
      <c r="B84" s="125"/>
      <c r="C84" s="121"/>
      <c r="D84" s="99"/>
      <c r="E84" s="100"/>
      <c r="F84" s="101"/>
      <c r="G84" s="102">
        <f>SUM(G83)</f>
        <v>0</v>
      </c>
      <c r="H84" s="100"/>
      <c r="I84" s="101"/>
      <c r="J84" s="102">
        <f>SUM(J83)</f>
        <v>0</v>
      </c>
      <c r="K84" s="100"/>
      <c r="L84" s="101"/>
      <c r="M84" s="102">
        <f>SUM(M83)</f>
        <v>17000</v>
      </c>
      <c r="N84" s="100"/>
      <c r="O84" s="101"/>
      <c r="P84" s="102">
        <f t="shared" ref="P84:S84" si="106">SUM(P83)</f>
        <v>17000</v>
      </c>
      <c r="Q84" s="102">
        <f t="shared" si="106"/>
        <v>17000</v>
      </c>
      <c r="R84" s="102">
        <f t="shared" si="106"/>
        <v>17000</v>
      </c>
      <c r="S84" s="102">
        <f t="shared" si="106"/>
        <v>0</v>
      </c>
      <c r="T84" s="103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ht="19.5" customHeight="1" x14ac:dyDescent="0.2">
      <c r="A85" s="126" t="s">
        <v>124</v>
      </c>
      <c r="B85" s="127"/>
      <c r="C85" s="128"/>
      <c r="D85" s="129"/>
      <c r="E85" s="130"/>
      <c r="F85" s="131"/>
      <c r="G85" s="132">
        <f>G42+G46+G51+G57+G62+G67+G72+G77+G81+G84</f>
        <v>0</v>
      </c>
      <c r="H85" s="130"/>
      <c r="I85" s="131"/>
      <c r="J85" s="132">
        <f>J42+J46+J51+J57+J62+J67+J72+J77+J81+J84</f>
        <v>0</v>
      </c>
      <c r="K85" s="130"/>
      <c r="L85" s="131"/>
      <c r="M85" s="132">
        <f>M42+M46+M51+M57+M62+M67+M72+M77+M81+M84</f>
        <v>413540</v>
      </c>
      <c r="N85" s="130"/>
      <c r="O85" s="131"/>
      <c r="P85" s="132">
        <f>P42+P46+P51+P57+P62+P67+P72+P77+P81+P84</f>
        <v>413540</v>
      </c>
      <c r="Q85" s="132">
        <f t="shared" ref="Q85:S85" si="107">Q42+Q46+Q51+Q57+Q62+Q67+Q72+Q77+Q81+Q84</f>
        <v>413540</v>
      </c>
      <c r="R85" s="132">
        <f t="shared" si="107"/>
        <v>413540</v>
      </c>
      <c r="S85" s="132">
        <f t="shared" si="107"/>
        <v>0</v>
      </c>
      <c r="T85" s="133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</row>
    <row r="86" spans="1:38" ht="15.75" customHeight="1" x14ac:dyDescent="0.25">
      <c r="A86" s="290"/>
      <c r="B86" s="271"/>
      <c r="C86" s="271"/>
      <c r="D86" s="135"/>
      <c r="E86" s="136"/>
      <c r="F86" s="137"/>
      <c r="G86" s="138"/>
      <c r="H86" s="136"/>
      <c r="I86" s="137"/>
      <c r="J86" s="138"/>
      <c r="K86" s="136"/>
      <c r="L86" s="137"/>
      <c r="M86" s="138"/>
      <c r="N86" s="136"/>
      <c r="O86" s="137"/>
      <c r="P86" s="138"/>
      <c r="Q86" s="138"/>
      <c r="R86" s="138"/>
      <c r="S86" s="138"/>
      <c r="T86" s="139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9.5" customHeight="1" x14ac:dyDescent="0.25">
      <c r="A87" s="270" t="s">
        <v>125</v>
      </c>
      <c r="B87" s="271"/>
      <c r="C87" s="272"/>
      <c r="D87" s="140"/>
      <c r="E87" s="141"/>
      <c r="F87" s="142"/>
      <c r="G87" s="143">
        <f>G22-G85</f>
        <v>0</v>
      </c>
      <c r="H87" s="141"/>
      <c r="I87" s="142"/>
      <c r="J87" s="143">
        <f>J22-J85</f>
        <v>0</v>
      </c>
      <c r="K87" s="144"/>
      <c r="L87" s="142"/>
      <c r="M87" s="145">
        <f>M22-M85</f>
        <v>0</v>
      </c>
      <c r="N87" s="144"/>
      <c r="O87" s="142"/>
      <c r="P87" s="145">
        <f t="shared" ref="P87:S87" si="108">P22-P85</f>
        <v>0</v>
      </c>
      <c r="Q87" s="146">
        <f t="shared" si="108"/>
        <v>0</v>
      </c>
      <c r="R87" s="146">
        <f>R22-R85</f>
        <v>0</v>
      </c>
      <c r="S87" s="146">
        <f t="shared" si="108"/>
        <v>0</v>
      </c>
      <c r="T87" s="147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.75" customHeight="1" x14ac:dyDescent="0.25">
      <c r="A88" s="148"/>
      <c r="B88" s="149"/>
      <c r="C88" s="148"/>
      <c r="D88" s="148"/>
      <c r="E88" s="51"/>
      <c r="F88" s="148"/>
      <c r="G88" s="148"/>
      <c r="H88" s="51"/>
      <c r="I88" s="148"/>
      <c r="J88" s="148"/>
      <c r="K88" s="51"/>
      <c r="L88" s="148"/>
      <c r="M88" s="148"/>
      <c r="N88" s="51"/>
      <c r="O88" s="148"/>
      <c r="P88" s="148"/>
      <c r="Q88" s="148"/>
      <c r="R88" s="148"/>
      <c r="S88" s="148"/>
      <c r="T88" s="148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.75" customHeight="1" x14ac:dyDescent="0.25">
      <c r="A89" s="148"/>
      <c r="B89" s="149"/>
      <c r="C89" s="148"/>
      <c r="D89" s="148"/>
      <c r="E89" s="51"/>
      <c r="F89" s="148"/>
      <c r="G89" s="148"/>
      <c r="H89" s="51"/>
      <c r="I89" s="148"/>
      <c r="J89" s="148"/>
      <c r="K89" s="51"/>
      <c r="L89" s="148"/>
      <c r="M89" s="148"/>
      <c r="N89" s="51"/>
      <c r="O89" s="148"/>
      <c r="P89" s="148"/>
      <c r="Q89" s="148"/>
      <c r="R89" s="148"/>
      <c r="S89" s="148"/>
      <c r="T89" s="148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 customHeight="1" x14ac:dyDescent="0.25">
      <c r="A90" s="148" t="s">
        <v>126</v>
      </c>
      <c r="B90" s="149"/>
      <c r="C90" s="252" t="s">
        <v>269</v>
      </c>
      <c r="D90" s="148"/>
      <c r="E90" s="151"/>
      <c r="F90" s="150"/>
      <c r="G90" s="148"/>
      <c r="H90" s="291" t="s">
        <v>270</v>
      </c>
      <c r="I90" s="291"/>
      <c r="J90" s="291"/>
      <c r="K90" s="291"/>
      <c r="L90" s="148"/>
      <c r="M90" s="148"/>
      <c r="N90" s="51"/>
      <c r="O90" s="148"/>
      <c r="P90" s="148"/>
      <c r="Q90" s="148"/>
      <c r="R90" s="148"/>
      <c r="S90" s="148"/>
      <c r="T90" s="148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 customHeight="1" x14ac:dyDescent="0.25">
      <c r="A91" s="1"/>
      <c r="B91" s="1"/>
      <c r="C91" s="152" t="s">
        <v>127</v>
      </c>
      <c r="D91" s="148"/>
      <c r="E91" s="273" t="s">
        <v>128</v>
      </c>
      <c r="F91" s="274"/>
      <c r="G91" s="148"/>
      <c r="H91" s="51"/>
      <c r="I91" s="153" t="s">
        <v>129</v>
      </c>
      <c r="J91" s="148"/>
      <c r="K91" s="51"/>
      <c r="L91" s="153"/>
      <c r="M91" s="148"/>
      <c r="N91" s="51"/>
      <c r="O91" s="153"/>
      <c r="P91" s="148"/>
      <c r="Q91" s="148"/>
      <c r="R91" s="148"/>
      <c r="S91" s="148"/>
      <c r="T91" s="148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 x14ac:dyDescent="0.35">
      <c r="A92" s="1"/>
      <c r="B92" s="1"/>
      <c r="C92" s="154"/>
      <c r="D92" s="155"/>
      <c r="E92" s="156"/>
      <c r="F92" s="157"/>
      <c r="G92" s="158"/>
      <c r="H92" s="156"/>
      <c r="I92" s="157"/>
      <c r="J92" s="158"/>
      <c r="K92" s="159"/>
      <c r="L92" s="157"/>
      <c r="M92" s="158"/>
      <c r="N92" s="159"/>
      <c r="O92" s="157"/>
      <c r="P92" s="158"/>
      <c r="Q92" s="158"/>
      <c r="R92" s="158"/>
      <c r="S92" s="158"/>
      <c r="T92" s="148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 x14ac:dyDescent="0.25">
      <c r="A93" s="148"/>
      <c r="B93" s="149"/>
      <c r="C93" s="148"/>
      <c r="D93" s="148"/>
      <c r="E93" s="51"/>
      <c r="F93" s="148"/>
      <c r="G93" s="148"/>
      <c r="H93" s="51"/>
      <c r="I93" s="148"/>
      <c r="J93" s="148"/>
      <c r="K93" s="51"/>
      <c r="L93" s="148"/>
      <c r="M93" s="148"/>
      <c r="N93" s="51"/>
      <c r="O93" s="148"/>
      <c r="P93" s="148"/>
      <c r="Q93" s="148"/>
      <c r="R93" s="148"/>
      <c r="S93" s="148"/>
      <c r="T93" s="148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 x14ac:dyDescent="0.25">
      <c r="A94" s="148"/>
      <c r="B94" s="149"/>
      <c r="C94" s="148"/>
      <c r="D94" s="148"/>
      <c r="E94" s="51"/>
      <c r="F94" s="148"/>
      <c r="G94" s="148"/>
      <c r="H94" s="51"/>
      <c r="I94" s="148"/>
      <c r="J94" s="148"/>
      <c r="K94" s="51"/>
      <c r="L94" s="148"/>
      <c r="M94" s="148"/>
      <c r="N94" s="51"/>
      <c r="O94" s="148"/>
      <c r="P94" s="148"/>
      <c r="Q94" s="148"/>
      <c r="R94" s="148"/>
      <c r="S94" s="148"/>
      <c r="T94" s="148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 x14ac:dyDescent="0.25">
      <c r="A95" s="148"/>
      <c r="B95" s="149"/>
      <c r="C95" s="148"/>
      <c r="D95" s="148"/>
      <c r="E95" s="51"/>
      <c r="F95" s="148"/>
      <c r="G95" s="148"/>
      <c r="H95" s="51"/>
      <c r="I95" s="148"/>
      <c r="J95" s="148"/>
      <c r="K95" s="51"/>
      <c r="L95" s="148"/>
      <c r="M95" s="148"/>
      <c r="N95" s="51"/>
      <c r="O95" s="148"/>
      <c r="P95" s="148"/>
      <c r="Q95" s="148"/>
      <c r="R95" s="148"/>
      <c r="S95" s="148"/>
      <c r="T95" s="148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 x14ac:dyDescent="0.25">
      <c r="A96" s="148"/>
      <c r="B96" s="149"/>
      <c r="C96" s="148"/>
      <c r="D96" s="148"/>
      <c r="E96" s="51"/>
      <c r="F96" s="148"/>
      <c r="G96" s="148"/>
      <c r="H96" s="51"/>
      <c r="I96" s="148"/>
      <c r="J96" s="148"/>
      <c r="K96" s="51"/>
      <c r="L96" s="148"/>
      <c r="M96" s="148"/>
      <c r="N96" s="51"/>
      <c r="O96" s="148"/>
      <c r="P96" s="148"/>
      <c r="Q96" s="148"/>
      <c r="R96" s="148"/>
      <c r="S96" s="148"/>
      <c r="T96" s="148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 x14ac:dyDescent="0.25">
      <c r="A97" s="148"/>
      <c r="B97" s="149"/>
      <c r="C97" s="148"/>
      <c r="D97" s="148"/>
      <c r="E97" s="51"/>
      <c r="F97" s="148"/>
      <c r="G97" s="148"/>
      <c r="H97" s="51"/>
      <c r="I97" s="148"/>
      <c r="J97" s="148"/>
      <c r="K97" s="51"/>
      <c r="L97" s="148"/>
      <c r="M97" s="148"/>
      <c r="N97" s="51"/>
      <c r="O97" s="148"/>
      <c r="P97" s="148"/>
      <c r="Q97" s="148"/>
      <c r="R97" s="148"/>
      <c r="S97" s="148"/>
      <c r="T97" s="148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 x14ac:dyDescent="0.25">
      <c r="A98" s="1"/>
      <c r="B98" s="2"/>
      <c r="C98" s="1"/>
      <c r="D98" s="1"/>
      <c r="E98" s="3"/>
      <c r="F98" s="1"/>
      <c r="G98" s="1"/>
      <c r="H98" s="3"/>
      <c r="I98" s="1"/>
      <c r="J98" s="1"/>
      <c r="K98" s="3"/>
      <c r="L98" s="1"/>
      <c r="M98" s="1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 x14ac:dyDescent="0.25">
      <c r="A99" s="1"/>
      <c r="B99" s="2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25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25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25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25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25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25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25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25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25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25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25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5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5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5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5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5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5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5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5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5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5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5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5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5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5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5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5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5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5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5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5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5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5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5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5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5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5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5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5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5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5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5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5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5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5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5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5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5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5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5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5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5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5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5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5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5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5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5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5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25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25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25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2"/>
    <row r="293" spans="1:38" ht="15.75" customHeight="1" x14ac:dyDescent="0.2"/>
    <row r="294" spans="1:38" ht="15.75" customHeight="1" x14ac:dyDescent="0.2"/>
    <row r="295" spans="1:38" ht="15.75" customHeight="1" x14ac:dyDescent="0.2"/>
    <row r="296" spans="1:38" ht="15.75" customHeight="1" x14ac:dyDescent="0.2"/>
    <row r="297" spans="1:38" ht="15.75" customHeight="1" x14ac:dyDescent="0.2"/>
    <row r="298" spans="1:38" ht="15.75" customHeight="1" x14ac:dyDescent="0.2"/>
    <row r="299" spans="1:38" ht="15.75" customHeight="1" x14ac:dyDescent="0.2"/>
    <row r="300" spans="1:38" ht="15.75" customHeight="1" x14ac:dyDescent="0.2"/>
    <row r="301" spans="1:38" ht="15.75" customHeight="1" x14ac:dyDescent="0.2"/>
    <row r="302" spans="1:38" ht="15.75" customHeight="1" x14ac:dyDescent="0.2"/>
    <row r="303" spans="1:38" ht="15.75" customHeight="1" x14ac:dyDescent="0.2"/>
    <row r="304" spans="1:38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</sheetData>
  <autoFilter ref="A19:T19" xr:uid="{00000000-0009-0000-0000-000000000000}"/>
  <mergeCells count="26">
    <mergeCell ref="A87:C87"/>
    <mergeCell ref="E91:F91"/>
    <mergeCell ref="E17:G17"/>
    <mergeCell ref="H17:J17"/>
    <mergeCell ref="A23:C23"/>
    <mergeCell ref="E32:G34"/>
    <mergeCell ref="H32:J34"/>
    <mergeCell ref="E36:G41"/>
    <mergeCell ref="H36:J41"/>
    <mergeCell ref="E79:G80"/>
    <mergeCell ref="H79:J80"/>
    <mergeCell ref="E83:G83"/>
    <mergeCell ref="H83:J83"/>
    <mergeCell ref="A86:C86"/>
    <mergeCell ref="H90:K90"/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</mergeCells>
  <phoneticPr fontId="26" type="noConversion"/>
  <printOptions horizontalCentered="1"/>
  <pageMargins left="0" right="0" top="0" bottom="0" header="0" footer="0"/>
  <pageSetup paperSize="9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Z1064"/>
  <sheetViews>
    <sheetView topLeftCell="B553" workbookViewId="0">
      <selection activeCell="B75" sqref="B75"/>
    </sheetView>
  </sheetViews>
  <sheetFormatPr defaultColWidth="12.625" defaultRowHeight="15" customHeight="1" x14ac:dyDescent="0.2"/>
  <cols>
    <col min="1" max="1" width="12.875" hidden="1" customWidth="1"/>
    <col min="2" max="2" width="12.125" customWidth="1"/>
    <col min="3" max="3" width="33.5" customWidth="1"/>
    <col min="4" max="4" width="15.625" customWidth="1"/>
    <col min="5" max="5" width="19.75" customWidth="1"/>
    <col min="6" max="6" width="15.625" customWidth="1"/>
    <col min="7" max="7" width="18.5" customWidth="1"/>
    <col min="8" max="8" width="21.375" customWidth="1"/>
    <col min="9" max="9" width="13" customWidth="1"/>
    <col min="10" max="10" width="18.625" customWidth="1"/>
    <col min="11" max="26" width="6.75" customWidth="1"/>
  </cols>
  <sheetData>
    <row r="1" spans="1:26" ht="15" customHeight="1" x14ac:dyDescent="0.25">
      <c r="A1" s="160"/>
      <c r="B1" s="160"/>
      <c r="C1" s="160"/>
      <c r="D1" s="161"/>
      <c r="E1" s="160"/>
      <c r="F1" s="161"/>
      <c r="G1" s="160"/>
      <c r="H1" s="160"/>
      <c r="I1" s="162"/>
      <c r="J1" s="163" t="s">
        <v>130</v>
      </c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</row>
    <row r="2" spans="1:26" ht="15" customHeight="1" x14ac:dyDescent="0.25">
      <c r="A2" s="160"/>
      <c r="B2" s="160"/>
      <c r="C2" s="160"/>
      <c r="D2" s="161"/>
      <c r="E2" s="160"/>
      <c r="F2" s="161"/>
      <c r="G2" s="160"/>
      <c r="H2" s="298" t="s">
        <v>131</v>
      </c>
      <c r="I2" s="262"/>
      <c r="J2" s="2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</row>
    <row r="3" spans="1:26" ht="15" customHeight="1" x14ac:dyDescent="0.25">
      <c r="A3" s="160"/>
      <c r="B3" s="160"/>
      <c r="C3" s="160"/>
      <c r="D3" s="161"/>
      <c r="E3" s="160"/>
      <c r="F3" s="161"/>
      <c r="G3" s="160"/>
      <c r="H3" s="298" t="s">
        <v>259</v>
      </c>
      <c r="I3" s="262"/>
      <c r="J3" s="2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</row>
    <row r="4" spans="1:26" ht="14.25" customHeight="1" x14ac:dyDescent="0.2">
      <c r="A4" s="160"/>
      <c r="B4" s="160"/>
      <c r="C4" s="160"/>
      <c r="D4" s="161"/>
      <c r="E4" s="160"/>
      <c r="F4" s="161"/>
      <c r="G4" s="160"/>
      <c r="H4" s="160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</row>
    <row r="5" spans="1:26" ht="21" customHeight="1" x14ac:dyDescent="0.3">
      <c r="A5" s="160"/>
      <c r="B5" s="297" t="s">
        <v>132</v>
      </c>
      <c r="C5" s="262"/>
      <c r="D5" s="262"/>
      <c r="E5" s="262"/>
      <c r="F5" s="262"/>
      <c r="G5" s="262"/>
      <c r="H5" s="262"/>
      <c r="I5" s="262"/>
      <c r="J5" s="2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</row>
    <row r="6" spans="1:26" ht="21" customHeight="1" x14ac:dyDescent="0.3">
      <c r="A6" s="160"/>
      <c r="B6" s="297" t="s">
        <v>260</v>
      </c>
      <c r="C6" s="262"/>
      <c r="D6" s="262"/>
      <c r="E6" s="262"/>
      <c r="F6" s="262"/>
      <c r="G6" s="262"/>
      <c r="H6" s="262"/>
      <c r="I6" s="262"/>
      <c r="J6" s="2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</row>
    <row r="7" spans="1:26" ht="21" customHeight="1" x14ac:dyDescent="0.3">
      <c r="A7" s="160"/>
      <c r="B7" s="299" t="s">
        <v>133</v>
      </c>
      <c r="C7" s="262"/>
      <c r="D7" s="262"/>
      <c r="E7" s="262"/>
      <c r="F7" s="262"/>
      <c r="G7" s="262"/>
      <c r="H7" s="262"/>
      <c r="I7" s="262"/>
      <c r="J7" s="2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</row>
    <row r="8" spans="1:26" ht="21" customHeight="1" x14ac:dyDescent="0.3">
      <c r="A8" s="160"/>
      <c r="B8" s="297" t="s">
        <v>258</v>
      </c>
      <c r="C8" s="262"/>
      <c r="D8" s="262"/>
      <c r="E8" s="262"/>
      <c r="F8" s="262"/>
      <c r="G8" s="262"/>
      <c r="H8" s="262"/>
      <c r="I8" s="262"/>
      <c r="J8" s="2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</row>
    <row r="9" spans="1:26" ht="14.25" customHeight="1" x14ac:dyDescent="0.2">
      <c r="A9" s="160"/>
      <c r="B9" s="160"/>
      <c r="C9" s="160"/>
      <c r="D9" s="161"/>
      <c r="E9" s="160"/>
      <c r="F9" s="161"/>
      <c r="G9" s="160"/>
      <c r="H9" s="160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</row>
    <row r="10" spans="1:26" ht="44.25" customHeight="1" x14ac:dyDescent="0.2">
      <c r="A10" s="164"/>
      <c r="B10" s="294" t="s">
        <v>134</v>
      </c>
      <c r="C10" s="293"/>
      <c r="D10" s="295"/>
      <c r="E10" s="296" t="s">
        <v>135</v>
      </c>
      <c r="F10" s="293"/>
      <c r="G10" s="293"/>
      <c r="H10" s="293"/>
      <c r="I10" s="293"/>
      <c r="J10" s="295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</row>
    <row r="11" spans="1:26" ht="61.5" customHeight="1" x14ac:dyDescent="0.2">
      <c r="A11" s="165" t="s">
        <v>136</v>
      </c>
      <c r="B11" s="165" t="s">
        <v>137</v>
      </c>
      <c r="C11" s="165" t="s">
        <v>5</v>
      </c>
      <c r="D11" s="166" t="s">
        <v>138</v>
      </c>
      <c r="E11" s="165" t="s">
        <v>139</v>
      </c>
      <c r="F11" s="166" t="s">
        <v>138</v>
      </c>
      <c r="G11" s="165" t="s">
        <v>140</v>
      </c>
      <c r="H11" s="165" t="s">
        <v>141</v>
      </c>
      <c r="I11" s="165" t="s">
        <v>142</v>
      </c>
      <c r="J11" s="165" t="s">
        <v>143</v>
      </c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</row>
    <row r="12" spans="1:26" ht="15" customHeight="1" x14ac:dyDescent="0.2">
      <c r="A12" s="167"/>
      <c r="B12" s="167" t="s">
        <v>35</v>
      </c>
      <c r="C12" s="168"/>
      <c r="D12" s="169"/>
      <c r="E12" s="168"/>
      <c r="F12" s="169"/>
      <c r="G12" s="168"/>
      <c r="H12" s="168"/>
      <c r="I12" s="169"/>
      <c r="J12" s="168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</row>
    <row r="13" spans="1:26" ht="15" customHeight="1" x14ac:dyDescent="0.2">
      <c r="A13" s="167"/>
      <c r="B13" s="167"/>
      <c r="C13" s="168"/>
      <c r="D13" s="169"/>
      <c r="E13" s="168"/>
      <c r="F13" s="169"/>
      <c r="G13" s="168"/>
      <c r="H13" s="168"/>
      <c r="I13" s="169"/>
      <c r="J13" s="168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</row>
    <row r="14" spans="1:26" ht="15" customHeight="1" x14ac:dyDescent="0.25">
      <c r="A14" s="170"/>
      <c r="B14" s="292" t="s">
        <v>144</v>
      </c>
      <c r="C14" s="293"/>
      <c r="D14" s="171">
        <f>SUM(D12:D13)</f>
        <v>0</v>
      </c>
      <c r="E14" s="172"/>
      <c r="F14" s="171">
        <f>SUM(F12:F13)</f>
        <v>0</v>
      </c>
      <c r="G14" s="172"/>
      <c r="H14" s="172"/>
      <c r="I14" s="171">
        <f>SUM(I12:I13)</f>
        <v>0</v>
      </c>
      <c r="J14" s="172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</row>
    <row r="15" spans="1:26" ht="14.25" customHeight="1" x14ac:dyDescent="0.2">
      <c r="A15" s="160"/>
      <c r="B15" s="160"/>
      <c r="C15" s="160"/>
      <c r="D15" s="161"/>
      <c r="E15" s="160"/>
      <c r="F15" s="161"/>
      <c r="G15" s="160"/>
      <c r="H15" s="160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</row>
    <row r="16" spans="1:26" ht="14.25" customHeight="1" x14ac:dyDescent="0.2">
      <c r="A16" s="160"/>
      <c r="B16" s="160"/>
      <c r="C16" s="160"/>
      <c r="D16" s="161"/>
      <c r="E16" s="160"/>
      <c r="F16" s="161"/>
      <c r="G16" s="160"/>
      <c r="H16" s="160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44.25" customHeight="1" x14ac:dyDescent="0.2">
      <c r="A17" s="164"/>
      <c r="B17" s="294" t="s">
        <v>145</v>
      </c>
      <c r="C17" s="293"/>
      <c r="D17" s="295"/>
      <c r="E17" s="296" t="s">
        <v>135</v>
      </c>
      <c r="F17" s="293"/>
      <c r="G17" s="293"/>
      <c r="H17" s="293"/>
      <c r="I17" s="293"/>
      <c r="J17" s="295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</row>
    <row r="18" spans="1:26" ht="61.5" customHeight="1" x14ac:dyDescent="0.2">
      <c r="A18" s="165" t="s">
        <v>136</v>
      </c>
      <c r="B18" s="223" t="s">
        <v>137</v>
      </c>
      <c r="C18" s="223" t="s">
        <v>5</v>
      </c>
      <c r="D18" s="224" t="s">
        <v>138</v>
      </c>
      <c r="E18" s="223" t="s">
        <v>139</v>
      </c>
      <c r="F18" s="224" t="s">
        <v>138</v>
      </c>
      <c r="G18" s="223" t="s">
        <v>140</v>
      </c>
      <c r="H18" s="223" t="s">
        <v>141</v>
      </c>
      <c r="I18" s="223" t="s">
        <v>142</v>
      </c>
      <c r="J18" s="223" t="s">
        <v>143</v>
      </c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</row>
    <row r="19" spans="1:26" s="196" customFormat="1" ht="24.75" customHeight="1" x14ac:dyDescent="0.2">
      <c r="A19" s="238"/>
      <c r="B19" s="241">
        <v>1</v>
      </c>
      <c r="C19" s="242" t="s">
        <v>262</v>
      </c>
      <c r="D19" s="240"/>
      <c r="E19" s="239"/>
      <c r="F19" s="240"/>
      <c r="G19" s="239"/>
      <c r="H19" s="239"/>
      <c r="I19" s="239"/>
      <c r="J19" s="239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</row>
    <row r="20" spans="1:26" s="196" customFormat="1" ht="27.75" customHeight="1" x14ac:dyDescent="0.2">
      <c r="A20" s="238"/>
      <c r="B20" s="243" t="s">
        <v>35</v>
      </c>
      <c r="C20" s="242" t="s">
        <v>261</v>
      </c>
      <c r="D20" s="240"/>
      <c r="E20" s="239"/>
      <c r="F20" s="240"/>
      <c r="G20" s="239"/>
      <c r="H20" s="239"/>
      <c r="I20" s="239"/>
      <c r="J20" s="239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</row>
    <row r="21" spans="1:26" ht="42.75" customHeight="1" x14ac:dyDescent="0.2">
      <c r="A21" s="222"/>
      <c r="B21" s="228" t="s">
        <v>38</v>
      </c>
      <c r="C21" s="229" t="s">
        <v>147</v>
      </c>
      <c r="D21" s="248">
        <v>55000</v>
      </c>
      <c r="E21" s="249" t="s">
        <v>168</v>
      </c>
      <c r="F21" s="250">
        <v>33000</v>
      </c>
      <c r="G21" s="249" t="s">
        <v>214</v>
      </c>
      <c r="H21" s="249" t="s">
        <v>216</v>
      </c>
      <c r="I21" s="250">
        <v>26565</v>
      </c>
      <c r="J21" s="249" t="s">
        <v>215</v>
      </c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</row>
    <row r="22" spans="1:26" s="196" customFormat="1" ht="54" customHeight="1" x14ac:dyDescent="0.2">
      <c r="A22" s="222"/>
      <c r="B22" s="228" t="s">
        <v>38</v>
      </c>
      <c r="C22" s="229" t="s">
        <v>147</v>
      </c>
      <c r="D22" s="248"/>
      <c r="E22" s="249"/>
      <c r="F22" s="250"/>
      <c r="G22" s="249"/>
      <c r="H22" s="249" t="s">
        <v>216</v>
      </c>
      <c r="I22" s="250">
        <v>5940</v>
      </c>
      <c r="J22" s="249" t="s">
        <v>235</v>
      </c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</row>
    <row r="23" spans="1:26" s="196" customFormat="1" ht="63.75" customHeight="1" x14ac:dyDescent="0.2">
      <c r="A23" s="222"/>
      <c r="B23" s="228" t="s">
        <v>38</v>
      </c>
      <c r="C23" s="229" t="s">
        <v>147</v>
      </c>
      <c r="D23" s="248"/>
      <c r="E23" s="249"/>
      <c r="F23" s="250"/>
      <c r="G23" s="249"/>
      <c r="H23" s="249" t="s">
        <v>216</v>
      </c>
      <c r="I23" s="250">
        <v>495</v>
      </c>
      <c r="J23" s="249" t="s">
        <v>236</v>
      </c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</row>
    <row r="24" spans="1:26" s="196" customFormat="1" ht="41.25" customHeight="1" x14ac:dyDescent="0.2">
      <c r="A24" s="222"/>
      <c r="B24" s="228" t="s">
        <v>38</v>
      </c>
      <c r="C24" s="229" t="s">
        <v>147</v>
      </c>
      <c r="D24" s="248"/>
      <c r="E24" s="249" t="s">
        <v>168</v>
      </c>
      <c r="F24" s="250">
        <v>11000</v>
      </c>
      <c r="G24" s="249" t="s">
        <v>214</v>
      </c>
      <c r="H24" s="249" t="s">
        <v>217</v>
      </c>
      <c r="I24" s="250">
        <v>8855</v>
      </c>
      <c r="J24" s="249" t="s">
        <v>218</v>
      </c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</row>
    <row r="25" spans="1:26" s="196" customFormat="1" ht="53.25" customHeight="1" x14ac:dyDescent="0.2">
      <c r="A25" s="222"/>
      <c r="B25" s="228" t="s">
        <v>38</v>
      </c>
      <c r="C25" s="229" t="s">
        <v>147</v>
      </c>
      <c r="D25" s="248"/>
      <c r="E25" s="249"/>
      <c r="F25" s="250"/>
      <c r="G25" s="249"/>
      <c r="H25" s="249" t="s">
        <v>217</v>
      </c>
      <c r="I25" s="250">
        <v>1980</v>
      </c>
      <c r="J25" s="249" t="s">
        <v>237</v>
      </c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</row>
    <row r="26" spans="1:26" s="196" customFormat="1" ht="63.75" customHeight="1" x14ac:dyDescent="0.2">
      <c r="A26" s="222"/>
      <c r="B26" s="228" t="s">
        <v>38</v>
      </c>
      <c r="C26" s="229" t="s">
        <v>147</v>
      </c>
      <c r="D26" s="248"/>
      <c r="E26" s="249"/>
      <c r="F26" s="250"/>
      <c r="G26" s="249"/>
      <c r="H26" s="249" t="s">
        <v>217</v>
      </c>
      <c r="I26" s="250">
        <v>165</v>
      </c>
      <c r="J26" s="249" t="s">
        <v>238</v>
      </c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</row>
    <row r="27" spans="1:26" s="196" customFormat="1" ht="42" customHeight="1" x14ac:dyDescent="0.2">
      <c r="A27" s="222"/>
      <c r="B27" s="228" t="s">
        <v>38</v>
      </c>
      <c r="C27" s="229" t="s">
        <v>147</v>
      </c>
      <c r="D27" s="248"/>
      <c r="E27" s="249" t="s">
        <v>168</v>
      </c>
      <c r="F27" s="250">
        <v>11000</v>
      </c>
      <c r="G27" s="249" t="s">
        <v>214</v>
      </c>
      <c r="H27" s="249" t="s">
        <v>220</v>
      </c>
      <c r="I27" s="250">
        <v>8855</v>
      </c>
      <c r="J27" s="249" t="s">
        <v>219</v>
      </c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</row>
    <row r="28" spans="1:26" s="196" customFormat="1" ht="54.75" customHeight="1" x14ac:dyDescent="0.2">
      <c r="A28" s="222"/>
      <c r="B28" s="228" t="s">
        <v>38</v>
      </c>
      <c r="C28" s="229" t="s">
        <v>147</v>
      </c>
      <c r="D28" s="248"/>
      <c r="E28" s="249"/>
      <c r="F28" s="250"/>
      <c r="G28" s="249"/>
      <c r="H28" s="249" t="s">
        <v>220</v>
      </c>
      <c r="I28" s="250">
        <v>1980</v>
      </c>
      <c r="J28" s="249" t="s">
        <v>239</v>
      </c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</row>
    <row r="29" spans="1:26" s="196" customFormat="1" ht="63.75" customHeight="1" x14ac:dyDescent="0.2">
      <c r="A29" s="222"/>
      <c r="B29" s="228" t="s">
        <v>38</v>
      </c>
      <c r="C29" s="229" t="s">
        <v>147</v>
      </c>
      <c r="D29" s="248"/>
      <c r="E29" s="249"/>
      <c r="F29" s="250"/>
      <c r="G29" s="249"/>
      <c r="H29" s="249" t="s">
        <v>220</v>
      </c>
      <c r="I29" s="250">
        <v>165</v>
      </c>
      <c r="J29" s="249" t="s">
        <v>240</v>
      </c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</row>
    <row r="30" spans="1:26" ht="56.25" customHeight="1" x14ac:dyDescent="0.2">
      <c r="A30" s="222"/>
      <c r="B30" s="228" t="s">
        <v>41</v>
      </c>
      <c r="C30" s="229" t="s">
        <v>148</v>
      </c>
      <c r="D30" s="248">
        <v>45000</v>
      </c>
      <c r="E30" s="249" t="s">
        <v>164</v>
      </c>
      <c r="F30" s="250">
        <v>27000</v>
      </c>
      <c r="G30" s="249" t="s">
        <v>223</v>
      </c>
      <c r="H30" s="249" t="s">
        <v>216</v>
      </c>
      <c r="I30" s="250">
        <v>21735</v>
      </c>
      <c r="J30" s="249" t="s">
        <v>225</v>
      </c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</row>
    <row r="31" spans="1:26" s="196" customFormat="1" ht="55.5" customHeight="1" x14ac:dyDescent="0.2">
      <c r="A31" s="222"/>
      <c r="B31" s="228" t="s">
        <v>41</v>
      </c>
      <c r="C31" s="229" t="s">
        <v>148</v>
      </c>
      <c r="D31" s="248"/>
      <c r="E31" s="249"/>
      <c r="F31" s="250"/>
      <c r="G31" s="249"/>
      <c r="H31" s="249" t="s">
        <v>216</v>
      </c>
      <c r="I31" s="250">
        <v>4860</v>
      </c>
      <c r="J31" s="249" t="s">
        <v>235</v>
      </c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</row>
    <row r="32" spans="1:26" s="196" customFormat="1" ht="63.75" customHeight="1" x14ac:dyDescent="0.2">
      <c r="A32" s="222"/>
      <c r="B32" s="228" t="s">
        <v>41</v>
      </c>
      <c r="C32" s="229" t="s">
        <v>148</v>
      </c>
      <c r="D32" s="248"/>
      <c r="E32" s="249"/>
      <c r="F32" s="250"/>
      <c r="G32" s="249"/>
      <c r="H32" s="249" t="s">
        <v>216</v>
      </c>
      <c r="I32" s="250">
        <v>405</v>
      </c>
      <c r="J32" s="249" t="s">
        <v>236</v>
      </c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</row>
    <row r="33" spans="1:26" s="196" customFormat="1" ht="48.75" customHeight="1" x14ac:dyDescent="0.2">
      <c r="A33" s="222"/>
      <c r="B33" s="228" t="s">
        <v>41</v>
      </c>
      <c r="C33" s="229" t="s">
        <v>148</v>
      </c>
      <c r="D33" s="248"/>
      <c r="E33" s="249" t="s">
        <v>164</v>
      </c>
      <c r="F33" s="250">
        <v>9000</v>
      </c>
      <c r="G33" s="249" t="s">
        <v>223</v>
      </c>
      <c r="H33" s="249" t="s">
        <v>221</v>
      </c>
      <c r="I33" s="250">
        <v>7245</v>
      </c>
      <c r="J33" s="249" t="s">
        <v>224</v>
      </c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</row>
    <row r="34" spans="1:26" s="196" customFormat="1" ht="49.5" customHeight="1" x14ac:dyDescent="0.2">
      <c r="A34" s="222"/>
      <c r="B34" s="228" t="s">
        <v>41</v>
      </c>
      <c r="C34" s="229" t="s">
        <v>148</v>
      </c>
      <c r="D34" s="248"/>
      <c r="E34" s="249"/>
      <c r="F34" s="250"/>
      <c r="G34" s="249"/>
      <c r="H34" s="249" t="s">
        <v>221</v>
      </c>
      <c r="I34" s="250">
        <v>1620</v>
      </c>
      <c r="J34" s="249" t="s">
        <v>237</v>
      </c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</row>
    <row r="35" spans="1:26" s="196" customFormat="1" ht="66.75" customHeight="1" x14ac:dyDescent="0.2">
      <c r="A35" s="222"/>
      <c r="B35" s="228" t="s">
        <v>41</v>
      </c>
      <c r="C35" s="229" t="s">
        <v>148</v>
      </c>
      <c r="D35" s="248"/>
      <c r="E35" s="249"/>
      <c r="F35" s="250"/>
      <c r="G35" s="249"/>
      <c r="H35" s="249" t="s">
        <v>221</v>
      </c>
      <c r="I35" s="250">
        <v>135</v>
      </c>
      <c r="J35" s="249" t="s">
        <v>238</v>
      </c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</row>
    <row r="36" spans="1:26" s="196" customFormat="1" ht="51" customHeight="1" x14ac:dyDescent="0.2">
      <c r="A36" s="222"/>
      <c r="B36" s="228" t="s">
        <v>41</v>
      </c>
      <c r="C36" s="229" t="s">
        <v>148</v>
      </c>
      <c r="D36" s="248"/>
      <c r="E36" s="249" t="s">
        <v>164</v>
      </c>
      <c r="F36" s="250">
        <v>9000</v>
      </c>
      <c r="G36" s="249" t="s">
        <v>223</v>
      </c>
      <c r="H36" s="249" t="s">
        <v>222</v>
      </c>
      <c r="I36" s="250">
        <v>7245</v>
      </c>
      <c r="J36" s="249" t="s">
        <v>226</v>
      </c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</row>
    <row r="37" spans="1:26" s="196" customFormat="1" ht="49.5" customHeight="1" x14ac:dyDescent="0.2">
      <c r="A37" s="222"/>
      <c r="B37" s="228" t="s">
        <v>41</v>
      </c>
      <c r="C37" s="229" t="s">
        <v>148</v>
      </c>
      <c r="D37" s="248"/>
      <c r="E37" s="249"/>
      <c r="F37" s="250"/>
      <c r="G37" s="249"/>
      <c r="H37" s="249" t="s">
        <v>222</v>
      </c>
      <c r="I37" s="250">
        <v>1620</v>
      </c>
      <c r="J37" s="249" t="s">
        <v>239</v>
      </c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</row>
    <row r="38" spans="1:26" s="196" customFormat="1" ht="63.75" customHeight="1" x14ac:dyDescent="0.2">
      <c r="A38" s="222"/>
      <c r="B38" s="228" t="s">
        <v>41</v>
      </c>
      <c r="C38" s="229" t="s">
        <v>148</v>
      </c>
      <c r="D38" s="248"/>
      <c r="E38" s="249"/>
      <c r="F38" s="250"/>
      <c r="G38" s="249"/>
      <c r="H38" s="249" t="s">
        <v>222</v>
      </c>
      <c r="I38" s="250">
        <v>135</v>
      </c>
      <c r="J38" s="249" t="s">
        <v>240</v>
      </c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</row>
    <row r="39" spans="1:26" ht="55.5" customHeight="1" x14ac:dyDescent="0.2">
      <c r="A39" s="222"/>
      <c r="B39" s="228" t="s">
        <v>42</v>
      </c>
      <c r="C39" s="229" t="s">
        <v>149</v>
      </c>
      <c r="D39" s="248">
        <v>45000</v>
      </c>
      <c r="E39" s="249" t="s">
        <v>167</v>
      </c>
      <c r="F39" s="250">
        <v>27000</v>
      </c>
      <c r="G39" s="249" t="s">
        <v>227</v>
      </c>
      <c r="H39" s="249" t="s">
        <v>216</v>
      </c>
      <c r="I39" s="250">
        <v>21735</v>
      </c>
      <c r="J39" s="249" t="s">
        <v>228</v>
      </c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</row>
    <row r="40" spans="1:26" s="196" customFormat="1" ht="52.5" customHeight="1" x14ac:dyDescent="0.2">
      <c r="A40" s="222"/>
      <c r="B40" s="228" t="s">
        <v>42</v>
      </c>
      <c r="C40" s="229" t="s">
        <v>149</v>
      </c>
      <c r="D40" s="248"/>
      <c r="E40" s="249"/>
      <c r="F40" s="250"/>
      <c r="G40" s="249"/>
      <c r="H40" s="249" t="s">
        <v>216</v>
      </c>
      <c r="I40" s="250">
        <v>4860</v>
      </c>
      <c r="J40" s="249" t="s">
        <v>235</v>
      </c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</row>
    <row r="41" spans="1:26" s="196" customFormat="1" ht="65.25" customHeight="1" x14ac:dyDescent="0.2">
      <c r="A41" s="222"/>
      <c r="B41" s="228" t="s">
        <v>42</v>
      </c>
      <c r="C41" s="229" t="s">
        <v>149</v>
      </c>
      <c r="D41" s="248"/>
      <c r="E41" s="249"/>
      <c r="F41" s="250"/>
      <c r="G41" s="249"/>
      <c r="H41" s="249" t="s">
        <v>216</v>
      </c>
      <c r="I41" s="250">
        <v>405</v>
      </c>
      <c r="J41" s="249" t="s">
        <v>236</v>
      </c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</row>
    <row r="42" spans="1:26" s="196" customFormat="1" ht="70.5" customHeight="1" x14ac:dyDescent="0.2">
      <c r="A42" s="222"/>
      <c r="B42" s="228" t="s">
        <v>42</v>
      </c>
      <c r="C42" s="229" t="s">
        <v>149</v>
      </c>
      <c r="D42" s="248"/>
      <c r="E42" s="249"/>
      <c r="F42" s="250">
        <v>9000</v>
      </c>
      <c r="G42" s="249" t="s">
        <v>227</v>
      </c>
      <c r="H42" s="249" t="s">
        <v>221</v>
      </c>
      <c r="I42" s="250">
        <v>7245</v>
      </c>
      <c r="J42" s="249" t="s">
        <v>229</v>
      </c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</row>
    <row r="43" spans="1:26" s="196" customFormat="1" ht="70.5" customHeight="1" x14ac:dyDescent="0.2">
      <c r="A43" s="222"/>
      <c r="B43" s="228" t="s">
        <v>42</v>
      </c>
      <c r="C43" s="229" t="s">
        <v>149</v>
      </c>
      <c r="D43" s="248"/>
      <c r="E43" s="249"/>
      <c r="F43" s="250"/>
      <c r="G43" s="249"/>
      <c r="H43" s="249" t="s">
        <v>221</v>
      </c>
      <c r="I43" s="250">
        <v>1620</v>
      </c>
      <c r="J43" s="249" t="s">
        <v>237</v>
      </c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</row>
    <row r="44" spans="1:26" s="196" customFormat="1" ht="66.75" customHeight="1" x14ac:dyDescent="0.2">
      <c r="A44" s="222"/>
      <c r="B44" s="228" t="s">
        <v>42</v>
      </c>
      <c r="C44" s="229" t="s">
        <v>149</v>
      </c>
      <c r="D44" s="248"/>
      <c r="E44" s="249"/>
      <c r="F44" s="250"/>
      <c r="G44" s="249"/>
      <c r="H44" s="249" t="s">
        <v>221</v>
      </c>
      <c r="I44" s="250">
        <v>135</v>
      </c>
      <c r="J44" s="249" t="s">
        <v>238</v>
      </c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</row>
    <row r="45" spans="1:26" s="196" customFormat="1" ht="48.75" customHeight="1" x14ac:dyDescent="0.2">
      <c r="A45" s="222"/>
      <c r="B45" s="228" t="s">
        <v>42</v>
      </c>
      <c r="C45" s="229" t="s">
        <v>149</v>
      </c>
      <c r="D45" s="248"/>
      <c r="E45" s="249"/>
      <c r="F45" s="250">
        <v>9000</v>
      </c>
      <c r="G45" s="249" t="s">
        <v>227</v>
      </c>
      <c r="H45" s="249" t="s">
        <v>222</v>
      </c>
      <c r="I45" s="250">
        <v>7245</v>
      </c>
      <c r="J45" s="249" t="s">
        <v>230</v>
      </c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</row>
    <row r="46" spans="1:26" s="196" customFormat="1" ht="56.25" customHeight="1" x14ac:dyDescent="0.2">
      <c r="A46" s="222"/>
      <c r="B46" s="228" t="s">
        <v>42</v>
      </c>
      <c r="C46" s="229" t="s">
        <v>149</v>
      </c>
      <c r="D46" s="248"/>
      <c r="E46" s="249"/>
      <c r="F46" s="250"/>
      <c r="G46" s="249"/>
      <c r="H46" s="249" t="s">
        <v>222</v>
      </c>
      <c r="I46" s="250">
        <v>1620</v>
      </c>
      <c r="J46" s="249" t="s">
        <v>239</v>
      </c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</row>
    <row r="47" spans="1:26" s="196" customFormat="1" ht="63.75" customHeight="1" x14ac:dyDescent="0.2">
      <c r="A47" s="222"/>
      <c r="B47" s="228" t="s">
        <v>42</v>
      </c>
      <c r="C47" s="229" t="s">
        <v>149</v>
      </c>
      <c r="D47" s="248"/>
      <c r="E47" s="249"/>
      <c r="F47" s="250"/>
      <c r="G47" s="249"/>
      <c r="H47" s="249" t="s">
        <v>222</v>
      </c>
      <c r="I47" s="250">
        <v>135</v>
      </c>
      <c r="J47" s="249" t="s">
        <v>240</v>
      </c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</row>
    <row r="48" spans="1:26" ht="54" customHeight="1" x14ac:dyDescent="0.2">
      <c r="A48" s="222"/>
      <c r="B48" s="228" t="s">
        <v>151</v>
      </c>
      <c r="C48" s="229" t="s">
        <v>150</v>
      </c>
      <c r="D48" s="248">
        <v>37500</v>
      </c>
      <c r="E48" s="249" t="s">
        <v>166</v>
      </c>
      <c r="F48" s="250">
        <v>22500</v>
      </c>
      <c r="G48" s="249" t="s">
        <v>231</v>
      </c>
      <c r="H48" s="249" t="s">
        <v>216</v>
      </c>
      <c r="I48" s="250">
        <v>18112.5</v>
      </c>
      <c r="J48" s="249" t="s">
        <v>232</v>
      </c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</row>
    <row r="49" spans="1:26" s="196" customFormat="1" ht="54" customHeight="1" x14ac:dyDescent="0.2">
      <c r="A49" s="222"/>
      <c r="B49" s="228" t="s">
        <v>151</v>
      </c>
      <c r="C49" s="229" t="s">
        <v>150</v>
      </c>
      <c r="D49" s="248"/>
      <c r="E49" s="249"/>
      <c r="F49" s="250"/>
      <c r="G49" s="249"/>
      <c r="H49" s="249" t="s">
        <v>216</v>
      </c>
      <c r="I49" s="250">
        <v>4050</v>
      </c>
      <c r="J49" s="249" t="s">
        <v>235</v>
      </c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</row>
    <row r="50" spans="1:26" s="196" customFormat="1" ht="67.5" customHeight="1" x14ac:dyDescent="0.2">
      <c r="A50" s="222"/>
      <c r="B50" s="228" t="s">
        <v>151</v>
      </c>
      <c r="C50" s="229" t="s">
        <v>150</v>
      </c>
      <c r="D50" s="248"/>
      <c r="E50" s="249"/>
      <c r="F50" s="250"/>
      <c r="G50" s="249"/>
      <c r="H50" s="249" t="s">
        <v>216</v>
      </c>
      <c r="I50" s="250">
        <v>337.5</v>
      </c>
      <c r="J50" s="249" t="s">
        <v>236</v>
      </c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</row>
    <row r="51" spans="1:26" s="196" customFormat="1" ht="50.25" customHeight="1" x14ac:dyDescent="0.2">
      <c r="A51" s="222"/>
      <c r="B51" s="228" t="s">
        <v>151</v>
      </c>
      <c r="C51" s="229" t="s">
        <v>150</v>
      </c>
      <c r="D51" s="248"/>
      <c r="E51" s="249"/>
      <c r="F51" s="250">
        <v>7500</v>
      </c>
      <c r="G51" s="249" t="s">
        <v>231</v>
      </c>
      <c r="H51" s="249" t="s">
        <v>221</v>
      </c>
      <c r="I51" s="250">
        <v>6037.5</v>
      </c>
      <c r="J51" s="249" t="s">
        <v>233</v>
      </c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</row>
    <row r="52" spans="1:26" s="196" customFormat="1" ht="53.25" customHeight="1" x14ac:dyDescent="0.2">
      <c r="A52" s="222"/>
      <c r="B52" s="228" t="s">
        <v>151</v>
      </c>
      <c r="C52" s="229" t="s">
        <v>150</v>
      </c>
      <c r="D52" s="248"/>
      <c r="E52" s="249"/>
      <c r="F52" s="250"/>
      <c r="G52" s="249"/>
      <c r="H52" s="249" t="s">
        <v>221</v>
      </c>
      <c r="I52" s="250">
        <v>1350</v>
      </c>
      <c r="J52" s="249" t="s">
        <v>237</v>
      </c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</row>
    <row r="53" spans="1:26" s="196" customFormat="1" ht="63.75" customHeight="1" x14ac:dyDescent="0.2">
      <c r="A53" s="222"/>
      <c r="B53" s="228" t="s">
        <v>151</v>
      </c>
      <c r="C53" s="229" t="s">
        <v>150</v>
      </c>
      <c r="D53" s="248"/>
      <c r="E53" s="249"/>
      <c r="F53" s="250"/>
      <c r="G53" s="249"/>
      <c r="H53" s="249" t="s">
        <v>221</v>
      </c>
      <c r="I53" s="250">
        <v>112.5</v>
      </c>
      <c r="J53" s="249" t="s">
        <v>238</v>
      </c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</row>
    <row r="54" spans="1:26" s="196" customFormat="1" ht="50.25" customHeight="1" x14ac:dyDescent="0.2">
      <c r="A54" s="222"/>
      <c r="B54" s="228" t="s">
        <v>151</v>
      </c>
      <c r="C54" s="229" t="s">
        <v>150</v>
      </c>
      <c r="D54" s="248"/>
      <c r="E54" s="249"/>
      <c r="F54" s="250">
        <v>7500</v>
      </c>
      <c r="G54" s="249" t="s">
        <v>231</v>
      </c>
      <c r="H54" s="249" t="s">
        <v>222</v>
      </c>
      <c r="I54" s="250">
        <v>6037.5</v>
      </c>
      <c r="J54" s="249" t="s">
        <v>234</v>
      </c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</row>
    <row r="55" spans="1:26" s="196" customFormat="1" ht="51.75" customHeight="1" x14ac:dyDescent="0.2">
      <c r="A55" s="222"/>
      <c r="B55" s="228" t="s">
        <v>151</v>
      </c>
      <c r="C55" s="229" t="s">
        <v>150</v>
      </c>
      <c r="D55" s="248"/>
      <c r="E55" s="249"/>
      <c r="F55" s="250"/>
      <c r="G55" s="249"/>
      <c r="H55" s="249" t="s">
        <v>222</v>
      </c>
      <c r="I55" s="250">
        <v>1350</v>
      </c>
      <c r="J55" s="249" t="s">
        <v>239</v>
      </c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</row>
    <row r="56" spans="1:26" s="196" customFormat="1" ht="66.75" customHeight="1" x14ac:dyDescent="0.2">
      <c r="A56" s="222"/>
      <c r="B56" s="228" t="s">
        <v>151</v>
      </c>
      <c r="C56" s="229" t="s">
        <v>150</v>
      </c>
      <c r="D56" s="248"/>
      <c r="E56" s="249"/>
      <c r="F56" s="250"/>
      <c r="G56" s="249"/>
      <c r="H56" s="249" t="s">
        <v>222</v>
      </c>
      <c r="I56" s="250">
        <v>112.5</v>
      </c>
      <c r="J56" s="249" t="s">
        <v>240</v>
      </c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</row>
    <row r="57" spans="1:26" s="196" customFormat="1" ht="26.25" customHeight="1" x14ac:dyDescent="0.2">
      <c r="A57" s="222"/>
      <c r="B57" s="244" t="s">
        <v>43</v>
      </c>
      <c r="C57" s="245" t="s">
        <v>44</v>
      </c>
      <c r="D57" s="248"/>
      <c r="E57" s="249"/>
      <c r="F57" s="250"/>
      <c r="G57" s="249"/>
      <c r="H57" s="249"/>
      <c r="I57" s="250"/>
      <c r="J57" s="249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</row>
    <row r="58" spans="1:26" ht="39.75" customHeight="1" x14ac:dyDescent="0.2">
      <c r="A58" s="222"/>
      <c r="B58" s="228" t="s">
        <v>45</v>
      </c>
      <c r="C58" s="230" t="s">
        <v>152</v>
      </c>
      <c r="D58" s="250">
        <v>36000</v>
      </c>
      <c r="E58" s="249" t="s">
        <v>165</v>
      </c>
      <c r="F58" s="250">
        <v>10200</v>
      </c>
      <c r="G58" s="249" t="s">
        <v>241</v>
      </c>
      <c r="H58" s="249" t="s">
        <v>242</v>
      </c>
      <c r="I58" s="250">
        <v>8211</v>
      </c>
      <c r="J58" s="249" t="s">
        <v>246</v>
      </c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</row>
    <row r="59" spans="1:26" s="196" customFormat="1" ht="29.25" customHeight="1" x14ac:dyDescent="0.2">
      <c r="A59" s="222"/>
      <c r="B59" s="228" t="s">
        <v>45</v>
      </c>
      <c r="C59" s="230" t="s">
        <v>152</v>
      </c>
      <c r="D59" s="250"/>
      <c r="E59" s="249"/>
      <c r="F59" s="250"/>
      <c r="G59" s="249"/>
      <c r="H59" s="249"/>
      <c r="I59" s="250">
        <v>1836</v>
      </c>
      <c r="J59" s="249" t="s">
        <v>244</v>
      </c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</row>
    <row r="60" spans="1:26" s="196" customFormat="1" ht="28.5" customHeight="1" x14ac:dyDescent="0.2">
      <c r="A60" s="222"/>
      <c r="B60" s="228" t="s">
        <v>45</v>
      </c>
      <c r="C60" s="230" t="s">
        <v>152</v>
      </c>
      <c r="D60" s="250"/>
      <c r="E60" s="249"/>
      <c r="F60" s="250"/>
      <c r="G60" s="249"/>
      <c r="H60" s="249"/>
      <c r="I60" s="250">
        <v>153</v>
      </c>
      <c r="J60" s="249" t="s">
        <v>245</v>
      </c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</row>
    <row r="61" spans="1:26" s="196" customFormat="1" ht="38.25" customHeight="1" x14ac:dyDescent="0.2">
      <c r="A61" s="222"/>
      <c r="B61" s="228" t="s">
        <v>45</v>
      </c>
      <c r="C61" s="230" t="s">
        <v>152</v>
      </c>
      <c r="D61" s="250"/>
      <c r="E61" s="249"/>
      <c r="F61" s="250">
        <v>25800</v>
      </c>
      <c r="G61" s="249" t="s">
        <v>241</v>
      </c>
      <c r="H61" s="249" t="s">
        <v>243</v>
      </c>
      <c r="I61" s="250">
        <v>20769</v>
      </c>
      <c r="J61" s="249" t="s">
        <v>247</v>
      </c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</row>
    <row r="62" spans="1:26" s="196" customFormat="1" ht="28.5" customHeight="1" x14ac:dyDescent="0.2">
      <c r="A62" s="222"/>
      <c r="B62" s="228" t="s">
        <v>45</v>
      </c>
      <c r="C62" s="230" t="s">
        <v>152</v>
      </c>
      <c r="D62" s="250"/>
      <c r="E62" s="249"/>
      <c r="F62" s="250"/>
      <c r="G62" s="249"/>
      <c r="H62" s="249"/>
      <c r="I62" s="250">
        <v>4644</v>
      </c>
      <c r="J62" s="249" t="s">
        <v>248</v>
      </c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</row>
    <row r="63" spans="1:26" s="196" customFormat="1" ht="27.75" customHeight="1" x14ac:dyDescent="0.2">
      <c r="A63" s="222"/>
      <c r="B63" s="228" t="s">
        <v>45</v>
      </c>
      <c r="C63" s="230" t="s">
        <v>152</v>
      </c>
      <c r="D63" s="250"/>
      <c r="E63" s="249"/>
      <c r="F63" s="250"/>
      <c r="G63" s="249"/>
      <c r="H63" s="249"/>
      <c r="I63" s="250">
        <v>387</v>
      </c>
      <c r="J63" s="249" t="s">
        <v>249</v>
      </c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</row>
    <row r="64" spans="1:26" s="196" customFormat="1" ht="30.75" customHeight="1" x14ac:dyDescent="0.2">
      <c r="A64" s="222"/>
      <c r="B64" s="244" t="s">
        <v>49</v>
      </c>
      <c r="C64" s="245" t="s">
        <v>50</v>
      </c>
      <c r="D64" s="250"/>
      <c r="E64" s="249"/>
      <c r="F64" s="250"/>
      <c r="G64" s="249"/>
      <c r="H64" s="249"/>
      <c r="I64" s="250"/>
      <c r="J64" s="249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</row>
    <row r="65" spans="1:26" s="196" customFormat="1" ht="30" customHeight="1" x14ac:dyDescent="0.2">
      <c r="A65" s="222"/>
      <c r="B65" s="228" t="s">
        <v>51</v>
      </c>
      <c r="C65" s="230" t="s">
        <v>257</v>
      </c>
      <c r="D65" s="250">
        <v>25000</v>
      </c>
      <c r="E65" s="249" t="s">
        <v>163</v>
      </c>
      <c r="F65" s="250">
        <v>25000</v>
      </c>
      <c r="G65" s="249" t="s">
        <v>197</v>
      </c>
      <c r="H65" s="249" t="s">
        <v>198</v>
      </c>
      <c r="I65" s="250">
        <v>25000</v>
      </c>
      <c r="J65" s="249" t="s">
        <v>196</v>
      </c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</row>
    <row r="66" spans="1:26" s="196" customFormat="1" ht="42.75" customHeight="1" x14ac:dyDescent="0.2">
      <c r="A66" s="222"/>
      <c r="B66" s="228" t="s">
        <v>51</v>
      </c>
      <c r="C66" s="230" t="s">
        <v>257</v>
      </c>
      <c r="D66" s="250">
        <v>4500</v>
      </c>
      <c r="E66" s="249" t="s">
        <v>163</v>
      </c>
      <c r="F66" s="250">
        <v>4500</v>
      </c>
      <c r="G66" s="249" t="s">
        <v>200</v>
      </c>
      <c r="H66" s="249" t="s">
        <v>201</v>
      </c>
      <c r="I66" s="250">
        <v>4500</v>
      </c>
      <c r="J66" s="249" t="s">
        <v>199</v>
      </c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</row>
    <row r="67" spans="1:26" s="196" customFormat="1" ht="69.75" customHeight="1" x14ac:dyDescent="0.2">
      <c r="A67" s="222"/>
      <c r="B67" s="228" t="s">
        <v>52</v>
      </c>
      <c r="C67" s="230" t="s">
        <v>159</v>
      </c>
      <c r="D67" s="250">
        <v>10000</v>
      </c>
      <c r="E67" s="249" t="s">
        <v>162</v>
      </c>
      <c r="F67" s="250">
        <v>10000</v>
      </c>
      <c r="G67" s="249" t="s">
        <v>203</v>
      </c>
      <c r="H67" s="249" t="s">
        <v>204</v>
      </c>
      <c r="I67" s="250">
        <v>10000</v>
      </c>
      <c r="J67" s="249" t="s">
        <v>202</v>
      </c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</row>
    <row r="68" spans="1:26" s="196" customFormat="1" ht="38.25" customHeight="1" x14ac:dyDescent="0.2">
      <c r="A68" s="222"/>
      <c r="B68" s="228" t="s">
        <v>52</v>
      </c>
      <c r="C68" s="230" t="s">
        <v>159</v>
      </c>
      <c r="D68" s="250">
        <v>4171.5</v>
      </c>
      <c r="E68" s="249" t="s">
        <v>162</v>
      </c>
      <c r="F68" s="250">
        <v>4171.5</v>
      </c>
      <c r="G68" s="249" t="s">
        <v>205</v>
      </c>
      <c r="H68" s="249" t="s">
        <v>206</v>
      </c>
      <c r="I68" s="250">
        <v>4171.5</v>
      </c>
      <c r="J68" s="249" t="s">
        <v>207</v>
      </c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</row>
    <row r="69" spans="1:26" s="196" customFormat="1" ht="27.75" customHeight="1" x14ac:dyDescent="0.2">
      <c r="A69" s="222"/>
      <c r="B69" s="228" t="s">
        <v>53</v>
      </c>
      <c r="C69" s="230" t="s">
        <v>160</v>
      </c>
      <c r="D69" s="250">
        <v>5000</v>
      </c>
      <c r="E69" s="249" t="s">
        <v>169</v>
      </c>
      <c r="F69" s="250">
        <v>5000</v>
      </c>
      <c r="G69" s="249" t="s">
        <v>209</v>
      </c>
      <c r="H69" s="249" t="s">
        <v>210</v>
      </c>
      <c r="I69" s="250">
        <v>5000</v>
      </c>
      <c r="J69" s="249" t="s">
        <v>208</v>
      </c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</row>
    <row r="70" spans="1:26" s="196" customFormat="1" ht="32.25" customHeight="1" x14ac:dyDescent="0.2">
      <c r="A70" s="222"/>
      <c r="B70" s="228" t="s">
        <v>53</v>
      </c>
      <c r="C70" s="230" t="s">
        <v>264</v>
      </c>
      <c r="D70" s="250">
        <v>36000</v>
      </c>
      <c r="E70" s="249" t="s">
        <v>170</v>
      </c>
      <c r="F70" s="250">
        <v>36000</v>
      </c>
      <c r="G70" s="249" t="s">
        <v>212</v>
      </c>
      <c r="H70" s="249" t="s">
        <v>213</v>
      </c>
      <c r="I70" s="250">
        <v>36000</v>
      </c>
      <c r="J70" s="249" t="s">
        <v>211</v>
      </c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</row>
    <row r="71" spans="1:26" s="196" customFormat="1" ht="29.25" customHeight="1" x14ac:dyDescent="0.2">
      <c r="A71" s="222"/>
      <c r="B71" s="244" t="s">
        <v>55</v>
      </c>
      <c r="C71" s="245" t="s">
        <v>56</v>
      </c>
      <c r="D71" s="250"/>
      <c r="E71" s="249"/>
      <c r="F71" s="250"/>
      <c r="G71" s="249"/>
      <c r="H71" s="249"/>
      <c r="I71" s="250"/>
      <c r="J71" s="249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</row>
    <row r="72" spans="1:26" s="196" customFormat="1" ht="37.5" customHeight="1" x14ac:dyDescent="0.2">
      <c r="A72" s="222"/>
      <c r="B72" s="228" t="s">
        <v>57</v>
      </c>
      <c r="C72" s="231" t="s">
        <v>58</v>
      </c>
      <c r="D72" s="250">
        <v>40150</v>
      </c>
      <c r="E72" s="249" t="s">
        <v>172</v>
      </c>
      <c r="F72" s="250">
        <v>24090</v>
      </c>
      <c r="G72" s="249"/>
      <c r="H72" s="249" t="s">
        <v>216</v>
      </c>
      <c r="I72" s="250">
        <v>24090</v>
      </c>
      <c r="J72" s="249" t="s">
        <v>250</v>
      </c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</row>
    <row r="73" spans="1:26" s="196" customFormat="1" ht="42.75" customHeight="1" x14ac:dyDescent="0.2">
      <c r="A73" s="222"/>
      <c r="B73" s="228" t="s">
        <v>59</v>
      </c>
      <c r="C73" s="231" t="s">
        <v>58</v>
      </c>
      <c r="D73" s="250"/>
      <c r="E73" s="249" t="s">
        <v>172</v>
      </c>
      <c r="F73" s="250">
        <v>8030</v>
      </c>
      <c r="G73" s="249"/>
      <c r="H73" s="249" t="s">
        <v>221</v>
      </c>
      <c r="I73" s="250">
        <v>8030</v>
      </c>
      <c r="J73" s="249" t="s">
        <v>251</v>
      </c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</row>
    <row r="74" spans="1:26" s="196" customFormat="1" ht="30" customHeight="1" x14ac:dyDescent="0.2">
      <c r="A74" s="222"/>
      <c r="B74" s="228" t="s">
        <v>271</v>
      </c>
      <c r="C74" s="231" t="s">
        <v>58</v>
      </c>
      <c r="D74" s="250"/>
      <c r="E74" s="249" t="s">
        <v>172</v>
      </c>
      <c r="F74" s="250">
        <v>8030</v>
      </c>
      <c r="G74" s="249"/>
      <c r="H74" s="249" t="s">
        <v>222</v>
      </c>
      <c r="I74" s="250">
        <v>8030</v>
      </c>
      <c r="J74" s="249" t="s">
        <v>252</v>
      </c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</row>
    <row r="75" spans="1:26" s="196" customFormat="1" ht="28.5" customHeight="1" x14ac:dyDescent="0.2">
      <c r="A75" s="222"/>
      <c r="B75" s="228" t="s">
        <v>59</v>
      </c>
      <c r="C75" s="231" t="s">
        <v>44</v>
      </c>
      <c r="D75" s="250">
        <v>7920</v>
      </c>
      <c r="E75" s="249" t="s">
        <v>172</v>
      </c>
      <c r="F75" s="250">
        <v>2244</v>
      </c>
      <c r="G75" s="249"/>
      <c r="H75" s="249" t="s">
        <v>242</v>
      </c>
      <c r="I75" s="250">
        <v>2244</v>
      </c>
      <c r="J75" s="249" t="s">
        <v>253</v>
      </c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</row>
    <row r="76" spans="1:26" s="196" customFormat="1" ht="27" customHeight="1" x14ac:dyDescent="0.2">
      <c r="A76" s="222"/>
      <c r="B76" s="228" t="s">
        <v>271</v>
      </c>
      <c r="C76" s="231" t="s">
        <v>44</v>
      </c>
      <c r="D76" s="250"/>
      <c r="E76" s="249" t="s">
        <v>172</v>
      </c>
      <c r="F76" s="250">
        <v>5676</v>
      </c>
      <c r="G76" s="249"/>
      <c r="H76" s="249" t="s">
        <v>243</v>
      </c>
      <c r="I76" s="250">
        <v>5676</v>
      </c>
      <c r="J76" s="249" t="s">
        <v>254</v>
      </c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</row>
    <row r="77" spans="1:26" s="196" customFormat="1" ht="33" customHeight="1" x14ac:dyDescent="0.2">
      <c r="A77" s="222"/>
      <c r="B77" s="244" t="s">
        <v>88</v>
      </c>
      <c r="C77" s="245" t="s">
        <v>89</v>
      </c>
      <c r="D77" s="250"/>
      <c r="E77" s="249"/>
      <c r="F77" s="250"/>
      <c r="G77" s="249"/>
      <c r="H77" s="249"/>
      <c r="I77" s="250"/>
      <c r="J77" s="249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</row>
    <row r="78" spans="1:26" s="196" customFormat="1" ht="39.75" customHeight="1" x14ac:dyDescent="0.2">
      <c r="A78" s="222"/>
      <c r="B78" s="228" t="s">
        <v>90</v>
      </c>
      <c r="C78" s="232" t="s">
        <v>154</v>
      </c>
      <c r="D78" s="250">
        <v>6298</v>
      </c>
      <c r="E78" s="249" t="s">
        <v>175</v>
      </c>
      <c r="F78" s="250">
        <v>6298</v>
      </c>
      <c r="G78" s="249"/>
      <c r="H78" s="249"/>
      <c r="I78" s="250">
        <v>6298</v>
      </c>
      <c r="J78" s="249" t="s">
        <v>255</v>
      </c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</row>
    <row r="79" spans="1:26" s="196" customFormat="1" ht="39" customHeight="1" x14ac:dyDescent="0.2">
      <c r="A79" s="222"/>
      <c r="B79" s="228" t="s">
        <v>93</v>
      </c>
      <c r="C79" s="232" t="s">
        <v>155</v>
      </c>
      <c r="D79" s="250">
        <v>4959</v>
      </c>
      <c r="E79" s="249" t="s">
        <v>175</v>
      </c>
      <c r="F79" s="250">
        <v>4959</v>
      </c>
      <c r="G79" s="249"/>
      <c r="H79" s="249"/>
      <c r="I79" s="250">
        <v>4959</v>
      </c>
      <c r="J79" s="249" t="s">
        <v>255</v>
      </c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</row>
    <row r="80" spans="1:26" s="196" customFormat="1" ht="23.25" customHeight="1" x14ac:dyDescent="0.2">
      <c r="A80" s="222"/>
      <c r="B80" s="244" t="s">
        <v>105</v>
      </c>
      <c r="C80" s="245" t="s">
        <v>106</v>
      </c>
      <c r="D80" s="250"/>
      <c r="E80" s="249"/>
      <c r="F80" s="250"/>
      <c r="G80" s="249"/>
      <c r="H80" s="249"/>
      <c r="I80" s="250"/>
      <c r="J80" s="249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</row>
    <row r="81" spans="1:26" s="196" customFormat="1" ht="41.25" customHeight="1" x14ac:dyDescent="0.2">
      <c r="A81" s="222"/>
      <c r="B81" s="228" t="s">
        <v>109</v>
      </c>
      <c r="C81" s="233" t="s">
        <v>110</v>
      </c>
      <c r="D81" s="250">
        <v>541.5</v>
      </c>
      <c r="E81" s="249" t="s">
        <v>171</v>
      </c>
      <c r="F81" s="250">
        <v>298</v>
      </c>
      <c r="G81" s="249" t="s">
        <v>195</v>
      </c>
      <c r="H81" s="249" t="s">
        <v>194</v>
      </c>
      <c r="I81" s="250">
        <v>298</v>
      </c>
      <c r="J81" s="249" t="s">
        <v>176</v>
      </c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</row>
    <row r="82" spans="1:26" s="196" customFormat="1" ht="27.75" customHeight="1" x14ac:dyDescent="0.2">
      <c r="A82" s="222"/>
      <c r="B82" s="228"/>
      <c r="C82" s="233"/>
      <c r="D82" s="250"/>
      <c r="E82" s="249" t="s">
        <v>189</v>
      </c>
      <c r="F82" s="250">
        <v>100</v>
      </c>
      <c r="G82" s="249" t="s">
        <v>195</v>
      </c>
      <c r="H82" s="249" t="s">
        <v>194</v>
      </c>
      <c r="I82" s="250">
        <v>100</v>
      </c>
      <c r="J82" s="249" t="s">
        <v>176</v>
      </c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</row>
    <row r="83" spans="1:26" s="196" customFormat="1" ht="27.75" customHeight="1" x14ac:dyDescent="0.2">
      <c r="A83" s="222"/>
      <c r="B83" s="228"/>
      <c r="C83" s="233"/>
      <c r="D83" s="250"/>
      <c r="E83" s="249" t="s">
        <v>190</v>
      </c>
      <c r="F83" s="250">
        <v>51</v>
      </c>
      <c r="G83" s="249" t="s">
        <v>195</v>
      </c>
      <c r="H83" s="249" t="s">
        <v>194</v>
      </c>
      <c r="I83" s="250">
        <v>51</v>
      </c>
      <c r="J83" s="249" t="s">
        <v>177</v>
      </c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</row>
    <row r="84" spans="1:26" s="196" customFormat="1" ht="27.75" customHeight="1" x14ac:dyDescent="0.2">
      <c r="A84" s="222"/>
      <c r="B84" s="228"/>
      <c r="C84" s="233"/>
      <c r="D84" s="250"/>
      <c r="E84" s="249" t="s">
        <v>191</v>
      </c>
      <c r="F84" s="250">
        <v>46</v>
      </c>
      <c r="G84" s="249" t="s">
        <v>195</v>
      </c>
      <c r="H84" s="249" t="s">
        <v>194</v>
      </c>
      <c r="I84" s="250">
        <v>46</v>
      </c>
      <c r="J84" s="249" t="s">
        <v>178</v>
      </c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</row>
    <row r="85" spans="1:26" s="196" customFormat="1" ht="27.75" customHeight="1" x14ac:dyDescent="0.2">
      <c r="A85" s="222"/>
      <c r="B85" s="228"/>
      <c r="C85" s="233"/>
      <c r="D85" s="250"/>
      <c r="E85" s="249" t="s">
        <v>192</v>
      </c>
      <c r="F85" s="250">
        <v>4</v>
      </c>
      <c r="G85" s="249" t="s">
        <v>195</v>
      </c>
      <c r="H85" s="249" t="s">
        <v>194</v>
      </c>
      <c r="I85" s="250">
        <v>4</v>
      </c>
      <c r="J85" s="249" t="s">
        <v>179</v>
      </c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</row>
    <row r="86" spans="1:26" s="196" customFormat="1" ht="27.75" customHeight="1" x14ac:dyDescent="0.2">
      <c r="A86" s="222"/>
      <c r="B86" s="228"/>
      <c r="C86" s="233"/>
      <c r="D86" s="250"/>
      <c r="E86" s="249" t="s">
        <v>193</v>
      </c>
      <c r="F86" s="250">
        <v>42.5</v>
      </c>
      <c r="G86" s="249" t="s">
        <v>195</v>
      </c>
      <c r="H86" s="249" t="s">
        <v>194</v>
      </c>
      <c r="I86" s="250">
        <v>42.5</v>
      </c>
      <c r="J86" s="249" t="s">
        <v>180</v>
      </c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</row>
    <row r="87" spans="1:26" s="196" customFormat="1" ht="31.5" customHeight="1" x14ac:dyDescent="0.2">
      <c r="A87" s="222"/>
      <c r="B87" s="244" t="s">
        <v>114</v>
      </c>
      <c r="C87" s="245" t="s">
        <v>263</v>
      </c>
      <c r="D87" s="250"/>
      <c r="E87" s="249"/>
      <c r="F87" s="250"/>
      <c r="G87" s="249"/>
      <c r="H87" s="249"/>
      <c r="I87" s="250"/>
      <c r="J87" s="249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</row>
    <row r="88" spans="1:26" s="196" customFormat="1" ht="28.5" customHeight="1" x14ac:dyDescent="0.2">
      <c r="A88" s="222"/>
      <c r="B88" s="234" t="s">
        <v>116</v>
      </c>
      <c r="C88" s="235" t="s">
        <v>156</v>
      </c>
      <c r="D88" s="250">
        <v>20000</v>
      </c>
      <c r="E88" s="249" t="s">
        <v>174</v>
      </c>
      <c r="F88" s="250">
        <v>20000</v>
      </c>
      <c r="G88" s="249" t="s">
        <v>182</v>
      </c>
      <c r="H88" s="249" t="s">
        <v>183</v>
      </c>
      <c r="I88" s="250">
        <v>20000</v>
      </c>
      <c r="J88" s="249" t="s">
        <v>181</v>
      </c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</row>
    <row r="89" spans="1:26" s="196" customFormat="1" ht="30.75" customHeight="1" x14ac:dyDescent="0.2">
      <c r="A89" s="222"/>
      <c r="B89" s="234" t="s">
        <v>117</v>
      </c>
      <c r="C89" s="235" t="s">
        <v>157</v>
      </c>
      <c r="D89" s="250">
        <v>13500</v>
      </c>
      <c r="E89" s="249" t="s">
        <v>173</v>
      </c>
      <c r="F89" s="250">
        <v>13500</v>
      </c>
      <c r="G89" s="249" t="s">
        <v>185</v>
      </c>
      <c r="H89" s="249" t="s">
        <v>186</v>
      </c>
      <c r="I89" s="250">
        <v>13500</v>
      </c>
      <c r="J89" s="249" t="s">
        <v>184</v>
      </c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</row>
    <row r="90" spans="1:26" s="196" customFormat="1" ht="18" customHeight="1" x14ac:dyDescent="0.2">
      <c r="A90" s="222"/>
      <c r="B90" s="246" t="s">
        <v>119</v>
      </c>
      <c r="C90" s="245" t="s">
        <v>120</v>
      </c>
      <c r="D90" s="250"/>
      <c r="E90" s="249"/>
      <c r="F90" s="250"/>
      <c r="G90" s="249"/>
      <c r="H90" s="249"/>
      <c r="I90" s="250"/>
      <c r="J90" s="249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</row>
    <row r="91" spans="1:26" s="196" customFormat="1" ht="42" customHeight="1" x14ac:dyDescent="0.2">
      <c r="A91" s="222"/>
      <c r="B91" s="236" t="s">
        <v>121</v>
      </c>
      <c r="C91" s="237" t="s">
        <v>120</v>
      </c>
      <c r="D91" s="250">
        <v>17000</v>
      </c>
      <c r="E91" s="249" t="s">
        <v>161</v>
      </c>
      <c r="F91" s="250">
        <v>17000</v>
      </c>
      <c r="G91" s="249" t="s">
        <v>187</v>
      </c>
      <c r="H91" s="249" t="s">
        <v>188</v>
      </c>
      <c r="I91" s="250">
        <v>17000</v>
      </c>
      <c r="J91" s="249" t="s">
        <v>256</v>
      </c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</row>
    <row r="92" spans="1:26" ht="15" customHeight="1" x14ac:dyDescent="0.2">
      <c r="A92" s="167"/>
      <c r="B92" s="225"/>
      <c r="C92" s="226"/>
      <c r="D92" s="227"/>
      <c r="E92" s="226"/>
      <c r="F92" s="227"/>
      <c r="G92" s="226"/>
      <c r="H92" s="226"/>
      <c r="I92" s="227"/>
      <c r="J92" s="226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</row>
    <row r="93" spans="1:26" ht="15" customHeight="1" x14ac:dyDescent="0.25">
      <c r="A93" s="170"/>
      <c r="B93" s="292" t="s">
        <v>144</v>
      </c>
      <c r="C93" s="293"/>
      <c r="D93" s="171">
        <f>SUM(D21:D92)</f>
        <v>413540</v>
      </c>
      <c r="E93" s="172"/>
      <c r="F93" s="171">
        <f>SUM(F21:F92)</f>
        <v>413540</v>
      </c>
      <c r="G93" s="172"/>
      <c r="H93" s="172"/>
      <c r="I93" s="171">
        <f>SUM(I21:I92)</f>
        <v>413540</v>
      </c>
      <c r="J93" s="172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</row>
    <row r="94" spans="1:26" ht="14.25" customHeight="1" x14ac:dyDescent="0.2">
      <c r="A94" s="160"/>
      <c r="B94" s="160"/>
      <c r="C94" s="160"/>
      <c r="D94" s="161"/>
      <c r="E94" s="160"/>
      <c r="F94" s="161"/>
      <c r="G94" s="160"/>
      <c r="H94" s="160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</row>
    <row r="95" spans="1:26" ht="14.25" customHeight="1" x14ac:dyDescent="0.2">
      <c r="A95" s="174"/>
      <c r="B95" s="174" t="s">
        <v>146</v>
      </c>
      <c r="C95" s="174"/>
      <c r="D95" s="175"/>
      <c r="E95" s="174"/>
      <c r="F95" s="175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</row>
    <row r="96" spans="1:26" ht="14.25" customHeight="1" x14ac:dyDescent="0.2">
      <c r="A96" s="160"/>
      <c r="B96" s="160"/>
      <c r="C96" s="160"/>
      <c r="D96" s="161"/>
      <c r="E96" s="160"/>
      <c r="F96" s="161"/>
      <c r="G96" s="160"/>
      <c r="H96" s="160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</row>
    <row r="97" spans="1:26" ht="14.25" customHeight="1" x14ac:dyDescent="0.2">
      <c r="A97" s="160"/>
      <c r="B97" s="160"/>
      <c r="C97" s="160"/>
      <c r="D97" s="161"/>
      <c r="E97" s="160"/>
      <c r="F97" s="161"/>
      <c r="G97" s="160"/>
      <c r="H97" s="160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</row>
    <row r="98" spans="1:26" ht="14.25" customHeight="1" x14ac:dyDescent="0.2">
      <c r="A98" s="160"/>
      <c r="B98" s="160"/>
      <c r="C98" s="160"/>
      <c r="D98" s="161"/>
      <c r="E98" s="160"/>
      <c r="F98" s="161"/>
      <c r="G98" s="160"/>
      <c r="H98" s="160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</row>
    <row r="99" spans="1:26" ht="14.25" customHeight="1" x14ac:dyDescent="0.2">
      <c r="A99" s="160"/>
      <c r="B99" s="160"/>
      <c r="C99" s="160"/>
      <c r="D99" s="161"/>
      <c r="E99" s="160"/>
      <c r="F99" s="161"/>
      <c r="G99" s="160"/>
      <c r="H99" s="160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</row>
    <row r="100" spans="1:26" ht="14.25" customHeight="1" x14ac:dyDescent="0.2">
      <c r="A100" s="160"/>
      <c r="B100" s="160"/>
      <c r="C100" s="160"/>
      <c r="D100" s="161"/>
      <c r="E100" s="160"/>
      <c r="F100" s="161"/>
      <c r="G100" s="160"/>
      <c r="H100" s="160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</row>
    <row r="101" spans="1:26" ht="14.25" customHeight="1" x14ac:dyDescent="0.2">
      <c r="A101" s="160"/>
      <c r="B101" s="160"/>
      <c r="C101" s="160"/>
      <c r="D101" s="161"/>
      <c r="E101" s="160"/>
      <c r="F101" s="161"/>
      <c r="G101" s="160"/>
      <c r="H101" s="160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</row>
    <row r="102" spans="1:26" ht="14.25" customHeight="1" x14ac:dyDescent="0.2">
      <c r="A102" s="160"/>
      <c r="B102" s="160"/>
      <c r="C102" s="160"/>
      <c r="D102" s="161"/>
      <c r="E102" s="160"/>
      <c r="F102" s="161"/>
      <c r="G102" s="160"/>
      <c r="H102" s="160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</row>
    <row r="103" spans="1:26" ht="14.25" customHeight="1" x14ac:dyDescent="0.2">
      <c r="A103" s="160"/>
      <c r="B103" s="160"/>
      <c r="C103" s="160"/>
      <c r="D103" s="161"/>
      <c r="E103" s="160"/>
      <c r="F103" s="161"/>
      <c r="G103" s="160"/>
      <c r="H103" s="160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</row>
    <row r="104" spans="1:26" ht="14.25" customHeight="1" x14ac:dyDescent="0.2">
      <c r="A104" s="160"/>
      <c r="B104" s="160"/>
      <c r="C104" s="160"/>
      <c r="D104" s="161"/>
      <c r="E104" s="160"/>
      <c r="F104" s="161"/>
      <c r="G104" s="160"/>
      <c r="H104" s="160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</row>
    <row r="105" spans="1:26" ht="14.25" customHeight="1" x14ac:dyDescent="0.2">
      <c r="A105" s="160"/>
      <c r="B105" s="160"/>
      <c r="C105" s="160"/>
      <c r="D105" s="161"/>
      <c r="E105" s="160"/>
      <c r="F105" s="161"/>
      <c r="G105" s="160"/>
      <c r="H105" s="160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</row>
    <row r="106" spans="1:26" ht="14.25" customHeight="1" x14ac:dyDescent="0.2">
      <c r="A106" s="160"/>
      <c r="B106" s="160"/>
      <c r="C106" s="160"/>
      <c r="D106" s="161"/>
      <c r="E106" s="160"/>
      <c r="F106" s="161"/>
      <c r="G106" s="160"/>
      <c r="H106" s="160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</row>
    <row r="107" spans="1:26" ht="14.25" customHeight="1" x14ac:dyDescent="0.2">
      <c r="A107" s="160"/>
      <c r="B107" s="160"/>
      <c r="C107" s="160"/>
      <c r="D107" s="161"/>
      <c r="E107" s="160"/>
      <c r="F107" s="161"/>
      <c r="G107" s="160"/>
      <c r="H107" s="160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</row>
    <row r="108" spans="1:26" ht="14.25" customHeight="1" x14ac:dyDescent="0.2">
      <c r="A108" s="160"/>
      <c r="B108" s="160"/>
      <c r="C108" s="160"/>
      <c r="D108" s="161"/>
      <c r="E108" s="160"/>
      <c r="F108" s="161"/>
      <c r="G108" s="160"/>
      <c r="H108" s="160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</row>
    <row r="109" spans="1:26" ht="14.25" customHeight="1" x14ac:dyDescent="0.2">
      <c r="A109" s="160"/>
      <c r="B109" s="160"/>
      <c r="C109" s="160"/>
      <c r="D109" s="161"/>
      <c r="E109" s="160"/>
      <c r="F109" s="161"/>
      <c r="G109" s="160"/>
      <c r="H109" s="160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</row>
    <row r="110" spans="1:26" ht="14.25" customHeight="1" x14ac:dyDescent="0.2">
      <c r="A110" s="160"/>
      <c r="B110" s="160"/>
      <c r="C110" s="160"/>
      <c r="D110" s="161"/>
      <c r="E110" s="160"/>
      <c r="F110" s="161"/>
      <c r="G110" s="160"/>
      <c r="H110" s="160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</row>
    <row r="111" spans="1:26" ht="14.25" customHeight="1" x14ac:dyDescent="0.2">
      <c r="A111" s="160"/>
      <c r="B111" s="160"/>
      <c r="C111" s="160"/>
      <c r="D111" s="161"/>
      <c r="E111" s="160"/>
      <c r="F111" s="161"/>
      <c r="G111" s="160"/>
      <c r="H111" s="160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</row>
    <row r="112" spans="1:26" ht="14.25" customHeight="1" x14ac:dyDescent="0.2">
      <c r="A112" s="160"/>
      <c r="B112" s="160"/>
      <c r="C112" s="160"/>
      <c r="D112" s="161"/>
      <c r="E112" s="160"/>
      <c r="F112" s="161"/>
      <c r="G112" s="160"/>
      <c r="H112" s="160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</row>
    <row r="113" spans="1:26" ht="14.25" customHeight="1" x14ac:dyDescent="0.2">
      <c r="A113" s="160"/>
      <c r="B113" s="160"/>
      <c r="C113" s="160"/>
      <c r="D113" s="161"/>
      <c r="E113" s="160"/>
      <c r="F113" s="161"/>
      <c r="G113" s="160"/>
      <c r="H113" s="160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</row>
    <row r="114" spans="1:26" ht="14.25" customHeight="1" x14ac:dyDescent="0.2">
      <c r="A114" s="160"/>
      <c r="B114" s="160"/>
      <c r="C114" s="160"/>
      <c r="D114" s="161"/>
      <c r="E114" s="160"/>
      <c r="F114" s="161"/>
      <c r="G114" s="160"/>
      <c r="H114" s="160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</row>
    <row r="115" spans="1:26" ht="14.25" customHeight="1" x14ac:dyDescent="0.2">
      <c r="A115" s="160"/>
      <c r="B115" s="160"/>
      <c r="C115" s="160"/>
      <c r="D115" s="161"/>
      <c r="E115" s="160"/>
      <c r="F115" s="161"/>
      <c r="G115" s="160"/>
      <c r="H115" s="160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</row>
    <row r="116" spans="1:26" ht="14.25" customHeight="1" x14ac:dyDescent="0.2">
      <c r="A116" s="160"/>
      <c r="B116" s="160"/>
      <c r="C116" s="160"/>
      <c r="D116" s="161"/>
      <c r="E116" s="160"/>
      <c r="F116" s="161"/>
      <c r="G116" s="160"/>
      <c r="H116" s="160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</row>
    <row r="117" spans="1:26" ht="14.25" customHeight="1" x14ac:dyDescent="0.2">
      <c r="A117" s="160"/>
      <c r="B117" s="160"/>
      <c r="C117" s="160"/>
      <c r="D117" s="161"/>
      <c r="E117" s="160"/>
      <c r="F117" s="161"/>
      <c r="G117" s="160"/>
      <c r="H117" s="160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</row>
    <row r="118" spans="1:26" ht="14.25" customHeight="1" x14ac:dyDescent="0.2">
      <c r="A118" s="160"/>
      <c r="B118" s="160"/>
      <c r="C118" s="160"/>
      <c r="D118" s="161"/>
      <c r="E118" s="160"/>
      <c r="F118" s="161"/>
      <c r="G118" s="160"/>
      <c r="H118" s="160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</row>
    <row r="119" spans="1:26" ht="14.25" customHeight="1" x14ac:dyDescent="0.2">
      <c r="A119" s="160"/>
      <c r="B119" s="160"/>
      <c r="C119" s="160"/>
      <c r="D119" s="161"/>
      <c r="E119" s="160"/>
      <c r="F119" s="161"/>
      <c r="G119" s="160"/>
      <c r="H119" s="160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</row>
    <row r="120" spans="1:26" ht="14.25" customHeight="1" x14ac:dyDescent="0.2">
      <c r="A120" s="160"/>
      <c r="B120" s="160"/>
      <c r="C120" s="160"/>
      <c r="D120" s="161"/>
      <c r="E120" s="160"/>
      <c r="F120" s="161"/>
      <c r="G120" s="160"/>
      <c r="H120" s="160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</row>
    <row r="121" spans="1:26" ht="14.25" customHeight="1" x14ac:dyDescent="0.2">
      <c r="A121" s="160"/>
      <c r="B121" s="160"/>
      <c r="C121" s="160"/>
      <c r="D121" s="161"/>
      <c r="E121" s="160"/>
      <c r="F121" s="161"/>
      <c r="G121" s="160"/>
      <c r="H121" s="160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</row>
    <row r="122" spans="1:26" ht="14.25" customHeight="1" x14ac:dyDescent="0.2">
      <c r="A122" s="160"/>
      <c r="B122" s="160"/>
      <c r="C122" s="160"/>
      <c r="D122" s="161"/>
      <c r="E122" s="160"/>
      <c r="F122" s="161"/>
      <c r="G122" s="160"/>
      <c r="H122" s="160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</row>
    <row r="123" spans="1:26" ht="14.25" customHeight="1" x14ac:dyDescent="0.2">
      <c r="A123" s="160"/>
      <c r="B123" s="160"/>
      <c r="C123" s="160"/>
      <c r="D123" s="161"/>
      <c r="E123" s="160"/>
      <c r="F123" s="161"/>
      <c r="G123" s="160"/>
      <c r="H123" s="160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</row>
    <row r="124" spans="1:26" ht="14.25" customHeight="1" x14ac:dyDescent="0.2">
      <c r="A124" s="160"/>
      <c r="B124" s="160"/>
      <c r="C124" s="160"/>
      <c r="D124" s="161"/>
      <c r="E124" s="160"/>
      <c r="F124" s="161"/>
      <c r="G124" s="160"/>
      <c r="H124" s="160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</row>
    <row r="125" spans="1:26" ht="14.25" customHeight="1" x14ac:dyDescent="0.2">
      <c r="A125" s="160"/>
      <c r="B125" s="160"/>
      <c r="C125" s="160"/>
      <c r="D125" s="161"/>
      <c r="E125" s="160"/>
      <c r="F125" s="161"/>
      <c r="G125" s="160"/>
      <c r="H125" s="160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</row>
    <row r="126" spans="1:26" ht="14.25" customHeight="1" x14ac:dyDescent="0.2">
      <c r="A126" s="160"/>
      <c r="B126" s="160"/>
      <c r="C126" s="160"/>
      <c r="D126" s="161"/>
      <c r="E126" s="160"/>
      <c r="F126" s="161"/>
      <c r="G126" s="160"/>
      <c r="H126" s="160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</row>
    <row r="127" spans="1:26" ht="14.25" customHeight="1" x14ac:dyDescent="0.2">
      <c r="A127" s="160"/>
      <c r="B127" s="160"/>
      <c r="C127" s="160"/>
      <c r="D127" s="161"/>
      <c r="E127" s="160"/>
      <c r="F127" s="161"/>
      <c r="G127" s="160"/>
      <c r="H127" s="160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</row>
    <row r="128" spans="1:26" ht="14.25" customHeight="1" x14ac:dyDescent="0.2">
      <c r="A128" s="160"/>
      <c r="B128" s="160"/>
      <c r="C128" s="160"/>
      <c r="D128" s="161"/>
      <c r="E128" s="160"/>
      <c r="F128" s="161"/>
      <c r="G128" s="160"/>
      <c r="H128" s="160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</row>
    <row r="129" spans="1:26" ht="14.25" customHeight="1" x14ac:dyDescent="0.2">
      <c r="A129" s="160"/>
      <c r="B129" s="160"/>
      <c r="C129" s="160"/>
      <c r="D129" s="161"/>
      <c r="E129" s="160"/>
      <c r="F129" s="161"/>
      <c r="G129" s="160"/>
      <c r="H129" s="160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</row>
    <row r="130" spans="1:26" ht="14.25" customHeight="1" x14ac:dyDescent="0.2">
      <c r="A130" s="160"/>
      <c r="B130" s="160"/>
      <c r="C130" s="160"/>
      <c r="D130" s="161"/>
      <c r="E130" s="160"/>
      <c r="F130" s="161"/>
      <c r="G130" s="160"/>
      <c r="H130" s="160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</row>
    <row r="131" spans="1:26" ht="14.25" customHeight="1" x14ac:dyDescent="0.2">
      <c r="A131" s="160"/>
      <c r="B131" s="160"/>
      <c r="C131" s="160"/>
      <c r="D131" s="161"/>
      <c r="E131" s="160"/>
      <c r="F131" s="161"/>
      <c r="G131" s="160"/>
      <c r="H131" s="160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</row>
    <row r="132" spans="1:26" ht="14.25" customHeight="1" x14ac:dyDescent="0.2">
      <c r="A132" s="160"/>
      <c r="B132" s="160"/>
      <c r="C132" s="160"/>
      <c r="D132" s="161"/>
      <c r="E132" s="160"/>
      <c r="F132" s="161"/>
      <c r="G132" s="160"/>
      <c r="H132" s="160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</row>
    <row r="133" spans="1:26" ht="14.25" customHeight="1" x14ac:dyDescent="0.2">
      <c r="A133" s="160"/>
      <c r="B133" s="160"/>
      <c r="C133" s="160"/>
      <c r="D133" s="161"/>
      <c r="E133" s="160"/>
      <c r="F133" s="161"/>
      <c r="G133" s="160"/>
      <c r="H133" s="160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</row>
    <row r="134" spans="1:26" ht="14.25" customHeight="1" x14ac:dyDescent="0.2">
      <c r="A134" s="160"/>
      <c r="B134" s="160"/>
      <c r="C134" s="160"/>
      <c r="D134" s="161"/>
      <c r="E134" s="160"/>
      <c r="F134" s="161"/>
      <c r="G134" s="160"/>
      <c r="H134" s="160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</row>
    <row r="135" spans="1:26" ht="14.25" customHeight="1" x14ac:dyDescent="0.2">
      <c r="A135" s="160"/>
      <c r="B135" s="160"/>
      <c r="C135" s="160"/>
      <c r="D135" s="161"/>
      <c r="E135" s="160"/>
      <c r="F135" s="161"/>
      <c r="G135" s="160"/>
      <c r="H135" s="160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</row>
    <row r="136" spans="1:26" ht="14.25" customHeight="1" x14ac:dyDescent="0.2">
      <c r="A136" s="160"/>
      <c r="B136" s="160"/>
      <c r="C136" s="160"/>
      <c r="D136" s="161"/>
      <c r="E136" s="160"/>
      <c r="F136" s="161"/>
      <c r="G136" s="160"/>
      <c r="H136" s="160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</row>
    <row r="137" spans="1:26" ht="14.25" customHeight="1" x14ac:dyDescent="0.2">
      <c r="A137" s="160"/>
      <c r="B137" s="160"/>
      <c r="C137" s="160"/>
      <c r="D137" s="161"/>
      <c r="E137" s="160"/>
      <c r="F137" s="161"/>
      <c r="G137" s="160"/>
      <c r="H137" s="160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</row>
    <row r="138" spans="1:26" ht="14.25" customHeight="1" x14ac:dyDescent="0.2">
      <c r="A138" s="160"/>
      <c r="B138" s="160"/>
      <c r="C138" s="160"/>
      <c r="D138" s="161"/>
      <c r="E138" s="160"/>
      <c r="F138" s="161"/>
      <c r="G138" s="160"/>
      <c r="H138" s="160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</row>
    <row r="139" spans="1:26" ht="14.25" customHeight="1" x14ac:dyDescent="0.2">
      <c r="A139" s="160"/>
      <c r="B139" s="160"/>
      <c r="C139" s="160"/>
      <c r="D139" s="161"/>
      <c r="E139" s="160"/>
      <c r="F139" s="161"/>
      <c r="G139" s="160"/>
      <c r="H139" s="160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</row>
    <row r="140" spans="1:26" ht="14.25" customHeight="1" x14ac:dyDescent="0.2">
      <c r="A140" s="160"/>
      <c r="B140" s="160"/>
      <c r="C140" s="160"/>
      <c r="D140" s="161"/>
      <c r="E140" s="160"/>
      <c r="F140" s="161"/>
      <c r="G140" s="160"/>
      <c r="H140" s="160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</row>
    <row r="141" spans="1:26" ht="14.25" customHeight="1" x14ac:dyDescent="0.2">
      <c r="A141" s="160"/>
      <c r="B141" s="160"/>
      <c r="C141" s="160"/>
      <c r="D141" s="161"/>
      <c r="E141" s="160"/>
      <c r="F141" s="161"/>
      <c r="G141" s="160"/>
      <c r="H141" s="160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</row>
    <row r="142" spans="1:26" ht="14.25" customHeight="1" x14ac:dyDescent="0.2">
      <c r="A142" s="160"/>
      <c r="B142" s="160"/>
      <c r="C142" s="160"/>
      <c r="D142" s="161"/>
      <c r="E142" s="160"/>
      <c r="F142" s="161"/>
      <c r="G142" s="160"/>
      <c r="H142" s="160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</row>
    <row r="143" spans="1:26" ht="14.25" customHeight="1" x14ac:dyDescent="0.2">
      <c r="A143" s="160"/>
      <c r="B143" s="160"/>
      <c r="C143" s="160"/>
      <c r="D143" s="161"/>
      <c r="E143" s="160"/>
      <c r="F143" s="161"/>
      <c r="G143" s="160"/>
      <c r="H143" s="160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</row>
    <row r="144" spans="1:26" ht="14.25" customHeight="1" x14ac:dyDescent="0.2">
      <c r="A144" s="160"/>
      <c r="B144" s="160"/>
      <c r="C144" s="160"/>
      <c r="D144" s="161"/>
      <c r="E144" s="160"/>
      <c r="F144" s="161"/>
      <c r="G144" s="160"/>
      <c r="H144" s="160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</row>
    <row r="145" spans="1:26" ht="14.25" customHeight="1" x14ac:dyDescent="0.2">
      <c r="A145" s="160"/>
      <c r="B145" s="160"/>
      <c r="C145" s="160"/>
      <c r="D145" s="161"/>
      <c r="E145" s="160"/>
      <c r="F145" s="161"/>
      <c r="G145" s="160"/>
      <c r="H145" s="160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</row>
    <row r="146" spans="1:26" ht="14.25" customHeight="1" x14ac:dyDescent="0.2">
      <c r="A146" s="160"/>
      <c r="B146" s="160"/>
      <c r="C146" s="160"/>
      <c r="D146" s="161"/>
      <c r="E146" s="160"/>
      <c r="F146" s="161"/>
      <c r="G146" s="160"/>
      <c r="H146" s="160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</row>
    <row r="147" spans="1:26" ht="14.25" customHeight="1" x14ac:dyDescent="0.2">
      <c r="A147" s="160"/>
      <c r="B147" s="160"/>
      <c r="C147" s="160"/>
      <c r="D147" s="161"/>
      <c r="E147" s="160"/>
      <c r="F147" s="161"/>
      <c r="G147" s="160"/>
      <c r="H147" s="160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</row>
    <row r="148" spans="1:26" ht="14.25" customHeight="1" x14ac:dyDescent="0.2">
      <c r="A148" s="160"/>
      <c r="B148" s="160"/>
      <c r="C148" s="160"/>
      <c r="D148" s="161"/>
      <c r="E148" s="160"/>
      <c r="F148" s="161"/>
      <c r="G148" s="160"/>
      <c r="H148" s="160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  <c r="Z148" s="162"/>
    </row>
    <row r="149" spans="1:26" ht="14.25" customHeight="1" x14ac:dyDescent="0.2">
      <c r="A149" s="160"/>
      <c r="B149" s="160"/>
      <c r="C149" s="160"/>
      <c r="D149" s="161"/>
      <c r="E149" s="160"/>
      <c r="F149" s="161"/>
      <c r="G149" s="160"/>
      <c r="H149" s="160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</row>
    <row r="150" spans="1:26" ht="14.25" customHeight="1" x14ac:dyDescent="0.2">
      <c r="A150" s="160"/>
      <c r="B150" s="160"/>
      <c r="C150" s="160"/>
      <c r="D150" s="161"/>
      <c r="E150" s="160"/>
      <c r="F150" s="161"/>
      <c r="G150" s="160"/>
      <c r="H150" s="160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  <c r="Z150" s="162"/>
    </row>
    <row r="151" spans="1:26" ht="14.25" customHeight="1" x14ac:dyDescent="0.2">
      <c r="A151" s="160"/>
      <c r="B151" s="160"/>
      <c r="C151" s="160"/>
      <c r="D151" s="161"/>
      <c r="E151" s="160"/>
      <c r="F151" s="161"/>
      <c r="G151" s="160"/>
      <c r="H151" s="160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  <c r="Z151" s="162"/>
    </row>
    <row r="152" spans="1:26" ht="14.25" customHeight="1" x14ac:dyDescent="0.2">
      <c r="A152" s="160"/>
      <c r="B152" s="160"/>
      <c r="C152" s="160"/>
      <c r="D152" s="161"/>
      <c r="E152" s="160"/>
      <c r="F152" s="161"/>
      <c r="G152" s="160"/>
      <c r="H152" s="160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62"/>
      <c r="Z152" s="162"/>
    </row>
    <row r="153" spans="1:26" ht="14.25" customHeight="1" x14ac:dyDescent="0.2">
      <c r="A153" s="160"/>
      <c r="B153" s="160"/>
      <c r="C153" s="160"/>
      <c r="D153" s="161"/>
      <c r="E153" s="160"/>
      <c r="F153" s="161"/>
      <c r="G153" s="160"/>
      <c r="H153" s="160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62"/>
      <c r="Z153" s="162"/>
    </row>
    <row r="154" spans="1:26" ht="14.25" customHeight="1" x14ac:dyDescent="0.2">
      <c r="A154" s="160"/>
      <c r="B154" s="160"/>
      <c r="C154" s="160"/>
      <c r="D154" s="161"/>
      <c r="E154" s="160"/>
      <c r="F154" s="161"/>
      <c r="G154" s="160"/>
      <c r="H154" s="160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  <c r="Z154" s="162"/>
    </row>
    <row r="155" spans="1:26" ht="14.25" customHeight="1" x14ac:dyDescent="0.2">
      <c r="A155" s="160"/>
      <c r="B155" s="160"/>
      <c r="C155" s="160"/>
      <c r="D155" s="161"/>
      <c r="E155" s="160"/>
      <c r="F155" s="161"/>
      <c r="G155" s="160"/>
      <c r="H155" s="160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  <c r="Z155" s="162"/>
    </row>
    <row r="156" spans="1:26" ht="14.25" customHeight="1" x14ac:dyDescent="0.2">
      <c r="A156" s="160"/>
      <c r="B156" s="160"/>
      <c r="C156" s="160"/>
      <c r="D156" s="161"/>
      <c r="E156" s="160"/>
      <c r="F156" s="161"/>
      <c r="G156" s="160"/>
      <c r="H156" s="160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</row>
    <row r="157" spans="1:26" ht="14.25" customHeight="1" x14ac:dyDescent="0.2">
      <c r="A157" s="160"/>
      <c r="B157" s="160"/>
      <c r="C157" s="160"/>
      <c r="D157" s="161"/>
      <c r="E157" s="160"/>
      <c r="F157" s="161"/>
      <c r="G157" s="160"/>
      <c r="H157" s="160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  <c r="Z157" s="162"/>
    </row>
    <row r="158" spans="1:26" ht="14.25" customHeight="1" x14ac:dyDescent="0.2">
      <c r="A158" s="160"/>
      <c r="B158" s="160"/>
      <c r="C158" s="160"/>
      <c r="D158" s="161"/>
      <c r="E158" s="160"/>
      <c r="F158" s="161"/>
      <c r="G158" s="160"/>
      <c r="H158" s="160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  <c r="Z158" s="162"/>
    </row>
    <row r="159" spans="1:26" ht="14.25" customHeight="1" x14ac:dyDescent="0.2">
      <c r="A159" s="160"/>
      <c r="B159" s="160"/>
      <c r="C159" s="160"/>
      <c r="D159" s="161"/>
      <c r="E159" s="160"/>
      <c r="F159" s="161"/>
      <c r="G159" s="160"/>
      <c r="H159" s="160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  <c r="Z159" s="162"/>
    </row>
    <row r="160" spans="1:26" ht="14.25" customHeight="1" x14ac:dyDescent="0.2">
      <c r="A160" s="160"/>
      <c r="B160" s="160"/>
      <c r="C160" s="160"/>
      <c r="D160" s="161"/>
      <c r="E160" s="160"/>
      <c r="F160" s="161"/>
      <c r="G160" s="160"/>
      <c r="H160" s="160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  <c r="Z160" s="162"/>
    </row>
    <row r="161" spans="1:26" ht="14.25" customHeight="1" x14ac:dyDescent="0.2">
      <c r="A161" s="160"/>
      <c r="B161" s="160"/>
      <c r="C161" s="160"/>
      <c r="D161" s="161"/>
      <c r="E161" s="160"/>
      <c r="F161" s="161"/>
      <c r="G161" s="160"/>
      <c r="H161" s="160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  <c r="Z161" s="162"/>
    </row>
    <row r="162" spans="1:26" ht="14.25" customHeight="1" x14ac:dyDescent="0.2">
      <c r="A162" s="160"/>
      <c r="B162" s="160"/>
      <c r="C162" s="160"/>
      <c r="D162" s="161"/>
      <c r="E162" s="160"/>
      <c r="F162" s="161"/>
      <c r="G162" s="160"/>
      <c r="H162" s="160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</row>
    <row r="163" spans="1:26" ht="14.25" customHeight="1" x14ac:dyDescent="0.2">
      <c r="A163" s="160"/>
      <c r="B163" s="160"/>
      <c r="C163" s="160"/>
      <c r="D163" s="161"/>
      <c r="E163" s="160"/>
      <c r="F163" s="161"/>
      <c r="G163" s="160"/>
      <c r="H163" s="160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  <c r="Z163" s="162"/>
    </row>
    <row r="164" spans="1:26" ht="14.25" customHeight="1" x14ac:dyDescent="0.2">
      <c r="A164" s="160"/>
      <c r="B164" s="160"/>
      <c r="C164" s="160"/>
      <c r="D164" s="161"/>
      <c r="E164" s="160"/>
      <c r="F164" s="161"/>
      <c r="G164" s="160"/>
      <c r="H164" s="160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  <c r="Z164" s="162"/>
    </row>
    <row r="165" spans="1:26" ht="14.25" customHeight="1" x14ac:dyDescent="0.2">
      <c r="A165" s="160"/>
      <c r="B165" s="160"/>
      <c r="C165" s="160"/>
      <c r="D165" s="161"/>
      <c r="E165" s="160"/>
      <c r="F165" s="161"/>
      <c r="G165" s="160"/>
      <c r="H165" s="160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  <c r="Z165" s="162"/>
    </row>
    <row r="166" spans="1:26" ht="14.25" customHeight="1" x14ac:dyDescent="0.2">
      <c r="A166" s="160"/>
      <c r="B166" s="160"/>
      <c r="C166" s="160"/>
      <c r="D166" s="161"/>
      <c r="E166" s="160"/>
      <c r="F166" s="161"/>
      <c r="G166" s="160"/>
      <c r="H166" s="160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</row>
    <row r="167" spans="1:26" ht="14.25" customHeight="1" x14ac:dyDescent="0.2">
      <c r="A167" s="160"/>
      <c r="B167" s="160"/>
      <c r="C167" s="160"/>
      <c r="D167" s="161"/>
      <c r="E167" s="160"/>
      <c r="F167" s="161"/>
      <c r="G167" s="160"/>
      <c r="H167" s="160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  <c r="Z167" s="162"/>
    </row>
    <row r="168" spans="1:26" ht="14.25" customHeight="1" x14ac:dyDescent="0.2">
      <c r="A168" s="160"/>
      <c r="B168" s="160"/>
      <c r="C168" s="160"/>
      <c r="D168" s="161"/>
      <c r="E168" s="160"/>
      <c r="F168" s="161"/>
      <c r="G168" s="160"/>
      <c r="H168" s="160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  <c r="Z168" s="162"/>
    </row>
    <row r="169" spans="1:26" ht="14.25" customHeight="1" x14ac:dyDescent="0.2">
      <c r="A169" s="160"/>
      <c r="B169" s="160"/>
      <c r="C169" s="160"/>
      <c r="D169" s="161"/>
      <c r="E169" s="160"/>
      <c r="F169" s="161"/>
      <c r="G169" s="160"/>
      <c r="H169" s="160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62"/>
      <c r="Z169" s="162"/>
    </row>
    <row r="170" spans="1:26" ht="14.25" customHeight="1" x14ac:dyDescent="0.2">
      <c r="A170" s="160"/>
      <c r="B170" s="160"/>
      <c r="C170" s="160"/>
      <c r="D170" s="161"/>
      <c r="E170" s="160"/>
      <c r="F170" s="161"/>
      <c r="G170" s="160"/>
      <c r="H170" s="160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</row>
    <row r="171" spans="1:26" ht="14.25" customHeight="1" x14ac:dyDescent="0.2">
      <c r="A171" s="160"/>
      <c r="B171" s="160"/>
      <c r="C171" s="160"/>
      <c r="D171" s="161"/>
      <c r="E171" s="160"/>
      <c r="F171" s="161"/>
      <c r="G171" s="160"/>
      <c r="H171" s="160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62"/>
      <c r="Z171" s="162"/>
    </row>
    <row r="172" spans="1:26" ht="14.25" customHeight="1" x14ac:dyDescent="0.2">
      <c r="A172" s="160"/>
      <c r="B172" s="160"/>
      <c r="C172" s="160"/>
      <c r="D172" s="161"/>
      <c r="E172" s="160"/>
      <c r="F172" s="161"/>
      <c r="G172" s="160"/>
      <c r="H172" s="160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</row>
    <row r="173" spans="1:26" ht="14.25" customHeight="1" x14ac:dyDescent="0.2">
      <c r="A173" s="160"/>
      <c r="B173" s="160"/>
      <c r="C173" s="160"/>
      <c r="D173" s="161"/>
      <c r="E173" s="160"/>
      <c r="F173" s="161"/>
      <c r="G173" s="160"/>
      <c r="H173" s="160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</row>
    <row r="174" spans="1:26" ht="14.25" customHeight="1" x14ac:dyDescent="0.2">
      <c r="A174" s="160"/>
      <c r="B174" s="160"/>
      <c r="C174" s="160"/>
      <c r="D174" s="161"/>
      <c r="E174" s="160"/>
      <c r="F174" s="161"/>
      <c r="G174" s="160"/>
      <c r="H174" s="160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</row>
    <row r="175" spans="1:26" ht="14.25" customHeight="1" x14ac:dyDescent="0.2">
      <c r="A175" s="160"/>
      <c r="B175" s="160"/>
      <c r="C175" s="160"/>
      <c r="D175" s="161"/>
      <c r="E175" s="160"/>
      <c r="F175" s="161"/>
      <c r="G175" s="160"/>
      <c r="H175" s="160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</row>
    <row r="176" spans="1:26" ht="14.25" customHeight="1" x14ac:dyDescent="0.2">
      <c r="A176" s="160"/>
      <c r="B176" s="160"/>
      <c r="C176" s="160"/>
      <c r="D176" s="161"/>
      <c r="E176" s="160"/>
      <c r="F176" s="161"/>
      <c r="G176" s="160"/>
      <c r="H176" s="160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62"/>
      <c r="Z176" s="162"/>
    </row>
    <row r="177" spans="1:26" ht="14.25" customHeight="1" x14ac:dyDescent="0.2">
      <c r="A177" s="160"/>
      <c r="B177" s="160"/>
      <c r="C177" s="160"/>
      <c r="D177" s="161"/>
      <c r="E177" s="160"/>
      <c r="F177" s="161"/>
      <c r="G177" s="160"/>
      <c r="H177" s="160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162"/>
      <c r="Z177" s="162"/>
    </row>
    <row r="178" spans="1:26" ht="14.25" customHeight="1" x14ac:dyDescent="0.2">
      <c r="A178" s="160"/>
      <c r="B178" s="160"/>
      <c r="C178" s="160"/>
      <c r="D178" s="161"/>
      <c r="E178" s="160"/>
      <c r="F178" s="161"/>
      <c r="G178" s="160"/>
      <c r="H178" s="160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</row>
    <row r="179" spans="1:26" ht="14.25" customHeight="1" x14ac:dyDescent="0.2">
      <c r="A179" s="160"/>
      <c r="B179" s="160"/>
      <c r="C179" s="160"/>
      <c r="D179" s="161"/>
      <c r="E179" s="160"/>
      <c r="F179" s="161"/>
      <c r="G179" s="160"/>
      <c r="H179" s="160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  <c r="Z179" s="162"/>
    </row>
    <row r="180" spans="1:26" ht="14.25" customHeight="1" x14ac:dyDescent="0.2">
      <c r="A180" s="160"/>
      <c r="B180" s="160"/>
      <c r="C180" s="160"/>
      <c r="D180" s="161"/>
      <c r="E180" s="160"/>
      <c r="F180" s="161"/>
      <c r="G180" s="160"/>
      <c r="H180" s="160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  <c r="Z180" s="162"/>
    </row>
    <row r="181" spans="1:26" ht="14.25" customHeight="1" x14ac:dyDescent="0.2">
      <c r="A181" s="160"/>
      <c r="B181" s="160"/>
      <c r="C181" s="160"/>
      <c r="D181" s="161"/>
      <c r="E181" s="160"/>
      <c r="F181" s="161"/>
      <c r="G181" s="160"/>
      <c r="H181" s="160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62"/>
      <c r="U181" s="162"/>
      <c r="V181" s="162"/>
      <c r="W181" s="162"/>
      <c r="X181" s="162"/>
      <c r="Y181" s="162"/>
      <c r="Z181" s="162"/>
    </row>
    <row r="182" spans="1:26" ht="14.25" customHeight="1" x14ac:dyDescent="0.2">
      <c r="A182" s="160"/>
      <c r="B182" s="160"/>
      <c r="C182" s="160"/>
      <c r="D182" s="161"/>
      <c r="E182" s="160"/>
      <c r="F182" s="161"/>
      <c r="G182" s="160"/>
      <c r="H182" s="160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  <c r="Z182" s="162"/>
    </row>
    <row r="183" spans="1:26" ht="14.25" customHeight="1" x14ac:dyDescent="0.2">
      <c r="A183" s="160"/>
      <c r="B183" s="160"/>
      <c r="C183" s="160"/>
      <c r="D183" s="161"/>
      <c r="E183" s="160"/>
      <c r="F183" s="161"/>
      <c r="G183" s="160"/>
      <c r="H183" s="160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  <c r="Z183" s="162"/>
    </row>
    <row r="184" spans="1:26" ht="14.25" customHeight="1" x14ac:dyDescent="0.2">
      <c r="A184" s="160"/>
      <c r="B184" s="160"/>
      <c r="C184" s="160"/>
      <c r="D184" s="161"/>
      <c r="E184" s="160"/>
      <c r="F184" s="161"/>
      <c r="G184" s="160"/>
      <c r="H184" s="160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62"/>
      <c r="Z184" s="162"/>
    </row>
    <row r="185" spans="1:26" ht="14.25" customHeight="1" x14ac:dyDescent="0.2">
      <c r="A185" s="160"/>
      <c r="B185" s="160"/>
      <c r="C185" s="160"/>
      <c r="D185" s="161"/>
      <c r="E185" s="160"/>
      <c r="F185" s="161"/>
      <c r="G185" s="160"/>
      <c r="H185" s="160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</row>
    <row r="186" spans="1:26" ht="14.25" customHeight="1" x14ac:dyDescent="0.2">
      <c r="A186" s="160"/>
      <c r="B186" s="160"/>
      <c r="C186" s="160"/>
      <c r="D186" s="161"/>
      <c r="E186" s="160"/>
      <c r="F186" s="161"/>
      <c r="G186" s="160"/>
      <c r="H186" s="160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62"/>
      <c r="U186" s="162"/>
      <c r="V186" s="162"/>
      <c r="W186" s="162"/>
      <c r="X186" s="162"/>
      <c r="Y186" s="162"/>
      <c r="Z186" s="162"/>
    </row>
    <row r="187" spans="1:26" ht="14.25" customHeight="1" x14ac:dyDescent="0.2">
      <c r="A187" s="160"/>
      <c r="B187" s="160"/>
      <c r="C187" s="160"/>
      <c r="D187" s="161"/>
      <c r="E187" s="160"/>
      <c r="F187" s="161"/>
      <c r="G187" s="160"/>
      <c r="H187" s="160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62"/>
      <c r="U187" s="162"/>
      <c r="V187" s="162"/>
      <c r="W187" s="162"/>
      <c r="X187" s="162"/>
      <c r="Y187" s="162"/>
      <c r="Z187" s="162"/>
    </row>
    <row r="188" spans="1:26" ht="14.25" customHeight="1" x14ac:dyDescent="0.2">
      <c r="A188" s="160"/>
      <c r="B188" s="160"/>
      <c r="C188" s="160"/>
      <c r="D188" s="161"/>
      <c r="E188" s="160"/>
      <c r="F188" s="161"/>
      <c r="G188" s="160"/>
      <c r="H188" s="160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62"/>
      <c r="U188" s="162"/>
      <c r="V188" s="162"/>
      <c r="W188" s="162"/>
      <c r="X188" s="162"/>
      <c r="Y188" s="162"/>
      <c r="Z188" s="162"/>
    </row>
    <row r="189" spans="1:26" ht="14.25" customHeight="1" x14ac:dyDescent="0.2">
      <c r="A189" s="160"/>
      <c r="B189" s="160"/>
      <c r="C189" s="160"/>
      <c r="D189" s="161"/>
      <c r="E189" s="160"/>
      <c r="F189" s="161"/>
      <c r="G189" s="160"/>
      <c r="H189" s="160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</row>
    <row r="190" spans="1:26" ht="14.25" customHeight="1" x14ac:dyDescent="0.2">
      <c r="A190" s="160"/>
      <c r="B190" s="160"/>
      <c r="C190" s="160"/>
      <c r="D190" s="161"/>
      <c r="E190" s="160"/>
      <c r="F190" s="161"/>
      <c r="G190" s="160"/>
      <c r="H190" s="160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</row>
    <row r="191" spans="1:26" ht="14.25" customHeight="1" x14ac:dyDescent="0.2">
      <c r="A191" s="160"/>
      <c r="B191" s="160"/>
      <c r="C191" s="160"/>
      <c r="D191" s="161"/>
      <c r="E191" s="160"/>
      <c r="F191" s="161"/>
      <c r="G191" s="160"/>
      <c r="H191" s="160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62"/>
      <c r="U191" s="162"/>
      <c r="V191" s="162"/>
      <c r="W191" s="162"/>
      <c r="X191" s="162"/>
      <c r="Y191" s="162"/>
      <c r="Z191" s="162"/>
    </row>
    <row r="192" spans="1:26" ht="14.25" customHeight="1" x14ac:dyDescent="0.2">
      <c r="A192" s="160"/>
      <c r="B192" s="160"/>
      <c r="C192" s="160"/>
      <c r="D192" s="161"/>
      <c r="E192" s="160"/>
      <c r="F192" s="161"/>
      <c r="G192" s="160"/>
      <c r="H192" s="160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62"/>
      <c r="U192" s="162"/>
      <c r="V192" s="162"/>
      <c r="W192" s="162"/>
      <c r="X192" s="162"/>
      <c r="Y192" s="162"/>
      <c r="Z192" s="162"/>
    </row>
    <row r="193" spans="1:26" ht="14.25" customHeight="1" x14ac:dyDescent="0.2">
      <c r="A193" s="160"/>
      <c r="B193" s="160"/>
      <c r="C193" s="160"/>
      <c r="D193" s="161"/>
      <c r="E193" s="160"/>
      <c r="F193" s="161"/>
      <c r="G193" s="160"/>
      <c r="H193" s="160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62"/>
      <c r="U193" s="162"/>
      <c r="V193" s="162"/>
      <c r="W193" s="162"/>
      <c r="X193" s="162"/>
      <c r="Y193" s="162"/>
      <c r="Z193" s="162"/>
    </row>
    <row r="194" spans="1:26" ht="14.25" customHeight="1" x14ac:dyDescent="0.2">
      <c r="A194" s="160"/>
      <c r="B194" s="160"/>
      <c r="C194" s="160"/>
      <c r="D194" s="161"/>
      <c r="E194" s="160"/>
      <c r="F194" s="161"/>
      <c r="G194" s="160"/>
      <c r="H194" s="160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62"/>
      <c r="Z194" s="162"/>
    </row>
    <row r="195" spans="1:26" ht="14.25" customHeight="1" x14ac:dyDescent="0.2">
      <c r="A195" s="160"/>
      <c r="B195" s="160"/>
      <c r="C195" s="160"/>
      <c r="D195" s="161"/>
      <c r="E195" s="160"/>
      <c r="F195" s="161"/>
      <c r="G195" s="160"/>
      <c r="H195" s="160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62"/>
      <c r="U195" s="162"/>
      <c r="V195" s="162"/>
      <c r="W195" s="162"/>
      <c r="X195" s="162"/>
      <c r="Y195" s="162"/>
      <c r="Z195" s="162"/>
    </row>
    <row r="196" spans="1:26" ht="14.25" customHeight="1" x14ac:dyDescent="0.2">
      <c r="A196" s="160"/>
      <c r="B196" s="160"/>
      <c r="C196" s="160"/>
      <c r="D196" s="161"/>
      <c r="E196" s="160"/>
      <c r="F196" s="161"/>
      <c r="G196" s="160"/>
      <c r="H196" s="160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62"/>
      <c r="U196" s="162"/>
      <c r="V196" s="162"/>
      <c r="W196" s="162"/>
      <c r="X196" s="162"/>
      <c r="Y196" s="162"/>
      <c r="Z196" s="162"/>
    </row>
    <row r="197" spans="1:26" ht="14.25" customHeight="1" x14ac:dyDescent="0.2">
      <c r="A197" s="160"/>
      <c r="B197" s="160"/>
      <c r="C197" s="160"/>
      <c r="D197" s="161"/>
      <c r="E197" s="160"/>
      <c r="F197" s="161"/>
      <c r="G197" s="160"/>
      <c r="H197" s="160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62"/>
      <c r="U197" s="162"/>
      <c r="V197" s="162"/>
      <c r="W197" s="162"/>
      <c r="X197" s="162"/>
      <c r="Y197" s="162"/>
      <c r="Z197" s="162"/>
    </row>
    <row r="198" spans="1:26" ht="14.25" customHeight="1" x14ac:dyDescent="0.2">
      <c r="A198" s="160"/>
      <c r="B198" s="160"/>
      <c r="C198" s="160"/>
      <c r="D198" s="161"/>
      <c r="E198" s="160"/>
      <c r="F198" s="161"/>
      <c r="G198" s="160"/>
      <c r="H198" s="160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62"/>
      <c r="U198" s="162"/>
      <c r="V198" s="162"/>
      <c r="W198" s="162"/>
      <c r="X198" s="162"/>
      <c r="Y198" s="162"/>
      <c r="Z198" s="162"/>
    </row>
    <row r="199" spans="1:26" ht="14.25" customHeight="1" x14ac:dyDescent="0.2">
      <c r="A199" s="160"/>
      <c r="B199" s="160"/>
      <c r="C199" s="160"/>
      <c r="D199" s="161"/>
      <c r="E199" s="160"/>
      <c r="F199" s="161"/>
      <c r="G199" s="160"/>
      <c r="H199" s="160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62"/>
      <c r="U199" s="162"/>
      <c r="V199" s="162"/>
      <c r="W199" s="162"/>
      <c r="X199" s="162"/>
      <c r="Y199" s="162"/>
      <c r="Z199" s="162"/>
    </row>
    <row r="200" spans="1:26" ht="14.25" customHeight="1" x14ac:dyDescent="0.2">
      <c r="A200" s="160"/>
      <c r="B200" s="160"/>
      <c r="C200" s="160"/>
      <c r="D200" s="161"/>
      <c r="E200" s="160"/>
      <c r="F200" s="161"/>
      <c r="G200" s="160"/>
      <c r="H200" s="160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62"/>
      <c r="U200" s="162"/>
      <c r="V200" s="162"/>
      <c r="W200" s="162"/>
      <c r="X200" s="162"/>
      <c r="Y200" s="162"/>
      <c r="Z200" s="162"/>
    </row>
    <row r="201" spans="1:26" ht="14.25" customHeight="1" x14ac:dyDescent="0.2">
      <c r="A201" s="160"/>
      <c r="B201" s="160"/>
      <c r="C201" s="160"/>
      <c r="D201" s="161"/>
      <c r="E201" s="160"/>
      <c r="F201" s="161"/>
      <c r="G201" s="160"/>
      <c r="H201" s="160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62"/>
      <c r="U201" s="162"/>
      <c r="V201" s="162"/>
      <c r="W201" s="162"/>
      <c r="X201" s="162"/>
      <c r="Y201" s="162"/>
      <c r="Z201" s="162"/>
    </row>
    <row r="202" spans="1:26" ht="14.25" customHeight="1" x14ac:dyDescent="0.2">
      <c r="A202" s="160"/>
      <c r="B202" s="160"/>
      <c r="C202" s="160"/>
      <c r="D202" s="161"/>
      <c r="E202" s="160"/>
      <c r="F202" s="161"/>
      <c r="G202" s="160"/>
      <c r="H202" s="160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62"/>
      <c r="U202" s="162"/>
      <c r="V202" s="162"/>
      <c r="W202" s="162"/>
      <c r="X202" s="162"/>
      <c r="Y202" s="162"/>
      <c r="Z202" s="162"/>
    </row>
    <row r="203" spans="1:26" ht="14.25" customHeight="1" x14ac:dyDescent="0.2">
      <c r="A203" s="160"/>
      <c r="B203" s="160"/>
      <c r="C203" s="160"/>
      <c r="D203" s="161"/>
      <c r="E203" s="160"/>
      <c r="F203" s="161"/>
      <c r="G203" s="160"/>
      <c r="H203" s="160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62"/>
      <c r="U203" s="162"/>
      <c r="V203" s="162"/>
      <c r="W203" s="162"/>
      <c r="X203" s="162"/>
      <c r="Y203" s="162"/>
      <c r="Z203" s="162"/>
    </row>
    <row r="204" spans="1:26" ht="14.25" customHeight="1" x14ac:dyDescent="0.2">
      <c r="A204" s="160"/>
      <c r="B204" s="160"/>
      <c r="C204" s="160"/>
      <c r="D204" s="161"/>
      <c r="E204" s="160"/>
      <c r="F204" s="161"/>
      <c r="G204" s="160"/>
      <c r="H204" s="160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62"/>
      <c r="U204" s="162"/>
      <c r="V204" s="162"/>
      <c r="W204" s="162"/>
      <c r="X204" s="162"/>
      <c r="Y204" s="162"/>
      <c r="Z204" s="162"/>
    </row>
    <row r="205" spans="1:26" ht="14.25" customHeight="1" x14ac:dyDescent="0.2">
      <c r="A205" s="160"/>
      <c r="B205" s="160"/>
      <c r="C205" s="160"/>
      <c r="D205" s="161"/>
      <c r="E205" s="160"/>
      <c r="F205" s="161"/>
      <c r="G205" s="160"/>
      <c r="H205" s="160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62"/>
      <c r="U205" s="162"/>
      <c r="V205" s="162"/>
      <c r="W205" s="162"/>
      <c r="X205" s="162"/>
      <c r="Y205" s="162"/>
      <c r="Z205" s="162"/>
    </row>
    <row r="206" spans="1:26" ht="14.25" customHeight="1" x14ac:dyDescent="0.2">
      <c r="A206" s="160"/>
      <c r="B206" s="160"/>
      <c r="C206" s="160"/>
      <c r="D206" s="161"/>
      <c r="E206" s="160"/>
      <c r="F206" s="161"/>
      <c r="G206" s="160"/>
      <c r="H206" s="160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62"/>
      <c r="U206" s="162"/>
      <c r="V206" s="162"/>
      <c r="W206" s="162"/>
      <c r="X206" s="162"/>
      <c r="Y206" s="162"/>
      <c r="Z206" s="162"/>
    </row>
    <row r="207" spans="1:26" ht="14.25" customHeight="1" x14ac:dyDescent="0.2">
      <c r="A207" s="160"/>
      <c r="B207" s="160"/>
      <c r="C207" s="160"/>
      <c r="D207" s="161"/>
      <c r="E207" s="160"/>
      <c r="F207" s="161"/>
      <c r="G207" s="160"/>
      <c r="H207" s="160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62"/>
      <c r="U207" s="162"/>
      <c r="V207" s="162"/>
      <c r="W207" s="162"/>
      <c r="X207" s="162"/>
      <c r="Y207" s="162"/>
      <c r="Z207" s="162"/>
    </row>
    <row r="208" spans="1:26" ht="14.25" customHeight="1" x14ac:dyDescent="0.2">
      <c r="A208" s="160"/>
      <c r="B208" s="160"/>
      <c r="C208" s="160"/>
      <c r="D208" s="161"/>
      <c r="E208" s="160"/>
      <c r="F208" s="161"/>
      <c r="G208" s="160"/>
      <c r="H208" s="160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62"/>
      <c r="U208" s="162"/>
      <c r="V208" s="162"/>
      <c r="W208" s="162"/>
      <c r="X208" s="162"/>
      <c r="Y208" s="162"/>
      <c r="Z208" s="162"/>
    </row>
    <row r="209" spans="1:26" ht="14.25" customHeight="1" x14ac:dyDescent="0.2">
      <c r="A209" s="160"/>
      <c r="B209" s="160"/>
      <c r="C209" s="160"/>
      <c r="D209" s="161"/>
      <c r="E209" s="160"/>
      <c r="F209" s="161"/>
      <c r="G209" s="160"/>
      <c r="H209" s="160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62"/>
      <c r="U209" s="162"/>
      <c r="V209" s="162"/>
      <c r="W209" s="162"/>
      <c r="X209" s="162"/>
      <c r="Y209" s="162"/>
      <c r="Z209" s="162"/>
    </row>
    <row r="210" spans="1:26" ht="14.25" customHeight="1" x14ac:dyDescent="0.2">
      <c r="A210" s="160"/>
      <c r="B210" s="160"/>
      <c r="C210" s="160"/>
      <c r="D210" s="161"/>
      <c r="E210" s="160"/>
      <c r="F210" s="161"/>
      <c r="G210" s="160"/>
      <c r="H210" s="160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62"/>
      <c r="U210" s="162"/>
      <c r="V210" s="162"/>
      <c r="W210" s="162"/>
      <c r="X210" s="162"/>
      <c r="Y210" s="162"/>
      <c r="Z210" s="162"/>
    </row>
    <row r="211" spans="1:26" ht="14.25" customHeight="1" x14ac:dyDescent="0.2">
      <c r="A211" s="160"/>
      <c r="B211" s="160"/>
      <c r="C211" s="160"/>
      <c r="D211" s="161"/>
      <c r="E211" s="160"/>
      <c r="F211" s="161"/>
      <c r="G211" s="160"/>
      <c r="H211" s="160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62"/>
      <c r="U211" s="162"/>
      <c r="V211" s="162"/>
      <c r="W211" s="162"/>
      <c r="X211" s="162"/>
      <c r="Y211" s="162"/>
      <c r="Z211" s="162"/>
    </row>
    <row r="212" spans="1:26" ht="14.25" customHeight="1" x14ac:dyDescent="0.2">
      <c r="A212" s="160"/>
      <c r="B212" s="160"/>
      <c r="C212" s="160"/>
      <c r="D212" s="161"/>
      <c r="E212" s="160"/>
      <c r="F212" s="161"/>
      <c r="G212" s="160"/>
      <c r="H212" s="160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62"/>
      <c r="U212" s="162"/>
      <c r="V212" s="162"/>
      <c r="W212" s="162"/>
      <c r="X212" s="162"/>
      <c r="Y212" s="162"/>
      <c r="Z212" s="162"/>
    </row>
    <row r="213" spans="1:26" ht="14.25" customHeight="1" x14ac:dyDescent="0.2">
      <c r="A213" s="160"/>
      <c r="B213" s="160"/>
      <c r="C213" s="160"/>
      <c r="D213" s="161"/>
      <c r="E213" s="160"/>
      <c r="F213" s="161"/>
      <c r="G213" s="160"/>
      <c r="H213" s="160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62"/>
      <c r="U213" s="162"/>
      <c r="V213" s="162"/>
      <c r="W213" s="162"/>
      <c r="X213" s="162"/>
      <c r="Y213" s="162"/>
      <c r="Z213" s="162"/>
    </row>
    <row r="214" spans="1:26" ht="14.25" customHeight="1" x14ac:dyDescent="0.2">
      <c r="A214" s="160"/>
      <c r="B214" s="160"/>
      <c r="C214" s="160"/>
      <c r="D214" s="161"/>
      <c r="E214" s="160"/>
      <c r="F214" s="161"/>
      <c r="G214" s="160"/>
      <c r="H214" s="160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62"/>
      <c r="U214" s="162"/>
      <c r="V214" s="162"/>
      <c r="W214" s="162"/>
      <c r="X214" s="162"/>
      <c r="Y214" s="162"/>
      <c r="Z214" s="162"/>
    </row>
    <row r="215" spans="1:26" ht="14.25" customHeight="1" x14ac:dyDescent="0.2">
      <c r="A215" s="160"/>
      <c r="B215" s="160"/>
      <c r="C215" s="160"/>
      <c r="D215" s="161"/>
      <c r="E215" s="160"/>
      <c r="F215" s="161"/>
      <c r="G215" s="160"/>
      <c r="H215" s="160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62"/>
      <c r="U215" s="162"/>
      <c r="V215" s="162"/>
      <c r="W215" s="162"/>
      <c r="X215" s="162"/>
      <c r="Y215" s="162"/>
      <c r="Z215" s="162"/>
    </row>
    <row r="216" spans="1:26" ht="14.25" customHeight="1" x14ac:dyDescent="0.2">
      <c r="A216" s="160"/>
      <c r="B216" s="160"/>
      <c r="C216" s="160"/>
      <c r="D216" s="161"/>
      <c r="E216" s="160"/>
      <c r="F216" s="161"/>
      <c r="G216" s="160"/>
      <c r="H216" s="160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62"/>
      <c r="U216" s="162"/>
      <c r="V216" s="162"/>
      <c r="W216" s="162"/>
      <c r="X216" s="162"/>
      <c r="Y216" s="162"/>
      <c r="Z216" s="162"/>
    </row>
    <row r="217" spans="1:26" ht="14.25" customHeight="1" x14ac:dyDescent="0.2">
      <c r="A217" s="160"/>
      <c r="B217" s="160"/>
      <c r="C217" s="160"/>
      <c r="D217" s="161"/>
      <c r="E217" s="160"/>
      <c r="F217" s="161"/>
      <c r="G217" s="160"/>
      <c r="H217" s="160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62"/>
      <c r="U217" s="162"/>
      <c r="V217" s="162"/>
      <c r="W217" s="162"/>
      <c r="X217" s="162"/>
      <c r="Y217" s="162"/>
      <c r="Z217" s="162"/>
    </row>
    <row r="218" spans="1:26" ht="14.25" customHeight="1" x14ac:dyDescent="0.2">
      <c r="A218" s="160"/>
      <c r="B218" s="160"/>
      <c r="C218" s="160"/>
      <c r="D218" s="161"/>
      <c r="E218" s="160"/>
      <c r="F218" s="161"/>
      <c r="G218" s="160"/>
      <c r="H218" s="160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62"/>
      <c r="U218" s="162"/>
      <c r="V218" s="162"/>
      <c r="W218" s="162"/>
      <c r="X218" s="162"/>
      <c r="Y218" s="162"/>
      <c r="Z218" s="162"/>
    </row>
    <row r="219" spans="1:26" ht="14.25" customHeight="1" x14ac:dyDescent="0.2">
      <c r="A219" s="160"/>
      <c r="B219" s="160"/>
      <c r="C219" s="160"/>
      <c r="D219" s="161"/>
      <c r="E219" s="160"/>
      <c r="F219" s="161"/>
      <c r="G219" s="160"/>
      <c r="H219" s="160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62"/>
      <c r="U219" s="162"/>
      <c r="V219" s="162"/>
      <c r="W219" s="162"/>
      <c r="X219" s="162"/>
      <c r="Y219" s="162"/>
      <c r="Z219" s="162"/>
    </row>
    <row r="220" spans="1:26" ht="14.25" customHeight="1" x14ac:dyDescent="0.2">
      <c r="A220" s="160"/>
      <c r="B220" s="160"/>
      <c r="C220" s="160"/>
      <c r="D220" s="161"/>
      <c r="E220" s="160"/>
      <c r="F220" s="161"/>
      <c r="G220" s="160"/>
      <c r="H220" s="160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62"/>
      <c r="U220" s="162"/>
      <c r="V220" s="162"/>
      <c r="W220" s="162"/>
      <c r="X220" s="162"/>
      <c r="Y220" s="162"/>
      <c r="Z220" s="162"/>
    </row>
    <row r="221" spans="1:26" ht="14.25" customHeight="1" x14ac:dyDescent="0.2">
      <c r="A221" s="160"/>
      <c r="B221" s="160"/>
      <c r="C221" s="160"/>
      <c r="D221" s="161"/>
      <c r="E221" s="160"/>
      <c r="F221" s="161"/>
      <c r="G221" s="160"/>
      <c r="H221" s="160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62"/>
      <c r="U221" s="162"/>
      <c r="V221" s="162"/>
      <c r="W221" s="162"/>
      <c r="X221" s="162"/>
      <c r="Y221" s="162"/>
      <c r="Z221" s="162"/>
    </row>
    <row r="222" spans="1:26" ht="14.25" customHeight="1" x14ac:dyDescent="0.2">
      <c r="A222" s="160"/>
      <c r="B222" s="160"/>
      <c r="C222" s="160"/>
      <c r="D222" s="161"/>
      <c r="E222" s="160"/>
      <c r="F222" s="161"/>
      <c r="G222" s="160"/>
      <c r="H222" s="160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62"/>
      <c r="U222" s="162"/>
      <c r="V222" s="162"/>
      <c r="W222" s="162"/>
      <c r="X222" s="162"/>
      <c r="Y222" s="162"/>
      <c r="Z222" s="162"/>
    </row>
    <row r="223" spans="1:26" ht="14.25" customHeight="1" x14ac:dyDescent="0.2">
      <c r="A223" s="160"/>
      <c r="B223" s="160"/>
      <c r="C223" s="160"/>
      <c r="D223" s="161"/>
      <c r="E223" s="160"/>
      <c r="F223" s="161"/>
      <c r="G223" s="160"/>
      <c r="H223" s="160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62"/>
      <c r="U223" s="162"/>
      <c r="V223" s="162"/>
      <c r="W223" s="162"/>
      <c r="X223" s="162"/>
      <c r="Y223" s="162"/>
      <c r="Z223" s="162"/>
    </row>
    <row r="224" spans="1:26" ht="14.25" customHeight="1" x14ac:dyDescent="0.2">
      <c r="A224" s="160"/>
      <c r="B224" s="160"/>
      <c r="C224" s="160"/>
      <c r="D224" s="161"/>
      <c r="E224" s="160"/>
      <c r="F224" s="161"/>
      <c r="G224" s="160"/>
      <c r="H224" s="160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62"/>
      <c r="U224" s="162"/>
      <c r="V224" s="162"/>
      <c r="W224" s="162"/>
      <c r="X224" s="162"/>
      <c r="Y224" s="162"/>
      <c r="Z224" s="162"/>
    </row>
    <row r="225" spans="1:26" ht="14.25" customHeight="1" x14ac:dyDescent="0.2">
      <c r="A225" s="160"/>
      <c r="B225" s="160"/>
      <c r="C225" s="160"/>
      <c r="D225" s="161"/>
      <c r="E225" s="160"/>
      <c r="F225" s="161"/>
      <c r="G225" s="160"/>
      <c r="H225" s="160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62"/>
      <c r="U225" s="162"/>
      <c r="V225" s="162"/>
      <c r="W225" s="162"/>
      <c r="X225" s="162"/>
      <c r="Y225" s="162"/>
      <c r="Z225" s="162"/>
    </row>
    <row r="226" spans="1:26" ht="14.25" customHeight="1" x14ac:dyDescent="0.2">
      <c r="A226" s="160"/>
      <c r="B226" s="160"/>
      <c r="C226" s="160"/>
      <c r="D226" s="161"/>
      <c r="E226" s="160"/>
      <c r="F226" s="161"/>
      <c r="G226" s="160"/>
      <c r="H226" s="160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62"/>
      <c r="U226" s="162"/>
      <c r="V226" s="162"/>
      <c r="W226" s="162"/>
      <c r="X226" s="162"/>
      <c r="Y226" s="162"/>
      <c r="Z226" s="162"/>
    </row>
    <row r="227" spans="1:26" ht="14.25" customHeight="1" x14ac:dyDescent="0.2">
      <c r="A227" s="160"/>
      <c r="B227" s="160"/>
      <c r="C227" s="160"/>
      <c r="D227" s="161"/>
      <c r="E227" s="160"/>
      <c r="F227" s="161"/>
      <c r="G227" s="160"/>
      <c r="H227" s="160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62"/>
      <c r="U227" s="162"/>
      <c r="V227" s="162"/>
      <c r="W227" s="162"/>
      <c r="X227" s="162"/>
      <c r="Y227" s="162"/>
      <c r="Z227" s="162"/>
    </row>
    <row r="228" spans="1:26" ht="14.25" customHeight="1" x14ac:dyDescent="0.2">
      <c r="A228" s="160"/>
      <c r="B228" s="160"/>
      <c r="C228" s="160"/>
      <c r="D228" s="161"/>
      <c r="E228" s="160"/>
      <c r="F228" s="161"/>
      <c r="G228" s="160"/>
      <c r="H228" s="160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62"/>
      <c r="U228" s="162"/>
      <c r="V228" s="162"/>
      <c r="W228" s="162"/>
      <c r="X228" s="162"/>
      <c r="Y228" s="162"/>
      <c r="Z228" s="162"/>
    </row>
    <row r="229" spans="1:26" ht="14.25" customHeight="1" x14ac:dyDescent="0.2">
      <c r="A229" s="160"/>
      <c r="B229" s="160"/>
      <c r="C229" s="160"/>
      <c r="D229" s="161"/>
      <c r="E229" s="160"/>
      <c r="F229" s="161"/>
      <c r="G229" s="160"/>
      <c r="H229" s="160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62"/>
      <c r="U229" s="162"/>
      <c r="V229" s="162"/>
      <c r="W229" s="162"/>
      <c r="X229" s="162"/>
      <c r="Y229" s="162"/>
      <c r="Z229" s="162"/>
    </row>
    <row r="230" spans="1:26" ht="14.25" customHeight="1" x14ac:dyDescent="0.2">
      <c r="A230" s="160"/>
      <c r="B230" s="160"/>
      <c r="C230" s="160"/>
      <c r="D230" s="161"/>
      <c r="E230" s="160"/>
      <c r="F230" s="161"/>
      <c r="G230" s="160"/>
      <c r="H230" s="160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62"/>
      <c r="U230" s="162"/>
      <c r="V230" s="162"/>
      <c r="W230" s="162"/>
      <c r="X230" s="162"/>
      <c r="Y230" s="162"/>
      <c r="Z230" s="162"/>
    </row>
    <row r="231" spans="1:26" ht="14.25" customHeight="1" x14ac:dyDescent="0.2">
      <c r="A231" s="160"/>
      <c r="B231" s="160"/>
      <c r="C231" s="160"/>
      <c r="D231" s="161"/>
      <c r="E231" s="160"/>
      <c r="F231" s="161"/>
      <c r="G231" s="160"/>
      <c r="H231" s="160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62"/>
      <c r="U231" s="162"/>
      <c r="V231" s="162"/>
      <c r="W231" s="162"/>
      <c r="X231" s="162"/>
      <c r="Y231" s="162"/>
      <c r="Z231" s="162"/>
    </row>
    <row r="232" spans="1:26" ht="14.25" customHeight="1" x14ac:dyDescent="0.2">
      <c r="A232" s="160"/>
      <c r="B232" s="160"/>
      <c r="C232" s="160"/>
      <c r="D232" s="161"/>
      <c r="E232" s="160"/>
      <c r="F232" s="161"/>
      <c r="G232" s="160"/>
      <c r="H232" s="160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62"/>
      <c r="U232" s="162"/>
      <c r="V232" s="162"/>
      <c r="W232" s="162"/>
      <c r="X232" s="162"/>
      <c r="Y232" s="162"/>
      <c r="Z232" s="162"/>
    </row>
    <row r="233" spans="1:26" ht="14.25" customHeight="1" x14ac:dyDescent="0.2">
      <c r="A233" s="160"/>
      <c r="B233" s="160"/>
      <c r="C233" s="160"/>
      <c r="D233" s="161"/>
      <c r="E233" s="160"/>
      <c r="F233" s="161"/>
      <c r="G233" s="160"/>
      <c r="H233" s="160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62"/>
      <c r="U233" s="162"/>
      <c r="V233" s="162"/>
      <c r="W233" s="162"/>
      <c r="X233" s="162"/>
      <c r="Y233" s="162"/>
      <c r="Z233" s="162"/>
    </row>
    <row r="234" spans="1:26" ht="14.25" customHeight="1" x14ac:dyDescent="0.2">
      <c r="A234" s="160"/>
      <c r="B234" s="160"/>
      <c r="C234" s="160"/>
      <c r="D234" s="161"/>
      <c r="E234" s="160"/>
      <c r="F234" s="161"/>
      <c r="G234" s="160"/>
      <c r="H234" s="160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62"/>
      <c r="U234" s="162"/>
      <c r="V234" s="162"/>
      <c r="W234" s="162"/>
      <c r="X234" s="162"/>
      <c r="Y234" s="162"/>
      <c r="Z234" s="162"/>
    </row>
    <row r="235" spans="1:26" ht="14.25" customHeight="1" x14ac:dyDescent="0.2">
      <c r="A235" s="160"/>
      <c r="B235" s="160"/>
      <c r="C235" s="160"/>
      <c r="D235" s="161"/>
      <c r="E235" s="160"/>
      <c r="F235" s="161"/>
      <c r="G235" s="160"/>
      <c r="H235" s="160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62"/>
      <c r="U235" s="162"/>
      <c r="V235" s="162"/>
      <c r="W235" s="162"/>
      <c r="X235" s="162"/>
      <c r="Y235" s="162"/>
      <c r="Z235" s="162"/>
    </row>
    <row r="236" spans="1:26" ht="14.25" customHeight="1" x14ac:dyDescent="0.2">
      <c r="A236" s="160"/>
      <c r="B236" s="160"/>
      <c r="C236" s="160"/>
      <c r="D236" s="161"/>
      <c r="E236" s="160"/>
      <c r="F236" s="161"/>
      <c r="G236" s="160"/>
      <c r="H236" s="160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62"/>
      <c r="U236" s="162"/>
      <c r="V236" s="162"/>
      <c r="W236" s="162"/>
      <c r="X236" s="162"/>
      <c r="Y236" s="162"/>
      <c r="Z236" s="162"/>
    </row>
    <row r="237" spans="1:26" ht="14.25" customHeight="1" x14ac:dyDescent="0.2">
      <c r="A237" s="160"/>
      <c r="B237" s="160"/>
      <c r="C237" s="160"/>
      <c r="D237" s="161"/>
      <c r="E237" s="160"/>
      <c r="F237" s="161"/>
      <c r="G237" s="160"/>
      <c r="H237" s="160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62"/>
      <c r="U237" s="162"/>
      <c r="V237" s="162"/>
      <c r="W237" s="162"/>
      <c r="X237" s="162"/>
      <c r="Y237" s="162"/>
      <c r="Z237" s="162"/>
    </row>
    <row r="238" spans="1:26" ht="14.25" customHeight="1" x14ac:dyDescent="0.2">
      <c r="A238" s="160"/>
      <c r="B238" s="160"/>
      <c r="C238" s="160"/>
      <c r="D238" s="161"/>
      <c r="E238" s="160"/>
      <c r="F238" s="161"/>
      <c r="G238" s="160"/>
      <c r="H238" s="160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62"/>
      <c r="U238" s="162"/>
      <c r="V238" s="162"/>
      <c r="W238" s="162"/>
      <c r="X238" s="162"/>
      <c r="Y238" s="162"/>
      <c r="Z238" s="162"/>
    </row>
    <row r="239" spans="1:26" ht="14.25" customHeight="1" x14ac:dyDescent="0.2">
      <c r="A239" s="160"/>
      <c r="B239" s="160"/>
      <c r="C239" s="160"/>
      <c r="D239" s="161"/>
      <c r="E239" s="160"/>
      <c r="F239" s="161"/>
      <c r="G239" s="160"/>
      <c r="H239" s="160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62"/>
      <c r="U239" s="162"/>
      <c r="V239" s="162"/>
      <c r="W239" s="162"/>
      <c r="X239" s="162"/>
      <c r="Y239" s="162"/>
      <c r="Z239" s="162"/>
    </row>
    <row r="240" spans="1:26" ht="14.25" customHeight="1" x14ac:dyDescent="0.2">
      <c r="A240" s="160"/>
      <c r="B240" s="160"/>
      <c r="C240" s="160"/>
      <c r="D240" s="161"/>
      <c r="E240" s="160"/>
      <c r="F240" s="161"/>
      <c r="G240" s="160"/>
      <c r="H240" s="160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62"/>
      <c r="U240" s="162"/>
      <c r="V240" s="162"/>
      <c r="W240" s="162"/>
      <c r="X240" s="162"/>
      <c r="Y240" s="162"/>
      <c r="Z240" s="162"/>
    </row>
    <row r="241" spans="1:26" ht="14.25" customHeight="1" x14ac:dyDescent="0.2">
      <c r="A241" s="160"/>
      <c r="B241" s="160"/>
      <c r="C241" s="160"/>
      <c r="D241" s="161"/>
      <c r="E241" s="160"/>
      <c r="F241" s="161"/>
      <c r="G241" s="160"/>
      <c r="H241" s="160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62"/>
      <c r="U241" s="162"/>
      <c r="V241" s="162"/>
      <c r="W241" s="162"/>
      <c r="X241" s="162"/>
      <c r="Y241" s="162"/>
      <c r="Z241" s="162"/>
    </row>
    <row r="242" spans="1:26" ht="14.25" customHeight="1" x14ac:dyDescent="0.2">
      <c r="A242" s="160"/>
      <c r="B242" s="160"/>
      <c r="C242" s="160"/>
      <c r="D242" s="161"/>
      <c r="E242" s="160"/>
      <c r="F242" s="161"/>
      <c r="G242" s="160"/>
      <c r="H242" s="160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62"/>
      <c r="U242" s="162"/>
      <c r="V242" s="162"/>
      <c r="W242" s="162"/>
      <c r="X242" s="162"/>
      <c r="Y242" s="162"/>
      <c r="Z242" s="162"/>
    </row>
    <row r="243" spans="1:26" ht="14.25" customHeight="1" x14ac:dyDescent="0.2">
      <c r="A243" s="160"/>
      <c r="B243" s="160"/>
      <c r="C243" s="160"/>
      <c r="D243" s="161"/>
      <c r="E243" s="160"/>
      <c r="F243" s="161"/>
      <c r="G243" s="160"/>
      <c r="H243" s="160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62"/>
      <c r="U243" s="162"/>
      <c r="V243" s="162"/>
      <c r="W243" s="162"/>
      <c r="X243" s="162"/>
      <c r="Y243" s="162"/>
      <c r="Z243" s="162"/>
    </row>
    <row r="244" spans="1:26" ht="14.25" customHeight="1" x14ac:dyDescent="0.2">
      <c r="A244" s="160"/>
      <c r="B244" s="160"/>
      <c r="C244" s="160"/>
      <c r="D244" s="161"/>
      <c r="E244" s="160"/>
      <c r="F244" s="161"/>
      <c r="G244" s="160"/>
      <c r="H244" s="160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62"/>
      <c r="U244" s="162"/>
      <c r="V244" s="162"/>
      <c r="W244" s="162"/>
      <c r="X244" s="162"/>
      <c r="Y244" s="162"/>
      <c r="Z244" s="162"/>
    </row>
    <row r="245" spans="1:26" ht="14.25" customHeight="1" x14ac:dyDescent="0.2">
      <c r="A245" s="160"/>
      <c r="B245" s="160"/>
      <c r="C245" s="160"/>
      <c r="D245" s="161"/>
      <c r="E245" s="160"/>
      <c r="F245" s="161"/>
      <c r="G245" s="160"/>
      <c r="H245" s="160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2"/>
      <c r="Z245" s="162"/>
    </row>
    <row r="246" spans="1:26" ht="14.25" customHeight="1" x14ac:dyDescent="0.2">
      <c r="A246" s="160"/>
      <c r="B246" s="160"/>
      <c r="C246" s="160"/>
      <c r="D246" s="161"/>
      <c r="E246" s="160"/>
      <c r="F246" s="161"/>
      <c r="G246" s="160"/>
      <c r="H246" s="160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62"/>
      <c r="U246" s="162"/>
      <c r="V246" s="162"/>
      <c r="W246" s="162"/>
      <c r="X246" s="162"/>
      <c r="Y246" s="162"/>
      <c r="Z246" s="162"/>
    </row>
    <row r="247" spans="1:26" ht="14.25" customHeight="1" x14ac:dyDescent="0.2">
      <c r="A247" s="160"/>
      <c r="B247" s="160"/>
      <c r="C247" s="160"/>
      <c r="D247" s="161"/>
      <c r="E247" s="160"/>
      <c r="F247" s="161"/>
      <c r="G247" s="160"/>
      <c r="H247" s="160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62"/>
      <c r="U247" s="162"/>
      <c r="V247" s="162"/>
      <c r="W247" s="162"/>
      <c r="X247" s="162"/>
      <c r="Y247" s="162"/>
      <c r="Z247" s="162"/>
    </row>
    <row r="248" spans="1:26" ht="14.25" customHeight="1" x14ac:dyDescent="0.2">
      <c r="A248" s="160"/>
      <c r="B248" s="160"/>
      <c r="C248" s="160"/>
      <c r="D248" s="161"/>
      <c r="E248" s="160"/>
      <c r="F248" s="161"/>
      <c r="G248" s="160"/>
      <c r="H248" s="160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62"/>
      <c r="U248" s="162"/>
      <c r="V248" s="162"/>
      <c r="W248" s="162"/>
      <c r="X248" s="162"/>
      <c r="Y248" s="162"/>
      <c r="Z248" s="162"/>
    </row>
    <row r="249" spans="1:26" ht="14.25" customHeight="1" x14ac:dyDescent="0.2">
      <c r="A249" s="160"/>
      <c r="B249" s="160"/>
      <c r="C249" s="160"/>
      <c r="D249" s="161"/>
      <c r="E249" s="160"/>
      <c r="F249" s="161"/>
      <c r="G249" s="160"/>
      <c r="H249" s="160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62"/>
      <c r="U249" s="162"/>
      <c r="V249" s="162"/>
      <c r="W249" s="162"/>
      <c r="X249" s="162"/>
      <c r="Y249" s="162"/>
      <c r="Z249" s="162"/>
    </row>
    <row r="250" spans="1:26" ht="14.25" customHeight="1" x14ac:dyDescent="0.2">
      <c r="A250" s="160"/>
      <c r="B250" s="160"/>
      <c r="C250" s="160"/>
      <c r="D250" s="161"/>
      <c r="E250" s="160"/>
      <c r="F250" s="161"/>
      <c r="G250" s="160"/>
      <c r="H250" s="160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62"/>
      <c r="U250" s="162"/>
      <c r="V250" s="162"/>
      <c r="W250" s="162"/>
      <c r="X250" s="162"/>
      <c r="Y250" s="162"/>
      <c r="Z250" s="162"/>
    </row>
    <row r="251" spans="1:26" ht="14.25" customHeight="1" x14ac:dyDescent="0.2">
      <c r="A251" s="160"/>
      <c r="B251" s="160"/>
      <c r="C251" s="160"/>
      <c r="D251" s="161"/>
      <c r="E251" s="160"/>
      <c r="F251" s="161"/>
      <c r="G251" s="160"/>
      <c r="H251" s="160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62"/>
      <c r="U251" s="162"/>
      <c r="V251" s="162"/>
      <c r="W251" s="162"/>
      <c r="X251" s="162"/>
      <c r="Y251" s="162"/>
      <c r="Z251" s="162"/>
    </row>
    <row r="252" spans="1:26" ht="14.25" customHeight="1" x14ac:dyDescent="0.2">
      <c r="A252" s="160"/>
      <c r="B252" s="160"/>
      <c r="C252" s="160"/>
      <c r="D252" s="161"/>
      <c r="E252" s="160"/>
      <c r="F252" s="161"/>
      <c r="G252" s="160"/>
      <c r="H252" s="160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62"/>
      <c r="U252" s="162"/>
      <c r="V252" s="162"/>
      <c r="W252" s="162"/>
      <c r="X252" s="162"/>
      <c r="Y252" s="162"/>
      <c r="Z252" s="162"/>
    </row>
    <row r="253" spans="1:26" ht="14.25" customHeight="1" x14ac:dyDescent="0.2">
      <c r="A253" s="160"/>
      <c r="B253" s="160"/>
      <c r="C253" s="160"/>
      <c r="D253" s="161"/>
      <c r="E253" s="160"/>
      <c r="F253" s="161"/>
      <c r="G253" s="160"/>
      <c r="H253" s="160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62"/>
      <c r="U253" s="162"/>
      <c r="V253" s="162"/>
      <c r="W253" s="162"/>
      <c r="X253" s="162"/>
      <c r="Y253" s="162"/>
      <c r="Z253" s="162"/>
    </row>
    <row r="254" spans="1:26" ht="14.25" customHeight="1" x14ac:dyDescent="0.2">
      <c r="A254" s="160"/>
      <c r="B254" s="160"/>
      <c r="C254" s="160"/>
      <c r="D254" s="161"/>
      <c r="E254" s="160"/>
      <c r="F254" s="161"/>
      <c r="G254" s="160"/>
      <c r="H254" s="160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62"/>
      <c r="U254" s="162"/>
      <c r="V254" s="162"/>
      <c r="W254" s="162"/>
      <c r="X254" s="162"/>
      <c r="Y254" s="162"/>
      <c r="Z254" s="162"/>
    </row>
    <row r="255" spans="1:26" ht="14.25" customHeight="1" x14ac:dyDescent="0.2">
      <c r="A255" s="160"/>
      <c r="B255" s="160"/>
      <c r="C255" s="160"/>
      <c r="D255" s="161"/>
      <c r="E255" s="160"/>
      <c r="F255" s="161"/>
      <c r="G255" s="160"/>
      <c r="H255" s="160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62"/>
      <c r="U255" s="162"/>
      <c r="V255" s="162"/>
      <c r="W255" s="162"/>
      <c r="X255" s="162"/>
      <c r="Y255" s="162"/>
      <c r="Z255" s="162"/>
    </row>
    <row r="256" spans="1:26" ht="14.25" customHeight="1" x14ac:dyDescent="0.2">
      <c r="A256" s="160"/>
      <c r="B256" s="160"/>
      <c r="C256" s="160"/>
      <c r="D256" s="161"/>
      <c r="E256" s="160"/>
      <c r="F256" s="161"/>
      <c r="G256" s="160"/>
      <c r="H256" s="160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62"/>
      <c r="U256" s="162"/>
      <c r="V256" s="162"/>
      <c r="W256" s="162"/>
      <c r="X256" s="162"/>
      <c r="Y256" s="162"/>
      <c r="Z256" s="162"/>
    </row>
    <row r="257" spans="1:26" ht="14.25" customHeight="1" x14ac:dyDescent="0.2">
      <c r="A257" s="160"/>
      <c r="B257" s="160"/>
      <c r="C257" s="160"/>
      <c r="D257" s="161"/>
      <c r="E257" s="160"/>
      <c r="F257" s="161"/>
      <c r="G257" s="160"/>
      <c r="H257" s="160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62"/>
      <c r="U257" s="162"/>
      <c r="V257" s="162"/>
      <c r="W257" s="162"/>
      <c r="X257" s="162"/>
      <c r="Y257" s="162"/>
      <c r="Z257" s="162"/>
    </row>
    <row r="258" spans="1:26" ht="14.25" customHeight="1" x14ac:dyDescent="0.2">
      <c r="A258" s="160"/>
      <c r="B258" s="160"/>
      <c r="C258" s="160"/>
      <c r="D258" s="161"/>
      <c r="E258" s="160"/>
      <c r="F258" s="161"/>
      <c r="G258" s="160"/>
      <c r="H258" s="160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62"/>
      <c r="U258" s="162"/>
      <c r="V258" s="162"/>
      <c r="W258" s="162"/>
      <c r="X258" s="162"/>
      <c r="Y258" s="162"/>
      <c r="Z258" s="162"/>
    </row>
    <row r="259" spans="1:26" ht="14.25" customHeight="1" x14ac:dyDescent="0.2">
      <c r="A259" s="160"/>
      <c r="B259" s="160"/>
      <c r="C259" s="160"/>
      <c r="D259" s="161"/>
      <c r="E259" s="160"/>
      <c r="F259" s="161"/>
      <c r="G259" s="160"/>
      <c r="H259" s="160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62"/>
      <c r="U259" s="162"/>
      <c r="V259" s="162"/>
      <c r="W259" s="162"/>
      <c r="X259" s="162"/>
      <c r="Y259" s="162"/>
      <c r="Z259" s="162"/>
    </row>
    <row r="260" spans="1:26" ht="14.25" customHeight="1" x14ac:dyDescent="0.2">
      <c r="A260" s="160"/>
      <c r="B260" s="160"/>
      <c r="C260" s="160"/>
      <c r="D260" s="161"/>
      <c r="E260" s="160"/>
      <c r="F260" s="161"/>
      <c r="G260" s="160"/>
      <c r="H260" s="160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62"/>
      <c r="U260" s="162"/>
      <c r="V260" s="162"/>
      <c r="W260" s="162"/>
      <c r="X260" s="162"/>
      <c r="Y260" s="162"/>
      <c r="Z260" s="162"/>
    </row>
    <row r="261" spans="1:26" ht="14.25" customHeight="1" x14ac:dyDescent="0.2">
      <c r="A261" s="160"/>
      <c r="B261" s="160"/>
      <c r="C261" s="160"/>
      <c r="D261" s="161"/>
      <c r="E261" s="160"/>
      <c r="F261" s="161"/>
      <c r="G261" s="160"/>
      <c r="H261" s="160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62"/>
      <c r="U261" s="162"/>
      <c r="V261" s="162"/>
      <c r="W261" s="162"/>
      <c r="X261" s="162"/>
      <c r="Y261" s="162"/>
      <c r="Z261" s="162"/>
    </row>
    <row r="262" spans="1:26" ht="14.25" customHeight="1" x14ac:dyDescent="0.2">
      <c r="A262" s="160"/>
      <c r="B262" s="160"/>
      <c r="C262" s="160"/>
      <c r="D262" s="161"/>
      <c r="E262" s="160"/>
      <c r="F262" s="161"/>
      <c r="G262" s="160"/>
      <c r="H262" s="160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62"/>
      <c r="U262" s="162"/>
      <c r="V262" s="162"/>
      <c r="W262" s="162"/>
      <c r="X262" s="162"/>
      <c r="Y262" s="162"/>
      <c r="Z262" s="162"/>
    </row>
    <row r="263" spans="1:26" ht="14.25" customHeight="1" x14ac:dyDescent="0.2">
      <c r="A263" s="160"/>
      <c r="B263" s="160"/>
      <c r="C263" s="160"/>
      <c r="D263" s="161"/>
      <c r="E263" s="160"/>
      <c r="F263" s="161"/>
      <c r="G263" s="160"/>
      <c r="H263" s="160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2"/>
      <c r="Z263" s="162"/>
    </row>
    <row r="264" spans="1:26" ht="14.25" customHeight="1" x14ac:dyDescent="0.2">
      <c r="A264" s="160"/>
      <c r="B264" s="160"/>
      <c r="C264" s="160"/>
      <c r="D264" s="161"/>
      <c r="E264" s="160"/>
      <c r="F264" s="161"/>
      <c r="G264" s="160"/>
      <c r="H264" s="160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62"/>
      <c r="U264" s="162"/>
      <c r="V264" s="162"/>
      <c r="W264" s="162"/>
      <c r="X264" s="162"/>
      <c r="Y264" s="162"/>
      <c r="Z264" s="162"/>
    </row>
    <row r="265" spans="1:26" ht="14.25" customHeight="1" x14ac:dyDescent="0.2">
      <c r="A265" s="160"/>
      <c r="B265" s="160"/>
      <c r="C265" s="160"/>
      <c r="D265" s="161"/>
      <c r="E265" s="160"/>
      <c r="F265" s="161"/>
      <c r="G265" s="160"/>
      <c r="H265" s="160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62"/>
      <c r="U265" s="162"/>
      <c r="V265" s="162"/>
      <c r="W265" s="162"/>
      <c r="X265" s="162"/>
      <c r="Y265" s="162"/>
      <c r="Z265" s="162"/>
    </row>
    <row r="266" spans="1:26" ht="14.25" customHeight="1" x14ac:dyDescent="0.2">
      <c r="A266" s="160"/>
      <c r="B266" s="160"/>
      <c r="C266" s="160"/>
      <c r="D266" s="161"/>
      <c r="E266" s="160"/>
      <c r="F266" s="161"/>
      <c r="G266" s="160"/>
      <c r="H266" s="160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62"/>
      <c r="U266" s="162"/>
      <c r="V266" s="162"/>
      <c r="W266" s="162"/>
      <c r="X266" s="162"/>
      <c r="Y266" s="162"/>
      <c r="Z266" s="162"/>
    </row>
    <row r="267" spans="1:26" ht="14.25" customHeight="1" x14ac:dyDescent="0.2">
      <c r="A267" s="160"/>
      <c r="B267" s="160"/>
      <c r="C267" s="160"/>
      <c r="D267" s="161"/>
      <c r="E267" s="160"/>
      <c r="F267" s="161"/>
      <c r="G267" s="160"/>
      <c r="H267" s="160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62"/>
      <c r="U267" s="162"/>
      <c r="V267" s="162"/>
      <c r="W267" s="162"/>
      <c r="X267" s="162"/>
      <c r="Y267" s="162"/>
      <c r="Z267" s="162"/>
    </row>
    <row r="268" spans="1:26" ht="14.25" customHeight="1" x14ac:dyDescent="0.2">
      <c r="A268" s="160"/>
      <c r="B268" s="160"/>
      <c r="C268" s="160"/>
      <c r="D268" s="161"/>
      <c r="E268" s="160"/>
      <c r="F268" s="161"/>
      <c r="G268" s="160"/>
      <c r="H268" s="160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62"/>
      <c r="U268" s="162"/>
      <c r="V268" s="162"/>
      <c r="W268" s="162"/>
      <c r="X268" s="162"/>
      <c r="Y268" s="162"/>
      <c r="Z268" s="162"/>
    </row>
    <row r="269" spans="1:26" ht="14.25" customHeight="1" x14ac:dyDescent="0.2">
      <c r="A269" s="160"/>
      <c r="B269" s="160"/>
      <c r="C269" s="160"/>
      <c r="D269" s="161"/>
      <c r="E269" s="160"/>
      <c r="F269" s="161"/>
      <c r="G269" s="160"/>
      <c r="H269" s="160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62"/>
      <c r="U269" s="162"/>
      <c r="V269" s="162"/>
      <c r="W269" s="162"/>
      <c r="X269" s="162"/>
      <c r="Y269" s="162"/>
      <c r="Z269" s="162"/>
    </row>
    <row r="270" spans="1:26" ht="14.25" customHeight="1" x14ac:dyDescent="0.2">
      <c r="A270" s="160"/>
      <c r="B270" s="160"/>
      <c r="C270" s="160"/>
      <c r="D270" s="161"/>
      <c r="E270" s="160"/>
      <c r="F270" s="161"/>
      <c r="G270" s="160"/>
      <c r="H270" s="160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62"/>
      <c r="U270" s="162"/>
      <c r="V270" s="162"/>
      <c r="W270" s="162"/>
      <c r="X270" s="162"/>
      <c r="Y270" s="162"/>
      <c r="Z270" s="162"/>
    </row>
    <row r="271" spans="1:26" ht="14.25" customHeight="1" x14ac:dyDescent="0.2">
      <c r="A271" s="160"/>
      <c r="B271" s="160"/>
      <c r="C271" s="160"/>
      <c r="D271" s="161"/>
      <c r="E271" s="160"/>
      <c r="F271" s="161"/>
      <c r="G271" s="160"/>
      <c r="H271" s="160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62"/>
      <c r="U271" s="162"/>
      <c r="V271" s="162"/>
      <c r="W271" s="162"/>
      <c r="X271" s="162"/>
      <c r="Y271" s="162"/>
      <c r="Z271" s="162"/>
    </row>
    <row r="272" spans="1:26" ht="14.25" customHeight="1" x14ac:dyDescent="0.2">
      <c r="A272" s="160"/>
      <c r="B272" s="160"/>
      <c r="C272" s="160"/>
      <c r="D272" s="161"/>
      <c r="E272" s="160"/>
      <c r="F272" s="161"/>
      <c r="G272" s="160"/>
      <c r="H272" s="160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62"/>
      <c r="U272" s="162"/>
      <c r="V272" s="162"/>
      <c r="W272" s="162"/>
      <c r="X272" s="162"/>
      <c r="Y272" s="162"/>
      <c r="Z272" s="162"/>
    </row>
    <row r="273" spans="1:26" ht="14.25" customHeight="1" x14ac:dyDescent="0.2">
      <c r="A273" s="160"/>
      <c r="B273" s="160"/>
      <c r="C273" s="160"/>
      <c r="D273" s="161"/>
      <c r="E273" s="160"/>
      <c r="F273" s="161"/>
      <c r="G273" s="160"/>
      <c r="H273" s="160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62"/>
      <c r="U273" s="162"/>
      <c r="V273" s="162"/>
      <c r="W273" s="162"/>
      <c r="X273" s="162"/>
      <c r="Y273" s="162"/>
      <c r="Z273" s="162"/>
    </row>
    <row r="274" spans="1:26" ht="14.25" customHeight="1" x14ac:dyDescent="0.2">
      <c r="A274" s="160"/>
      <c r="B274" s="160"/>
      <c r="C274" s="160"/>
      <c r="D274" s="161"/>
      <c r="E274" s="160"/>
      <c r="F274" s="161"/>
      <c r="G274" s="160"/>
      <c r="H274" s="160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62"/>
      <c r="U274" s="162"/>
      <c r="V274" s="162"/>
      <c r="W274" s="162"/>
      <c r="X274" s="162"/>
      <c r="Y274" s="162"/>
      <c r="Z274" s="162"/>
    </row>
    <row r="275" spans="1:26" ht="14.25" customHeight="1" x14ac:dyDescent="0.2">
      <c r="A275" s="160"/>
      <c r="B275" s="160"/>
      <c r="C275" s="160"/>
      <c r="D275" s="161"/>
      <c r="E275" s="160"/>
      <c r="F275" s="161"/>
      <c r="G275" s="160"/>
      <c r="H275" s="160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62"/>
      <c r="U275" s="162"/>
      <c r="V275" s="162"/>
      <c r="W275" s="162"/>
      <c r="X275" s="162"/>
      <c r="Y275" s="162"/>
      <c r="Z275" s="162"/>
    </row>
    <row r="276" spans="1:26" ht="14.25" customHeight="1" x14ac:dyDescent="0.2">
      <c r="A276" s="160"/>
      <c r="B276" s="160"/>
      <c r="C276" s="160"/>
      <c r="D276" s="161"/>
      <c r="E276" s="160"/>
      <c r="F276" s="161"/>
      <c r="G276" s="160"/>
      <c r="H276" s="160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62"/>
      <c r="U276" s="162"/>
      <c r="V276" s="162"/>
      <c r="W276" s="162"/>
      <c r="X276" s="162"/>
      <c r="Y276" s="162"/>
      <c r="Z276" s="162"/>
    </row>
    <row r="277" spans="1:26" ht="14.25" customHeight="1" x14ac:dyDescent="0.2">
      <c r="A277" s="160"/>
      <c r="B277" s="160"/>
      <c r="C277" s="160"/>
      <c r="D277" s="161"/>
      <c r="E277" s="160"/>
      <c r="F277" s="161"/>
      <c r="G277" s="160"/>
      <c r="H277" s="160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62"/>
      <c r="U277" s="162"/>
      <c r="V277" s="162"/>
      <c r="W277" s="162"/>
      <c r="X277" s="162"/>
      <c r="Y277" s="162"/>
      <c r="Z277" s="162"/>
    </row>
    <row r="278" spans="1:26" ht="14.25" customHeight="1" x14ac:dyDescent="0.2">
      <c r="A278" s="160"/>
      <c r="B278" s="160"/>
      <c r="C278" s="160"/>
      <c r="D278" s="161"/>
      <c r="E278" s="160"/>
      <c r="F278" s="161"/>
      <c r="G278" s="160"/>
      <c r="H278" s="160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62"/>
      <c r="U278" s="162"/>
      <c r="V278" s="162"/>
      <c r="W278" s="162"/>
      <c r="X278" s="162"/>
      <c r="Y278" s="162"/>
      <c r="Z278" s="162"/>
    </row>
    <row r="279" spans="1:26" ht="14.25" customHeight="1" x14ac:dyDescent="0.2">
      <c r="A279" s="160"/>
      <c r="B279" s="160"/>
      <c r="C279" s="160"/>
      <c r="D279" s="161"/>
      <c r="E279" s="160"/>
      <c r="F279" s="161"/>
      <c r="G279" s="160"/>
      <c r="H279" s="160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62"/>
      <c r="U279" s="162"/>
      <c r="V279" s="162"/>
      <c r="W279" s="162"/>
      <c r="X279" s="162"/>
      <c r="Y279" s="162"/>
      <c r="Z279" s="162"/>
    </row>
    <row r="280" spans="1:26" ht="14.25" customHeight="1" x14ac:dyDescent="0.2">
      <c r="A280" s="160"/>
      <c r="B280" s="160"/>
      <c r="C280" s="160"/>
      <c r="D280" s="161"/>
      <c r="E280" s="160"/>
      <c r="F280" s="161"/>
      <c r="G280" s="160"/>
      <c r="H280" s="160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62"/>
      <c r="U280" s="162"/>
      <c r="V280" s="162"/>
      <c r="W280" s="162"/>
      <c r="X280" s="162"/>
      <c r="Y280" s="162"/>
      <c r="Z280" s="162"/>
    </row>
    <row r="281" spans="1:26" ht="14.25" customHeight="1" x14ac:dyDescent="0.2">
      <c r="A281" s="160"/>
      <c r="B281" s="160"/>
      <c r="C281" s="160"/>
      <c r="D281" s="161"/>
      <c r="E281" s="160"/>
      <c r="F281" s="161"/>
      <c r="G281" s="160"/>
      <c r="H281" s="160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62"/>
      <c r="U281" s="162"/>
      <c r="V281" s="162"/>
      <c r="W281" s="162"/>
      <c r="X281" s="162"/>
      <c r="Y281" s="162"/>
      <c r="Z281" s="162"/>
    </row>
    <row r="282" spans="1:26" ht="14.25" customHeight="1" x14ac:dyDescent="0.2">
      <c r="A282" s="160"/>
      <c r="B282" s="160"/>
      <c r="C282" s="160"/>
      <c r="D282" s="161"/>
      <c r="E282" s="160"/>
      <c r="F282" s="161"/>
      <c r="G282" s="160"/>
      <c r="H282" s="160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62"/>
      <c r="U282" s="162"/>
      <c r="V282" s="162"/>
      <c r="W282" s="162"/>
      <c r="X282" s="162"/>
      <c r="Y282" s="162"/>
      <c r="Z282" s="162"/>
    </row>
    <row r="283" spans="1:26" ht="14.25" customHeight="1" x14ac:dyDescent="0.2">
      <c r="A283" s="160"/>
      <c r="B283" s="160"/>
      <c r="C283" s="160"/>
      <c r="D283" s="161"/>
      <c r="E283" s="160"/>
      <c r="F283" s="161"/>
      <c r="G283" s="160"/>
      <c r="H283" s="160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62"/>
      <c r="U283" s="162"/>
      <c r="V283" s="162"/>
      <c r="W283" s="162"/>
      <c r="X283" s="162"/>
      <c r="Y283" s="162"/>
      <c r="Z283" s="162"/>
    </row>
    <row r="284" spans="1:26" ht="14.25" customHeight="1" x14ac:dyDescent="0.2">
      <c r="A284" s="160"/>
      <c r="B284" s="160"/>
      <c r="C284" s="160"/>
      <c r="D284" s="161"/>
      <c r="E284" s="160"/>
      <c r="F284" s="161"/>
      <c r="G284" s="160"/>
      <c r="H284" s="160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62"/>
      <c r="U284" s="162"/>
      <c r="V284" s="162"/>
      <c r="W284" s="162"/>
      <c r="X284" s="162"/>
      <c r="Y284" s="162"/>
      <c r="Z284" s="162"/>
    </row>
    <row r="285" spans="1:26" ht="14.25" customHeight="1" x14ac:dyDescent="0.2">
      <c r="A285" s="160"/>
      <c r="B285" s="160"/>
      <c r="C285" s="160"/>
      <c r="D285" s="161"/>
      <c r="E285" s="160"/>
      <c r="F285" s="161"/>
      <c r="G285" s="160"/>
      <c r="H285" s="160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62"/>
      <c r="U285" s="162"/>
      <c r="V285" s="162"/>
      <c r="W285" s="162"/>
      <c r="X285" s="162"/>
      <c r="Y285" s="162"/>
      <c r="Z285" s="162"/>
    </row>
    <row r="286" spans="1:26" ht="14.25" customHeight="1" x14ac:dyDescent="0.2">
      <c r="A286" s="160"/>
      <c r="B286" s="160"/>
      <c r="C286" s="160"/>
      <c r="D286" s="161"/>
      <c r="E286" s="160"/>
      <c r="F286" s="161"/>
      <c r="G286" s="160"/>
      <c r="H286" s="160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62"/>
      <c r="U286" s="162"/>
      <c r="V286" s="162"/>
      <c r="W286" s="162"/>
      <c r="X286" s="162"/>
      <c r="Y286" s="162"/>
      <c r="Z286" s="162"/>
    </row>
    <row r="287" spans="1:26" ht="14.25" customHeight="1" x14ac:dyDescent="0.2">
      <c r="A287" s="160"/>
      <c r="B287" s="160"/>
      <c r="C287" s="160"/>
      <c r="D287" s="161"/>
      <c r="E287" s="160"/>
      <c r="F287" s="161"/>
      <c r="G287" s="160"/>
      <c r="H287" s="160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62"/>
      <c r="U287" s="162"/>
      <c r="V287" s="162"/>
      <c r="W287" s="162"/>
      <c r="X287" s="162"/>
      <c r="Y287" s="162"/>
      <c r="Z287" s="162"/>
    </row>
    <row r="288" spans="1:26" ht="14.25" customHeight="1" x14ac:dyDescent="0.2">
      <c r="A288" s="160"/>
      <c r="B288" s="160"/>
      <c r="C288" s="160"/>
      <c r="D288" s="161"/>
      <c r="E288" s="160"/>
      <c r="F288" s="161"/>
      <c r="G288" s="160"/>
      <c r="H288" s="160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62"/>
      <c r="U288" s="162"/>
      <c r="V288" s="162"/>
      <c r="W288" s="162"/>
      <c r="X288" s="162"/>
      <c r="Y288" s="162"/>
      <c r="Z288" s="162"/>
    </row>
    <row r="289" spans="1:26" ht="14.25" customHeight="1" x14ac:dyDescent="0.2">
      <c r="A289" s="160"/>
      <c r="B289" s="160"/>
      <c r="C289" s="160"/>
      <c r="D289" s="161"/>
      <c r="E289" s="160"/>
      <c r="F289" s="161"/>
      <c r="G289" s="160"/>
      <c r="H289" s="160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62"/>
      <c r="U289" s="162"/>
      <c r="V289" s="162"/>
      <c r="W289" s="162"/>
      <c r="X289" s="162"/>
      <c r="Y289" s="162"/>
      <c r="Z289" s="162"/>
    </row>
    <row r="290" spans="1:26" ht="14.25" customHeight="1" x14ac:dyDescent="0.2">
      <c r="A290" s="160"/>
      <c r="B290" s="160"/>
      <c r="C290" s="160"/>
      <c r="D290" s="161"/>
      <c r="E290" s="160"/>
      <c r="F290" s="161"/>
      <c r="G290" s="160"/>
      <c r="H290" s="160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62"/>
      <c r="U290" s="162"/>
      <c r="V290" s="162"/>
      <c r="W290" s="162"/>
      <c r="X290" s="162"/>
      <c r="Y290" s="162"/>
      <c r="Z290" s="162"/>
    </row>
    <row r="291" spans="1:26" ht="14.25" customHeight="1" x14ac:dyDescent="0.2">
      <c r="A291" s="160"/>
      <c r="B291" s="160"/>
      <c r="C291" s="160"/>
      <c r="D291" s="161"/>
      <c r="E291" s="160"/>
      <c r="F291" s="161"/>
      <c r="G291" s="160"/>
      <c r="H291" s="160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62"/>
      <c r="U291" s="162"/>
      <c r="V291" s="162"/>
      <c r="W291" s="162"/>
      <c r="X291" s="162"/>
      <c r="Y291" s="162"/>
      <c r="Z291" s="162"/>
    </row>
    <row r="292" spans="1:26" ht="14.25" customHeight="1" x14ac:dyDescent="0.2">
      <c r="A292" s="160"/>
      <c r="B292" s="160"/>
      <c r="C292" s="160"/>
      <c r="D292" s="161"/>
      <c r="E292" s="160"/>
      <c r="F292" s="161"/>
      <c r="G292" s="160"/>
      <c r="H292" s="160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62"/>
      <c r="U292" s="162"/>
      <c r="V292" s="162"/>
      <c r="W292" s="162"/>
      <c r="X292" s="162"/>
      <c r="Y292" s="162"/>
      <c r="Z292" s="162"/>
    </row>
    <row r="293" spans="1:26" ht="14.25" customHeight="1" x14ac:dyDescent="0.2">
      <c r="A293" s="160"/>
      <c r="B293" s="160"/>
      <c r="C293" s="160"/>
      <c r="D293" s="161"/>
      <c r="E293" s="160"/>
      <c r="F293" s="161"/>
      <c r="G293" s="160"/>
      <c r="H293" s="160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62"/>
      <c r="U293" s="162"/>
      <c r="V293" s="162"/>
      <c r="W293" s="162"/>
      <c r="X293" s="162"/>
      <c r="Y293" s="162"/>
      <c r="Z293" s="162"/>
    </row>
    <row r="294" spans="1:26" ht="14.25" customHeight="1" x14ac:dyDescent="0.2">
      <c r="A294" s="160"/>
      <c r="B294" s="160"/>
      <c r="C294" s="160"/>
      <c r="D294" s="161"/>
      <c r="E294" s="160"/>
      <c r="F294" s="161"/>
      <c r="G294" s="160"/>
      <c r="H294" s="160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62"/>
      <c r="U294" s="162"/>
      <c r="V294" s="162"/>
      <c r="W294" s="162"/>
      <c r="X294" s="162"/>
      <c r="Y294" s="162"/>
      <c r="Z294" s="162"/>
    </row>
    <row r="295" spans="1:26" ht="14.25" customHeight="1" x14ac:dyDescent="0.2">
      <c r="A295" s="160"/>
      <c r="B295" s="160"/>
      <c r="C295" s="160"/>
      <c r="D295" s="161"/>
      <c r="E295" s="160"/>
      <c r="F295" s="161"/>
      <c r="G295" s="160"/>
      <c r="H295" s="160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62"/>
      <c r="U295" s="162"/>
      <c r="V295" s="162"/>
      <c r="W295" s="162"/>
      <c r="X295" s="162"/>
      <c r="Y295" s="162"/>
      <c r="Z295" s="162"/>
    </row>
    <row r="296" spans="1:26" ht="15.75" customHeight="1" x14ac:dyDescent="0.2"/>
    <row r="297" spans="1:26" ht="15.75" customHeight="1" x14ac:dyDescent="0.2"/>
    <row r="298" spans="1:26" ht="15.75" customHeight="1" x14ac:dyDescent="0.2"/>
    <row r="299" spans="1:26" ht="15.75" customHeight="1" x14ac:dyDescent="0.2"/>
    <row r="300" spans="1:26" ht="15.75" customHeight="1" x14ac:dyDescent="0.2"/>
    <row r="301" spans="1:26" ht="15.75" customHeight="1" x14ac:dyDescent="0.2"/>
    <row r="302" spans="1:26" ht="15.75" customHeight="1" x14ac:dyDescent="0.2"/>
    <row r="303" spans="1:26" ht="15.75" customHeight="1" x14ac:dyDescent="0.2"/>
    <row r="304" spans="1:26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  <row r="1048" ht="15.75" customHeight="1" x14ac:dyDescent="0.2"/>
    <row r="1049" ht="15.75" customHeight="1" x14ac:dyDescent="0.2"/>
    <row r="1050" ht="15.75" customHeight="1" x14ac:dyDescent="0.2"/>
    <row r="1051" ht="15.75" customHeight="1" x14ac:dyDescent="0.2"/>
    <row r="1052" ht="15.75" customHeight="1" x14ac:dyDescent="0.2"/>
    <row r="1053" ht="15.75" customHeight="1" x14ac:dyDescent="0.2"/>
    <row r="1054" ht="15.75" customHeight="1" x14ac:dyDescent="0.2"/>
    <row r="1055" ht="15.75" customHeight="1" x14ac:dyDescent="0.2"/>
    <row r="1056" ht="15.75" customHeight="1" x14ac:dyDescent="0.2"/>
    <row r="1057" ht="15.75" customHeight="1" x14ac:dyDescent="0.2"/>
    <row r="1058" ht="15.75" customHeight="1" x14ac:dyDescent="0.2"/>
    <row r="1059" ht="15.75" customHeight="1" x14ac:dyDescent="0.2"/>
    <row r="1060" ht="15.75" customHeight="1" x14ac:dyDescent="0.2"/>
    <row r="1061" ht="15.75" customHeight="1" x14ac:dyDescent="0.2"/>
    <row r="1062" ht="15.75" customHeight="1" x14ac:dyDescent="0.2"/>
    <row r="1063" ht="15.75" customHeight="1" x14ac:dyDescent="0.2"/>
    <row r="1064" ht="15.75" customHeight="1" x14ac:dyDescent="0.2"/>
  </sheetData>
  <mergeCells count="12">
    <mergeCell ref="H2:J2"/>
    <mergeCell ref="H3:J3"/>
    <mergeCell ref="B5:J5"/>
    <mergeCell ref="B6:J6"/>
    <mergeCell ref="B7:J7"/>
    <mergeCell ref="B14:C14"/>
    <mergeCell ref="B17:D17"/>
    <mergeCell ref="E17:J17"/>
    <mergeCell ref="B93:C93"/>
    <mergeCell ref="B8:J8"/>
    <mergeCell ref="E10:J10"/>
    <mergeCell ref="B10:D10"/>
  </mergeCells>
  <pageMargins left="0.70866141732283472" right="0.70866141732283472" top="0.74803149606299213" bottom="0.74803149606299213" header="0" footer="0"/>
  <pageSetup paperSize="9" scale="71" fitToHeight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NEONILA</cp:lastModifiedBy>
  <cp:lastPrinted>2021-01-12T12:52:12Z</cp:lastPrinted>
  <dcterms:created xsi:type="dcterms:W3CDTF">2021-01-08T13:48:58Z</dcterms:created>
  <dcterms:modified xsi:type="dcterms:W3CDTF">2021-04-02T14:45:30Z</dcterms:modified>
</cp:coreProperties>
</file>