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" yWindow="583" windowWidth="16663" windowHeight="9463" activeTab="1"/>
  </bookViews>
  <sheets>
    <sheet name="Звіт" sheetId="1" r:id="rId1"/>
    <sheet name="Реєстр" sheetId="2" r:id="rId2"/>
  </sheets>
  <definedNames>
    <definedName name="_xlnm._FilterDatabase" localSheetId="0" hidden="1">'Звіт'!$A$19:$T$19</definedName>
  </definedNames>
  <calcPr fullCalcOnLoad="1"/>
</workbook>
</file>

<file path=xl/sharedStrings.xml><?xml version="1.0" encoding="utf-8"?>
<sst xmlns="http://schemas.openxmlformats.org/spreadsheetml/2006/main" count="704" uniqueCount="265">
  <si>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</si>
  <si>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</si>
  <si>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</si>
  <si>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</si>
  <si>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</si>
  <si>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</si>
  <si>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</si>
  <si>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</si>
  <si>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</si>
  <si>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</si>
  <si>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</si>
  <si>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</si>
  <si>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</si>
  <si>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</si>
  <si>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</si>
  <si>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</si>
  <si>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</si>
  <si>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</si>
  <si>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</si>
  <si>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</si>
  <si>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</si>
  <si>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</si>
  <si>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</si>
  <si>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</si>
  <si>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</si>
  <si>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</si>
  <si>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</si>
  <si>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</si>
  <si>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</si>
  <si>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</si>
  <si>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</si>
  <si>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</si>
  <si>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</si>
  <si>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</si>
  <si>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</si>
  <si>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</si>
  <si>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</si>
  <si>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</si>
  <si>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</si>
  <si>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місяців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</si>
  <si>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</si>
  <si>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</si>
  <si>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</si>
  <si>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</si>
  <si>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</si>
  <si>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</si>
  <si>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</si>
  <si>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</si>
  <si>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</si>
  <si>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</si>
  <si>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</si>
  <si>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</si>
  <si>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</si>
  <si>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</si>
  <si>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</si>
  <si>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</si>
  <si>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</si>
  <si>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</si>
  <si>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</si>
  <si>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</si>
  <si>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</si>
  <si>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</si>
  <si>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</si>
  <si>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</si>
  <si>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</si>
  <si>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</si>
  <si>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</si>
  <si>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</si>
  <si>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</si>
  <si>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</si>
  <si>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</si>
  <si>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</si>
  <si>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</si>
  <si>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</si>
  <si>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</si>
  <si>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</si>
  <si>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</si>
  <si>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</si>
  <si>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</si>
  <si>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</si>
  <si>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</si>
  <si>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</si>
  <si>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</si>
  <si>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</si>
  <si>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</si>
  <si>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</si>
  <si>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</si>
  <si>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</si>
  <si>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</si>
  <si>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</si>
  <si>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</si>
  <si>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</si>
  <si>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</si>
  <si>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</si>
  <si>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</si>
  <si>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</si>
  <si>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</si>
  <si>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</si>
  <si>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</si>
  <si>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</si>
  <si>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</si>
  <si>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</si>
  <si>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</si>
  <si>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</si>
  <si>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</si>
  <si>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</si>
  <si>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</si>
  <si>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</si>
  <si>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</si>
  <si>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</si>
  <si>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</si>
  <si>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</si>
  <si>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</si>
  <si>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</si>
  <si>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</si>
  <si>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</si>
  <si>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</si>
  <si>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</si>
  <si>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</si>
  <si>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</si>
  <si>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</si>
  <si>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</si>
  <si>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</si>
  <si>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</si>
  <si>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</si>
  <si>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</si>
  <si>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</si>
  <si>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</si>
  <si>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</si>
  <si>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</si>
  <si>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</si>
  <si>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</si>
  <si>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</si>
  <si>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</si>
  <si>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</si>
  <si>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</si>
  <si>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</si>
  <si>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</si>
  <si>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</si>
  <si>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Повна назва організації Грантоотримувача:ЦЕНТР ЄВРЕЙСЬКОЇ ОСВІТИ УКРАЇНИ, № проекту Інституційної підтримки 3INST61-01355 від 11.11.2020р.</t>
  </si>
  <si>
    <t>Бакуліна Наталія Валеріївна,директор</t>
  </si>
  <si>
    <t>1.2.4</t>
  </si>
  <si>
    <t>1.2.5</t>
  </si>
  <si>
    <t>1.2.6</t>
  </si>
  <si>
    <t>1.2.7</t>
  </si>
  <si>
    <t>Загранична Аліса Олександрівна,секретар</t>
  </si>
  <si>
    <t>Мінєєва Вікторія Вадимівна,експерт з розробки НМК освітньої програми</t>
  </si>
  <si>
    <t>Гехтман Раїса Менделівна,експерт з розробки НМК освітньої програми</t>
  </si>
  <si>
    <t>Фрідман Ірина Леонідівна,експерт з розробки НМК освітньої програми</t>
  </si>
  <si>
    <t>Лімонова Ольга Євгенівна,експерт з розробки НМК освітньої програми</t>
  </si>
  <si>
    <t>Яковлєва Ольга Михайлівна,експерт з розробки НМК освітньої програми</t>
  </si>
  <si>
    <t>Дорфман Ігор Євгенович,експерт з розробки НМК освітньої програми</t>
  </si>
  <si>
    <t>Грінберг Мирослав Семенович,експерт з розробки НМК освітньої програми</t>
  </si>
  <si>
    <t>Блендонога Тетяна Павлівна.бухгалтер</t>
  </si>
  <si>
    <t>грн.</t>
  </si>
  <si>
    <t>Канцтовари,ФОП Мухін В.В.</t>
  </si>
  <si>
    <t>шт.</t>
  </si>
  <si>
    <t>акт б/н від 31.10.2020р.</t>
  </si>
  <si>
    <t>Наказ на прийом на роботу № 2-к від 16.04.2016р.</t>
  </si>
  <si>
    <t>Оплата праці</t>
  </si>
  <si>
    <t>Бакуліна Наталія Валеріївна( іпн 2634802987)</t>
  </si>
  <si>
    <t>п/д № 22 від 21.12.2020р.</t>
  </si>
  <si>
    <t>акт бн від 31.10.2020(ПДФО)</t>
  </si>
  <si>
    <t>акт бн від 31.10.2020(війьковий збір)</t>
  </si>
  <si>
    <t>п/д №17 від 18.11.2020</t>
  </si>
  <si>
    <t>акт б/н від 30.11.2020р.</t>
  </si>
  <si>
    <t>акт б/н від 30.11.2020р.(ПДФО)</t>
  </si>
  <si>
    <t>акт б/н від 30.11.2020р.військовий збір)</t>
  </si>
  <si>
    <t>п/д №16 від 18.11.2020</t>
  </si>
  <si>
    <t>п/д № 55 від 22.12.2020р.</t>
  </si>
  <si>
    <t>п/д №35 від 21.12.2020</t>
  </si>
  <si>
    <t>п/д №34 від 21.12.2020</t>
  </si>
  <si>
    <t>акт б/н від 31.12.2020р.</t>
  </si>
  <si>
    <t>акт б/н від 31.12.2020р.(ПДФО)</t>
  </si>
  <si>
    <t>акт б/н від 31.12.2020р.військовий збір)</t>
  </si>
  <si>
    <t>п/д № 92 від 28.12.2020р.</t>
  </si>
  <si>
    <t>п/д №94 від 28.12.2020</t>
  </si>
  <si>
    <t>п/д №93 від 28.12.2020</t>
  </si>
  <si>
    <t xml:space="preserve">Послуги секретаря </t>
  </si>
  <si>
    <t>Загранична Аліса Олександрівна(іпн 2772410106)</t>
  </si>
  <si>
    <t>Договір ЦПХ № 1 від 01.10.2020р.</t>
  </si>
  <si>
    <t>п/д № 34 від 21.12.2020р.</t>
  </si>
  <si>
    <t>п/д №19 від 18.11.2020</t>
  </si>
  <si>
    <t>п/д № 69 від 23.12.2020р.</t>
  </si>
  <si>
    <t>п/д №32 від 21.12.2020</t>
  </si>
  <si>
    <t>п/д № 87 від 28.12.2020р.</t>
  </si>
  <si>
    <t>п/д №95 від 28.12.2020</t>
  </si>
  <si>
    <t>Послуги експерта з розробки НМК освітньої програми</t>
  </si>
  <si>
    <t>Гехтман Раїса Менделівна(іпн 2202820846)</t>
  </si>
  <si>
    <t>Договір ЦПХ № 2 від 01.10.2020р.</t>
  </si>
  <si>
    <t>п/д № 23 від 21.12.2020р.</t>
  </si>
  <si>
    <t>п/д № 72 від 23.12.2020р.</t>
  </si>
  <si>
    <t>п/д № 90 від 28.12.2020р.</t>
  </si>
  <si>
    <t>Договір ЦПХ № 5 від 01.10.2020р.</t>
  </si>
  <si>
    <t>Мінєєва Вікторія Вадимівна(іпн 3284216382)</t>
  </si>
  <si>
    <t>п/д № 26 від 21.12.2020р.</t>
  </si>
  <si>
    <t>п/д № 74 від 23.12.2020р.</t>
  </si>
  <si>
    <t>п/д № 86 від 28.12.2020р.</t>
  </si>
  <si>
    <t>Договір ЦПХ № 6 від 01.10.2020р.</t>
  </si>
  <si>
    <t>п/д № 25 від 21.12.2020р.</t>
  </si>
  <si>
    <t>п/д № 73 від 23.12.2020р.</t>
  </si>
  <si>
    <t>п/д № 85 від 28.12.2020р.</t>
  </si>
  <si>
    <t>Фрідман Ірина Леонідівна(іпн 2820118349)</t>
  </si>
  <si>
    <t>Договір ЦПХ № 4 від 01.10.2020р.</t>
  </si>
  <si>
    <t>Лімонова Ольга Євгенівна(іпн 2900913824)</t>
  </si>
  <si>
    <t>п/д № 36 від 21.12.2020р.</t>
  </si>
  <si>
    <t>п/д № 68 від 23.12.2020р.</t>
  </si>
  <si>
    <t>п/д № 91 від 28.12.2020р.</t>
  </si>
  <si>
    <t>Яковлева Ольга Михайліівна(іпн 2783917663)</t>
  </si>
  <si>
    <t>Договір ЦПХ № 7 від 01.10.2020р.</t>
  </si>
  <si>
    <t>п/д № 29 від 21.12.2020р.</t>
  </si>
  <si>
    <t>п/д № 70 від 23.12.2020р.</t>
  </si>
  <si>
    <t>п/д № 88 від 28.12.2020р.</t>
  </si>
  <si>
    <t>Дорфман Ігор Євгенович(іпн 3213820050)</t>
  </si>
  <si>
    <t>Договір ЦПХ № 3 від 01.10.2020р.</t>
  </si>
  <si>
    <t>п/д № 24 від 21.12.2020р.</t>
  </si>
  <si>
    <t>п/д № 71 від 23.12.2020р.</t>
  </si>
  <si>
    <t>п/д № 89 від 28.12.2020р.</t>
  </si>
  <si>
    <t>Договір про надання послуг № ІП-2 від 01.10.2020р.</t>
  </si>
  <si>
    <t>п/д №31 від 21.12.2020</t>
  </si>
  <si>
    <t>п/д №76 від 23.12.2020</t>
  </si>
  <si>
    <t>п/д № 84 від 28.12.2020р.</t>
  </si>
  <si>
    <t>Плслуги бухгалтера проекту</t>
  </si>
  <si>
    <t>ФОП Блендонога Тетяна Павлівна (іпн 2449207861)</t>
  </si>
  <si>
    <t>Договір про надання послуг № ІП-1 від 01.10.2020р.</t>
  </si>
  <si>
    <t>п/д №30 від 21.12.2020</t>
  </si>
  <si>
    <t>п/д №75 від 23.12.2020</t>
  </si>
  <si>
    <t>п/д № 82 від 28.12.2020р.</t>
  </si>
  <si>
    <t>ФОП Грінберг Мирослав Семенович(іпн 2803011970)</t>
  </si>
  <si>
    <t>За договорами ЦПХ ЄСВ=22%</t>
  </si>
  <si>
    <t>п/д №18 від 18.11.2020</t>
  </si>
  <si>
    <t>п/д №33 від 21.12.2020</t>
  </si>
  <si>
    <t>п/д № 96 від 21.12.2020</t>
  </si>
  <si>
    <t>п/д № 96 від 28.12.2020</t>
  </si>
  <si>
    <t>Канцтовари</t>
  </si>
  <si>
    <t>ФОП Мухін Вячеслав Володимирович (іпн 2764403476)</t>
  </si>
  <si>
    <t>Рахунок № М-00145 від 21.12.2020р.</t>
  </si>
  <si>
    <t>Видаткова накладна М-00124 від 28.12.2020р.</t>
  </si>
  <si>
    <t>п/д № 97 від 28.12.2020</t>
  </si>
  <si>
    <t xml:space="preserve">Банківська комісія за переказ </t>
  </si>
  <si>
    <t>АТ КБ ПРИВАТБАНК</t>
  </si>
  <si>
    <t>виписки за грудень 2020р.</t>
  </si>
  <si>
    <t xml:space="preserve"> № CLO4425MPY від 21.12.2020р.</t>
  </si>
  <si>
    <t>№ CLO442C6AY від 21.12.2020р.</t>
  </si>
  <si>
    <t>№ CLO44BZMY від 21.12.2020р.</t>
  </si>
  <si>
    <t>№ CLO442BQGY від 21.12.2020р.</t>
  </si>
  <si>
    <t>№ CLO442CBOY від 21.12.2020р.</t>
  </si>
  <si>
    <t>№ CLO441PA0A від 21.12.2020р.</t>
  </si>
  <si>
    <t>№ CLO44251HA від 21.12.2020р.</t>
  </si>
  <si>
    <t>№ CLO4425APA від 21.12.2020р.</t>
  </si>
  <si>
    <t>№ CLO4424RUA від 21.12.2020р.</t>
  </si>
  <si>
    <t>№ CLO44242DA від 21.12.2020р.</t>
  </si>
  <si>
    <t>№ CLO44245WA від 21.12.2020р.</t>
  </si>
  <si>
    <t>№ CLO4424BIA від 21.12.2020р.</t>
  </si>
  <si>
    <t>№ CLO44305MA від 21.12.2020р.</t>
  </si>
  <si>
    <t>ТОВ"ЛЄО АУДИТ ЦЕНТР"</t>
  </si>
  <si>
    <t>Договір № 2020/1226301 від 23.12.2020р.</t>
  </si>
  <si>
    <t>акт № 2020/123103 від 31.12.2020р.</t>
  </si>
  <si>
    <t>"31" грудня  2020 року</t>
  </si>
  <si>
    <t>за проектом "культура в часи кризи-інституційна підтримка" згідно грантового договору № 3INST61-01355 від 11.11.2020р.</t>
  </si>
  <si>
    <t>у період з 01 жовтня  2020 року по 31 грудня 2020 року</t>
  </si>
  <si>
    <t>Додаток № 4</t>
  </si>
  <si>
    <t>№ 3INST61-01355 від "11" листопада 2020 року</t>
  </si>
  <si>
    <t>бухгалтер</t>
  </si>
  <si>
    <t>Блендонога Т.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</si>
</sst>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72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b/>
      <i/>
      <sz val="12"/>
      <color indexed="8"/>
      <name val="Arial"/>
      <family val="0"/>
    </font>
    <font>
      <sz val="10"/>
      <color indexed="10"/>
      <name val="Arial"/>
      <family val="0"/>
    </font>
    <font>
      <b/>
      <sz val="11"/>
      <color indexed="8"/>
      <name val="Arial"/>
      <family val="0"/>
    </font>
    <font>
      <vertAlign val="subscript"/>
      <sz val="11"/>
      <color indexed="8"/>
      <name val="Calibri"/>
      <family val="0"/>
    </font>
    <font>
      <vertAlign val="subscript"/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i/>
      <sz val="10"/>
      <color indexed="8"/>
      <name val="Calibri"/>
      <family val="0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0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b/>
      <sz val="12"/>
      <color theme="1"/>
      <name val="Arial"/>
      <family val="0"/>
    </font>
    <font>
      <sz val="12"/>
      <color theme="1"/>
      <name val="Arial"/>
      <family val="0"/>
    </font>
    <font>
      <sz val="12"/>
      <color theme="1"/>
      <name val="Calibri"/>
      <family val="0"/>
    </font>
    <font>
      <b/>
      <i/>
      <sz val="12"/>
      <color theme="1"/>
      <name val="Arial"/>
      <family val="0"/>
    </font>
    <font>
      <sz val="10"/>
      <color rgb="FFFF0000"/>
      <name val="Arial"/>
      <family val="0"/>
    </font>
    <font>
      <b/>
      <sz val="10"/>
      <color rgb="FF000000"/>
      <name val="Arial"/>
      <family val="0"/>
    </font>
    <font>
      <b/>
      <sz val="11"/>
      <color theme="1"/>
      <name val="Arial"/>
      <family val="0"/>
    </font>
    <font>
      <b/>
      <sz val="11"/>
      <color rgb="FF000000"/>
      <name val="Arial"/>
      <family val="0"/>
    </font>
    <font>
      <vertAlign val="subscript"/>
      <sz val="11"/>
      <color theme="1"/>
      <name val="Calibri"/>
      <family val="0"/>
    </font>
    <font>
      <vertAlign val="subscript"/>
      <sz val="10"/>
      <color theme="1"/>
      <name val="Arial"/>
      <family val="0"/>
    </font>
    <font>
      <i/>
      <sz val="11"/>
      <color theme="1"/>
      <name val="Calibri"/>
      <family val="0"/>
    </font>
    <font>
      <i/>
      <sz val="10"/>
      <color theme="1"/>
      <name val="Calibri"/>
      <family val="0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Calibri"/>
      <family val="0"/>
    </font>
    <font>
      <vertAlign val="superscript"/>
      <sz val="14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8D8D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/>
      <bottom style="thin"/>
    </border>
    <border>
      <left/>
      <right style="thin"/>
      <top style="thin">
        <color rgb="FF000000"/>
      </top>
      <bottom style="thin"/>
    </border>
    <border>
      <left/>
      <right style="thin"/>
      <top style="thin"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3" fontId="36" fillId="0" borderId="0" xfId="0" applyNumberFormat="1" applyFont="1" applyAlignment="1">
      <alignment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53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3" fontId="53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3" fontId="55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36" fillId="0" borderId="0" xfId="0" applyFont="1" applyAlignment="1">
      <alignment horizont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3" fontId="54" fillId="33" borderId="11" xfId="0" applyNumberFormat="1" applyFont="1" applyFill="1" applyBorder="1" applyAlignment="1">
      <alignment horizontal="center" vertical="center" wrapText="1"/>
    </xf>
    <xf numFmtId="3" fontId="54" fillId="33" borderId="12" xfId="0" applyNumberFormat="1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vertical="center" wrapText="1"/>
    </xf>
    <xf numFmtId="0" fontId="54" fillId="34" borderId="14" xfId="0" applyFont="1" applyFill="1" applyBorder="1" applyAlignment="1">
      <alignment horizontal="center" vertical="center" wrapText="1"/>
    </xf>
    <xf numFmtId="3" fontId="54" fillId="34" borderId="15" xfId="0" applyNumberFormat="1" applyFont="1" applyFill="1" applyBorder="1" applyAlignment="1">
      <alignment horizontal="center" vertical="center" wrapText="1"/>
    </xf>
    <xf numFmtId="3" fontId="54" fillId="34" borderId="13" xfId="0" applyNumberFormat="1" applyFont="1" applyFill="1" applyBorder="1" applyAlignment="1">
      <alignment horizontal="center" vertical="center" wrapText="1"/>
    </xf>
    <xf numFmtId="3" fontId="54" fillId="34" borderId="14" xfId="0" applyNumberFormat="1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vertical="top" wrapText="1"/>
    </xf>
    <xf numFmtId="0" fontId="56" fillId="35" borderId="18" xfId="0" applyFont="1" applyFill="1" applyBorder="1" applyAlignment="1">
      <alignment horizontal="center" vertical="top" wrapText="1"/>
    </xf>
    <xf numFmtId="0" fontId="56" fillId="35" borderId="19" xfId="0" applyFont="1" applyFill="1" applyBorder="1" applyAlignment="1">
      <alignment vertical="top" wrapText="1"/>
    </xf>
    <xf numFmtId="165" fontId="57" fillId="35" borderId="20" xfId="0" applyNumberFormat="1" applyFont="1" applyFill="1" applyBorder="1" applyAlignment="1">
      <alignment vertical="top" wrapText="1"/>
    </xf>
    <xf numFmtId="3" fontId="57" fillId="35" borderId="17" xfId="0" applyNumberFormat="1" applyFont="1" applyFill="1" applyBorder="1" applyAlignment="1">
      <alignment vertical="top" wrapText="1"/>
    </xf>
    <xf numFmtId="4" fontId="57" fillId="35" borderId="18" xfId="0" applyNumberFormat="1" applyFont="1" applyFill="1" applyBorder="1" applyAlignment="1">
      <alignment vertical="top" wrapText="1"/>
    </xf>
    <xf numFmtId="4" fontId="57" fillId="35" borderId="19" xfId="0" applyNumberFormat="1" applyFont="1" applyFill="1" applyBorder="1" applyAlignment="1">
      <alignment horizontal="right" vertical="top" wrapText="1"/>
    </xf>
    <xf numFmtId="0" fontId="57" fillId="35" borderId="21" xfId="0" applyFont="1" applyFill="1" applyBorder="1" applyAlignment="1">
      <alignment vertical="top" wrapText="1"/>
    </xf>
    <xf numFmtId="0" fontId="58" fillId="0" borderId="0" xfId="0" applyFont="1" applyAlignment="1">
      <alignment vertical="top" wrapText="1"/>
    </xf>
    <xf numFmtId="166" fontId="54" fillId="0" borderId="22" xfId="0" applyNumberFormat="1" applyFont="1" applyBorder="1" applyAlignment="1">
      <alignment vertical="center" wrapText="1"/>
    </xf>
    <xf numFmtId="49" fontId="54" fillId="0" borderId="23" xfId="0" applyNumberFormat="1" applyFont="1" applyBorder="1" applyAlignment="1">
      <alignment horizontal="center" vertical="center" wrapText="1"/>
    </xf>
    <xf numFmtId="166" fontId="55" fillId="0" borderId="24" xfId="0" applyNumberFormat="1" applyFont="1" applyBorder="1" applyAlignment="1">
      <alignment vertical="center" wrapText="1"/>
    </xf>
    <xf numFmtId="166" fontId="55" fillId="0" borderId="25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right" vertical="center" wrapText="1"/>
    </xf>
    <xf numFmtId="0" fontId="55" fillId="0" borderId="26" xfId="0" applyFont="1" applyBorder="1" applyAlignment="1">
      <alignment vertical="center" wrapText="1"/>
    </xf>
    <xf numFmtId="167" fontId="59" fillId="35" borderId="27" xfId="0" applyNumberFormat="1" applyFont="1" applyFill="1" applyBorder="1" applyAlignment="1">
      <alignment vertical="top"/>
    </xf>
    <xf numFmtId="167" fontId="56" fillId="35" borderId="28" xfId="0" applyNumberFormat="1" applyFont="1" applyFill="1" applyBorder="1" applyAlignment="1">
      <alignment horizontal="center" vertical="top"/>
    </xf>
    <xf numFmtId="167" fontId="56" fillId="35" borderId="28" xfId="0" applyNumberFormat="1" applyFont="1" applyFill="1" applyBorder="1" applyAlignment="1">
      <alignment vertical="top"/>
    </xf>
    <xf numFmtId="167" fontId="56" fillId="35" borderId="29" xfId="0" applyNumberFormat="1" applyFont="1" applyFill="1" applyBorder="1" applyAlignment="1">
      <alignment vertical="top"/>
    </xf>
    <xf numFmtId="3" fontId="56" fillId="35" borderId="30" xfId="0" applyNumberFormat="1" applyFont="1" applyFill="1" applyBorder="1" applyAlignment="1">
      <alignment vertical="top"/>
    </xf>
    <xf numFmtId="4" fontId="56" fillId="35" borderId="31" xfId="0" applyNumberFormat="1" applyFont="1" applyFill="1" applyBorder="1" applyAlignment="1">
      <alignment vertical="top"/>
    </xf>
    <xf numFmtId="4" fontId="56" fillId="35" borderId="32" xfId="0" applyNumberFormat="1" applyFont="1" applyFill="1" applyBorder="1" applyAlignment="1">
      <alignment horizontal="right" vertical="top"/>
    </xf>
    <xf numFmtId="0" fontId="55" fillId="35" borderId="33" xfId="0" applyFont="1" applyFill="1" applyBorder="1" applyAlignment="1">
      <alignment vertical="top" wrapText="1"/>
    </xf>
    <xf numFmtId="167" fontId="55" fillId="0" borderId="0" xfId="0" applyNumberFormat="1" applyFont="1" applyAlignment="1">
      <alignment wrapText="1"/>
    </xf>
    <xf numFmtId="3" fontId="55" fillId="0" borderId="0" xfId="0" applyNumberFormat="1" applyFont="1" applyAlignment="1">
      <alignment wrapText="1"/>
    </xf>
    <xf numFmtId="4" fontId="55" fillId="0" borderId="0" xfId="0" applyNumberFormat="1" applyFont="1" applyAlignment="1">
      <alignment wrapText="1"/>
    </xf>
    <xf numFmtId="4" fontId="55" fillId="0" borderId="0" xfId="0" applyNumberFormat="1" applyFont="1" applyAlignment="1">
      <alignment horizontal="right" vertical="top" wrapText="1"/>
    </xf>
    <xf numFmtId="0" fontId="55" fillId="0" borderId="0" xfId="0" applyFont="1" applyAlignment="1">
      <alignment vertical="top" wrapText="1"/>
    </xf>
    <xf numFmtId="0" fontId="56" fillId="35" borderId="13" xfId="0" applyFont="1" applyFill="1" applyBorder="1" applyAlignment="1">
      <alignment vertical="top" wrapText="1"/>
    </xf>
    <xf numFmtId="0" fontId="56" fillId="35" borderId="14" xfId="0" applyFont="1" applyFill="1" applyBorder="1" applyAlignment="1">
      <alignment horizontal="center" vertical="top" wrapText="1"/>
    </xf>
    <xf numFmtId="0" fontId="56" fillId="35" borderId="15" xfId="0" applyFont="1" applyFill="1" applyBorder="1" applyAlignment="1">
      <alignment vertical="top" wrapText="1"/>
    </xf>
    <xf numFmtId="165" fontId="57" fillId="35" borderId="34" xfId="0" applyNumberFormat="1" applyFont="1" applyFill="1" applyBorder="1" applyAlignment="1">
      <alignment vertical="top" wrapText="1"/>
    </xf>
    <xf numFmtId="3" fontId="57" fillId="35" borderId="13" xfId="0" applyNumberFormat="1" applyFont="1" applyFill="1" applyBorder="1" applyAlignment="1">
      <alignment vertical="top" wrapText="1"/>
    </xf>
    <xf numFmtId="4" fontId="57" fillId="35" borderId="14" xfId="0" applyNumberFormat="1" applyFont="1" applyFill="1" applyBorder="1" applyAlignment="1">
      <alignment vertical="top" wrapText="1"/>
    </xf>
    <xf numFmtId="4" fontId="57" fillId="35" borderId="15" xfId="0" applyNumberFormat="1" applyFont="1" applyFill="1" applyBorder="1" applyAlignment="1">
      <alignment horizontal="right" vertical="top" wrapText="1"/>
    </xf>
    <xf numFmtId="0" fontId="57" fillId="35" borderId="16" xfId="0" applyFont="1" applyFill="1" applyBorder="1" applyAlignment="1">
      <alignment vertical="top" wrapText="1"/>
    </xf>
    <xf numFmtId="166" fontId="54" fillId="36" borderId="35" xfId="0" applyNumberFormat="1" applyFont="1" applyFill="1" applyBorder="1" applyAlignment="1">
      <alignment vertical="center" wrapText="1"/>
    </xf>
    <xf numFmtId="49" fontId="54" fillId="36" borderId="34" xfId="0" applyNumberFormat="1" applyFont="1" applyFill="1" applyBorder="1" applyAlignment="1">
      <alignment horizontal="center" vertical="center" wrapText="1"/>
    </xf>
    <xf numFmtId="166" fontId="54" fillId="36" borderId="36" xfId="0" applyNumberFormat="1" applyFont="1" applyFill="1" applyBorder="1" applyAlignment="1">
      <alignment horizontal="center" vertical="center" wrapText="1"/>
    </xf>
    <xf numFmtId="3" fontId="54" fillId="36" borderId="36" xfId="0" applyNumberFormat="1" applyFont="1" applyFill="1" applyBorder="1" applyAlignment="1">
      <alignment horizontal="center" vertical="center" wrapText="1"/>
    </xf>
    <xf numFmtId="4" fontId="54" fillId="36" borderId="36" xfId="0" applyNumberFormat="1" applyFont="1" applyFill="1" applyBorder="1" applyAlignment="1">
      <alignment horizontal="center" vertical="center" wrapText="1"/>
    </xf>
    <xf numFmtId="4" fontId="54" fillId="36" borderId="36" xfId="0" applyNumberFormat="1" applyFont="1" applyFill="1" applyBorder="1" applyAlignment="1">
      <alignment horizontal="right" vertical="center" wrapText="1"/>
    </xf>
    <xf numFmtId="0" fontId="54" fillId="36" borderId="16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166" fontId="54" fillId="36" borderId="27" xfId="0" applyNumberFormat="1" applyFont="1" applyFill="1" applyBorder="1" applyAlignment="1">
      <alignment vertical="center" wrapText="1"/>
    </xf>
    <xf numFmtId="49" fontId="54" fillId="36" borderId="29" xfId="0" applyNumberFormat="1" applyFont="1" applyFill="1" applyBorder="1" applyAlignment="1">
      <alignment horizontal="center" vertical="center" wrapText="1"/>
    </xf>
    <xf numFmtId="166" fontId="54" fillId="36" borderId="28" xfId="0" applyNumberFormat="1" applyFont="1" applyFill="1" applyBorder="1" applyAlignment="1">
      <alignment horizontal="center" vertical="center" wrapText="1"/>
    </xf>
    <xf numFmtId="3" fontId="54" fillId="36" borderId="28" xfId="0" applyNumberFormat="1" applyFont="1" applyFill="1" applyBorder="1" applyAlignment="1">
      <alignment horizontal="center" vertical="center" wrapText="1"/>
    </xf>
    <xf numFmtId="4" fontId="54" fillId="36" borderId="28" xfId="0" applyNumberFormat="1" applyFont="1" applyFill="1" applyBorder="1" applyAlignment="1">
      <alignment horizontal="center" vertical="center" wrapText="1"/>
    </xf>
    <xf numFmtId="4" fontId="54" fillId="36" borderId="37" xfId="0" applyNumberFormat="1" applyFont="1" applyFill="1" applyBorder="1" applyAlignment="1">
      <alignment horizontal="right" vertical="center" wrapText="1"/>
    </xf>
    <xf numFmtId="0" fontId="54" fillId="36" borderId="38" xfId="0" applyFont="1" applyFill="1" applyBorder="1" applyAlignment="1">
      <alignment vertical="center" wrapText="1"/>
    </xf>
    <xf numFmtId="166" fontId="54" fillId="0" borderId="39" xfId="0" applyNumberFormat="1" applyFont="1" applyBorder="1" applyAlignment="1">
      <alignment vertical="top" wrapText="1"/>
    </xf>
    <xf numFmtId="49" fontId="54" fillId="0" borderId="40" xfId="0" applyNumberFormat="1" applyFont="1" applyBorder="1" applyAlignment="1">
      <alignment horizontal="center" vertical="top" wrapText="1"/>
    </xf>
    <xf numFmtId="166" fontId="55" fillId="0" borderId="41" xfId="0" applyNumberFormat="1" applyFont="1" applyBorder="1" applyAlignment="1">
      <alignment vertical="top" wrapText="1"/>
    </xf>
    <xf numFmtId="166" fontId="55" fillId="0" borderId="40" xfId="0" applyNumberFormat="1" applyFont="1" applyBorder="1" applyAlignment="1">
      <alignment horizontal="center" vertical="top" wrapText="1"/>
    </xf>
    <xf numFmtId="3" fontId="55" fillId="0" borderId="42" xfId="0" applyNumberFormat="1" applyFont="1" applyBorder="1" applyAlignment="1">
      <alignment horizontal="center" vertical="top" wrapText="1"/>
    </xf>
    <xf numFmtId="4" fontId="55" fillId="0" borderId="43" xfId="0" applyNumberFormat="1" applyFont="1" applyBorder="1" applyAlignment="1">
      <alignment horizontal="center" vertical="top" wrapText="1"/>
    </xf>
    <xf numFmtId="4" fontId="55" fillId="0" borderId="44" xfId="0" applyNumberFormat="1" applyFont="1" applyBorder="1" applyAlignment="1">
      <alignment horizontal="right" vertical="top" wrapText="1"/>
    </xf>
    <xf numFmtId="0" fontId="55" fillId="0" borderId="41" xfId="0" applyFont="1" applyBorder="1" applyAlignment="1">
      <alignment vertical="top" wrapText="1"/>
    </xf>
    <xf numFmtId="166" fontId="54" fillId="0" borderId="25" xfId="0" applyNumberFormat="1" applyFont="1" applyBorder="1" applyAlignment="1">
      <alignment vertical="top" wrapText="1"/>
    </xf>
    <xf numFmtId="49" fontId="54" fillId="0" borderId="45" xfId="0" applyNumberFormat="1" applyFont="1" applyBorder="1" applyAlignment="1">
      <alignment horizontal="center" vertical="top" wrapText="1"/>
    </xf>
    <xf numFmtId="166" fontId="54" fillId="0" borderId="46" xfId="0" applyNumberFormat="1" applyFont="1" applyBorder="1" applyAlignment="1">
      <alignment vertical="top" wrapText="1"/>
    </xf>
    <xf numFmtId="49" fontId="54" fillId="0" borderId="47" xfId="0" applyNumberFormat="1" applyFont="1" applyBorder="1" applyAlignment="1">
      <alignment horizontal="center" vertical="top" wrapText="1"/>
    </xf>
    <xf numFmtId="166" fontId="55" fillId="0" borderId="48" xfId="0" applyNumberFormat="1" applyFont="1" applyBorder="1" applyAlignment="1">
      <alignment horizontal="center" vertical="top" wrapText="1"/>
    </xf>
    <xf numFmtId="3" fontId="55" fillId="0" borderId="49" xfId="0" applyNumberFormat="1" applyFont="1" applyBorder="1" applyAlignment="1">
      <alignment horizontal="center" vertical="top" wrapText="1"/>
    </xf>
    <xf numFmtId="4" fontId="55" fillId="0" borderId="50" xfId="0" applyNumberFormat="1" applyFont="1" applyBorder="1" applyAlignment="1">
      <alignment horizontal="center" vertical="top" wrapText="1"/>
    </xf>
    <xf numFmtId="4" fontId="55" fillId="0" borderId="51" xfId="0" applyNumberFormat="1" applyFont="1" applyBorder="1" applyAlignment="1">
      <alignment horizontal="right" vertical="top" wrapText="1"/>
    </xf>
    <xf numFmtId="0" fontId="55" fillId="0" borderId="52" xfId="0" applyFont="1" applyBorder="1" applyAlignment="1">
      <alignment vertical="top" wrapText="1"/>
    </xf>
    <xf numFmtId="166" fontId="54" fillId="37" borderId="53" xfId="0" applyNumberFormat="1" applyFont="1" applyFill="1" applyBorder="1" applyAlignment="1">
      <alignment vertical="center"/>
    </xf>
    <xf numFmtId="49" fontId="54" fillId="37" borderId="37" xfId="0" applyNumberFormat="1" applyFont="1" applyFill="1" applyBorder="1" applyAlignment="1">
      <alignment horizontal="center" vertical="center"/>
    </xf>
    <xf numFmtId="166" fontId="55" fillId="37" borderId="54" xfId="0" applyNumberFormat="1" applyFont="1" applyFill="1" applyBorder="1" applyAlignment="1">
      <alignment vertical="center"/>
    </xf>
    <xf numFmtId="166" fontId="55" fillId="37" borderId="29" xfId="0" applyNumberFormat="1" applyFont="1" applyFill="1" applyBorder="1" applyAlignment="1">
      <alignment horizontal="center" vertical="center" wrapText="1"/>
    </xf>
    <xf numFmtId="3" fontId="55" fillId="37" borderId="53" xfId="0" applyNumberFormat="1" applyFont="1" applyFill="1" applyBorder="1" applyAlignment="1">
      <alignment horizontal="center" vertical="center" wrapText="1"/>
    </xf>
    <xf numFmtId="4" fontId="55" fillId="37" borderId="37" xfId="0" applyNumberFormat="1" applyFont="1" applyFill="1" applyBorder="1" applyAlignment="1">
      <alignment horizontal="center" vertical="center" wrapText="1"/>
    </xf>
    <xf numFmtId="4" fontId="55" fillId="37" borderId="54" xfId="0" applyNumberFormat="1" applyFont="1" applyFill="1" applyBorder="1" applyAlignment="1">
      <alignment horizontal="right" vertical="center" wrapText="1"/>
    </xf>
    <xf numFmtId="0" fontId="55" fillId="37" borderId="38" xfId="0" applyFont="1" applyFill="1" applyBorder="1" applyAlignment="1">
      <alignment vertical="center" wrapText="1"/>
    </xf>
    <xf numFmtId="4" fontId="54" fillId="36" borderId="28" xfId="0" applyNumberFormat="1" applyFont="1" applyFill="1" applyBorder="1" applyAlignment="1">
      <alignment horizontal="right" vertical="center" wrapText="1"/>
    </xf>
    <xf numFmtId="49" fontId="54" fillId="0" borderId="55" xfId="0" applyNumberFormat="1" applyFont="1" applyBorder="1" applyAlignment="1">
      <alignment horizontal="center" vertical="top" wrapText="1"/>
    </xf>
    <xf numFmtId="4" fontId="60" fillId="0" borderId="43" xfId="0" applyNumberFormat="1" applyFont="1" applyBorder="1" applyAlignment="1">
      <alignment horizontal="center" vertical="top" wrapText="1"/>
    </xf>
    <xf numFmtId="167" fontId="55" fillId="0" borderId="56" xfId="0" applyNumberFormat="1" applyFont="1" applyBorder="1" applyAlignment="1">
      <alignment vertical="top" wrapText="1"/>
    </xf>
    <xf numFmtId="166" fontId="61" fillId="36" borderId="27" xfId="0" applyNumberFormat="1" applyFont="1" applyFill="1" applyBorder="1" applyAlignment="1">
      <alignment vertical="center" wrapText="1"/>
    </xf>
    <xf numFmtId="167" fontId="55" fillId="0" borderId="23" xfId="0" applyNumberFormat="1" applyFont="1" applyBorder="1" applyAlignment="1">
      <alignment vertical="top" wrapText="1"/>
    </xf>
    <xf numFmtId="167" fontId="55" fillId="0" borderId="57" xfId="0" applyNumberFormat="1" applyFont="1" applyBorder="1" applyAlignment="1">
      <alignment vertical="top" wrapText="1"/>
    </xf>
    <xf numFmtId="166" fontId="61" fillId="37" borderId="53" xfId="0" applyNumberFormat="1" applyFont="1" applyFill="1" applyBorder="1" applyAlignment="1">
      <alignment vertical="center"/>
    </xf>
    <xf numFmtId="167" fontId="55" fillId="0" borderId="56" xfId="0" applyNumberFormat="1" applyFont="1" applyBorder="1" applyAlignment="1">
      <alignment horizontal="left" vertical="top" wrapText="1"/>
    </xf>
    <xf numFmtId="167" fontId="55" fillId="0" borderId="58" xfId="0" applyNumberFormat="1" applyFont="1" applyBorder="1" applyAlignment="1">
      <alignment horizontal="left" vertical="top" wrapText="1"/>
    </xf>
    <xf numFmtId="49" fontId="54" fillId="37" borderId="14" xfId="0" applyNumberFormat="1" applyFont="1" applyFill="1" applyBorder="1" applyAlignment="1">
      <alignment horizontal="center" vertical="center"/>
    </xf>
    <xf numFmtId="49" fontId="62" fillId="36" borderId="29" xfId="0" applyNumberFormat="1" applyFont="1" applyFill="1" applyBorder="1" applyAlignment="1">
      <alignment horizontal="center" wrapText="1"/>
    </xf>
    <xf numFmtId="166" fontId="63" fillId="36" borderId="59" xfId="0" applyNumberFormat="1" applyFont="1" applyFill="1" applyBorder="1" applyAlignment="1">
      <alignment wrapText="1"/>
    </xf>
    <xf numFmtId="49" fontId="62" fillId="0" borderId="55" xfId="0" applyNumberFormat="1" applyFont="1" applyBorder="1" applyAlignment="1">
      <alignment horizontal="center" vertical="top" wrapText="1"/>
    </xf>
    <xf numFmtId="167" fontId="0" fillId="0" borderId="21" xfId="0" applyNumberFormat="1" applyFont="1" applyBorder="1" applyAlignment="1">
      <alignment vertical="top" wrapText="1"/>
    </xf>
    <xf numFmtId="166" fontId="55" fillId="0" borderId="41" xfId="0" applyNumberFormat="1" applyFont="1" applyBorder="1" applyAlignment="1">
      <alignment horizontal="center" vertical="top" wrapText="1"/>
    </xf>
    <xf numFmtId="49" fontId="62" fillId="0" borderId="60" xfId="0" applyNumberFormat="1" applyFont="1" applyBorder="1" applyAlignment="1">
      <alignment horizontal="center" vertical="top" wrapText="1"/>
    </xf>
    <xf numFmtId="167" fontId="0" fillId="0" borderId="26" xfId="0" applyNumberFormat="1" applyFont="1" applyBorder="1" applyAlignment="1">
      <alignment vertical="top" wrapText="1"/>
    </xf>
    <xf numFmtId="49" fontId="54" fillId="37" borderId="50" xfId="0" applyNumberFormat="1" applyFont="1" applyFill="1" applyBorder="1" applyAlignment="1">
      <alignment horizontal="center" vertical="center"/>
    </xf>
    <xf numFmtId="166" fontId="55" fillId="37" borderId="32" xfId="0" applyNumberFormat="1" applyFont="1" applyFill="1" applyBorder="1" applyAlignment="1">
      <alignment vertical="center"/>
    </xf>
    <xf numFmtId="49" fontId="63" fillId="36" borderId="34" xfId="0" applyNumberFormat="1" applyFont="1" applyFill="1" applyBorder="1" applyAlignment="1">
      <alignment horizontal="center" wrapText="1"/>
    </xf>
    <xf numFmtId="49" fontId="63" fillId="0" borderId="29" xfId="0" applyNumberFormat="1" applyFont="1" applyBorder="1" applyAlignment="1">
      <alignment horizontal="center" vertical="top" wrapText="1"/>
    </xf>
    <xf numFmtId="167" fontId="0" fillId="0" borderId="38" xfId="0" applyNumberFormat="1" applyFont="1" applyBorder="1" applyAlignment="1">
      <alignment vertical="top" wrapText="1"/>
    </xf>
    <xf numFmtId="49" fontId="54" fillId="37" borderId="31" xfId="0" applyNumberFormat="1" applyFont="1" applyFill="1" applyBorder="1" applyAlignment="1">
      <alignment horizontal="center" vertical="center"/>
    </xf>
    <xf numFmtId="166" fontId="59" fillId="35" borderId="53" xfId="0" applyNumberFormat="1" applyFont="1" applyFill="1" applyBorder="1" applyAlignment="1">
      <alignment vertical="top"/>
    </xf>
    <xf numFmtId="166" fontId="56" fillId="35" borderId="37" xfId="0" applyNumberFormat="1" applyFont="1" applyFill="1" applyBorder="1" applyAlignment="1">
      <alignment horizontal="center" vertical="top"/>
    </xf>
    <xf numFmtId="166" fontId="56" fillId="35" borderId="54" xfId="0" applyNumberFormat="1" applyFont="1" applyFill="1" applyBorder="1" applyAlignment="1">
      <alignment vertical="top"/>
    </xf>
    <xf numFmtId="166" fontId="56" fillId="35" borderId="29" xfId="0" applyNumberFormat="1" applyFont="1" applyFill="1" applyBorder="1" applyAlignment="1">
      <alignment vertical="top"/>
    </xf>
    <xf numFmtId="3" fontId="56" fillId="35" borderId="53" xfId="0" applyNumberFormat="1" applyFont="1" applyFill="1" applyBorder="1" applyAlignment="1">
      <alignment vertical="top"/>
    </xf>
    <xf numFmtId="4" fontId="56" fillId="35" borderId="37" xfId="0" applyNumberFormat="1" applyFont="1" applyFill="1" applyBorder="1" applyAlignment="1">
      <alignment vertical="top"/>
    </xf>
    <xf numFmtId="4" fontId="56" fillId="35" borderId="54" xfId="0" applyNumberFormat="1" applyFont="1" applyFill="1" applyBorder="1" applyAlignment="1">
      <alignment horizontal="right" vertical="top"/>
    </xf>
    <xf numFmtId="0" fontId="56" fillId="35" borderId="38" xfId="0" applyFont="1" applyFill="1" applyBorder="1" applyAlignment="1">
      <alignment vertical="top" wrapText="1"/>
    </xf>
    <xf numFmtId="0" fontId="58" fillId="0" borderId="0" xfId="0" applyFont="1" applyAlignment="1">
      <alignment vertical="top"/>
    </xf>
    <xf numFmtId="166" fontId="55" fillId="0" borderId="28" xfId="0" applyNumberFormat="1" applyFont="1" applyBorder="1" applyAlignment="1">
      <alignment wrapText="1"/>
    </xf>
    <xf numFmtId="3" fontId="55" fillId="0" borderId="28" xfId="0" applyNumberFormat="1" applyFont="1" applyBorder="1" applyAlignment="1">
      <alignment wrapText="1"/>
    </xf>
    <xf numFmtId="4" fontId="55" fillId="0" borderId="28" xfId="0" applyNumberFormat="1" applyFont="1" applyBorder="1" applyAlignment="1">
      <alignment wrapText="1"/>
    </xf>
    <xf numFmtId="4" fontId="55" fillId="0" borderId="28" xfId="0" applyNumberFormat="1" applyFont="1" applyBorder="1" applyAlignment="1">
      <alignment horizontal="right" vertical="top" wrapText="1"/>
    </xf>
    <xf numFmtId="0" fontId="55" fillId="0" borderId="38" xfId="0" applyFont="1" applyBorder="1" applyAlignment="1">
      <alignment wrapText="1"/>
    </xf>
    <xf numFmtId="166" fontId="54" fillId="35" borderId="29" xfId="0" applyNumberFormat="1" applyFont="1" applyFill="1" applyBorder="1" applyAlignment="1">
      <alignment wrapText="1"/>
    </xf>
    <xf numFmtId="3" fontId="54" fillId="35" borderId="61" xfId="0" applyNumberFormat="1" applyFont="1" applyFill="1" applyBorder="1" applyAlignment="1">
      <alignment wrapText="1"/>
    </xf>
    <xf numFmtId="4" fontId="54" fillId="35" borderId="37" xfId="0" applyNumberFormat="1" applyFont="1" applyFill="1" applyBorder="1" applyAlignment="1">
      <alignment wrapText="1"/>
    </xf>
    <xf numFmtId="4" fontId="54" fillId="35" borderId="37" xfId="0" applyNumberFormat="1" applyFont="1" applyFill="1" applyBorder="1" applyAlignment="1">
      <alignment horizontal="right" vertical="top" wrapText="1"/>
    </xf>
    <xf numFmtId="3" fontId="54" fillId="35" borderId="37" xfId="0" applyNumberFormat="1" applyFont="1" applyFill="1" applyBorder="1" applyAlignment="1">
      <alignment wrapText="1"/>
    </xf>
    <xf numFmtId="4" fontId="54" fillId="35" borderId="62" xfId="0" applyNumberFormat="1" applyFont="1" applyFill="1" applyBorder="1" applyAlignment="1">
      <alignment horizontal="right" vertical="top" wrapText="1"/>
    </xf>
    <xf numFmtId="4" fontId="54" fillId="35" borderId="29" xfId="0" applyNumberFormat="1" applyFont="1" applyFill="1" applyBorder="1" applyAlignment="1">
      <alignment horizontal="right" vertical="top" wrapText="1"/>
    </xf>
    <xf numFmtId="0" fontId="54" fillId="35" borderId="38" xfId="0" applyFont="1" applyFill="1" applyBorder="1" applyAlignment="1">
      <alignment wrapText="1"/>
    </xf>
    <xf numFmtId="0" fontId="55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5" fillId="0" borderId="63" xfId="0" applyFont="1" applyBorder="1" applyAlignment="1">
      <alignment wrapText="1"/>
    </xf>
    <xf numFmtId="3" fontId="55" fillId="0" borderId="63" xfId="0" applyNumberFormat="1" applyFont="1" applyBorder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right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 horizontal="center"/>
    </xf>
    <xf numFmtId="0" fontId="65" fillId="0" borderId="0" xfId="0" applyFont="1" applyAlignment="1">
      <alignment wrapText="1"/>
    </xf>
    <xf numFmtId="0" fontId="64" fillId="0" borderId="0" xfId="0" applyFont="1" applyAlignment="1">
      <alignment horizontal="right"/>
    </xf>
    <xf numFmtId="3" fontId="64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4" fontId="44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4" fontId="0" fillId="0" borderId="23" xfId="0" applyNumberFormat="1" applyFont="1" applyBorder="1" applyAlignment="1">
      <alignment/>
    </xf>
    <xf numFmtId="0" fontId="44" fillId="0" borderId="0" xfId="0" applyFont="1" applyAlignment="1">
      <alignment wrapText="1"/>
    </xf>
    <xf numFmtId="4" fontId="44" fillId="0" borderId="23" xfId="0" applyNumberFormat="1" applyFont="1" applyBorder="1" applyAlignment="1">
      <alignment wrapText="1"/>
    </xf>
    <xf numFmtId="0" fontId="44" fillId="0" borderId="23" xfId="0" applyFont="1" applyBorder="1" applyAlignment="1">
      <alignment wrapText="1"/>
    </xf>
    <xf numFmtId="0" fontId="44" fillId="0" borderId="0" xfId="0" applyFont="1" applyAlignment="1">
      <alignment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4" fontId="55" fillId="0" borderId="50" xfId="0" applyNumberFormat="1" applyFont="1" applyBorder="1" applyAlignment="1">
      <alignment horizontal="center" vertical="top" wrapText="1"/>
    </xf>
    <xf numFmtId="166" fontId="55" fillId="0" borderId="64" xfId="0" applyNumberFormat="1" applyFont="1" applyBorder="1" applyAlignment="1">
      <alignment vertical="top" wrapText="1"/>
    </xf>
    <xf numFmtId="166" fontId="55" fillId="0" borderId="65" xfId="0" applyNumberFormat="1" applyFont="1" applyBorder="1" applyAlignment="1">
      <alignment vertical="top" wrapText="1"/>
    </xf>
    <xf numFmtId="166" fontId="55" fillId="0" borderId="66" xfId="0" applyNumberFormat="1" applyFont="1" applyBorder="1" applyAlignment="1">
      <alignment vertical="top" wrapText="1"/>
    </xf>
    <xf numFmtId="166" fontId="55" fillId="0" borderId="52" xfId="0" applyNumberFormat="1" applyFont="1" applyBorder="1" applyAlignment="1">
      <alignment vertical="top" wrapText="1"/>
    </xf>
    <xf numFmtId="166" fontId="55" fillId="0" borderId="65" xfId="0" applyNumberFormat="1" applyFont="1" applyBorder="1" applyAlignment="1">
      <alignment vertical="top"/>
    </xf>
    <xf numFmtId="166" fontId="55" fillId="0" borderId="40" xfId="0" applyNumberFormat="1" applyFont="1" applyBorder="1" applyAlignment="1">
      <alignment horizontal="center" vertical="top" wrapText="1"/>
    </xf>
    <xf numFmtId="4" fontId="55" fillId="0" borderId="42" xfId="0" applyNumberFormat="1" applyFont="1" applyBorder="1" applyAlignment="1">
      <alignment horizontal="center" vertical="top" wrapText="1"/>
    </xf>
    <xf numFmtId="167" fontId="55" fillId="0" borderId="56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23" xfId="0" applyFont="1" applyBorder="1" applyAlignment="1">
      <alignment wrapText="1"/>
    </xf>
    <xf numFmtId="4" fontId="55" fillId="0" borderId="67" xfId="0" applyNumberFormat="1" applyFont="1" applyBorder="1" applyAlignment="1">
      <alignment vertical="top"/>
    </xf>
    <xf numFmtId="0" fontId="55" fillId="0" borderId="67" xfId="0" applyFont="1" applyBorder="1" applyAlignment="1">
      <alignment vertical="top" wrapText="1"/>
    </xf>
    <xf numFmtId="0" fontId="55" fillId="0" borderId="23" xfId="0" applyFont="1" applyBorder="1" applyAlignment="1">
      <alignment vertical="top" wrapText="1"/>
    </xf>
    <xf numFmtId="0" fontId="55" fillId="0" borderId="68" xfId="0" applyFont="1" applyBorder="1" applyAlignment="1">
      <alignment vertical="top" wrapText="1"/>
    </xf>
    <xf numFmtId="0" fontId="55" fillId="0" borderId="23" xfId="0" applyFont="1" applyBorder="1" applyAlignment="1">
      <alignment wrapText="1"/>
    </xf>
    <xf numFmtId="49" fontId="0" fillId="0" borderId="23" xfId="0" applyNumberFormat="1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2" fontId="44" fillId="0" borderId="23" xfId="0" applyNumberFormat="1" applyFont="1" applyBorder="1" applyAlignment="1">
      <alignment horizontal="center" vertical="center" wrapText="1"/>
    </xf>
    <xf numFmtId="4" fontId="55" fillId="0" borderId="23" xfId="0" applyNumberFormat="1" applyFont="1" applyBorder="1" applyAlignment="1">
      <alignment/>
    </xf>
    <xf numFmtId="49" fontId="62" fillId="0" borderId="23" xfId="0" applyNumberFormat="1" applyFont="1" applyBorder="1" applyAlignment="1">
      <alignment horizontal="right" wrapText="1"/>
    </xf>
    <xf numFmtId="4" fontId="62" fillId="0" borderId="23" xfId="0" applyNumberFormat="1" applyFont="1" applyBorder="1" applyAlignment="1">
      <alignment/>
    </xf>
    <xf numFmtId="0" fontId="54" fillId="0" borderId="23" xfId="0" applyFont="1" applyBorder="1" applyAlignment="1">
      <alignment wrapText="1"/>
    </xf>
    <xf numFmtId="4" fontId="68" fillId="0" borderId="2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wrapText="1"/>
    </xf>
    <xf numFmtId="0" fontId="0" fillId="0" borderId="69" xfId="0" applyFont="1" applyBorder="1" applyAlignment="1">
      <alignment wrapText="1"/>
    </xf>
    <xf numFmtId="49" fontId="0" fillId="0" borderId="70" xfId="0" applyNumberFormat="1" applyFont="1" applyBorder="1" applyAlignment="1">
      <alignment horizontal="right" wrapText="1"/>
    </xf>
    <xf numFmtId="49" fontId="62" fillId="0" borderId="23" xfId="0" applyNumberFormat="1" applyFont="1" applyBorder="1" applyAlignment="1">
      <alignment horizontal="right" vertical="top" wrapText="1"/>
    </xf>
    <xf numFmtId="49" fontId="55" fillId="0" borderId="23" xfId="0" applyNumberFormat="1" applyFont="1" applyBorder="1" applyAlignment="1">
      <alignment horizontal="right" wrapText="1"/>
    </xf>
    <xf numFmtId="49" fontId="0" fillId="0" borderId="23" xfId="0" applyNumberFormat="1" applyFont="1" applyBorder="1" applyAlignment="1">
      <alignment horizontal="right" vertical="top" wrapText="1"/>
    </xf>
    <xf numFmtId="166" fontId="55" fillId="0" borderId="63" xfId="0" applyNumberFormat="1" applyFont="1" applyBorder="1" applyAlignment="1">
      <alignment vertical="top" wrapText="1"/>
    </xf>
    <xf numFmtId="49" fontId="62" fillId="0" borderId="56" xfId="0" applyNumberFormat="1" applyFont="1" applyBorder="1" applyAlignment="1">
      <alignment horizontal="right" vertical="top" wrapText="1"/>
    </xf>
    <xf numFmtId="0" fontId="62" fillId="0" borderId="69" xfId="0" applyFont="1" applyBorder="1" applyAlignment="1">
      <alignment vertical="top" wrapText="1"/>
    </xf>
    <xf numFmtId="49" fontId="62" fillId="0" borderId="70" xfId="0" applyNumberFormat="1" applyFont="1" applyBorder="1" applyAlignment="1">
      <alignment horizontal="right" vertical="top" wrapText="1"/>
    </xf>
    <xf numFmtId="0" fontId="55" fillId="0" borderId="69" xfId="0" applyFont="1" applyBorder="1" applyAlignment="1">
      <alignment vertical="top" wrapText="1"/>
    </xf>
    <xf numFmtId="49" fontId="55" fillId="0" borderId="70" xfId="0" applyNumberFormat="1" applyFont="1" applyBorder="1" applyAlignment="1">
      <alignment horizontal="right" vertical="top" wrapText="1"/>
    </xf>
    <xf numFmtId="4" fontId="54" fillId="0" borderId="67" xfId="0" applyNumberFormat="1" applyFont="1" applyBorder="1" applyAlignment="1">
      <alignment vertical="top"/>
    </xf>
    <xf numFmtId="0" fontId="36" fillId="0" borderId="71" xfId="0" applyFont="1" applyBorder="1" applyAlignment="1">
      <alignment wrapText="1"/>
    </xf>
    <xf numFmtId="0" fontId="36" fillId="0" borderId="72" xfId="0" applyFont="1" applyBorder="1" applyAlignment="1">
      <alignment wrapText="1"/>
    </xf>
    <xf numFmtId="0" fontId="36" fillId="0" borderId="73" xfId="0" applyFont="1" applyBorder="1" applyAlignment="1">
      <alignment wrapText="1"/>
    </xf>
    <xf numFmtId="0" fontId="36" fillId="0" borderId="74" xfId="0" applyFont="1" applyBorder="1" applyAlignment="1">
      <alignment wrapText="1"/>
    </xf>
    <xf numFmtId="0" fontId="36" fillId="0" borderId="57" xfId="0" applyFont="1" applyBorder="1" applyAlignment="1">
      <alignment wrapText="1"/>
    </xf>
    <xf numFmtId="0" fontId="62" fillId="0" borderId="69" xfId="0" applyFont="1" applyBorder="1" applyAlignment="1">
      <alignment wrapText="1"/>
    </xf>
    <xf numFmtId="0" fontId="55" fillId="0" borderId="69" xfId="0" applyFont="1" applyBorder="1" applyAlignment="1">
      <alignment wrapText="1"/>
    </xf>
    <xf numFmtId="0" fontId="62" fillId="0" borderId="75" xfId="0" applyFont="1" applyBorder="1" applyAlignment="1">
      <alignment horizontal="right" wrapText="1"/>
    </xf>
    <xf numFmtId="0" fontId="55" fillId="0" borderId="76" xfId="0" applyFont="1" applyBorder="1" applyAlignment="1">
      <alignment horizontal="right" wrapText="1"/>
    </xf>
    <xf numFmtId="4" fontId="55" fillId="0" borderId="68" xfId="0" applyNumberFormat="1" applyFont="1" applyBorder="1" applyAlignment="1">
      <alignment vertical="top"/>
    </xf>
    <xf numFmtId="0" fontId="55" fillId="0" borderId="23" xfId="0" applyFont="1" applyBorder="1" applyAlignment="1">
      <alignment horizontal="left" vertical="top" wrapText="1"/>
    </xf>
    <xf numFmtId="0" fontId="69" fillId="0" borderId="23" xfId="0" applyFont="1" applyBorder="1" applyAlignment="1">
      <alignment wrapText="1"/>
    </xf>
    <xf numFmtId="0" fontId="69" fillId="0" borderId="23" xfId="0" applyFont="1" applyBorder="1" applyAlignment="1">
      <alignment horizontal="left" vertical="top" wrapText="1"/>
    </xf>
    <xf numFmtId="0" fontId="61" fillId="33" borderId="20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/>
    </xf>
    <xf numFmtId="0" fontId="6" fillId="0" borderId="21" xfId="0" applyFont="1" applyBorder="1" applyAlignment="1">
      <alignment/>
    </xf>
    <xf numFmtId="0" fontId="54" fillId="33" borderId="20" xfId="0" applyFont="1" applyFill="1" applyBorder="1" applyAlignment="1">
      <alignment horizontal="center" vertical="center" wrapText="1"/>
    </xf>
    <xf numFmtId="164" fontId="54" fillId="33" borderId="34" xfId="0" applyNumberFormat="1" applyFont="1" applyFill="1" applyBorder="1" applyAlignment="1">
      <alignment horizontal="center" vertical="center" wrapText="1"/>
    </xf>
    <xf numFmtId="0" fontId="6" fillId="0" borderId="78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33" borderId="13" xfId="0" applyFont="1" applyFill="1" applyBorder="1" applyAlignment="1">
      <alignment horizontal="center" vertical="center" wrapText="1"/>
    </xf>
    <xf numFmtId="0" fontId="6" fillId="0" borderId="79" xfId="0" applyFont="1" applyBorder="1" applyAlignment="1">
      <alignment/>
    </xf>
    <xf numFmtId="0" fontId="54" fillId="33" borderId="14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3" fontId="54" fillId="33" borderId="15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166" fontId="56" fillId="35" borderId="27" xfId="0" applyNumberFormat="1" applyFont="1" applyFill="1" applyBorder="1" applyAlignment="1">
      <alignment horizontal="left" wrapText="1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/>
    </xf>
    <xf numFmtId="3" fontId="55" fillId="0" borderId="80" xfId="0" applyNumberFormat="1" applyFont="1" applyBorder="1" applyAlignment="1">
      <alignment horizontal="center" wrapText="1"/>
    </xf>
    <xf numFmtId="0" fontId="6" fillId="0" borderId="80" xfId="0" applyFont="1" applyBorder="1" applyAlignment="1">
      <alignment/>
    </xf>
    <xf numFmtId="167" fontId="55" fillId="0" borderId="0" xfId="0" applyNumberFormat="1" applyFont="1" applyAlignment="1">
      <alignment horizontal="center" wrapText="1"/>
    </xf>
    <xf numFmtId="3" fontId="55" fillId="0" borderId="81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/>
    </xf>
    <xf numFmtId="0" fontId="6" fillId="0" borderId="81" xfId="0" applyFont="1" applyBorder="1" applyAlignment="1">
      <alignment/>
    </xf>
    <xf numFmtId="3" fontId="55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41" xfId="0" applyFont="1" applyBorder="1" applyAlignment="1">
      <alignment/>
    </xf>
    <xf numFmtId="4" fontId="55" fillId="0" borderId="57" xfId="0" applyNumberFormat="1" applyFont="1" applyBorder="1" applyAlignment="1">
      <alignment horizontal="center" vertical="center" wrapText="1"/>
    </xf>
    <xf numFmtId="166" fontId="55" fillId="0" borderId="27" xfId="0" applyNumberFormat="1" applyFont="1" applyBorder="1" applyAlignment="1">
      <alignment horizontal="center" wrapText="1"/>
    </xf>
    <xf numFmtId="0" fontId="44" fillId="0" borderId="56" xfId="0" applyFont="1" applyBorder="1" applyAlignment="1">
      <alignment horizontal="right" wrapText="1"/>
    </xf>
    <xf numFmtId="0" fontId="6" fillId="0" borderId="69" xfId="0" applyFont="1" applyBorder="1" applyAlignment="1">
      <alignment/>
    </xf>
    <xf numFmtId="0" fontId="44" fillId="36" borderId="56" xfId="0" applyFont="1" applyFill="1" applyBorder="1" applyAlignment="1">
      <alignment horizontal="center" vertical="center" wrapText="1"/>
    </xf>
    <xf numFmtId="0" fontId="6" fillId="0" borderId="82" xfId="0" applyFont="1" applyBorder="1" applyAlignment="1">
      <alignment/>
    </xf>
    <xf numFmtId="4" fontId="44" fillId="36" borderId="56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66" fillId="0" borderId="0" xfId="0" applyFont="1" applyAlignment="1">
      <alignment horizontal="right" wrapText="1"/>
    </xf>
    <xf numFmtId="0" fontId="7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142875</xdr:rowOff>
    </xdr:from>
    <xdr:to>
      <xdr:col>2</xdr:col>
      <xdr:colOff>2009775</xdr:colOff>
      <xdr:row>9</xdr:row>
      <xdr:rowOff>114300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1990725" cy="1685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286"/>
  <sheetViews>
    <sheetView zoomScale="53" zoomScaleNormal="53" zoomScalePageLayoutView="0" workbookViewId="0" topLeftCell="A109">
      <selection activeCell="I85" sqref="I85"/>
    </sheetView>
  </sheetViews>
  <sheetFormatPr defaultColWidth="12.625" defaultRowHeight="15" customHeight="1"/>
  <cols>
    <col min="1" max="1" width="9.625" style="0" customWidth="1"/>
    <col min="2" max="2" width="6.50390625" style="0" customWidth="1"/>
    <col min="3" max="3" width="30.875" style="0" customWidth="1"/>
    <col min="4" max="4" width="9.375" style="0" customWidth="1"/>
    <col min="5" max="5" width="10.625" style="0" customWidth="1"/>
    <col min="6" max="6" width="14.25390625" style="0" customWidth="1"/>
    <col min="7" max="7" width="13.50390625" style="0" customWidth="1"/>
    <col min="8" max="8" width="10.625" style="0" customWidth="1"/>
    <col min="9" max="9" width="14.25390625" style="0" customWidth="1"/>
    <col min="10" max="10" width="13.50390625" style="0" customWidth="1"/>
    <col min="11" max="11" width="10.625" style="0" customWidth="1"/>
    <col min="12" max="12" width="14.25390625" style="0" customWidth="1"/>
    <col min="13" max="13" width="13.50390625" style="0" customWidth="1"/>
    <col min="14" max="14" width="10.625" style="0" customWidth="1"/>
    <col min="15" max="15" width="14.25390625" style="0" customWidth="1"/>
    <col min="16" max="19" width="13.50390625" style="0" customWidth="1"/>
    <col min="20" max="20" width="22.125" style="0" customWidth="1"/>
    <col min="21" max="38" width="5.00390625" style="0" customWidth="1"/>
  </cols>
  <sheetData>
    <row r="1" spans="1:36" ht="1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261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262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234" t="s">
        <v>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234" t="s">
        <v>2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25">
      <c r="A15" s="236" t="s">
        <v>139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237" t="s">
        <v>3</v>
      </c>
      <c r="B17" s="239" t="s">
        <v>4</v>
      </c>
      <c r="C17" s="239" t="s">
        <v>5</v>
      </c>
      <c r="D17" s="241" t="s">
        <v>6</v>
      </c>
      <c r="E17" s="228" t="s">
        <v>7</v>
      </c>
      <c r="F17" s="229"/>
      <c r="G17" s="230"/>
      <c r="H17" s="228" t="s">
        <v>8</v>
      </c>
      <c r="I17" s="229"/>
      <c r="J17" s="230"/>
      <c r="K17" s="228" t="s">
        <v>9</v>
      </c>
      <c r="L17" s="229"/>
      <c r="M17" s="230"/>
      <c r="N17" s="228" t="s">
        <v>10</v>
      </c>
      <c r="O17" s="229"/>
      <c r="P17" s="230"/>
      <c r="Q17" s="231" t="s">
        <v>11</v>
      </c>
      <c r="R17" s="229"/>
      <c r="S17" s="230"/>
      <c r="T17" s="232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238"/>
      <c r="B18" s="240"/>
      <c r="C18" s="240"/>
      <c r="D18" s="242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3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339320</v>
      </c>
      <c r="N21" s="38"/>
      <c r="O21" s="39"/>
      <c r="P21" s="40">
        <v>339320</v>
      </c>
      <c r="Q21" s="40">
        <f>G21+M21</f>
        <v>339320</v>
      </c>
      <c r="R21" s="40">
        <f>J21+P21</f>
        <v>339320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339320</v>
      </c>
      <c r="N22" s="46"/>
      <c r="O22" s="47"/>
      <c r="P22" s="48">
        <f>SUM(P21)</f>
        <v>339320</v>
      </c>
      <c r="Q22" s="48">
        <f>SUM(Q21)</f>
        <v>339320</v>
      </c>
      <c r="R22" s="48">
        <f>SUM(R21)</f>
        <v>339320</v>
      </c>
      <c r="S22" s="48">
        <f>SUM(S21)</f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248"/>
      <c r="B23" s="235"/>
      <c r="C23" s="235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SUM(G27:G27)</f>
        <v>0</v>
      </c>
      <c r="H26" s="74"/>
      <c r="I26" s="75"/>
      <c r="J26" s="76">
        <f>SUM(J27:J27)</f>
        <v>0</v>
      </c>
      <c r="K26" s="74"/>
      <c r="L26" s="75"/>
      <c r="M26" s="76">
        <f>SUM(M27:M27)</f>
        <v>42000</v>
      </c>
      <c r="N26" s="74"/>
      <c r="O26" s="75"/>
      <c r="P26" s="76">
        <f>SUM(P27:P27)</f>
        <v>42000</v>
      </c>
      <c r="Q26" s="76">
        <f>SUM(Q27:Q27)</f>
        <v>42000</v>
      </c>
      <c r="R26" s="76">
        <f>SUM(R27:R27)</f>
        <v>42000</v>
      </c>
      <c r="S26" s="76">
        <f>SUM(S27:S27)</f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78" t="s">
        <v>37</v>
      </c>
      <c r="B27" s="79" t="s">
        <v>38</v>
      </c>
      <c r="C27" s="80" t="s">
        <v>140</v>
      </c>
      <c r="D27" s="81" t="s">
        <v>39</v>
      </c>
      <c r="E27" s="82"/>
      <c r="F27" s="83"/>
      <c r="G27" s="84">
        <f>E27*F27</f>
        <v>0</v>
      </c>
      <c r="H27" s="82"/>
      <c r="I27" s="83"/>
      <c r="J27" s="84">
        <f>H27*I27</f>
        <v>0</v>
      </c>
      <c r="K27" s="82">
        <v>3</v>
      </c>
      <c r="L27" s="83">
        <v>14000</v>
      </c>
      <c r="M27" s="84">
        <f>K27*L27</f>
        <v>42000</v>
      </c>
      <c r="N27" s="82">
        <v>3</v>
      </c>
      <c r="O27" s="83">
        <v>14000</v>
      </c>
      <c r="P27" s="84">
        <f>N27*O27</f>
        <v>42000</v>
      </c>
      <c r="Q27" s="84">
        <f>G27+M27</f>
        <v>42000</v>
      </c>
      <c r="R27" s="84">
        <f>J27+P27</f>
        <v>42000</v>
      </c>
      <c r="S27" s="84">
        <f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thickBot="1">
      <c r="A28" s="71" t="s">
        <v>34</v>
      </c>
      <c r="B28" s="72" t="s">
        <v>40</v>
      </c>
      <c r="C28" s="71" t="s">
        <v>41</v>
      </c>
      <c r="D28" s="73"/>
      <c r="E28" s="74"/>
      <c r="F28" s="75"/>
      <c r="G28" s="76"/>
      <c r="H28" s="74"/>
      <c r="I28" s="75"/>
      <c r="J28" s="76"/>
      <c r="K28" s="74"/>
      <c r="L28" s="75"/>
      <c r="M28" s="76">
        <f>SUM(M29:M35)</f>
        <v>180000</v>
      </c>
      <c r="N28" s="74"/>
      <c r="O28" s="75"/>
      <c r="P28" s="76">
        <f>SUM(P29:P35)</f>
        <v>180000</v>
      </c>
      <c r="Q28" s="76">
        <f>SUM(Q29:Q35)</f>
        <v>180000</v>
      </c>
      <c r="R28" s="76">
        <f>SUM(R29:R35)</f>
        <v>180000</v>
      </c>
      <c r="S28" s="76">
        <f>SUM(S29:S35)</f>
        <v>0</v>
      </c>
      <c r="T28" s="7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30" customHeight="1">
      <c r="A29" s="78" t="s">
        <v>37</v>
      </c>
      <c r="B29" s="79" t="s">
        <v>42</v>
      </c>
      <c r="C29" s="178" t="s">
        <v>145</v>
      </c>
      <c r="D29" s="81" t="s">
        <v>39</v>
      </c>
      <c r="E29" s="249" t="s">
        <v>43</v>
      </c>
      <c r="F29" s="235"/>
      <c r="G29" s="250"/>
      <c r="H29" s="249" t="s">
        <v>43</v>
      </c>
      <c r="I29" s="235"/>
      <c r="J29" s="250"/>
      <c r="K29" s="82">
        <v>3</v>
      </c>
      <c r="L29" s="83">
        <v>6000</v>
      </c>
      <c r="M29" s="84">
        <f aca="true" t="shared" si="0" ref="M29:M35">K29*L29</f>
        <v>18000</v>
      </c>
      <c r="N29" s="82">
        <v>3</v>
      </c>
      <c r="O29" s="83">
        <v>6000</v>
      </c>
      <c r="P29" s="84">
        <f aca="true" t="shared" si="1" ref="P29:P35">N29*O29</f>
        <v>18000</v>
      </c>
      <c r="Q29" s="84">
        <f aca="true" t="shared" si="2" ref="Q29:Q35">G29+M29</f>
        <v>18000</v>
      </c>
      <c r="R29" s="84">
        <f aca="true" t="shared" si="3" ref="R29:R35">J29+P29</f>
        <v>18000</v>
      </c>
      <c r="S29" s="84">
        <f aca="true" t="shared" si="4" ref="S29:S35">Q29-R29</f>
        <v>0</v>
      </c>
      <c r="T29" s="85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30" customHeight="1">
      <c r="A30" s="86" t="s">
        <v>37</v>
      </c>
      <c r="B30" s="87" t="s">
        <v>44</v>
      </c>
      <c r="C30" s="179" t="s">
        <v>146</v>
      </c>
      <c r="D30" s="81" t="s">
        <v>39</v>
      </c>
      <c r="E30" s="251"/>
      <c r="F30" s="235"/>
      <c r="G30" s="250"/>
      <c r="H30" s="251"/>
      <c r="I30" s="235"/>
      <c r="J30" s="250"/>
      <c r="K30" s="82">
        <v>3</v>
      </c>
      <c r="L30" s="83">
        <v>9000</v>
      </c>
      <c r="M30" s="84">
        <f t="shared" si="0"/>
        <v>27000</v>
      </c>
      <c r="N30" s="82">
        <v>3</v>
      </c>
      <c r="O30" s="83">
        <v>9000</v>
      </c>
      <c r="P30" s="84">
        <f t="shared" si="1"/>
        <v>27000</v>
      </c>
      <c r="Q30" s="84">
        <f t="shared" si="2"/>
        <v>27000</v>
      </c>
      <c r="R30" s="84">
        <f t="shared" si="3"/>
        <v>27000</v>
      </c>
      <c r="S30" s="84">
        <f t="shared" si="4"/>
        <v>0</v>
      </c>
      <c r="T30" s="85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>
      <c r="A31" s="86" t="s">
        <v>37</v>
      </c>
      <c r="B31" s="89" t="s">
        <v>45</v>
      </c>
      <c r="C31" s="179" t="s">
        <v>147</v>
      </c>
      <c r="D31" s="81" t="s">
        <v>39</v>
      </c>
      <c r="E31" s="251"/>
      <c r="F31" s="235"/>
      <c r="G31" s="250"/>
      <c r="H31" s="251"/>
      <c r="I31" s="235"/>
      <c r="J31" s="250"/>
      <c r="K31" s="91">
        <v>3</v>
      </c>
      <c r="L31" s="177">
        <v>9000</v>
      </c>
      <c r="M31" s="84">
        <f t="shared" si="0"/>
        <v>27000</v>
      </c>
      <c r="N31" s="91">
        <v>3</v>
      </c>
      <c r="O31" s="177">
        <v>9000</v>
      </c>
      <c r="P31" s="84">
        <f t="shared" si="1"/>
        <v>27000</v>
      </c>
      <c r="Q31" s="84">
        <f t="shared" si="2"/>
        <v>27000</v>
      </c>
      <c r="R31" s="84">
        <f t="shared" si="3"/>
        <v>27000</v>
      </c>
      <c r="S31" s="84">
        <f t="shared" si="4"/>
        <v>0</v>
      </c>
      <c r="T31" s="94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>
      <c r="A32" s="86" t="s">
        <v>37</v>
      </c>
      <c r="B32" s="89" t="s">
        <v>141</v>
      </c>
      <c r="C32" s="180" t="s">
        <v>148</v>
      </c>
      <c r="D32" s="81" t="s">
        <v>39</v>
      </c>
      <c r="E32" s="251"/>
      <c r="F32" s="235"/>
      <c r="G32" s="250"/>
      <c r="H32" s="251"/>
      <c r="I32" s="235"/>
      <c r="J32" s="250"/>
      <c r="K32" s="91">
        <v>3</v>
      </c>
      <c r="L32" s="177">
        <v>9000</v>
      </c>
      <c r="M32" s="84">
        <f t="shared" si="0"/>
        <v>27000</v>
      </c>
      <c r="N32" s="91">
        <v>3</v>
      </c>
      <c r="O32" s="177">
        <v>9000</v>
      </c>
      <c r="P32" s="84">
        <f t="shared" si="1"/>
        <v>27000</v>
      </c>
      <c r="Q32" s="84">
        <f t="shared" si="2"/>
        <v>27000</v>
      </c>
      <c r="R32" s="84">
        <f t="shared" si="3"/>
        <v>27000</v>
      </c>
      <c r="S32" s="84">
        <f t="shared" si="4"/>
        <v>0</v>
      </c>
      <c r="T32" s="94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>
      <c r="A33" s="86" t="s">
        <v>37</v>
      </c>
      <c r="B33" s="89" t="s">
        <v>142</v>
      </c>
      <c r="C33" s="180" t="s">
        <v>149</v>
      </c>
      <c r="D33" s="81" t="s">
        <v>39</v>
      </c>
      <c r="E33" s="251"/>
      <c r="F33" s="235"/>
      <c r="G33" s="250"/>
      <c r="H33" s="251"/>
      <c r="I33" s="235"/>
      <c r="J33" s="250"/>
      <c r="K33" s="91">
        <v>3</v>
      </c>
      <c r="L33" s="177">
        <v>9000</v>
      </c>
      <c r="M33" s="84">
        <f t="shared" si="0"/>
        <v>27000</v>
      </c>
      <c r="N33" s="91">
        <v>3</v>
      </c>
      <c r="O33" s="177">
        <v>9000</v>
      </c>
      <c r="P33" s="84">
        <f t="shared" si="1"/>
        <v>27000</v>
      </c>
      <c r="Q33" s="84">
        <f t="shared" si="2"/>
        <v>27000</v>
      </c>
      <c r="R33" s="84">
        <f t="shared" si="3"/>
        <v>27000</v>
      </c>
      <c r="S33" s="84">
        <f t="shared" si="4"/>
        <v>0</v>
      </c>
      <c r="T33" s="94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>
      <c r="A34" s="86" t="s">
        <v>37</v>
      </c>
      <c r="B34" s="89" t="s">
        <v>143</v>
      </c>
      <c r="C34" s="180" t="s">
        <v>150</v>
      </c>
      <c r="D34" s="81" t="s">
        <v>39</v>
      </c>
      <c r="E34" s="251"/>
      <c r="F34" s="235"/>
      <c r="G34" s="250"/>
      <c r="H34" s="251"/>
      <c r="I34" s="235"/>
      <c r="J34" s="250"/>
      <c r="K34" s="91">
        <v>3</v>
      </c>
      <c r="L34" s="177">
        <v>9000</v>
      </c>
      <c r="M34" s="84">
        <f t="shared" si="0"/>
        <v>27000</v>
      </c>
      <c r="N34" s="91">
        <v>3</v>
      </c>
      <c r="O34" s="177">
        <v>9000</v>
      </c>
      <c r="P34" s="84">
        <f t="shared" si="1"/>
        <v>27000</v>
      </c>
      <c r="Q34" s="84">
        <f t="shared" si="2"/>
        <v>27000</v>
      </c>
      <c r="R34" s="84">
        <f t="shared" si="3"/>
        <v>27000</v>
      </c>
      <c r="S34" s="84">
        <f t="shared" si="4"/>
        <v>0</v>
      </c>
      <c r="T34" s="9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>
      <c r="A35" s="88" t="s">
        <v>37</v>
      </c>
      <c r="B35" s="89" t="s">
        <v>144</v>
      </c>
      <c r="C35" s="181" t="s">
        <v>151</v>
      </c>
      <c r="D35" s="81" t="s">
        <v>39</v>
      </c>
      <c r="E35" s="251"/>
      <c r="F35" s="235"/>
      <c r="G35" s="250"/>
      <c r="H35" s="251"/>
      <c r="I35" s="235"/>
      <c r="J35" s="250"/>
      <c r="K35" s="91">
        <v>3</v>
      </c>
      <c r="L35" s="92">
        <v>9000</v>
      </c>
      <c r="M35" s="93">
        <f t="shared" si="0"/>
        <v>27000</v>
      </c>
      <c r="N35" s="91">
        <v>3</v>
      </c>
      <c r="O35" s="92">
        <v>9000</v>
      </c>
      <c r="P35" s="93">
        <f t="shared" si="1"/>
        <v>27000</v>
      </c>
      <c r="Q35" s="93">
        <f t="shared" si="2"/>
        <v>27000</v>
      </c>
      <c r="R35" s="93">
        <f t="shared" si="3"/>
        <v>27000</v>
      </c>
      <c r="S35" s="93">
        <f t="shared" si="4"/>
        <v>0</v>
      </c>
      <c r="T35" s="9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thickBot="1">
      <c r="A36" s="71" t="s">
        <v>34</v>
      </c>
      <c r="B36" s="72" t="s">
        <v>46</v>
      </c>
      <c r="C36" s="71" t="s">
        <v>47</v>
      </c>
      <c r="D36" s="73"/>
      <c r="E36" s="74"/>
      <c r="F36" s="75"/>
      <c r="G36" s="76"/>
      <c r="H36" s="74"/>
      <c r="I36" s="75"/>
      <c r="J36" s="76"/>
      <c r="K36" s="74"/>
      <c r="L36" s="75"/>
      <c r="M36" s="76">
        <f>SUM(M37:M38)</f>
        <v>51000</v>
      </c>
      <c r="N36" s="74"/>
      <c r="O36" s="75"/>
      <c r="P36" s="76">
        <f>SUM(P37:P38)</f>
        <v>51000</v>
      </c>
      <c r="Q36" s="76">
        <f>SUM(Q37:Q38)</f>
        <v>51000</v>
      </c>
      <c r="R36" s="76">
        <f>SUM(R37:R38)</f>
        <v>51000</v>
      </c>
      <c r="S36" s="76">
        <f>SUM(S37:S38)</f>
        <v>0</v>
      </c>
      <c r="T36" s="7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>
      <c r="A37" s="78" t="s">
        <v>37</v>
      </c>
      <c r="B37" s="79" t="s">
        <v>48</v>
      </c>
      <c r="C37" s="180" t="s">
        <v>152</v>
      </c>
      <c r="D37" s="81" t="s">
        <v>39</v>
      </c>
      <c r="E37" s="249" t="s">
        <v>43</v>
      </c>
      <c r="F37" s="235"/>
      <c r="G37" s="250"/>
      <c r="H37" s="249" t="s">
        <v>43</v>
      </c>
      <c r="I37" s="235"/>
      <c r="J37" s="250"/>
      <c r="K37" s="82">
        <v>3</v>
      </c>
      <c r="L37" s="83">
        <v>9000</v>
      </c>
      <c r="M37" s="84">
        <f>K37*L37</f>
        <v>27000</v>
      </c>
      <c r="N37" s="82">
        <v>3</v>
      </c>
      <c r="O37" s="83">
        <v>9000</v>
      </c>
      <c r="P37" s="84">
        <f>N37*O37</f>
        <v>27000</v>
      </c>
      <c r="Q37" s="84">
        <f>G37+M37</f>
        <v>27000</v>
      </c>
      <c r="R37" s="84">
        <f>J37+P37</f>
        <v>27000</v>
      </c>
      <c r="S37" s="84">
        <f>Q37-R37</f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>
      <c r="A38" s="86" t="s">
        <v>37</v>
      </c>
      <c r="B38" s="87" t="s">
        <v>49</v>
      </c>
      <c r="C38" s="182" t="s">
        <v>153</v>
      </c>
      <c r="D38" s="81" t="s">
        <v>39</v>
      </c>
      <c r="E38" s="251"/>
      <c r="F38" s="235"/>
      <c r="G38" s="250"/>
      <c r="H38" s="251"/>
      <c r="I38" s="235"/>
      <c r="J38" s="250"/>
      <c r="K38" s="82">
        <v>3</v>
      </c>
      <c r="L38" s="83">
        <v>8000</v>
      </c>
      <c r="M38" s="84">
        <f>K38*L38</f>
        <v>24000</v>
      </c>
      <c r="N38" s="82">
        <v>3</v>
      </c>
      <c r="O38" s="83">
        <v>8000</v>
      </c>
      <c r="P38" s="84">
        <f>N38*O38</f>
        <v>24000</v>
      </c>
      <c r="Q38" s="84">
        <f>G38+M38</f>
        <v>24000</v>
      </c>
      <c r="R38" s="84">
        <f>J38+P38</f>
        <v>24000</v>
      </c>
      <c r="S38" s="84">
        <f>Q38-R38</f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>
      <c r="A39" s="95" t="s">
        <v>50</v>
      </c>
      <c r="B39" s="96"/>
      <c r="C39" s="97"/>
      <c r="D39" s="98"/>
      <c r="E39" s="99"/>
      <c r="F39" s="100"/>
      <c r="G39" s="101">
        <f>G26+G28+G36</f>
        <v>0</v>
      </c>
      <c r="H39" s="99"/>
      <c r="I39" s="100"/>
      <c r="J39" s="101">
        <f>J26+J28+J36</f>
        <v>0</v>
      </c>
      <c r="K39" s="99"/>
      <c r="L39" s="100"/>
      <c r="M39" s="101">
        <f>M26+M28+M36</f>
        <v>273000</v>
      </c>
      <c r="N39" s="99"/>
      <c r="O39" s="100"/>
      <c r="P39" s="101">
        <f>P26+P28+P36</f>
        <v>273000</v>
      </c>
      <c r="Q39" s="101">
        <f>Q26+Q28+Q36</f>
        <v>273000</v>
      </c>
      <c r="R39" s="101">
        <f>R26+R28+R36</f>
        <v>273000</v>
      </c>
      <c r="S39" s="101">
        <f>S26+S28+S36</f>
        <v>0</v>
      </c>
      <c r="T39" s="102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>
      <c r="A40" s="71" t="s">
        <v>26</v>
      </c>
      <c r="B40" s="72" t="s">
        <v>51</v>
      </c>
      <c r="C40" s="71" t="s">
        <v>52</v>
      </c>
      <c r="D40" s="73"/>
      <c r="E40" s="74"/>
      <c r="F40" s="75"/>
      <c r="G40" s="103"/>
      <c r="H40" s="74"/>
      <c r="I40" s="75"/>
      <c r="J40" s="103"/>
      <c r="K40" s="74"/>
      <c r="L40" s="75"/>
      <c r="M40" s="103"/>
      <c r="N40" s="74"/>
      <c r="O40" s="75"/>
      <c r="P40" s="103"/>
      <c r="Q40" s="103"/>
      <c r="R40" s="103"/>
      <c r="S40" s="103"/>
      <c r="T40" s="7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30" customHeight="1">
      <c r="A41" s="78" t="s">
        <v>37</v>
      </c>
      <c r="B41" s="104" t="s">
        <v>53</v>
      </c>
      <c r="C41" s="80" t="s">
        <v>54</v>
      </c>
      <c r="D41" s="183" t="s">
        <v>154</v>
      </c>
      <c r="E41" s="82"/>
      <c r="F41" s="105">
        <v>0.22</v>
      </c>
      <c r="G41" s="84">
        <f>E41*F41</f>
        <v>0</v>
      </c>
      <c r="H41" s="82"/>
      <c r="I41" s="105">
        <v>0.22</v>
      </c>
      <c r="J41" s="84">
        <f>H41*I41</f>
        <v>0</v>
      </c>
      <c r="K41" s="184">
        <v>42000</v>
      </c>
      <c r="L41" s="105">
        <v>0.22</v>
      </c>
      <c r="M41" s="84">
        <f>K41*L41</f>
        <v>9240</v>
      </c>
      <c r="N41" s="184">
        <v>42000</v>
      </c>
      <c r="O41" s="105">
        <v>0.22</v>
      </c>
      <c r="P41" s="84">
        <f>N41*O41</f>
        <v>9240</v>
      </c>
      <c r="Q41" s="84">
        <f>G41+M41</f>
        <v>9240</v>
      </c>
      <c r="R41" s="84">
        <f>J41+P41</f>
        <v>9240</v>
      </c>
      <c r="S41" s="84">
        <f>Q41-R41</f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>
      <c r="A42" s="86" t="s">
        <v>37</v>
      </c>
      <c r="B42" s="87" t="s">
        <v>55</v>
      </c>
      <c r="C42" s="80" t="s">
        <v>41</v>
      </c>
      <c r="D42" s="183" t="s">
        <v>154</v>
      </c>
      <c r="E42" s="82"/>
      <c r="F42" s="105">
        <v>0.22</v>
      </c>
      <c r="G42" s="84">
        <f>E42*F42</f>
        <v>0</v>
      </c>
      <c r="H42" s="82"/>
      <c r="I42" s="105">
        <v>0.22</v>
      </c>
      <c r="J42" s="84">
        <f>H42*I42</f>
        <v>0</v>
      </c>
      <c r="K42" s="184">
        <v>180000</v>
      </c>
      <c r="L42" s="105">
        <v>0.22</v>
      </c>
      <c r="M42" s="84">
        <f>K42*L42</f>
        <v>39600</v>
      </c>
      <c r="N42" s="184">
        <v>180000</v>
      </c>
      <c r="O42" s="105">
        <v>0.22</v>
      </c>
      <c r="P42" s="84">
        <f>N42*O42</f>
        <v>39600</v>
      </c>
      <c r="Q42" s="84">
        <f>G42+M42</f>
        <v>39600</v>
      </c>
      <c r="R42" s="84">
        <f>J42+P42</f>
        <v>39600</v>
      </c>
      <c r="S42" s="84">
        <f>Q42-R42</f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>
      <c r="A43" s="95" t="s">
        <v>56</v>
      </c>
      <c r="B43" s="96"/>
      <c r="C43" s="97"/>
      <c r="D43" s="98"/>
      <c r="E43" s="99"/>
      <c r="F43" s="100"/>
      <c r="G43" s="101">
        <f>SUM(G41:G42)</f>
        <v>0</v>
      </c>
      <c r="H43" s="99"/>
      <c r="I43" s="100"/>
      <c r="J43" s="101">
        <f>SUM(J41:J42)</f>
        <v>0</v>
      </c>
      <c r="K43" s="99"/>
      <c r="L43" s="100"/>
      <c r="M43" s="101">
        <f>SUM(M41:M42)</f>
        <v>48840</v>
      </c>
      <c r="N43" s="99"/>
      <c r="O43" s="100"/>
      <c r="P43" s="101">
        <f>SUM(P41:P42)</f>
        <v>48840</v>
      </c>
      <c r="Q43" s="101">
        <f>SUM(Q41:Q42)</f>
        <v>48840</v>
      </c>
      <c r="R43" s="101">
        <f>SUM(R41:R42)</f>
        <v>48840</v>
      </c>
      <c r="S43" s="101">
        <f>SUM(S41:S42)</f>
        <v>0</v>
      </c>
      <c r="T43" s="102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>
      <c r="A44" s="71" t="s">
        <v>26</v>
      </c>
      <c r="B44" s="72" t="s">
        <v>57</v>
      </c>
      <c r="C44" s="71" t="s">
        <v>58</v>
      </c>
      <c r="D44" s="73"/>
      <c r="E44" s="74"/>
      <c r="F44" s="75"/>
      <c r="G44" s="103"/>
      <c r="H44" s="74"/>
      <c r="I44" s="75"/>
      <c r="J44" s="103"/>
      <c r="K44" s="74"/>
      <c r="L44" s="75"/>
      <c r="M44" s="103"/>
      <c r="N44" s="74"/>
      <c r="O44" s="75"/>
      <c r="P44" s="103"/>
      <c r="Q44" s="103"/>
      <c r="R44" s="103"/>
      <c r="S44" s="103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0" customHeight="1">
      <c r="A45" s="78" t="s">
        <v>37</v>
      </c>
      <c r="B45" s="104" t="s">
        <v>59</v>
      </c>
      <c r="C45" s="106" t="s">
        <v>60</v>
      </c>
      <c r="D45" s="81" t="s">
        <v>39</v>
      </c>
      <c r="E45" s="82"/>
      <c r="F45" s="83"/>
      <c r="G45" s="84">
        <f>E45*F45</f>
        <v>0</v>
      </c>
      <c r="H45" s="82"/>
      <c r="I45" s="83"/>
      <c r="J45" s="84">
        <f>H45*I45</f>
        <v>0</v>
      </c>
      <c r="K45" s="82"/>
      <c r="L45" s="83"/>
      <c r="M45" s="84">
        <f>K45*L45</f>
        <v>0</v>
      </c>
      <c r="N45" s="82"/>
      <c r="O45" s="83"/>
      <c r="P45" s="84">
        <f>N45*O45</f>
        <v>0</v>
      </c>
      <c r="Q45" s="84">
        <f>G45+M45</f>
        <v>0</v>
      </c>
      <c r="R45" s="84">
        <f>J45+P45</f>
        <v>0</v>
      </c>
      <c r="S45" s="84">
        <f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>
      <c r="A46" s="86" t="s">
        <v>37</v>
      </c>
      <c r="B46" s="87" t="s">
        <v>61</v>
      </c>
      <c r="C46" s="106" t="s">
        <v>60</v>
      </c>
      <c r="D46" s="81" t="s">
        <v>39</v>
      </c>
      <c r="E46" s="82"/>
      <c r="F46" s="83"/>
      <c r="G46" s="84">
        <f>E46*F46</f>
        <v>0</v>
      </c>
      <c r="H46" s="82"/>
      <c r="I46" s="83"/>
      <c r="J46" s="84">
        <f>H46*I46</f>
        <v>0</v>
      </c>
      <c r="K46" s="82"/>
      <c r="L46" s="83"/>
      <c r="M46" s="84">
        <f>K46*L46</f>
        <v>0</v>
      </c>
      <c r="N46" s="82"/>
      <c r="O46" s="83"/>
      <c r="P46" s="84">
        <f>N46*O46</f>
        <v>0</v>
      </c>
      <c r="Q46" s="84">
        <f>G46+M46</f>
        <v>0</v>
      </c>
      <c r="R46" s="84">
        <f>J46+P46</f>
        <v>0</v>
      </c>
      <c r="S46" s="84">
        <f>Q46-R46</f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>
      <c r="A47" s="88" t="s">
        <v>37</v>
      </c>
      <c r="B47" s="89" t="s">
        <v>62</v>
      </c>
      <c r="C47" s="106" t="s">
        <v>60</v>
      </c>
      <c r="D47" s="90" t="s">
        <v>39</v>
      </c>
      <c r="E47" s="91"/>
      <c r="F47" s="92"/>
      <c r="G47" s="93">
        <f>E47*F47</f>
        <v>0</v>
      </c>
      <c r="H47" s="91"/>
      <c r="I47" s="92"/>
      <c r="J47" s="93">
        <f>H47*I47</f>
        <v>0</v>
      </c>
      <c r="K47" s="91"/>
      <c r="L47" s="92"/>
      <c r="M47" s="93">
        <f>K47*L47</f>
        <v>0</v>
      </c>
      <c r="N47" s="91"/>
      <c r="O47" s="92"/>
      <c r="P47" s="93">
        <f>N47*O47</f>
        <v>0</v>
      </c>
      <c r="Q47" s="84">
        <f>G47+M47</f>
        <v>0</v>
      </c>
      <c r="R47" s="84">
        <f>J47+P47</f>
        <v>0</v>
      </c>
      <c r="S47" s="84">
        <f>Q47-R47</f>
        <v>0</v>
      </c>
      <c r="T47" s="9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>
      <c r="A48" s="95" t="s">
        <v>63</v>
      </c>
      <c r="B48" s="96"/>
      <c r="C48" s="97"/>
      <c r="D48" s="98"/>
      <c r="E48" s="99"/>
      <c r="F48" s="100"/>
      <c r="G48" s="101">
        <f>SUM(G45:G47)</f>
        <v>0</v>
      </c>
      <c r="H48" s="99"/>
      <c r="I48" s="100"/>
      <c r="J48" s="101">
        <f>SUM(J45:J47)</f>
        <v>0</v>
      </c>
      <c r="K48" s="99"/>
      <c r="L48" s="100"/>
      <c r="M48" s="101">
        <f>SUM(M45:M47)</f>
        <v>0</v>
      </c>
      <c r="N48" s="99"/>
      <c r="O48" s="100"/>
      <c r="P48" s="101">
        <f>SUM(P45:P47)</f>
        <v>0</v>
      </c>
      <c r="Q48" s="101">
        <f>SUM(Q45:Q47)</f>
        <v>0</v>
      </c>
      <c r="R48" s="101">
        <f>SUM(R45:R47)</f>
        <v>0</v>
      </c>
      <c r="S48" s="101">
        <f>SUM(S45:S47)</f>
        <v>0</v>
      </c>
      <c r="T48" s="10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>
      <c r="A49" s="71" t="s">
        <v>26</v>
      </c>
      <c r="B49" s="72" t="s">
        <v>64</v>
      </c>
      <c r="C49" s="107" t="s">
        <v>65</v>
      </c>
      <c r="D49" s="73"/>
      <c r="E49" s="74"/>
      <c r="F49" s="75"/>
      <c r="G49" s="103"/>
      <c r="H49" s="74"/>
      <c r="I49" s="75"/>
      <c r="J49" s="103"/>
      <c r="K49" s="74"/>
      <c r="L49" s="75"/>
      <c r="M49" s="103"/>
      <c r="N49" s="74"/>
      <c r="O49" s="75"/>
      <c r="P49" s="103"/>
      <c r="Q49" s="103"/>
      <c r="R49" s="103"/>
      <c r="S49" s="103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>
      <c r="A50" s="78" t="s">
        <v>37</v>
      </c>
      <c r="B50" s="104" t="s">
        <v>66</v>
      </c>
      <c r="C50" s="106" t="s">
        <v>67</v>
      </c>
      <c r="D50" s="81" t="s">
        <v>39</v>
      </c>
      <c r="E50" s="82"/>
      <c r="F50" s="83"/>
      <c r="G50" s="84">
        <f>E50*F50</f>
        <v>0</v>
      </c>
      <c r="H50" s="82"/>
      <c r="I50" s="83"/>
      <c r="J50" s="84">
        <f>H50*I50</f>
        <v>0</v>
      </c>
      <c r="K50" s="82"/>
      <c r="L50" s="83"/>
      <c r="M50" s="84">
        <f>K50*L50</f>
        <v>0</v>
      </c>
      <c r="N50" s="82"/>
      <c r="O50" s="83"/>
      <c r="P50" s="84">
        <f>N50*O50</f>
        <v>0</v>
      </c>
      <c r="Q50" s="84">
        <f>G50+M50</f>
        <v>0</v>
      </c>
      <c r="R50" s="84">
        <f>J50+P50</f>
        <v>0</v>
      </c>
      <c r="S50" s="84">
        <f>Q50-R50</f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>
      <c r="A51" s="86" t="s">
        <v>37</v>
      </c>
      <c r="B51" s="89" t="s">
        <v>68</v>
      </c>
      <c r="C51" s="106" t="s">
        <v>69</v>
      </c>
      <c r="D51" s="81" t="s">
        <v>39</v>
      </c>
      <c r="E51" s="82"/>
      <c r="F51" s="83"/>
      <c r="G51" s="84">
        <f>E51*F51</f>
        <v>0</v>
      </c>
      <c r="H51" s="82"/>
      <c r="I51" s="83"/>
      <c r="J51" s="84">
        <f>H51*I51</f>
        <v>0</v>
      </c>
      <c r="K51" s="82"/>
      <c r="L51" s="83"/>
      <c r="M51" s="84">
        <f>K51*L51</f>
        <v>0</v>
      </c>
      <c r="N51" s="82"/>
      <c r="O51" s="83"/>
      <c r="P51" s="84">
        <f>N51*O51</f>
        <v>0</v>
      </c>
      <c r="Q51" s="84">
        <f>G51+M51</f>
        <v>0</v>
      </c>
      <c r="R51" s="84">
        <f>J51+P51</f>
        <v>0</v>
      </c>
      <c r="S51" s="84">
        <f>Q51-R51</f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>
      <c r="A52" s="86" t="s">
        <v>37</v>
      </c>
      <c r="B52" s="87" t="s">
        <v>70</v>
      </c>
      <c r="C52" s="108" t="s">
        <v>71</v>
      </c>
      <c r="D52" s="81" t="s">
        <v>39</v>
      </c>
      <c r="E52" s="82"/>
      <c r="F52" s="83"/>
      <c r="G52" s="84">
        <f>E52*F52</f>
        <v>0</v>
      </c>
      <c r="H52" s="82"/>
      <c r="I52" s="83"/>
      <c r="J52" s="84">
        <f>H52*I52</f>
        <v>0</v>
      </c>
      <c r="K52" s="82"/>
      <c r="L52" s="83"/>
      <c r="M52" s="84">
        <f>K52*L52</f>
        <v>0</v>
      </c>
      <c r="N52" s="82"/>
      <c r="O52" s="83"/>
      <c r="P52" s="84">
        <f>N52*O52</f>
        <v>0</v>
      </c>
      <c r="Q52" s="84">
        <f>G52+M52</f>
        <v>0</v>
      </c>
      <c r="R52" s="84">
        <f>J52+P52</f>
        <v>0</v>
      </c>
      <c r="S52" s="84">
        <f>Q52-R52</f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45.75" customHeight="1">
      <c r="A53" s="88" t="s">
        <v>37</v>
      </c>
      <c r="B53" s="87" t="s">
        <v>72</v>
      </c>
      <c r="C53" s="109" t="s">
        <v>73</v>
      </c>
      <c r="D53" s="90" t="s">
        <v>39</v>
      </c>
      <c r="E53" s="91"/>
      <c r="F53" s="92"/>
      <c r="G53" s="93">
        <f>E53*F53</f>
        <v>0</v>
      </c>
      <c r="H53" s="91"/>
      <c r="I53" s="92"/>
      <c r="J53" s="93">
        <f>H53*I53</f>
        <v>0</v>
      </c>
      <c r="K53" s="91"/>
      <c r="L53" s="92"/>
      <c r="M53" s="93">
        <f>K53*L53</f>
        <v>0</v>
      </c>
      <c r="N53" s="91"/>
      <c r="O53" s="92"/>
      <c r="P53" s="93">
        <f>N53*O53</f>
        <v>0</v>
      </c>
      <c r="Q53" s="84">
        <f>G53+M53</f>
        <v>0</v>
      </c>
      <c r="R53" s="84">
        <f>J53+P53</f>
        <v>0</v>
      </c>
      <c r="S53" s="84">
        <f>Q53-R53</f>
        <v>0</v>
      </c>
      <c r="T53" s="9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>
      <c r="A54" s="110" t="s">
        <v>74</v>
      </c>
      <c r="B54" s="96"/>
      <c r="C54" s="97"/>
      <c r="D54" s="98"/>
      <c r="E54" s="99"/>
      <c r="F54" s="100"/>
      <c r="G54" s="101">
        <f>SUM(G50:G53)</f>
        <v>0</v>
      </c>
      <c r="H54" s="99"/>
      <c r="I54" s="100"/>
      <c r="J54" s="101">
        <f>SUM(J50:J53)</f>
        <v>0</v>
      </c>
      <c r="K54" s="99"/>
      <c r="L54" s="100"/>
      <c r="M54" s="101">
        <f>SUM(M50:M53)</f>
        <v>0</v>
      </c>
      <c r="N54" s="99"/>
      <c r="O54" s="100"/>
      <c r="P54" s="101">
        <f>SUM(P50:P53)</f>
        <v>0</v>
      </c>
      <c r="Q54" s="101">
        <f>SUM(Q50:Q53)</f>
        <v>0</v>
      </c>
      <c r="R54" s="101">
        <f>SUM(R50:R53)</f>
        <v>0</v>
      </c>
      <c r="S54" s="101">
        <f>SUM(S50:S53)</f>
        <v>0</v>
      </c>
      <c r="T54" s="102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>
      <c r="A55" s="71" t="s">
        <v>26</v>
      </c>
      <c r="B55" s="72" t="s">
        <v>75</v>
      </c>
      <c r="C55" s="71" t="s">
        <v>76</v>
      </c>
      <c r="D55" s="73"/>
      <c r="E55" s="74"/>
      <c r="F55" s="75"/>
      <c r="G55" s="103"/>
      <c r="H55" s="74"/>
      <c r="I55" s="75"/>
      <c r="J55" s="103"/>
      <c r="K55" s="74"/>
      <c r="L55" s="75"/>
      <c r="M55" s="103"/>
      <c r="N55" s="74"/>
      <c r="O55" s="75"/>
      <c r="P55" s="103"/>
      <c r="Q55" s="103"/>
      <c r="R55" s="103"/>
      <c r="S55" s="103"/>
      <c r="T55" s="77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ht="30" customHeight="1">
      <c r="A56" s="78" t="s">
        <v>37</v>
      </c>
      <c r="B56" s="104" t="s">
        <v>77</v>
      </c>
      <c r="C56" s="111" t="s">
        <v>78</v>
      </c>
      <c r="D56" s="81" t="s">
        <v>39</v>
      </c>
      <c r="E56" s="82"/>
      <c r="F56" s="83"/>
      <c r="G56" s="84">
        <f>E56*F56</f>
        <v>0</v>
      </c>
      <c r="H56" s="82"/>
      <c r="I56" s="83"/>
      <c r="J56" s="84">
        <f>H56*I56</f>
        <v>0</v>
      </c>
      <c r="K56" s="82"/>
      <c r="L56" s="83"/>
      <c r="M56" s="84">
        <f>K56*L56</f>
        <v>0</v>
      </c>
      <c r="N56" s="82"/>
      <c r="O56" s="83"/>
      <c r="P56" s="84">
        <f>N56*O56</f>
        <v>0</v>
      </c>
      <c r="Q56" s="84">
        <f>G56+M56</f>
        <v>0</v>
      </c>
      <c r="R56" s="84">
        <f>J56+P56</f>
        <v>0</v>
      </c>
      <c r="S56" s="84">
        <f>Q56-R56</f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>
      <c r="A57" s="86" t="s">
        <v>37</v>
      </c>
      <c r="B57" s="87" t="s">
        <v>79</v>
      </c>
      <c r="C57" s="111" t="s">
        <v>80</v>
      </c>
      <c r="D57" s="81" t="s">
        <v>39</v>
      </c>
      <c r="E57" s="82"/>
      <c r="F57" s="83"/>
      <c r="G57" s="84">
        <f>E57*F57</f>
        <v>0</v>
      </c>
      <c r="H57" s="82"/>
      <c r="I57" s="83"/>
      <c r="J57" s="84">
        <f>H57*I57</f>
        <v>0</v>
      </c>
      <c r="K57" s="82"/>
      <c r="L57" s="83"/>
      <c r="M57" s="84">
        <f>K57*L57</f>
        <v>0</v>
      </c>
      <c r="N57" s="82"/>
      <c r="O57" s="83"/>
      <c r="P57" s="84">
        <f>N57*O57</f>
        <v>0</v>
      </c>
      <c r="Q57" s="84">
        <f>G57+M57</f>
        <v>0</v>
      </c>
      <c r="R57" s="84">
        <f>J57+P57</f>
        <v>0</v>
      </c>
      <c r="S57" s="84">
        <f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>
      <c r="A58" s="88" t="s">
        <v>37</v>
      </c>
      <c r="B58" s="89" t="s">
        <v>81</v>
      </c>
      <c r="C58" s="112" t="s">
        <v>82</v>
      </c>
      <c r="D58" s="90" t="s">
        <v>39</v>
      </c>
      <c r="E58" s="91"/>
      <c r="F58" s="92"/>
      <c r="G58" s="93">
        <f>E58*F58</f>
        <v>0</v>
      </c>
      <c r="H58" s="91"/>
      <c r="I58" s="92"/>
      <c r="J58" s="93">
        <f>H58*I58</f>
        <v>0</v>
      </c>
      <c r="K58" s="91"/>
      <c r="L58" s="92"/>
      <c r="M58" s="93">
        <f>K58*L58</f>
        <v>0</v>
      </c>
      <c r="N58" s="91"/>
      <c r="O58" s="92"/>
      <c r="P58" s="93">
        <f>N58*O58</f>
        <v>0</v>
      </c>
      <c r="Q58" s="84">
        <f>G58+M58</f>
        <v>0</v>
      </c>
      <c r="R58" s="84">
        <f>J58+P58</f>
        <v>0</v>
      </c>
      <c r="S58" s="84">
        <f>Q58-R58</f>
        <v>0</v>
      </c>
      <c r="T58" s="9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>
      <c r="A59" s="95" t="s">
        <v>83</v>
      </c>
      <c r="B59" s="96"/>
      <c r="C59" s="97"/>
      <c r="D59" s="98"/>
      <c r="E59" s="99"/>
      <c r="F59" s="100"/>
      <c r="G59" s="101">
        <f>SUM(G56:G58)</f>
        <v>0</v>
      </c>
      <c r="H59" s="99"/>
      <c r="I59" s="100"/>
      <c r="J59" s="101">
        <f>SUM(J56:J58)</f>
        <v>0</v>
      </c>
      <c r="K59" s="99"/>
      <c r="L59" s="100"/>
      <c r="M59" s="101">
        <f>SUM(M56:M58)</f>
        <v>0</v>
      </c>
      <c r="N59" s="99"/>
      <c r="O59" s="100"/>
      <c r="P59" s="101">
        <f>SUM(P56:P58)</f>
        <v>0</v>
      </c>
      <c r="Q59" s="101">
        <f>SUM(Q56:Q58)</f>
        <v>0</v>
      </c>
      <c r="R59" s="101">
        <f>SUM(R56:R58)</f>
        <v>0</v>
      </c>
      <c r="S59" s="101">
        <f>SUM(S56:S58)</f>
        <v>0</v>
      </c>
      <c r="T59" s="10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>
      <c r="A60" s="71" t="s">
        <v>26</v>
      </c>
      <c r="B60" s="72" t="s">
        <v>84</v>
      </c>
      <c r="C60" s="71" t="s">
        <v>85</v>
      </c>
      <c r="D60" s="73"/>
      <c r="E60" s="74"/>
      <c r="F60" s="75"/>
      <c r="G60" s="103"/>
      <c r="H60" s="74"/>
      <c r="I60" s="75"/>
      <c r="J60" s="103"/>
      <c r="K60" s="74"/>
      <c r="L60" s="75"/>
      <c r="M60" s="103"/>
      <c r="N60" s="74"/>
      <c r="O60" s="75"/>
      <c r="P60" s="103"/>
      <c r="Q60" s="103"/>
      <c r="R60" s="103"/>
      <c r="S60" s="103"/>
      <c r="T60" s="77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:38" ht="30" customHeight="1" thickBot="1">
      <c r="A61" s="78" t="s">
        <v>37</v>
      </c>
      <c r="B61" s="104" t="s">
        <v>86</v>
      </c>
      <c r="C61" s="185" t="s">
        <v>155</v>
      </c>
      <c r="D61" s="183" t="s">
        <v>156</v>
      </c>
      <c r="E61" s="82"/>
      <c r="F61" s="83"/>
      <c r="G61" s="84">
        <f>E61*F61</f>
        <v>0</v>
      </c>
      <c r="H61" s="82"/>
      <c r="I61" s="83"/>
      <c r="J61" s="84">
        <f>H61*I61</f>
        <v>0</v>
      </c>
      <c r="K61" s="82">
        <v>1</v>
      </c>
      <c r="L61" s="83">
        <v>5030</v>
      </c>
      <c r="M61" s="84">
        <f>K61*L61</f>
        <v>5030</v>
      </c>
      <c r="N61" s="82">
        <v>1</v>
      </c>
      <c r="O61" s="83">
        <v>5155.04</v>
      </c>
      <c r="P61" s="84">
        <f>N61*O61</f>
        <v>5155.04</v>
      </c>
      <c r="Q61" s="84">
        <f>G61+M61</f>
        <v>5030</v>
      </c>
      <c r="R61" s="84">
        <f>J61+P61</f>
        <v>5155.04</v>
      </c>
      <c r="S61" s="84">
        <f>Q61-R61</f>
        <v>-125.03999999999996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>
      <c r="A62" s="95" t="s">
        <v>87</v>
      </c>
      <c r="B62" s="96"/>
      <c r="C62" s="97"/>
      <c r="D62" s="98"/>
      <c r="E62" s="99"/>
      <c r="F62" s="100"/>
      <c r="G62" s="101">
        <f>SUM(G61:G61)</f>
        <v>0</v>
      </c>
      <c r="H62" s="99"/>
      <c r="I62" s="100"/>
      <c r="J62" s="101">
        <f>SUM(J61:J61)</f>
        <v>0</v>
      </c>
      <c r="K62" s="99"/>
      <c r="L62" s="100"/>
      <c r="M62" s="101">
        <f>SUM(M61:M61)</f>
        <v>5030</v>
      </c>
      <c r="N62" s="99"/>
      <c r="O62" s="100"/>
      <c r="P62" s="101">
        <f>SUM(P61:P61)</f>
        <v>5155.04</v>
      </c>
      <c r="Q62" s="101">
        <f>SUM(Q61:Q61)</f>
        <v>5030</v>
      </c>
      <c r="R62" s="101">
        <f>SUM(R61:R61)</f>
        <v>5155.04</v>
      </c>
      <c r="S62" s="101">
        <f>SUM(S61:S61)</f>
        <v>-125.03999999999996</v>
      </c>
      <c r="T62" s="102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42" customHeight="1">
      <c r="A63" s="71" t="s">
        <v>26</v>
      </c>
      <c r="B63" s="72" t="s">
        <v>88</v>
      </c>
      <c r="C63" s="107" t="s">
        <v>89</v>
      </c>
      <c r="D63" s="73"/>
      <c r="E63" s="74"/>
      <c r="F63" s="75"/>
      <c r="G63" s="103"/>
      <c r="H63" s="74"/>
      <c r="I63" s="75"/>
      <c r="J63" s="103"/>
      <c r="K63" s="74"/>
      <c r="L63" s="75"/>
      <c r="M63" s="103"/>
      <c r="N63" s="74"/>
      <c r="O63" s="75"/>
      <c r="P63" s="103"/>
      <c r="Q63" s="103"/>
      <c r="R63" s="103"/>
      <c r="S63" s="103"/>
      <c r="T63" s="77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8" ht="30" customHeight="1">
      <c r="A64" s="78" t="s">
        <v>37</v>
      </c>
      <c r="B64" s="104" t="s">
        <v>90</v>
      </c>
      <c r="C64" s="111" t="s">
        <v>91</v>
      </c>
      <c r="D64" s="81" t="s">
        <v>39</v>
      </c>
      <c r="E64" s="82"/>
      <c r="F64" s="83"/>
      <c r="G64" s="84">
        <f>E64*F64</f>
        <v>0</v>
      </c>
      <c r="H64" s="82"/>
      <c r="I64" s="83"/>
      <c r="J64" s="84">
        <f>H64*I64</f>
        <v>0</v>
      </c>
      <c r="K64" s="82"/>
      <c r="L64" s="83"/>
      <c r="M64" s="84">
        <f>K64*L64</f>
        <v>0</v>
      </c>
      <c r="N64" s="82"/>
      <c r="O64" s="83"/>
      <c r="P64" s="84">
        <f>N64*O64</f>
        <v>0</v>
      </c>
      <c r="Q64" s="84">
        <f>G64+M64</f>
        <v>0</v>
      </c>
      <c r="R64" s="84">
        <f>J64+P64</f>
        <v>0</v>
      </c>
      <c r="S64" s="84">
        <f>Q64-R64</f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>
      <c r="A65" s="86" t="s">
        <v>37</v>
      </c>
      <c r="B65" s="87" t="s">
        <v>92</v>
      </c>
      <c r="C65" s="111" t="s">
        <v>93</v>
      </c>
      <c r="D65" s="81" t="s">
        <v>39</v>
      </c>
      <c r="E65" s="82"/>
      <c r="F65" s="83"/>
      <c r="G65" s="84">
        <f>E65*F65</f>
        <v>0</v>
      </c>
      <c r="H65" s="82"/>
      <c r="I65" s="83"/>
      <c r="J65" s="84">
        <f>H65*I65</f>
        <v>0</v>
      </c>
      <c r="K65" s="82"/>
      <c r="L65" s="83"/>
      <c r="M65" s="84">
        <f>K65*L65</f>
        <v>0</v>
      </c>
      <c r="N65" s="82"/>
      <c r="O65" s="83"/>
      <c r="P65" s="84">
        <f>N65*O65</f>
        <v>0</v>
      </c>
      <c r="Q65" s="84">
        <f>G65+M65</f>
        <v>0</v>
      </c>
      <c r="R65" s="84">
        <f>J65+P65</f>
        <v>0</v>
      </c>
      <c r="S65" s="84">
        <f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>
      <c r="A66" s="88" t="s">
        <v>37</v>
      </c>
      <c r="B66" s="89" t="s">
        <v>94</v>
      </c>
      <c r="C66" s="112" t="s">
        <v>95</v>
      </c>
      <c r="D66" s="90" t="s">
        <v>39</v>
      </c>
      <c r="E66" s="91"/>
      <c r="F66" s="92"/>
      <c r="G66" s="93">
        <f>E66*F66</f>
        <v>0</v>
      </c>
      <c r="H66" s="91"/>
      <c r="I66" s="92"/>
      <c r="J66" s="93">
        <f>H66*I66</f>
        <v>0</v>
      </c>
      <c r="K66" s="91"/>
      <c r="L66" s="92"/>
      <c r="M66" s="93">
        <f>K66*L66</f>
        <v>0</v>
      </c>
      <c r="N66" s="91"/>
      <c r="O66" s="92"/>
      <c r="P66" s="93">
        <f>N66*O66</f>
        <v>0</v>
      </c>
      <c r="Q66" s="84">
        <f>G66+M66</f>
        <v>0</v>
      </c>
      <c r="R66" s="84">
        <f>J66+P66</f>
        <v>0</v>
      </c>
      <c r="S66" s="84">
        <f>Q66-R66</f>
        <v>0</v>
      </c>
      <c r="T66" s="9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>
      <c r="A67" s="95" t="s">
        <v>96</v>
      </c>
      <c r="B67" s="96"/>
      <c r="C67" s="97"/>
      <c r="D67" s="98"/>
      <c r="E67" s="99"/>
      <c r="F67" s="100"/>
      <c r="G67" s="101">
        <f>SUM(G64:G66)</f>
        <v>0</v>
      </c>
      <c r="H67" s="99"/>
      <c r="I67" s="100"/>
      <c r="J67" s="101">
        <f>SUM(J64:J66)</f>
        <v>0</v>
      </c>
      <c r="K67" s="99"/>
      <c r="L67" s="100"/>
      <c r="M67" s="101">
        <f>SUM(M64:M66)</f>
        <v>0</v>
      </c>
      <c r="N67" s="99"/>
      <c r="O67" s="100"/>
      <c r="P67" s="101">
        <f>SUM(P64:P66)</f>
        <v>0</v>
      </c>
      <c r="Q67" s="101">
        <f>SUM(Q64:Q66)</f>
        <v>0</v>
      </c>
      <c r="R67" s="101">
        <f>SUM(R64:R66)</f>
        <v>0</v>
      </c>
      <c r="S67" s="101">
        <f>SUM(S64:S66)</f>
        <v>0</v>
      </c>
      <c r="T67" s="102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30" customHeight="1">
      <c r="A68" s="71" t="s">
        <v>26</v>
      </c>
      <c r="B68" s="72" t="s">
        <v>97</v>
      </c>
      <c r="C68" s="107" t="s">
        <v>98</v>
      </c>
      <c r="D68" s="73"/>
      <c r="E68" s="74"/>
      <c r="F68" s="75"/>
      <c r="G68" s="103"/>
      <c r="H68" s="74"/>
      <c r="I68" s="75"/>
      <c r="J68" s="103"/>
      <c r="K68" s="74"/>
      <c r="L68" s="75"/>
      <c r="M68" s="103"/>
      <c r="N68" s="74"/>
      <c r="O68" s="75"/>
      <c r="P68" s="103"/>
      <c r="Q68" s="103"/>
      <c r="R68" s="103"/>
      <c r="S68" s="103"/>
      <c r="T68" s="77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ht="30" customHeight="1">
      <c r="A69" s="78" t="s">
        <v>37</v>
      </c>
      <c r="B69" s="104" t="s">
        <v>99</v>
      </c>
      <c r="C69" s="106" t="s">
        <v>100</v>
      </c>
      <c r="D69" s="90" t="s">
        <v>39</v>
      </c>
      <c r="E69" s="82"/>
      <c r="F69" s="83"/>
      <c r="G69" s="84">
        <f>E69*F69</f>
        <v>0</v>
      </c>
      <c r="H69" s="82"/>
      <c r="I69" s="83"/>
      <c r="J69" s="84">
        <f>H69*I69</f>
        <v>0</v>
      </c>
      <c r="K69" s="82">
        <v>3</v>
      </c>
      <c r="L69" s="83">
        <v>50</v>
      </c>
      <c r="M69" s="84">
        <f>K69*L69</f>
        <v>150</v>
      </c>
      <c r="N69" s="82">
        <v>3</v>
      </c>
      <c r="O69" s="83">
        <v>5</v>
      </c>
      <c r="P69" s="84">
        <f>N69*O69</f>
        <v>15</v>
      </c>
      <c r="Q69" s="84">
        <f>G69+M69</f>
        <v>150</v>
      </c>
      <c r="R69" s="84">
        <f>J69+P69</f>
        <v>15</v>
      </c>
      <c r="S69" s="84">
        <f>Q69-R69</f>
        <v>135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>
      <c r="A70" s="78" t="s">
        <v>37</v>
      </c>
      <c r="B70" s="79" t="s">
        <v>101</v>
      </c>
      <c r="C70" s="106" t="s">
        <v>102</v>
      </c>
      <c r="D70" s="90" t="s">
        <v>39</v>
      </c>
      <c r="E70" s="82"/>
      <c r="F70" s="83"/>
      <c r="G70" s="84">
        <f>E70*F70</f>
        <v>0</v>
      </c>
      <c r="H70" s="82"/>
      <c r="I70" s="83"/>
      <c r="J70" s="84">
        <f>H70*I70</f>
        <v>0</v>
      </c>
      <c r="K70" s="82">
        <v>3</v>
      </c>
      <c r="L70" s="83">
        <v>100</v>
      </c>
      <c r="M70" s="84">
        <f>K70*L70</f>
        <v>300</v>
      </c>
      <c r="N70" s="82">
        <v>3</v>
      </c>
      <c r="O70" s="83">
        <v>103.32</v>
      </c>
      <c r="P70" s="84">
        <f>N70*O70</f>
        <v>309.96</v>
      </c>
      <c r="Q70" s="84">
        <f>G70+M70</f>
        <v>300</v>
      </c>
      <c r="R70" s="84">
        <f>J70+P70</f>
        <v>309.96</v>
      </c>
      <c r="S70" s="84">
        <f>Q70-R70</f>
        <v>-9.95999999999998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>
      <c r="A71" s="86" t="s">
        <v>37</v>
      </c>
      <c r="B71" s="87" t="s">
        <v>103</v>
      </c>
      <c r="C71" s="106" t="s">
        <v>104</v>
      </c>
      <c r="D71" s="81"/>
      <c r="E71" s="82"/>
      <c r="F71" s="83"/>
      <c r="G71" s="84">
        <f>E71*F71</f>
        <v>0</v>
      </c>
      <c r="H71" s="82"/>
      <c r="I71" s="83"/>
      <c r="J71" s="84">
        <f>H71*I71</f>
        <v>0</v>
      </c>
      <c r="K71" s="82"/>
      <c r="L71" s="83"/>
      <c r="M71" s="84">
        <f>K71*L71</f>
        <v>0</v>
      </c>
      <c r="N71" s="82"/>
      <c r="O71" s="83"/>
      <c r="P71" s="84">
        <f>N71*O71</f>
        <v>0</v>
      </c>
      <c r="Q71" s="84">
        <f>G71+M71</f>
        <v>0</v>
      </c>
      <c r="R71" s="84">
        <f>J71+P71</f>
        <v>0</v>
      </c>
      <c r="S71" s="84">
        <f>Q71-R71</f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>
      <c r="A72" s="110" t="s">
        <v>105</v>
      </c>
      <c r="B72" s="113"/>
      <c r="C72" s="97"/>
      <c r="D72" s="98"/>
      <c r="E72" s="99"/>
      <c r="F72" s="100"/>
      <c r="G72" s="101">
        <f>SUM(G69:G71)</f>
        <v>0</v>
      </c>
      <c r="H72" s="99"/>
      <c r="I72" s="100"/>
      <c r="J72" s="101">
        <f>SUM(J69:J71)</f>
        <v>0</v>
      </c>
      <c r="K72" s="99"/>
      <c r="L72" s="100"/>
      <c r="M72" s="101">
        <f>SUM(M69:M71)</f>
        <v>450</v>
      </c>
      <c r="N72" s="99"/>
      <c r="O72" s="100"/>
      <c r="P72" s="101">
        <f>SUM(P69:P71)</f>
        <v>324.96</v>
      </c>
      <c r="Q72" s="101">
        <f>SUM(Q69:Q71)</f>
        <v>450</v>
      </c>
      <c r="R72" s="101">
        <f>SUM(R69:R71)</f>
        <v>324.96</v>
      </c>
      <c r="S72" s="101">
        <f>SUM(S69:S71)</f>
        <v>125.04000000000002</v>
      </c>
      <c r="T72" s="102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30" customHeight="1">
      <c r="A73" s="71" t="s">
        <v>26</v>
      </c>
      <c r="B73" s="114" t="s">
        <v>106</v>
      </c>
      <c r="C73" s="115" t="s">
        <v>107</v>
      </c>
      <c r="D73" s="73"/>
      <c r="E73" s="74"/>
      <c r="F73" s="75"/>
      <c r="G73" s="103"/>
      <c r="H73" s="74"/>
      <c r="I73" s="75"/>
      <c r="J73" s="103"/>
      <c r="K73" s="74"/>
      <c r="L73" s="75"/>
      <c r="M73" s="103"/>
      <c r="N73" s="74"/>
      <c r="O73" s="75"/>
      <c r="P73" s="103"/>
      <c r="Q73" s="103"/>
      <c r="R73" s="103"/>
      <c r="S73" s="103"/>
      <c r="T73" s="77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ht="30" customHeight="1">
      <c r="A74" s="78" t="s">
        <v>37</v>
      </c>
      <c r="B74" s="116" t="s">
        <v>108</v>
      </c>
      <c r="C74" s="117" t="s">
        <v>107</v>
      </c>
      <c r="D74" s="118"/>
      <c r="E74" s="252" t="s">
        <v>43</v>
      </c>
      <c r="F74" s="253"/>
      <c r="G74" s="254"/>
      <c r="H74" s="252" t="s">
        <v>43</v>
      </c>
      <c r="I74" s="253"/>
      <c r="J74" s="254"/>
      <c r="K74" s="82"/>
      <c r="L74" s="83"/>
      <c r="M74" s="84">
        <f>K74*L74</f>
        <v>0</v>
      </c>
      <c r="N74" s="82"/>
      <c r="O74" s="83"/>
      <c r="P74" s="84">
        <f>N74*O74</f>
        <v>0</v>
      </c>
      <c r="Q74" s="84">
        <f>G74+M74</f>
        <v>0</v>
      </c>
      <c r="R74" s="84">
        <f>J74+P74</f>
        <v>0</v>
      </c>
      <c r="S74" s="84">
        <f>Q74-R74</f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>
      <c r="A75" s="86" t="s">
        <v>37</v>
      </c>
      <c r="B75" s="119" t="s">
        <v>109</v>
      </c>
      <c r="C75" s="120" t="s">
        <v>107</v>
      </c>
      <c r="D75" s="118"/>
      <c r="E75" s="255"/>
      <c r="F75" s="256"/>
      <c r="G75" s="257"/>
      <c r="H75" s="255"/>
      <c r="I75" s="256"/>
      <c r="J75" s="257"/>
      <c r="K75" s="82"/>
      <c r="L75" s="83"/>
      <c r="M75" s="84">
        <f>K75*L75</f>
        <v>0</v>
      </c>
      <c r="N75" s="82"/>
      <c r="O75" s="83"/>
      <c r="P75" s="84">
        <f>N75*O75</f>
        <v>0</v>
      </c>
      <c r="Q75" s="84">
        <f>G75+M75</f>
        <v>0</v>
      </c>
      <c r="R75" s="84">
        <f>J75+P75</f>
        <v>0</v>
      </c>
      <c r="S75" s="84">
        <f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>
      <c r="A76" s="110" t="s">
        <v>110</v>
      </c>
      <c r="B76" s="121"/>
      <c r="C76" s="122"/>
      <c r="D76" s="98"/>
      <c r="E76" s="99"/>
      <c r="F76" s="100"/>
      <c r="G76" s="101">
        <f>SUM(G74:G75)</f>
        <v>0</v>
      </c>
      <c r="H76" s="99"/>
      <c r="I76" s="100"/>
      <c r="J76" s="101">
        <f>SUM(J74:J75)</f>
        <v>0</v>
      </c>
      <c r="K76" s="99"/>
      <c r="L76" s="100"/>
      <c r="M76" s="101">
        <f>SUM(M74:M75)</f>
        <v>0</v>
      </c>
      <c r="N76" s="99"/>
      <c r="O76" s="100"/>
      <c r="P76" s="101">
        <f>SUM(P74:P75)</f>
        <v>0</v>
      </c>
      <c r="Q76" s="101">
        <f>SUM(Q74:Q75)</f>
        <v>0</v>
      </c>
      <c r="R76" s="101">
        <f>SUM(R74:R75)</f>
        <v>0</v>
      </c>
      <c r="S76" s="101">
        <f>SUM(S74:S75)</f>
        <v>0</v>
      </c>
      <c r="T76" s="102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30" customHeight="1">
      <c r="A77" s="71" t="s">
        <v>26</v>
      </c>
      <c r="B77" s="123" t="s">
        <v>111</v>
      </c>
      <c r="C77" s="115" t="s">
        <v>112</v>
      </c>
      <c r="D77" s="73"/>
      <c r="E77" s="74"/>
      <c r="F77" s="75"/>
      <c r="G77" s="103"/>
      <c r="H77" s="74"/>
      <c r="I77" s="75"/>
      <c r="J77" s="103"/>
      <c r="K77" s="74"/>
      <c r="L77" s="75"/>
      <c r="M77" s="103"/>
      <c r="N77" s="74"/>
      <c r="O77" s="75"/>
      <c r="P77" s="103"/>
      <c r="Q77" s="103"/>
      <c r="R77" s="103"/>
      <c r="S77" s="103"/>
      <c r="T77" s="77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ht="41.25" customHeight="1">
      <c r="A78" s="86" t="s">
        <v>37</v>
      </c>
      <c r="B78" s="124" t="s">
        <v>113</v>
      </c>
      <c r="C78" s="125" t="s">
        <v>112</v>
      </c>
      <c r="D78" s="118" t="s">
        <v>114</v>
      </c>
      <c r="E78" s="258" t="s">
        <v>43</v>
      </c>
      <c r="F78" s="256"/>
      <c r="G78" s="257"/>
      <c r="H78" s="258" t="s">
        <v>43</v>
      </c>
      <c r="I78" s="256"/>
      <c r="J78" s="257"/>
      <c r="K78" s="82">
        <v>1</v>
      </c>
      <c r="L78" s="83">
        <v>12000</v>
      </c>
      <c r="M78" s="84">
        <f>K78*L78</f>
        <v>12000</v>
      </c>
      <c r="N78" s="82">
        <v>1</v>
      </c>
      <c r="O78" s="83">
        <v>12000</v>
      </c>
      <c r="P78" s="84">
        <f>N78*O78</f>
        <v>12000</v>
      </c>
      <c r="Q78" s="84">
        <f>G78+M78</f>
        <v>12000</v>
      </c>
      <c r="R78" s="84">
        <f>J78+P78</f>
        <v>12000</v>
      </c>
      <c r="S78" s="84">
        <f>Q78-R78</f>
        <v>0</v>
      </c>
      <c r="T78" s="85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>
      <c r="A79" s="110" t="s">
        <v>115</v>
      </c>
      <c r="B79" s="126"/>
      <c r="C79" s="122"/>
      <c r="D79" s="98"/>
      <c r="E79" s="99"/>
      <c r="F79" s="100"/>
      <c r="G79" s="101">
        <f>SUM(G78)</f>
        <v>0</v>
      </c>
      <c r="H79" s="99"/>
      <c r="I79" s="100"/>
      <c r="J79" s="101">
        <f>SUM(J78)</f>
        <v>0</v>
      </c>
      <c r="K79" s="99"/>
      <c r="L79" s="100"/>
      <c r="M79" s="101">
        <f>SUM(M78)</f>
        <v>12000</v>
      </c>
      <c r="N79" s="99"/>
      <c r="O79" s="100"/>
      <c r="P79" s="101">
        <f>SUM(P78)</f>
        <v>12000</v>
      </c>
      <c r="Q79" s="101">
        <f>SUM(Q78)</f>
        <v>12000</v>
      </c>
      <c r="R79" s="101">
        <f>SUM(R78)</f>
        <v>12000</v>
      </c>
      <c r="S79" s="101">
        <f>SUM(S78)</f>
        <v>0</v>
      </c>
      <c r="T79" s="102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9.5" customHeight="1">
      <c r="A80" s="127" t="s">
        <v>116</v>
      </c>
      <c r="B80" s="128"/>
      <c r="C80" s="129"/>
      <c r="D80" s="130"/>
      <c r="E80" s="131"/>
      <c r="F80" s="132"/>
      <c r="G80" s="133">
        <f>G39+G43+G48+G54+G59+G62+G67+G72+G76+G79</f>
        <v>0</v>
      </c>
      <c r="H80" s="131"/>
      <c r="I80" s="132"/>
      <c r="J80" s="133">
        <f>J39+J43+J48+J54+J59+J62+J67+J72+J76+J79</f>
        <v>0</v>
      </c>
      <c r="K80" s="131"/>
      <c r="L80" s="132"/>
      <c r="M80" s="133">
        <f>M39+M43+M48+M54+M59+M62+M67+M72+M76+M79</f>
        <v>339320</v>
      </c>
      <c r="N80" s="131"/>
      <c r="O80" s="132"/>
      <c r="P80" s="133">
        <f>P39+P43+P48+P54+P59+P62+P67+P72+P76+P79</f>
        <v>339320</v>
      </c>
      <c r="Q80" s="133">
        <f>Q39+Q43+Q48+Q54+Q59+Q62+Q67+Q72+Q76+Q79</f>
        <v>339320</v>
      </c>
      <c r="R80" s="133">
        <f>R39+R43+R48+R54+R59+R62+R67+R72+R76+R79</f>
        <v>339320</v>
      </c>
      <c r="S80" s="133">
        <f>S39+S43+S48+S54+S59+S62+S67+S72+S76+S79</f>
        <v>5.684341886080802E-14</v>
      </c>
      <c r="T80" s="134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</row>
    <row r="81" spans="1:38" ht="15.75" customHeight="1">
      <c r="A81" s="259"/>
      <c r="B81" s="244"/>
      <c r="C81" s="244"/>
      <c r="D81" s="136"/>
      <c r="E81" s="137"/>
      <c r="F81" s="138"/>
      <c r="G81" s="139"/>
      <c r="H81" s="137"/>
      <c r="I81" s="138"/>
      <c r="J81" s="139"/>
      <c r="K81" s="137"/>
      <c r="L81" s="138"/>
      <c r="M81" s="139"/>
      <c r="N81" s="137"/>
      <c r="O81" s="138"/>
      <c r="P81" s="139"/>
      <c r="Q81" s="139"/>
      <c r="R81" s="139"/>
      <c r="S81" s="139"/>
      <c r="T81" s="140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9.5" customHeight="1">
      <c r="A82" s="243" t="s">
        <v>117</v>
      </c>
      <c r="B82" s="244"/>
      <c r="C82" s="245"/>
      <c r="D82" s="141"/>
      <c r="E82" s="142"/>
      <c r="F82" s="143"/>
      <c r="G82" s="144">
        <f>G22-G80</f>
        <v>0</v>
      </c>
      <c r="H82" s="142"/>
      <c r="I82" s="143"/>
      <c r="J82" s="144">
        <f>J22-J80</f>
        <v>0</v>
      </c>
      <c r="K82" s="145"/>
      <c r="L82" s="143"/>
      <c r="M82" s="146">
        <f>M22-M80</f>
        <v>0</v>
      </c>
      <c r="N82" s="145"/>
      <c r="O82" s="143"/>
      <c r="P82" s="146">
        <f>P22-P80</f>
        <v>0</v>
      </c>
      <c r="Q82" s="147">
        <f>Q22-Q80</f>
        <v>0</v>
      </c>
      <c r="R82" s="147">
        <f>R22-R80</f>
        <v>0</v>
      </c>
      <c r="S82" s="147">
        <f>S22-S80</f>
        <v>-5.684341886080802E-14</v>
      </c>
      <c r="T82" s="148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>
      <c r="A83" s="149"/>
      <c r="B83" s="150"/>
      <c r="C83" s="149"/>
      <c r="D83" s="149"/>
      <c r="E83" s="51"/>
      <c r="F83" s="149"/>
      <c r="G83" s="149"/>
      <c r="H83" s="51"/>
      <c r="I83" s="149"/>
      <c r="J83" s="149"/>
      <c r="K83" s="51"/>
      <c r="L83" s="149"/>
      <c r="M83" s="149"/>
      <c r="N83" s="51"/>
      <c r="O83" s="149"/>
      <c r="P83" s="149"/>
      <c r="Q83" s="149"/>
      <c r="R83" s="149"/>
      <c r="S83" s="149"/>
      <c r="T83" s="149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>
      <c r="A84" s="149"/>
      <c r="B84" s="150"/>
      <c r="C84" s="149"/>
      <c r="D84" s="149"/>
      <c r="E84" s="51"/>
      <c r="F84" s="149"/>
      <c r="G84" s="149"/>
      <c r="H84" s="51"/>
      <c r="I84" s="149"/>
      <c r="J84" s="149"/>
      <c r="K84" s="51"/>
      <c r="L84" s="149"/>
      <c r="M84" s="149"/>
      <c r="N84" s="51"/>
      <c r="O84" s="149"/>
      <c r="P84" s="149"/>
      <c r="Q84" s="149"/>
      <c r="R84" s="149"/>
      <c r="S84" s="149"/>
      <c r="T84" s="149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>
      <c r="A85" s="149" t="s">
        <v>118</v>
      </c>
      <c r="B85" s="150"/>
      <c r="C85" s="151" t="s">
        <v>263</v>
      </c>
      <c r="D85" s="149"/>
      <c r="E85" s="152"/>
      <c r="F85" s="151"/>
      <c r="G85" s="149"/>
      <c r="H85" s="152"/>
      <c r="I85" s="151" t="s">
        <v>264</v>
      </c>
      <c r="J85" s="151"/>
      <c r="K85" s="152"/>
      <c r="L85" s="149"/>
      <c r="M85" s="149"/>
      <c r="N85" s="51"/>
      <c r="O85" s="149"/>
      <c r="P85" s="149"/>
      <c r="Q85" s="149"/>
      <c r="R85" s="149"/>
      <c r="S85" s="149"/>
      <c r="T85" s="149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>
      <c r="A86" s="1"/>
      <c r="B86" s="1"/>
      <c r="C86" s="153" t="s">
        <v>119</v>
      </c>
      <c r="D86" s="149"/>
      <c r="E86" s="246" t="s">
        <v>120</v>
      </c>
      <c r="F86" s="247"/>
      <c r="G86" s="149"/>
      <c r="H86" s="51"/>
      <c r="I86" s="154" t="s">
        <v>121</v>
      </c>
      <c r="J86" s="149"/>
      <c r="K86" s="51"/>
      <c r="L86" s="154"/>
      <c r="M86" s="149"/>
      <c r="N86" s="51"/>
      <c r="O86" s="154"/>
      <c r="P86" s="149"/>
      <c r="Q86" s="149"/>
      <c r="R86" s="149"/>
      <c r="S86" s="149"/>
      <c r="T86" s="149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>
      <c r="A87" s="1"/>
      <c r="B87" s="1"/>
      <c r="C87" s="155"/>
      <c r="D87" s="156"/>
      <c r="E87" s="157"/>
      <c r="F87" s="158"/>
      <c r="G87" s="159"/>
      <c r="H87" s="157"/>
      <c r="I87" s="158"/>
      <c r="J87" s="159"/>
      <c r="K87" s="160"/>
      <c r="L87" s="158"/>
      <c r="M87" s="159"/>
      <c r="N87" s="160"/>
      <c r="O87" s="158"/>
      <c r="P87" s="159"/>
      <c r="Q87" s="159"/>
      <c r="R87" s="159"/>
      <c r="S87" s="159"/>
      <c r="T87" s="149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>
      <c r="A88" s="149"/>
      <c r="B88" s="150"/>
      <c r="C88" s="149"/>
      <c r="D88" s="149"/>
      <c r="E88" s="51"/>
      <c r="F88" s="149"/>
      <c r="G88" s="149"/>
      <c r="H88" s="51"/>
      <c r="I88" s="149"/>
      <c r="J88" s="149"/>
      <c r="K88" s="51"/>
      <c r="L88" s="149"/>
      <c r="M88" s="149"/>
      <c r="N88" s="51"/>
      <c r="O88" s="149"/>
      <c r="P88" s="149"/>
      <c r="Q88" s="149"/>
      <c r="R88" s="149"/>
      <c r="S88" s="149"/>
      <c r="T88" s="14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>
      <c r="A89" s="149"/>
      <c r="B89" s="150"/>
      <c r="C89" s="149"/>
      <c r="D89" s="149"/>
      <c r="E89" s="51"/>
      <c r="F89" s="149"/>
      <c r="G89" s="149"/>
      <c r="H89" s="51"/>
      <c r="I89" s="149"/>
      <c r="J89" s="149"/>
      <c r="K89" s="51"/>
      <c r="L89" s="149"/>
      <c r="M89" s="149"/>
      <c r="N89" s="51"/>
      <c r="O89" s="149"/>
      <c r="P89" s="149"/>
      <c r="Q89" s="149"/>
      <c r="R89" s="149"/>
      <c r="S89" s="149"/>
      <c r="T89" s="149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>
      <c r="A90" s="149"/>
      <c r="B90" s="150"/>
      <c r="C90" s="149"/>
      <c r="D90" s="149"/>
      <c r="E90" s="51"/>
      <c r="F90" s="149"/>
      <c r="G90" s="149"/>
      <c r="H90" s="51"/>
      <c r="I90" s="149"/>
      <c r="J90" s="149"/>
      <c r="K90" s="51"/>
      <c r="L90" s="149"/>
      <c r="M90" s="149"/>
      <c r="N90" s="51"/>
      <c r="O90" s="149"/>
      <c r="P90" s="149"/>
      <c r="Q90" s="149"/>
      <c r="R90" s="149"/>
      <c r="S90" s="149"/>
      <c r="T90" s="149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>
      <c r="A91" s="149"/>
      <c r="B91" s="150"/>
      <c r="C91" s="149"/>
      <c r="D91" s="149"/>
      <c r="E91" s="51"/>
      <c r="F91" s="149"/>
      <c r="G91" s="149"/>
      <c r="H91" s="51"/>
      <c r="I91" s="149"/>
      <c r="J91" s="149"/>
      <c r="K91" s="51"/>
      <c r="L91" s="149"/>
      <c r="M91" s="149"/>
      <c r="N91" s="51"/>
      <c r="O91" s="149"/>
      <c r="P91" s="149"/>
      <c r="Q91" s="149"/>
      <c r="R91" s="149"/>
      <c r="S91" s="149"/>
      <c r="T91" s="149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>
      <c r="A92" s="149"/>
      <c r="B92" s="150"/>
      <c r="C92" s="149"/>
      <c r="D92" s="149"/>
      <c r="E92" s="51"/>
      <c r="F92" s="149"/>
      <c r="G92" s="149"/>
      <c r="H92" s="51"/>
      <c r="I92" s="149"/>
      <c r="J92" s="149"/>
      <c r="K92" s="51"/>
      <c r="L92" s="149"/>
      <c r="M92" s="149"/>
      <c r="N92" s="51"/>
      <c r="O92" s="149"/>
      <c r="P92" s="149"/>
      <c r="Q92" s="149"/>
      <c r="R92" s="149"/>
      <c r="S92" s="149"/>
      <c r="T92" s="149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>
      <c r="A93" s="1"/>
      <c r="B93" s="2"/>
      <c r="C93" s="1"/>
      <c r="D93" s="1"/>
      <c r="E93" s="3"/>
      <c r="F93" s="1"/>
      <c r="G93" s="1"/>
      <c r="H93" s="3"/>
      <c r="I93" s="1"/>
      <c r="J93" s="1"/>
      <c r="K93" s="3"/>
      <c r="L93" s="1"/>
      <c r="M93" s="1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autoFilter ref="A19:T19"/>
  <mergeCells count="25">
    <mergeCell ref="A82:C82"/>
    <mergeCell ref="E86:F86"/>
    <mergeCell ref="E17:G17"/>
    <mergeCell ref="H17:J17"/>
    <mergeCell ref="A23:C23"/>
    <mergeCell ref="E29:G35"/>
    <mergeCell ref="H29:J35"/>
    <mergeCell ref="E37:G38"/>
    <mergeCell ref="H37:J38"/>
    <mergeCell ref="E74:G75"/>
    <mergeCell ref="H74:J75"/>
    <mergeCell ref="E78:G78"/>
    <mergeCell ref="H78:J78"/>
    <mergeCell ref="A81:C81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350"/>
  <sheetViews>
    <sheetView tabSelected="1" zoomScale="64" zoomScaleNormal="64" zoomScalePageLayoutView="0" workbookViewId="0" topLeftCell="B147">
      <selection activeCell="F131" sqref="F131"/>
    </sheetView>
  </sheetViews>
  <sheetFormatPr defaultColWidth="12.625" defaultRowHeight="15" customHeight="1"/>
  <cols>
    <col min="1" max="1" width="12.875" style="0" hidden="1" customWidth="1"/>
    <col min="2" max="2" width="12.125" style="0" customWidth="1"/>
    <col min="3" max="3" width="27.50390625" style="0" customWidth="1"/>
    <col min="4" max="4" width="10.25390625" style="0" customWidth="1"/>
    <col min="5" max="5" width="16.50390625" style="0" customWidth="1"/>
    <col min="6" max="6" width="15.625" style="0" customWidth="1"/>
    <col min="7" max="7" width="18.50390625" style="0" customWidth="1"/>
    <col min="8" max="8" width="20.25390625" style="0" customWidth="1"/>
    <col min="9" max="9" width="8.875" style="0" customWidth="1"/>
    <col min="10" max="10" width="16.125" style="0" customWidth="1"/>
    <col min="11" max="26" width="6.75390625" style="0" customWidth="1"/>
  </cols>
  <sheetData>
    <row r="1" spans="1:26" ht="15" customHeight="1">
      <c r="A1" s="161"/>
      <c r="B1" s="161"/>
      <c r="C1" s="161"/>
      <c r="D1" s="162"/>
      <c r="E1" s="161"/>
      <c r="F1" s="162"/>
      <c r="G1" s="161"/>
      <c r="H1" s="161"/>
      <c r="I1" s="163"/>
      <c r="J1" s="164" t="s">
        <v>122</v>
      </c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15" customHeight="1">
      <c r="A2" s="161"/>
      <c r="B2" s="161"/>
      <c r="C2" s="161"/>
      <c r="D2" s="162"/>
      <c r="E2" s="161"/>
      <c r="F2" s="162"/>
      <c r="G2" s="161"/>
      <c r="H2" s="266" t="s">
        <v>123</v>
      </c>
      <c r="I2" s="235"/>
      <c r="J2" s="235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5" customHeight="1">
      <c r="A3" s="161"/>
      <c r="B3" s="161"/>
      <c r="C3" s="161"/>
      <c r="D3" s="162"/>
      <c r="E3" s="161"/>
      <c r="F3" s="162"/>
      <c r="G3" s="161"/>
      <c r="H3" s="266" t="s">
        <v>258</v>
      </c>
      <c r="I3" s="235"/>
      <c r="J3" s="235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spans="1:26" ht="14.25" customHeight="1">
      <c r="A4" s="161"/>
      <c r="B4" s="161"/>
      <c r="C4" s="161"/>
      <c r="D4" s="162"/>
      <c r="E4" s="161"/>
      <c r="F4" s="162"/>
      <c r="G4" s="161"/>
      <c r="H4" s="161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</row>
    <row r="5" spans="1:26" ht="21" customHeight="1">
      <c r="A5" s="161"/>
      <c r="B5" s="265" t="s">
        <v>124</v>
      </c>
      <c r="C5" s="235"/>
      <c r="D5" s="235"/>
      <c r="E5" s="235"/>
      <c r="F5" s="235"/>
      <c r="G5" s="235"/>
      <c r="H5" s="235"/>
      <c r="I5" s="235"/>
      <c r="J5" s="235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spans="1:26" ht="21" customHeight="1">
      <c r="A6" s="161"/>
      <c r="B6" s="265" t="s">
        <v>259</v>
      </c>
      <c r="C6" s="235"/>
      <c r="D6" s="235"/>
      <c r="E6" s="235"/>
      <c r="F6" s="235"/>
      <c r="G6" s="235"/>
      <c r="H6" s="235"/>
      <c r="I6" s="235"/>
      <c r="J6" s="235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6" ht="21" customHeight="1">
      <c r="A7" s="161"/>
      <c r="B7" s="267" t="s">
        <v>125</v>
      </c>
      <c r="C7" s="235"/>
      <c r="D7" s="235"/>
      <c r="E7" s="235"/>
      <c r="F7" s="235"/>
      <c r="G7" s="235"/>
      <c r="H7" s="235"/>
      <c r="I7" s="235"/>
      <c r="J7" s="235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ht="21" customHeight="1">
      <c r="A8" s="161"/>
      <c r="B8" s="265" t="s">
        <v>260</v>
      </c>
      <c r="C8" s="235"/>
      <c r="D8" s="235"/>
      <c r="E8" s="235"/>
      <c r="F8" s="235"/>
      <c r="G8" s="235"/>
      <c r="H8" s="235"/>
      <c r="I8" s="235"/>
      <c r="J8" s="235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6" ht="14.25" customHeight="1">
      <c r="A9" s="161"/>
      <c r="B9" s="161"/>
      <c r="C9" s="161"/>
      <c r="D9" s="162"/>
      <c r="E9" s="161"/>
      <c r="F9" s="162"/>
      <c r="G9" s="161"/>
      <c r="H9" s="161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26" ht="44.25" customHeight="1">
      <c r="A10" s="165"/>
      <c r="B10" s="262" t="s">
        <v>126</v>
      </c>
      <c r="C10" s="261"/>
      <c r="D10" s="263"/>
      <c r="E10" s="264" t="s">
        <v>127</v>
      </c>
      <c r="F10" s="261"/>
      <c r="G10" s="261"/>
      <c r="H10" s="261"/>
      <c r="I10" s="261"/>
      <c r="J10" s="263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ht="61.5" customHeight="1">
      <c r="A11" s="166" t="s">
        <v>128</v>
      </c>
      <c r="B11" s="166" t="s">
        <v>129</v>
      </c>
      <c r="C11" s="166" t="s">
        <v>5</v>
      </c>
      <c r="D11" s="167" t="s">
        <v>130</v>
      </c>
      <c r="E11" s="166" t="s">
        <v>131</v>
      </c>
      <c r="F11" s="167" t="s">
        <v>130</v>
      </c>
      <c r="G11" s="166" t="s">
        <v>132</v>
      </c>
      <c r="H11" s="166" t="s">
        <v>133</v>
      </c>
      <c r="I11" s="166" t="s">
        <v>134</v>
      </c>
      <c r="J11" s="166" t="s">
        <v>135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6" ht="15" customHeight="1">
      <c r="A12" s="168"/>
      <c r="B12" s="168" t="s">
        <v>35</v>
      </c>
      <c r="C12" s="169"/>
      <c r="D12" s="170"/>
      <c r="E12" s="169"/>
      <c r="F12" s="170"/>
      <c r="G12" s="169"/>
      <c r="H12" s="169"/>
      <c r="I12" s="170"/>
      <c r="J12" s="169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5" customHeight="1">
      <c r="A13" s="168"/>
      <c r="B13" s="168" t="s">
        <v>53</v>
      </c>
      <c r="C13" s="169"/>
      <c r="D13" s="170"/>
      <c r="E13" s="169"/>
      <c r="F13" s="170"/>
      <c r="G13" s="169"/>
      <c r="H13" s="169"/>
      <c r="I13" s="170"/>
      <c r="J13" s="169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5" customHeight="1">
      <c r="A14" s="168"/>
      <c r="B14" s="168" t="s">
        <v>55</v>
      </c>
      <c r="C14" s="169"/>
      <c r="D14" s="170"/>
      <c r="E14" s="169"/>
      <c r="F14" s="170"/>
      <c r="G14" s="169"/>
      <c r="H14" s="169"/>
      <c r="I14" s="170"/>
      <c r="J14" s="169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5" customHeight="1">
      <c r="A15" s="168"/>
      <c r="B15" s="168" t="s">
        <v>59</v>
      </c>
      <c r="C15" s="169"/>
      <c r="D15" s="170"/>
      <c r="E15" s="169"/>
      <c r="F15" s="170"/>
      <c r="G15" s="169"/>
      <c r="H15" s="169"/>
      <c r="I15" s="170"/>
      <c r="J15" s="169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5" customHeight="1">
      <c r="A16" s="168"/>
      <c r="B16" s="168" t="s">
        <v>66</v>
      </c>
      <c r="C16" s="169"/>
      <c r="D16" s="170"/>
      <c r="E16" s="169"/>
      <c r="F16" s="170"/>
      <c r="G16" s="169"/>
      <c r="H16" s="169"/>
      <c r="I16" s="170"/>
      <c r="J16" s="169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15" customHeight="1">
      <c r="A17" s="168"/>
      <c r="B17" s="168"/>
      <c r="C17" s="169"/>
      <c r="D17" s="170"/>
      <c r="E17" s="169"/>
      <c r="F17" s="170"/>
      <c r="G17" s="169"/>
      <c r="H17" s="169"/>
      <c r="I17" s="170"/>
      <c r="J17" s="169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5" customHeight="1">
      <c r="A18" s="171"/>
      <c r="B18" s="260" t="s">
        <v>136</v>
      </c>
      <c r="C18" s="261"/>
      <c r="D18" s="172">
        <f>SUM(D12:D17)</f>
        <v>0</v>
      </c>
      <c r="E18" s="173"/>
      <c r="F18" s="172">
        <f>SUM(F12:F17)</f>
        <v>0</v>
      </c>
      <c r="G18" s="173"/>
      <c r="H18" s="173"/>
      <c r="I18" s="172">
        <f>SUM(I12:I17)</f>
        <v>0</v>
      </c>
      <c r="J18" s="173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ht="14.25" customHeight="1">
      <c r="A19" s="161"/>
      <c r="B19" s="161"/>
      <c r="C19" s="161"/>
      <c r="D19" s="162"/>
      <c r="E19" s="161"/>
      <c r="F19" s="162"/>
      <c r="G19" s="161"/>
      <c r="H19" s="161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14.25" customHeight="1">
      <c r="A20" s="161"/>
      <c r="B20" s="161"/>
      <c r="C20" s="161"/>
      <c r="D20" s="162"/>
      <c r="E20" s="161"/>
      <c r="F20" s="162"/>
      <c r="G20" s="161"/>
      <c r="H20" s="161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ht="44.25" customHeight="1">
      <c r="A21" s="165"/>
      <c r="B21" s="262" t="s">
        <v>137</v>
      </c>
      <c r="C21" s="261"/>
      <c r="D21" s="263"/>
      <c r="E21" s="264" t="s">
        <v>127</v>
      </c>
      <c r="F21" s="261"/>
      <c r="G21" s="261"/>
      <c r="H21" s="261"/>
      <c r="I21" s="261"/>
      <c r="J21" s="263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61.5" customHeight="1">
      <c r="A22" s="166" t="s">
        <v>128</v>
      </c>
      <c r="B22" s="166" t="s">
        <v>129</v>
      </c>
      <c r="C22" s="166" t="s">
        <v>5</v>
      </c>
      <c r="D22" s="167" t="s">
        <v>130</v>
      </c>
      <c r="E22" s="166" t="s">
        <v>131</v>
      </c>
      <c r="F22" s="167" t="s">
        <v>130</v>
      </c>
      <c r="G22" s="166" t="s">
        <v>132</v>
      </c>
      <c r="H22" s="166" t="s">
        <v>133</v>
      </c>
      <c r="I22" s="166" t="s">
        <v>134</v>
      </c>
      <c r="J22" s="166" t="s">
        <v>135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s="187" customFormat="1" ht="37.5" customHeight="1">
      <c r="A23" s="166"/>
      <c r="B23" s="166">
        <v>1</v>
      </c>
      <c r="C23" s="188" t="s">
        <v>159</v>
      </c>
      <c r="D23" s="201">
        <v>273000</v>
      </c>
      <c r="E23" s="166"/>
      <c r="F23" s="167">
        <v>273000</v>
      </c>
      <c r="G23" s="166"/>
      <c r="H23" s="166"/>
      <c r="I23" s="196">
        <v>273000</v>
      </c>
      <c r="J23" s="166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ht="48" customHeight="1">
      <c r="A24" s="168"/>
      <c r="B24" s="194" t="s">
        <v>38</v>
      </c>
      <c r="C24" s="193" t="s">
        <v>54</v>
      </c>
      <c r="D24" s="197">
        <v>42000</v>
      </c>
      <c r="E24" s="193" t="s">
        <v>160</v>
      </c>
      <c r="F24" s="197">
        <v>11270</v>
      </c>
      <c r="G24" s="193" t="s">
        <v>158</v>
      </c>
      <c r="H24" s="193" t="s">
        <v>157</v>
      </c>
      <c r="I24" s="197">
        <v>11270</v>
      </c>
      <c r="J24" s="193" t="s">
        <v>161</v>
      </c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6" s="186" customFormat="1" ht="42" customHeight="1">
      <c r="A25" s="168"/>
      <c r="B25" s="168"/>
      <c r="C25" s="193"/>
      <c r="D25" s="197"/>
      <c r="E25" s="193"/>
      <c r="F25" s="189">
        <v>2520</v>
      </c>
      <c r="G25" s="193" t="s">
        <v>158</v>
      </c>
      <c r="H25" s="190" t="s">
        <v>162</v>
      </c>
      <c r="I25" s="189">
        <v>2520</v>
      </c>
      <c r="J25" s="191" t="s">
        <v>168</v>
      </c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spans="1:26" ht="42" customHeight="1">
      <c r="A26" s="168"/>
      <c r="B26" s="168"/>
      <c r="C26" s="193"/>
      <c r="D26" s="197"/>
      <c r="E26" s="193"/>
      <c r="F26" s="189">
        <v>210</v>
      </c>
      <c r="G26" s="193" t="s">
        <v>158</v>
      </c>
      <c r="H26" s="192" t="s">
        <v>163</v>
      </c>
      <c r="I26" s="189">
        <v>210</v>
      </c>
      <c r="J26" s="191" t="s">
        <v>164</v>
      </c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</row>
    <row r="27" spans="1:26" ht="26.25" customHeight="1">
      <c r="A27" s="168"/>
      <c r="B27" s="168"/>
      <c r="C27" s="193"/>
      <c r="D27" s="197"/>
      <c r="E27" s="193"/>
      <c r="F27" s="197">
        <v>11270</v>
      </c>
      <c r="G27" s="193" t="s">
        <v>158</v>
      </c>
      <c r="H27" s="193" t="s">
        <v>165</v>
      </c>
      <c r="I27" s="197">
        <v>11270</v>
      </c>
      <c r="J27" s="193" t="s">
        <v>169</v>
      </c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spans="1:26" ht="24.75" customHeight="1">
      <c r="A28" s="168"/>
      <c r="B28" s="168"/>
      <c r="C28" s="193"/>
      <c r="D28" s="197"/>
      <c r="E28" s="193"/>
      <c r="F28" s="189">
        <v>2520</v>
      </c>
      <c r="G28" s="193" t="s">
        <v>158</v>
      </c>
      <c r="H28" s="193" t="s">
        <v>166</v>
      </c>
      <c r="I28" s="189">
        <v>2520</v>
      </c>
      <c r="J28" s="191" t="s">
        <v>170</v>
      </c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</row>
    <row r="29" spans="1:26" ht="27" customHeight="1">
      <c r="A29" s="168"/>
      <c r="B29" s="168"/>
      <c r="C29" s="193"/>
      <c r="D29" s="197"/>
      <c r="E29" s="193"/>
      <c r="F29" s="189">
        <v>210</v>
      </c>
      <c r="G29" s="193" t="s">
        <v>158</v>
      </c>
      <c r="H29" s="193" t="s">
        <v>167</v>
      </c>
      <c r="I29" s="189">
        <v>210</v>
      </c>
      <c r="J29" s="191" t="s">
        <v>171</v>
      </c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</row>
    <row r="30" spans="1:26" s="187" customFormat="1" ht="27" customHeight="1">
      <c r="A30" s="168"/>
      <c r="B30" s="168"/>
      <c r="C30" s="193"/>
      <c r="D30" s="197"/>
      <c r="E30" s="193"/>
      <c r="F30" s="197">
        <v>11270</v>
      </c>
      <c r="G30" s="193" t="s">
        <v>158</v>
      </c>
      <c r="H30" s="193" t="s">
        <v>172</v>
      </c>
      <c r="I30" s="197">
        <v>11270</v>
      </c>
      <c r="J30" s="193" t="s">
        <v>175</v>
      </c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</row>
    <row r="31" spans="1:26" s="187" customFormat="1" ht="27" customHeight="1">
      <c r="A31" s="168"/>
      <c r="B31" s="168"/>
      <c r="C31" s="193"/>
      <c r="D31" s="197"/>
      <c r="E31" s="193"/>
      <c r="F31" s="189">
        <v>2520</v>
      </c>
      <c r="G31" s="193" t="s">
        <v>158</v>
      </c>
      <c r="H31" s="193" t="s">
        <v>173</v>
      </c>
      <c r="I31" s="189">
        <v>2520</v>
      </c>
      <c r="J31" s="191" t="s">
        <v>176</v>
      </c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</row>
    <row r="32" spans="1:26" s="187" customFormat="1" ht="27" customHeight="1">
      <c r="A32" s="168"/>
      <c r="B32" s="168"/>
      <c r="C32" s="193"/>
      <c r="D32" s="197"/>
      <c r="E32" s="193"/>
      <c r="F32" s="189">
        <v>210</v>
      </c>
      <c r="G32" s="193" t="s">
        <v>158</v>
      </c>
      <c r="H32" s="193" t="s">
        <v>174</v>
      </c>
      <c r="I32" s="189">
        <v>210</v>
      </c>
      <c r="J32" s="191" t="s">
        <v>177</v>
      </c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</row>
    <row r="33" spans="1:26" s="187" customFormat="1" ht="27" customHeight="1">
      <c r="A33" s="168"/>
      <c r="B33" s="198" t="s">
        <v>40</v>
      </c>
      <c r="C33" s="200" t="s">
        <v>41</v>
      </c>
      <c r="D33" s="197">
        <v>180000</v>
      </c>
      <c r="E33" s="169"/>
      <c r="F33" s="189">
        <v>180000</v>
      </c>
      <c r="G33" s="193"/>
      <c r="H33" s="195"/>
      <c r="I33" s="189">
        <v>180000</v>
      </c>
      <c r="J33" s="191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s="187" customFormat="1" ht="41.25" customHeight="1">
      <c r="A34" s="168"/>
      <c r="B34" s="194" t="s">
        <v>42</v>
      </c>
      <c r="C34" s="193" t="s">
        <v>178</v>
      </c>
      <c r="D34" s="197">
        <v>18000</v>
      </c>
      <c r="E34" s="193" t="s">
        <v>179</v>
      </c>
      <c r="F34" s="189">
        <v>4830</v>
      </c>
      <c r="G34" s="193" t="s">
        <v>180</v>
      </c>
      <c r="H34" s="193" t="s">
        <v>157</v>
      </c>
      <c r="I34" s="189">
        <v>4830</v>
      </c>
      <c r="J34" s="193" t="s">
        <v>181</v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s="187" customFormat="1" ht="27" customHeight="1">
      <c r="A35" s="168"/>
      <c r="B35" s="168"/>
      <c r="C35" s="193"/>
      <c r="D35" s="197"/>
      <c r="E35" s="193"/>
      <c r="F35" s="189">
        <v>1080</v>
      </c>
      <c r="G35" s="193" t="s">
        <v>180</v>
      </c>
      <c r="H35" s="190" t="s">
        <v>162</v>
      </c>
      <c r="I35" s="189">
        <v>1080</v>
      </c>
      <c r="J35" s="191" t="s">
        <v>182</v>
      </c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s="187" customFormat="1" ht="27" customHeight="1">
      <c r="A36" s="168"/>
      <c r="B36" s="168"/>
      <c r="C36" s="193"/>
      <c r="D36" s="197"/>
      <c r="E36" s="193"/>
      <c r="F36" s="189">
        <v>90</v>
      </c>
      <c r="G36" s="193" t="s">
        <v>180</v>
      </c>
      <c r="H36" s="192" t="s">
        <v>163</v>
      </c>
      <c r="I36" s="189">
        <v>90</v>
      </c>
      <c r="J36" s="191" t="s">
        <v>164</v>
      </c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s="187" customFormat="1" ht="27" customHeight="1">
      <c r="A37" s="168"/>
      <c r="B37" s="168"/>
      <c r="C37" s="193"/>
      <c r="D37" s="197"/>
      <c r="E37" s="193"/>
      <c r="F37" s="189">
        <v>4830</v>
      </c>
      <c r="G37" s="193" t="s">
        <v>180</v>
      </c>
      <c r="H37" s="193" t="s">
        <v>165</v>
      </c>
      <c r="I37" s="189">
        <v>4830</v>
      </c>
      <c r="J37" s="193" t="s">
        <v>183</v>
      </c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  <row r="38" spans="1:26" s="187" customFormat="1" ht="27" customHeight="1">
      <c r="A38" s="168"/>
      <c r="B38" s="168"/>
      <c r="C38" s="193"/>
      <c r="D38" s="197"/>
      <c r="E38" s="193"/>
      <c r="F38" s="189">
        <v>1080</v>
      </c>
      <c r="G38" s="193" t="s">
        <v>180</v>
      </c>
      <c r="H38" s="193" t="s">
        <v>166</v>
      </c>
      <c r="I38" s="189">
        <v>1080</v>
      </c>
      <c r="J38" s="191" t="s">
        <v>184</v>
      </c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</row>
    <row r="39" spans="1:26" s="187" customFormat="1" ht="27" customHeight="1">
      <c r="A39" s="168"/>
      <c r="B39" s="168"/>
      <c r="C39" s="193"/>
      <c r="D39" s="197"/>
      <c r="E39" s="193"/>
      <c r="F39" s="189">
        <v>90</v>
      </c>
      <c r="G39" s="193" t="s">
        <v>180</v>
      </c>
      <c r="H39" s="193" t="s">
        <v>167</v>
      </c>
      <c r="I39" s="189">
        <v>90</v>
      </c>
      <c r="J39" s="191" t="s">
        <v>171</v>
      </c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</row>
    <row r="40" spans="1:26" s="187" customFormat="1" ht="27" customHeight="1">
      <c r="A40" s="168"/>
      <c r="B40" s="168"/>
      <c r="C40" s="193"/>
      <c r="D40" s="197"/>
      <c r="E40" s="193"/>
      <c r="F40" s="189">
        <v>4830</v>
      </c>
      <c r="G40" s="193" t="s">
        <v>180</v>
      </c>
      <c r="H40" s="193" t="s">
        <v>172</v>
      </c>
      <c r="I40" s="189">
        <v>4830</v>
      </c>
      <c r="J40" s="193" t="s">
        <v>185</v>
      </c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</row>
    <row r="41" spans="1:26" s="187" customFormat="1" ht="27" customHeight="1">
      <c r="A41" s="168"/>
      <c r="B41" s="168"/>
      <c r="C41" s="193"/>
      <c r="D41" s="197"/>
      <c r="E41" s="193"/>
      <c r="F41" s="189">
        <v>1080</v>
      </c>
      <c r="G41" s="193" t="s">
        <v>180</v>
      </c>
      <c r="H41" s="193" t="s">
        <v>173</v>
      </c>
      <c r="I41" s="189">
        <v>1080</v>
      </c>
      <c r="J41" s="191" t="s">
        <v>186</v>
      </c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</row>
    <row r="42" spans="1:26" s="187" customFormat="1" ht="27" customHeight="1">
      <c r="A42" s="168"/>
      <c r="B42" s="168"/>
      <c r="C42" s="193"/>
      <c r="D42" s="197"/>
      <c r="E42" s="193"/>
      <c r="F42" s="189">
        <v>90</v>
      </c>
      <c r="G42" s="193" t="s">
        <v>180</v>
      </c>
      <c r="H42" s="193" t="s">
        <v>174</v>
      </c>
      <c r="I42" s="189">
        <v>90</v>
      </c>
      <c r="J42" s="191" t="s">
        <v>177</v>
      </c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</row>
    <row r="43" spans="1:26" s="187" customFormat="1" ht="40.5" customHeight="1">
      <c r="A43" s="168"/>
      <c r="B43" s="194" t="s">
        <v>44</v>
      </c>
      <c r="C43" s="193" t="s">
        <v>187</v>
      </c>
      <c r="D43" s="197">
        <v>27000</v>
      </c>
      <c r="E43" s="193" t="s">
        <v>194</v>
      </c>
      <c r="F43" s="189">
        <v>7245</v>
      </c>
      <c r="G43" s="193" t="s">
        <v>193</v>
      </c>
      <c r="H43" s="193" t="s">
        <v>157</v>
      </c>
      <c r="I43" s="189">
        <v>7245</v>
      </c>
      <c r="J43" s="193" t="s">
        <v>195</v>
      </c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</row>
    <row r="44" spans="1:26" s="187" customFormat="1" ht="27" customHeight="1">
      <c r="A44" s="168"/>
      <c r="B44" s="168"/>
      <c r="C44" s="193"/>
      <c r="D44" s="197"/>
      <c r="E44" s="193"/>
      <c r="F44" s="189">
        <v>1620</v>
      </c>
      <c r="G44" s="193" t="s">
        <v>193</v>
      </c>
      <c r="H44" s="190" t="s">
        <v>162</v>
      </c>
      <c r="I44" s="189">
        <v>1620</v>
      </c>
      <c r="J44" s="191" t="s">
        <v>182</v>
      </c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</row>
    <row r="45" spans="1:26" s="187" customFormat="1" ht="27" customHeight="1">
      <c r="A45" s="168"/>
      <c r="B45" s="168"/>
      <c r="C45" s="193"/>
      <c r="D45" s="197"/>
      <c r="E45" s="193"/>
      <c r="F45" s="189">
        <v>135</v>
      </c>
      <c r="G45" s="193" t="s">
        <v>193</v>
      </c>
      <c r="H45" s="192" t="s">
        <v>163</v>
      </c>
      <c r="I45" s="189">
        <v>135</v>
      </c>
      <c r="J45" s="191" t="s">
        <v>164</v>
      </c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</row>
    <row r="46" spans="1:26" s="187" customFormat="1" ht="27" customHeight="1">
      <c r="A46" s="168"/>
      <c r="B46" s="168"/>
      <c r="C46" s="193"/>
      <c r="D46" s="197"/>
      <c r="E46" s="193"/>
      <c r="F46" s="189">
        <v>7245</v>
      </c>
      <c r="G46" s="193" t="s">
        <v>193</v>
      </c>
      <c r="H46" s="193" t="s">
        <v>165</v>
      </c>
      <c r="I46" s="189">
        <v>7245</v>
      </c>
      <c r="J46" s="193" t="s">
        <v>196</v>
      </c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</row>
    <row r="47" spans="1:26" s="187" customFormat="1" ht="27" customHeight="1">
      <c r="A47" s="168"/>
      <c r="B47" s="168"/>
      <c r="C47" s="193"/>
      <c r="D47" s="197"/>
      <c r="E47" s="193"/>
      <c r="F47" s="189">
        <v>1620</v>
      </c>
      <c r="G47" s="193" t="s">
        <v>193</v>
      </c>
      <c r="H47" s="193" t="s">
        <v>166</v>
      </c>
      <c r="I47" s="189">
        <v>1620</v>
      </c>
      <c r="J47" s="191" t="s">
        <v>184</v>
      </c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</row>
    <row r="48" spans="1:26" s="187" customFormat="1" ht="27" customHeight="1">
      <c r="A48" s="168"/>
      <c r="B48" s="168"/>
      <c r="C48" s="193"/>
      <c r="D48" s="197"/>
      <c r="E48" s="193"/>
      <c r="F48" s="189">
        <v>135</v>
      </c>
      <c r="G48" s="193" t="s">
        <v>193</v>
      </c>
      <c r="H48" s="193" t="s">
        <v>167</v>
      </c>
      <c r="I48" s="189">
        <v>135</v>
      </c>
      <c r="J48" s="191" t="s">
        <v>171</v>
      </c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</row>
    <row r="49" spans="1:26" s="187" customFormat="1" ht="27" customHeight="1">
      <c r="A49" s="168"/>
      <c r="B49" s="168"/>
      <c r="C49" s="193"/>
      <c r="D49" s="197"/>
      <c r="E49" s="193"/>
      <c r="F49" s="189">
        <v>7245</v>
      </c>
      <c r="G49" s="193" t="s">
        <v>193</v>
      </c>
      <c r="H49" s="193" t="s">
        <v>172</v>
      </c>
      <c r="I49" s="189">
        <v>7245</v>
      </c>
      <c r="J49" s="193" t="s">
        <v>197</v>
      </c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</row>
    <row r="50" spans="1:26" s="187" customFormat="1" ht="27" customHeight="1">
      <c r="A50" s="168"/>
      <c r="B50" s="168"/>
      <c r="C50" s="193"/>
      <c r="D50" s="197"/>
      <c r="E50" s="193"/>
      <c r="F50" s="189">
        <v>1620</v>
      </c>
      <c r="G50" s="193" t="s">
        <v>193</v>
      </c>
      <c r="H50" s="193" t="s">
        <v>173</v>
      </c>
      <c r="I50" s="189">
        <v>1620</v>
      </c>
      <c r="J50" s="191" t="s">
        <v>186</v>
      </c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</row>
    <row r="51" spans="1:26" s="187" customFormat="1" ht="27" customHeight="1">
      <c r="A51" s="168"/>
      <c r="B51" s="168"/>
      <c r="C51" s="193"/>
      <c r="D51" s="197"/>
      <c r="E51" s="193"/>
      <c r="F51" s="189">
        <v>135</v>
      </c>
      <c r="G51" s="193" t="s">
        <v>193</v>
      </c>
      <c r="H51" s="193" t="s">
        <v>174</v>
      </c>
      <c r="I51" s="189">
        <v>135</v>
      </c>
      <c r="J51" s="191" t="s">
        <v>177</v>
      </c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</row>
    <row r="52" spans="1:26" s="187" customFormat="1" ht="41.25" customHeight="1">
      <c r="A52" s="168"/>
      <c r="B52" s="194" t="s">
        <v>45</v>
      </c>
      <c r="C52" s="193" t="s">
        <v>187</v>
      </c>
      <c r="D52" s="197">
        <v>27000</v>
      </c>
      <c r="E52" s="225" t="s">
        <v>188</v>
      </c>
      <c r="F52" s="189">
        <v>7245</v>
      </c>
      <c r="G52" s="193" t="s">
        <v>189</v>
      </c>
      <c r="H52" s="193" t="s">
        <v>157</v>
      </c>
      <c r="I52" s="189">
        <v>7245</v>
      </c>
      <c r="J52" s="193" t="s">
        <v>190</v>
      </c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</row>
    <row r="53" spans="1:26" s="187" customFormat="1" ht="27" customHeight="1">
      <c r="A53" s="168"/>
      <c r="B53" s="168"/>
      <c r="C53" s="193"/>
      <c r="D53" s="197"/>
      <c r="E53" s="169"/>
      <c r="F53" s="189">
        <v>1620</v>
      </c>
      <c r="G53" s="193" t="s">
        <v>189</v>
      </c>
      <c r="H53" s="190" t="s">
        <v>162</v>
      </c>
      <c r="I53" s="189">
        <v>1620</v>
      </c>
      <c r="J53" s="191" t="s">
        <v>182</v>
      </c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</row>
    <row r="54" spans="1:26" s="187" customFormat="1" ht="27" customHeight="1">
      <c r="A54" s="168"/>
      <c r="B54" s="168"/>
      <c r="C54" s="193"/>
      <c r="D54" s="197"/>
      <c r="E54" s="169"/>
      <c r="F54" s="189">
        <v>135</v>
      </c>
      <c r="G54" s="193" t="s">
        <v>189</v>
      </c>
      <c r="H54" s="192" t="s">
        <v>163</v>
      </c>
      <c r="I54" s="189">
        <v>135</v>
      </c>
      <c r="J54" s="191" t="s">
        <v>164</v>
      </c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</row>
    <row r="55" spans="1:26" s="187" customFormat="1" ht="27" customHeight="1">
      <c r="A55" s="168"/>
      <c r="B55" s="168"/>
      <c r="C55" s="193"/>
      <c r="D55" s="197"/>
      <c r="E55" s="169"/>
      <c r="F55" s="189">
        <v>7245</v>
      </c>
      <c r="G55" s="193" t="s">
        <v>189</v>
      </c>
      <c r="H55" s="193" t="s">
        <v>165</v>
      </c>
      <c r="I55" s="189">
        <v>7245</v>
      </c>
      <c r="J55" s="193" t="s">
        <v>191</v>
      </c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</row>
    <row r="56" spans="1:26" s="187" customFormat="1" ht="27" customHeight="1">
      <c r="A56" s="168"/>
      <c r="B56" s="168"/>
      <c r="C56" s="193"/>
      <c r="D56" s="197"/>
      <c r="E56" s="169"/>
      <c r="F56" s="189">
        <v>1620</v>
      </c>
      <c r="G56" s="193" t="s">
        <v>189</v>
      </c>
      <c r="H56" s="193" t="s">
        <v>166</v>
      </c>
      <c r="I56" s="189">
        <v>1620</v>
      </c>
      <c r="J56" s="191" t="s">
        <v>184</v>
      </c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</row>
    <row r="57" spans="1:26" s="187" customFormat="1" ht="27" customHeight="1">
      <c r="A57" s="168"/>
      <c r="B57" s="168"/>
      <c r="C57" s="193"/>
      <c r="D57" s="197"/>
      <c r="E57" s="169"/>
      <c r="F57" s="189">
        <v>135</v>
      </c>
      <c r="G57" s="193" t="s">
        <v>189</v>
      </c>
      <c r="H57" s="193" t="s">
        <v>167</v>
      </c>
      <c r="I57" s="189">
        <v>135</v>
      </c>
      <c r="J57" s="191" t="s">
        <v>171</v>
      </c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</row>
    <row r="58" spans="1:26" s="187" customFormat="1" ht="27" customHeight="1">
      <c r="A58" s="168"/>
      <c r="B58" s="168"/>
      <c r="C58" s="193"/>
      <c r="D58" s="197"/>
      <c r="E58" s="169"/>
      <c r="F58" s="189">
        <v>7245</v>
      </c>
      <c r="G58" s="193" t="s">
        <v>189</v>
      </c>
      <c r="H58" s="193" t="s">
        <v>172</v>
      </c>
      <c r="I58" s="189">
        <v>7245</v>
      </c>
      <c r="J58" s="193" t="s">
        <v>192</v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</row>
    <row r="59" spans="1:26" s="187" customFormat="1" ht="27" customHeight="1">
      <c r="A59" s="168"/>
      <c r="B59" s="168"/>
      <c r="C59" s="193"/>
      <c r="D59" s="197"/>
      <c r="E59" s="169"/>
      <c r="F59" s="189">
        <v>1620</v>
      </c>
      <c r="G59" s="193" t="s">
        <v>189</v>
      </c>
      <c r="H59" s="193" t="s">
        <v>173</v>
      </c>
      <c r="I59" s="189">
        <v>1620</v>
      </c>
      <c r="J59" s="191" t="s">
        <v>186</v>
      </c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</row>
    <row r="60" spans="1:26" s="187" customFormat="1" ht="27" customHeight="1">
      <c r="A60" s="168"/>
      <c r="B60" s="168"/>
      <c r="C60" s="193"/>
      <c r="D60" s="197"/>
      <c r="E60" s="169"/>
      <c r="F60" s="189">
        <v>135</v>
      </c>
      <c r="G60" s="193" t="s">
        <v>189</v>
      </c>
      <c r="H60" s="193" t="s">
        <v>174</v>
      </c>
      <c r="I60" s="189">
        <v>135</v>
      </c>
      <c r="J60" s="191" t="s">
        <v>177</v>
      </c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</row>
    <row r="61" spans="1:26" s="187" customFormat="1" ht="42.75" customHeight="1">
      <c r="A61" s="168"/>
      <c r="B61" s="194" t="s">
        <v>141</v>
      </c>
      <c r="C61" s="193" t="s">
        <v>187</v>
      </c>
      <c r="D61" s="197">
        <v>27000</v>
      </c>
      <c r="E61" s="193" t="s">
        <v>202</v>
      </c>
      <c r="F61" s="189">
        <v>7245</v>
      </c>
      <c r="G61" s="193" t="s">
        <v>198</v>
      </c>
      <c r="H61" s="193" t="s">
        <v>157</v>
      </c>
      <c r="I61" s="189">
        <v>7245</v>
      </c>
      <c r="J61" s="193" t="s">
        <v>199</v>
      </c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s="187" customFormat="1" ht="27" customHeight="1">
      <c r="A62" s="168"/>
      <c r="B62" s="194"/>
      <c r="C62" s="193"/>
      <c r="D62" s="197"/>
      <c r="E62" s="195"/>
      <c r="F62" s="189">
        <v>1620</v>
      </c>
      <c r="G62" s="193" t="s">
        <v>198</v>
      </c>
      <c r="H62" s="190" t="s">
        <v>162</v>
      </c>
      <c r="I62" s="189">
        <v>1620</v>
      </c>
      <c r="J62" s="191" t="s">
        <v>182</v>
      </c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s="187" customFormat="1" ht="27" customHeight="1">
      <c r="A63" s="168"/>
      <c r="B63" s="194"/>
      <c r="C63" s="193"/>
      <c r="D63" s="197"/>
      <c r="E63" s="195"/>
      <c r="F63" s="189">
        <v>135</v>
      </c>
      <c r="G63" s="193" t="s">
        <v>198</v>
      </c>
      <c r="H63" s="192" t="s">
        <v>163</v>
      </c>
      <c r="I63" s="189">
        <v>135</v>
      </c>
      <c r="J63" s="191" t="s">
        <v>164</v>
      </c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</row>
    <row r="64" spans="1:26" s="187" customFormat="1" ht="27" customHeight="1">
      <c r="A64" s="168"/>
      <c r="B64" s="194"/>
      <c r="C64" s="193"/>
      <c r="D64" s="197"/>
      <c r="E64" s="195"/>
      <c r="F64" s="189">
        <v>7245</v>
      </c>
      <c r="G64" s="193" t="s">
        <v>198</v>
      </c>
      <c r="H64" s="193" t="s">
        <v>165</v>
      </c>
      <c r="I64" s="189">
        <v>7245</v>
      </c>
      <c r="J64" s="193" t="s">
        <v>200</v>
      </c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</row>
    <row r="65" spans="1:26" s="187" customFormat="1" ht="27" customHeight="1">
      <c r="A65" s="168"/>
      <c r="B65" s="194"/>
      <c r="C65" s="193"/>
      <c r="D65" s="197"/>
      <c r="E65" s="195"/>
      <c r="F65" s="189">
        <v>1620</v>
      </c>
      <c r="G65" s="193" t="s">
        <v>198</v>
      </c>
      <c r="H65" s="193" t="s">
        <v>166</v>
      </c>
      <c r="I65" s="189">
        <v>1620</v>
      </c>
      <c r="J65" s="191" t="s">
        <v>184</v>
      </c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</row>
    <row r="66" spans="1:26" s="187" customFormat="1" ht="27" customHeight="1">
      <c r="A66" s="168"/>
      <c r="B66" s="194"/>
      <c r="C66" s="193"/>
      <c r="D66" s="197"/>
      <c r="E66" s="195"/>
      <c r="F66" s="189">
        <v>135</v>
      </c>
      <c r="G66" s="193" t="s">
        <v>198</v>
      </c>
      <c r="H66" s="193" t="s">
        <v>167</v>
      </c>
      <c r="I66" s="189">
        <v>135</v>
      </c>
      <c r="J66" s="191" t="s">
        <v>171</v>
      </c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</row>
    <row r="67" spans="1:26" s="187" customFormat="1" ht="27" customHeight="1">
      <c r="A67" s="168"/>
      <c r="B67" s="194"/>
      <c r="C67" s="193"/>
      <c r="D67" s="197"/>
      <c r="E67" s="195"/>
      <c r="F67" s="189">
        <v>7245</v>
      </c>
      <c r="G67" s="193" t="s">
        <v>198</v>
      </c>
      <c r="H67" s="193" t="s">
        <v>172</v>
      </c>
      <c r="I67" s="189">
        <v>7245</v>
      </c>
      <c r="J67" s="193" t="s">
        <v>201</v>
      </c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</row>
    <row r="68" spans="1:26" s="187" customFormat="1" ht="27" customHeight="1">
      <c r="A68" s="168"/>
      <c r="B68" s="194"/>
      <c r="C68" s="193"/>
      <c r="D68" s="197"/>
      <c r="E68" s="195"/>
      <c r="F68" s="189">
        <v>1620</v>
      </c>
      <c r="G68" s="193" t="s">
        <v>198</v>
      </c>
      <c r="H68" s="193" t="s">
        <v>173</v>
      </c>
      <c r="I68" s="189">
        <v>1620</v>
      </c>
      <c r="J68" s="191" t="s">
        <v>186</v>
      </c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</row>
    <row r="69" spans="1:26" s="187" customFormat="1" ht="27" customHeight="1">
      <c r="A69" s="168"/>
      <c r="B69" s="194"/>
      <c r="C69" s="193"/>
      <c r="D69" s="197"/>
      <c r="E69" s="195"/>
      <c r="F69" s="189">
        <v>135</v>
      </c>
      <c r="G69" s="193" t="s">
        <v>198</v>
      </c>
      <c r="H69" s="193" t="s">
        <v>174</v>
      </c>
      <c r="I69" s="189">
        <v>135</v>
      </c>
      <c r="J69" s="191" t="s">
        <v>177</v>
      </c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</row>
    <row r="70" spans="1:26" s="187" customFormat="1" ht="38.25" customHeight="1">
      <c r="A70" s="168"/>
      <c r="B70" s="194" t="s">
        <v>142</v>
      </c>
      <c r="C70" s="193" t="s">
        <v>187</v>
      </c>
      <c r="D70" s="197">
        <v>27000</v>
      </c>
      <c r="E70" s="193" t="s">
        <v>204</v>
      </c>
      <c r="F70" s="189">
        <v>7245</v>
      </c>
      <c r="G70" s="193" t="s">
        <v>203</v>
      </c>
      <c r="H70" s="193" t="s">
        <v>157</v>
      </c>
      <c r="I70" s="189">
        <v>7245</v>
      </c>
      <c r="J70" s="193" t="s">
        <v>205</v>
      </c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</row>
    <row r="71" spans="1:26" s="187" customFormat="1" ht="27" customHeight="1">
      <c r="A71" s="168"/>
      <c r="B71" s="194"/>
      <c r="C71" s="193"/>
      <c r="D71" s="197"/>
      <c r="E71" s="195"/>
      <c r="F71" s="189">
        <v>1620</v>
      </c>
      <c r="G71" s="193" t="s">
        <v>203</v>
      </c>
      <c r="H71" s="190" t="s">
        <v>162</v>
      </c>
      <c r="I71" s="189">
        <v>1620</v>
      </c>
      <c r="J71" s="191" t="s">
        <v>182</v>
      </c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</row>
    <row r="72" spans="1:26" s="187" customFormat="1" ht="27" customHeight="1">
      <c r="A72" s="168"/>
      <c r="B72" s="194"/>
      <c r="C72" s="193"/>
      <c r="D72" s="197"/>
      <c r="E72" s="195"/>
      <c r="F72" s="189">
        <v>135</v>
      </c>
      <c r="G72" s="193" t="s">
        <v>203</v>
      </c>
      <c r="H72" s="192" t="s">
        <v>163</v>
      </c>
      <c r="I72" s="189">
        <v>135</v>
      </c>
      <c r="J72" s="191" t="s">
        <v>164</v>
      </c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</row>
    <row r="73" spans="1:26" s="187" customFormat="1" ht="27" customHeight="1">
      <c r="A73" s="168"/>
      <c r="B73" s="194"/>
      <c r="C73" s="193"/>
      <c r="D73" s="197"/>
      <c r="E73" s="195"/>
      <c r="F73" s="189">
        <v>7245</v>
      </c>
      <c r="G73" s="193" t="s">
        <v>203</v>
      </c>
      <c r="H73" s="193" t="s">
        <v>165</v>
      </c>
      <c r="I73" s="189">
        <v>7245</v>
      </c>
      <c r="J73" s="193" t="s">
        <v>206</v>
      </c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</row>
    <row r="74" spans="1:26" s="187" customFormat="1" ht="27" customHeight="1">
      <c r="A74" s="168"/>
      <c r="B74" s="194"/>
      <c r="C74" s="193"/>
      <c r="D74" s="197"/>
      <c r="E74" s="195"/>
      <c r="F74" s="189">
        <v>1620</v>
      </c>
      <c r="G74" s="193" t="s">
        <v>203</v>
      </c>
      <c r="H74" s="193" t="s">
        <v>166</v>
      </c>
      <c r="I74" s="189">
        <v>1620</v>
      </c>
      <c r="J74" s="191" t="s">
        <v>184</v>
      </c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</row>
    <row r="75" spans="1:26" s="187" customFormat="1" ht="27" customHeight="1">
      <c r="A75" s="168"/>
      <c r="B75" s="194"/>
      <c r="C75" s="193"/>
      <c r="D75" s="197"/>
      <c r="E75" s="195"/>
      <c r="F75" s="189">
        <v>135</v>
      </c>
      <c r="G75" s="193" t="s">
        <v>203</v>
      </c>
      <c r="H75" s="193" t="s">
        <v>167</v>
      </c>
      <c r="I75" s="189">
        <v>135</v>
      </c>
      <c r="J75" s="191" t="s">
        <v>171</v>
      </c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</row>
    <row r="76" spans="1:26" s="187" customFormat="1" ht="27" customHeight="1">
      <c r="A76" s="168"/>
      <c r="B76" s="168"/>
      <c r="C76" s="193"/>
      <c r="D76" s="197"/>
      <c r="E76" s="169"/>
      <c r="F76" s="189">
        <v>7245</v>
      </c>
      <c r="G76" s="193" t="s">
        <v>203</v>
      </c>
      <c r="H76" s="193" t="s">
        <v>172</v>
      </c>
      <c r="I76" s="189">
        <v>7245</v>
      </c>
      <c r="J76" s="193" t="s">
        <v>207</v>
      </c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</row>
    <row r="77" spans="1:26" s="187" customFormat="1" ht="27" customHeight="1">
      <c r="A77" s="168"/>
      <c r="B77" s="168"/>
      <c r="C77" s="193"/>
      <c r="D77" s="197"/>
      <c r="E77" s="169"/>
      <c r="F77" s="189">
        <v>1620</v>
      </c>
      <c r="G77" s="193" t="s">
        <v>203</v>
      </c>
      <c r="H77" s="193" t="s">
        <v>173</v>
      </c>
      <c r="I77" s="189">
        <v>1620</v>
      </c>
      <c r="J77" s="191" t="s">
        <v>186</v>
      </c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</row>
    <row r="78" spans="1:26" s="187" customFormat="1" ht="27" customHeight="1">
      <c r="A78" s="168"/>
      <c r="B78" s="168"/>
      <c r="C78" s="193"/>
      <c r="D78" s="197"/>
      <c r="E78" s="169"/>
      <c r="F78" s="189">
        <v>135</v>
      </c>
      <c r="G78" s="193" t="s">
        <v>203</v>
      </c>
      <c r="H78" s="193" t="s">
        <v>174</v>
      </c>
      <c r="I78" s="189">
        <v>135</v>
      </c>
      <c r="J78" s="191" t="s">
        <v>177</v>
      </c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</row>
    <row r="79" spans="1:26" s="187" customFormat="1" ht="39" customHeight="1">
      <c r="A79" s="168"/>
      <c r="B79" s="194" t="s">
        <v>143</v>
      </c>
      <c r="C79" s="193" t="s">
        <v>187</v>
      </c>
      <c r="D79" s="197">
        <v>27000</v>
      </c>
      <c r="E79" s="225" t="s">
        <v>208</v>
      </c>
      <c r="F79" s="189">
        <v>7245</v>
      </c>
      <c r="G79" s="191" t="s">
        <v>209</v>
      </c>
      <c r="H79" s="193" t="s">
        <v>157</v>
      </c>
      <c r="I79" s="189">
        <v>7245</v>
      </c>
      <c r="J79" s="193" t="s">
        <v>210</v>
      </c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</row>
    <row r="80" spans="1:26" s="187" customFormat="1" ht="27" customHeight="1">
      <c r="A80" s="168"/>
      <c r="B80" s="194"/>
      <c r="C80" s="193"/>
      <c r="D80" s="197"/>
      <c r="E80" s="195"/>
      <c r="F80" s="189">
        <v>1620</v>
      </c>
      <c r="G80" s="193" t="s">
        <v>209</v>
      </c>
      <c r="H80" s="190" t="s">
        <v>162</v>
      </c>
      <c r="I80" s="189">
        <v>1620</v>
      </c>
      <c r="J80" s="191" t="s">
        <v>182</v>
      </c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</row>
    <row r="81" spans="1:26" s="187" customFormat="1" ht="27" customHeight="1">
      <c r="A81" s="168"/>
      <c r="B81" s="194"/>
      <c r="C81" s="193"/>
      <c r="D81" s="197"/>
      <c r="E81" s="195"/>
      <c r="F81" s="189">
        <v>135</v>
      </c>
      <c r="G81" s="193" t="s">
        <v>209</v>
      </c>
      <c r="H81" s="192" t="s">
        <v>163</v>
      </c>
      <c r="I81" s="189">
        <v>135</v>
      </c>
      <c r="J81" s="191" t="s">
        <v>164</v>
      </c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</row>
    <row r="82" spans="1:26" s="187" customFormat="1" ht="27" customHeight="1">
      <c r="A82" s="168"/>
      <c r="B82" s="194"/>
      <c r="C82" s="193"/>
      <c r="D82" s="197"/>
      <c r="E82" s="195"/>
      <c r="F82" s="189">
        <v>7245</v>
      </c>
      <c r="G82" s="193" t="s">
        <v>209</v>
      </c>
      <c r="H82" s="193" t="s">
        <v>165</v>
      </c>
      <c r="I82" s="189">
        <v>7245</v>
      </c>
      <c r="J82" s="193" t="s">
        <v>211</v>
      </c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</row>
    <row r="83" spans="1:26" s="187" customFormat="1" ht="27" customHeight="1">
      <c r="A83" s="168"/>
      <c r="B83" s="194"/>
      <c r="C83" s="193"/>
      <c r="D83" s="197"/>
      <c r="E83" s="195"/>
      <c r="F83" s="189">
        <v>1620</v>
      </c>
      <c r="G83" s="193" t="s">
        <v>209</v>
      </c>
      <c r="H83" s="193" t="s">
        <v>166</v>
      </c>
      <c r="I83" s="189">
        <v>1620</v>
      </c>
      <c r="J83" s="191" t="s">
        <v>184</v>
      </c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</row>
    <row r="84" spans="1:26" s="187" customFormat="1" ht="27" customHeight="1">
      <c r="A84" s="168"/>
      <c r="B84" s="194"/>
      <c r="C84" s="193"/>
      <c r="D84" s="197"/>
      <c r="E84" s="195"/>
      <c r="F84" s="189">
        <v>135</v>
      </c>
      <c r="G84" s="193" t="s">
        <v>209</v>
      </c>
      <c r="H84" s="193" t="s">
        <v>167</v>
      </c>
      <c r="I84" s="189">
        <v>135</v>
      </c>
      <c r="J84" s="191" t="s">
        <v>171</v>
      </c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</row>
    <row r="85" spans="1:26" s="187" customFormat="1" ht="27" customHeight="1">
      <c r="A85" s="168"/>
      <c r="B85" s="194"/>
      <c r="C85" s="193"/>
      <c r="D85" s="197"/>
      <c r="E85" s="195"/>
      <c r="F85" s="189">
        <v>7245</v>
      </c>
      <c r="G85" s="193" t="s">
        <v>209</v>
      </c>
      <c r="H85" s="193" t="s">
        <v>172</v>
      </c>
      <c r="I85" s="189">
        <v>7245</v>
      </c>
      <c r="J85" s="193" t="s">
        <v>212</v>
      </c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</row>
    <row r="86" spans="1:26" s="187" customFormat="1" ht="27" customHeight="1">
      <c r="A86" s="168"/>
      <c r="B86" s="194"/>
      <c r="C86" s="193"/>
      <c r="D86" s="197"/>
      <c r="E86" s="195"/>
      <c r="F86" s="189">
        <v>1620</v>
      </c>
      <c r="G86" s="193" t="s">
        <v>209</v>
      </c>
      <c r="H86" s="193" t="s">
        <v>173</v>
      </c>
      <c r="I86" s="189">
        <v>1620</v>
      </c>
      <c r="J86" s="191" t="s">
        <v>186</v>
      </c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</row>
    <row r="87" spans="1:26" s="187" customFormat="1" ht="27" customHeight="1">
      <c r="A87" s="168"/>
      <c r="B87" s="194"/>
      <c r="C87" s="193"/>
      <c r="D87" s="197"/>
      <c r="E87" s="195"/>
      <c r="F87" s="189">
        <v>135</v>
      </c>
      <c r="G87" s="193" t="s">
        <v>209</v>
      </c>
      <c r="H87" s="193" t="s">
        <v>174</v>
      </c>
      <c r="I87" s="189">
        <v>135</v>
      </c>
      <c r="J87" s="191" t="s">
        <v>177</v>
      </c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</row>
    <row r="88" spans="1:26" s="187" customFormat="1" ht="37.5" customHeight="1">
      <c r="A88" s="168"/>
      <c r="B88" s="194" t="s">
        <v>144</v>
      </c>
      <c r="C88" s="193" t="s">
        <v>187</v>
      </c>
      <c r="D88" s="197">
        <v>27000</v>
      </c>
      <c r="E88" s="193" t="s">
        <v>213</v>
      </c>
      <c r="F88" s="189">
        <v>7245</v>
      </c>
      <c r="G88" s="193" t="s">
        <v>214</v>
      </c>
      <c r="H88" s="193" t="s">
        <v>157</v>
      </c>
      <c r="I88" s="189">
        <v>7245</v>
      </c>
      <c r="J88" s="193" t="s">
        <v>215</v>
      </c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</row>
    <row r="89" spans="1:26" s="187" customFormat="1" ht="27" customHeight="1">
      <c r="A89" s="168"/>
      <c r="B89" s="194"/>
      <c r="C89" s="195"/>
      <c r="D89" s="197"/>
      <c r="E89" s="195"/>
      <c r="F89" s="189">
        <v>1620</v>
      </c>
      <c r="G89" s="193" t="s">
        <v>214</v>
      </c>
      <c r="H89" s="190" t="s">
        <v>162</v>
      </c>
      <c r="I89" s="189">
        <v>1620</v>
      </c>
      <c r="J89" s="191" t="s">
        <v>182</v>
      </c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</row>
    <row r="90" spans="1:26" s="187" customFormat="1" ht="27" customHeight="1">
      <c r="A90" s="168"/>
      <c r="B90" s="194"/>
      <c r="C90" s="195"/>
      <c r="D90" s="197"/>
      <c r="E90" s="195"/>
      <c r="F90" s="189">
        <v>135</v>
      </c>
      <c r="G90" s="193" t="s">
        <v>214</v>
      </c>
      <c r="H90" s="192" t="s">
        <v>163</v>
      </c>
      <c r="I90" s="189">
        <v>135</v>
      </c>
      <c r="J90" s="191" t="s">
        <v>164</v>
      </c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</row>
    <row r="91" spans="1:26" s="187" customFormat="1" ht="27" customHeight="1">
      <c r="A91" s="168"/>
      <c r="B91" s="194"/>
      <c r="C91" s="195"/>
      <c r="D91" s="197"/>
      <c r="E91" s="195"/>
      <c r="F91" s="189">
        <v>7245</v>
      </c>
      <c r="G91" s="193" t="s">
        <v>214</v>
      </c>
      <c r="H91" s="193" t="s">
        <v>165</v>
      </c>
      <c r="I91" s="189">
        <v>7245</v>
      </c>
      <c r="J91" s="193" t="s">
        <v>216</v>
      </c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</row>
    <row r="92" spans="1:26" s="187" customFormat="1" ht="27" customHeight="1">
      <c r="A92" s="168"/>
      <c r="B92" s="194"/>
      <c r="C92" s="195"/>
      <c r="D92" s="197"/>
      <c r="E92" s="195"/>
      <c r="F92" s="189">
        <v>1620</v>
      </c>
      <c r="G92" s="193" t="s">
        <v>214</v>
      </c>
      <c r="H92" s="193" t="s">
        <v>166</v>
      </c>
      <c r="I92" s="189">
        <v>1620</v>
      </c>
      <c r="J92" s="191" t="s">
        <v>184</v>
      </c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</row>
    <row r="93" spans="1:26" s="187" customFormat="1" ht="27" customHeight="1">
      <c r="A93" s="168"/>
      <c r="B93" s="194"/>
      <c r="C93" s="195"/>
      <c r="D93" s="197"/>
      <c r="E93" s="195"/>
      <c r="F93" s="189">
        <v>135</v>
      </c>
      <c r="G93" s="193" t="s">
        <v>214</v>
      </c>
      <c r="H93" s="193" t="s">
        <v>167</v>
      </c>
      <c r="I93" s="189">
        <v>135</v>
      </c>
      <c r="J93" s="191" t="s">
        <v>171</v>
      </c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</row>
    <row r="94" spans="1:26" s="187" customFormat="1" ht="27" customHeight="1">
      <c r="A94" s="168"/>
      <c r="B94" s="194"/>
      <c r="C94" s="195"/>
      <c r="D94" s="197"/>
      <c r="E94" s="195"/>
      <c r="F94" s="189">
        <v>7245</v>
      </c>
      <c r="G94" s="193" t="s">
        <v>214</v>
      </c>
      <c r="H94" s="193" t="s">
        <v>172</v>
      </c>
      <c r="I94" s="189">
        <v>7245</v>
      </c>
      <c r="J94" s="193" t="s">
        <v>217</v>
      </c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</row>
    <row r="95" spans="1:26" s="187" customFormat="1" ht="27" customHeight="1">
      <c r="A95" s="168"/>
      <c r="B95" s="194"/>
      <c r="C95" s="195"/>
      <c r="D95" s="197"/>
      <c r="E95" s="195"/>
      <c r="F95" s="189">
        <v>1620</v>
      </c>
      <c r="G95" s="193" t="s">
        <v>214</v>
      </c>
      <c r="H95" s="193" t="s">
        <v>173</v>
      </c>
      <c r="I95" s="189">
        <v>1620</v>
      </c>
      <c r="J95" s="191" t="s">
        <v>186</v>
      </c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</row>
    <row r="96" spans="1:26" s="187" customFormat="1" ht="27" customHeight="1">
      <c r="A96" s="168"/>
      <c r="B96" s="194"/>
      <c r="C96" s="195"/>
      <c r="D96" s="197"/>
      <c r="E96" s="195"/>
      <c r="F96" s="189">
        <v>135</v>
      </c>
      <c r="G96" s="193" t="s">
        <v>214</v>
      </c>
      <c r="H96" s="193" t="s">
        <v>174</v>
      </c>
      <c r="I96" s="189">
        <v>135</v>
      </c>
      <c r="J96" s="191" t="s">
        <v>177</v>
      </c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</row>
    <row r="97" spans="1:26" s="187" customFormat="1" ht="27" customHeight="1">
      <c r="A97" s="168"/>
      <c r="B97" s="198" t="s">
        <v>46</v>
      </c>
      <c r="C97" s="188" t="s">
        <v>47</v>
      </c>
      <c r="D97" s="197">
        <v>51000</v>
      </c>
      <c r="E97" s="195"/>
      <c r="F97" s="214">
        <v>51000</v>
      </c>
      <c r="G97" s="193"/>
      <c r="H97" s="190"/>
      <c r="I97" s="214">
        <v>51000</v>
      </c>
      <c r="J97" s="19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</row>
    <row r="98" spans="1:26" s="187" customFormat="1" ht="37.5" customHeight="1">
      <c r="A98" s="168"/>
      <c r="B98" s="194" t="s">
        <v>48</v>
      </c>
      <c r="C98" s="193" t="s">
        <v>187</v>
      </c>
      <c r="D98" s="197">
        <v>27000</v>
      </c>
      <c r="E98" s="193" t="s">
        <v>228</v>
      </c>
      <c r="F98" s="189">
        <v>9000</v>
      </c>
      <c r="G98" s="193" t="s">
        <v>218</v>
      </c>
      <c r="H98" s="193" t="s">
        <v>157</v>
      </c>
      <c r="I98" s="189">
        <v>9000</v>
      </c>
      <c r="J98" s="191" t="s">
        <v>219</v>
      </c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</row>
    <row r="99" spans="1:26" s="187" customFormat="1" ht="27" customHeight="1">
      <c r="A99" s="168"/>
      <c r="B99" s="194"/>
      <c r="C99" s="195"/>
      <c r="D99" s="197"/>
      <c r="E99" s="195"/>
      <c r="F99" s="189">
        <v>9000</v>
      </c>
      <c r="G99" s="193" t="s">
        <v>218</v>
      </c>
      <c r="H99" s="193" t="s">
        <v>165</v>
      </c>
      <c r="I99" s="189">
        <v>9000</v>
      </c>
      <c r="J99" s="191" t="s">
        <v>220</v>
      </c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</row>
    <row r="100" spans="1:26" s="187" customFormat="1" ht="27" customHeight="1">
      <c r="A100" s="168"/>
      <c r="B100" s="194"/>
      <c r="C100" s="195"/>
      <c r="D100" s="197"/>
      <c r="E100" s="195"/>
      <c r="F100" s="189">
        <v>9000</v>
      </c>
      <c r="G100" s="193" t="s">
        <v>218</v>
      </c>
      <c r="H100" s="193" t="s">
        <v>172</v>
      </c>
      <c r="I100" s="189">
        <v>9000</v>
      </c>
      <c r="J100" s="193" t="s">
        <v>221</v>
      </c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</row>
    <row r="101" spans="1:26" s="187" customFormat="1" ht="38.25" customHeight="1">
      <c r="A101" s="168"/>
      <c r="B101" s="194" t="s">
        <v>49</v>
      </c>
      <c r="C101" s="195" t="s">
        <v>222</v>
      </c>
      <c r="D101" s="197">
        <v>24000</v>
      </c>
      <c r="E101" s="193" t="s">
        <v>223</v>
      </c>
      <c r="F101" s="189">
        <v>8000</v>
      </c>
      <c r="G101" s="193" t="s">
        <v>224</v>
      </c>
      <c r="H101" s="193" t="s">
        <v>157</v>
      </c>
      <c r="I101" s="189">
        <v>8000</v>
      </c>
      <c r="J101" s="191" t="s">
        <v>225</v>
      </c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</row>
    <row r="102" spans="1:26" s="187" customFormat="1" ht="27" customHeight="1">
      <c r="A102" s="168"/>
      <c r="B102" s="194"/>
      <c r="C102" s="195"/>
      <c r="D102" s="170"/>
      <c r="E102" s="195"/>
      <c r="F102" s="189">
        <v>8000</v>
      </c>
      <c r="G102" s="193" t="s">
        <v>224</v>
      </c>
      <c r="H102" s="193" t="s">
        <v>165</v>
      </c>
      <c r="I102" s="189">
        <v>8000</v>
      </c>
      <c r="J102" s="191" t="s">
        <v>226</v>
      </c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</row>
    <row r="103" spans="1:26" s="187" customFormat="1" ht="27" customHeight="1">
      <c r="A103" s="168"/>
      <c r="B103" s="194"/>
      <c r="C103" s="195"/>
      <c r="D103" s="170"/>
      <c r="E103" s="195"/>
      <c r="F103" s="189">
        <v>8000</v>
      </c>
      <c r="G103" s="193" t="s">
        <v>224</v>
      </c>
      <c r="H103" s="193" t="s">
        <v>172</v>
      </c>
      <c r="I103" s="189">
        <v>8000</v>
      </c>
      <c r="J103" s="193" t="s">
        <v>227</v>
      </c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</row>
    <row r="104" spans="1:26" s="187" customFormat="1" ht="27" customHeight="1">
      <c r="A104" s="202"/>
      <c r="B104" s="205" t="s">
        <v>51</v>
      </c>
      <c r="C104" s="188" t="s">
        <v>52</v>
      </c>
      <c r="D104" s="199">
        <v>48840</v>
      </c>
      <c r="E104" s="195"/>
      <c r="F104" s="214">
        <v>48840</v>
      </c>
      <c r="G104" s="193"/>
      <c r="H104" s="193"/>
      <c r="I104" s="214">
        <v>48840</v>
      </c>
      <c r="J104" s="19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</row>
    <row r="105" spans="1:26" s="187" customFormat="1" ht="34.5" customHeight="1">
      <c r="A105" s="202"/>
      <c r="B105" s="207" t="s">
        <v>53</v>
      </c>
      <c r="C105" s="80" t="s">
        <v>54</v>
      </c>
      <c r="D105" s="170">
        <v>9240</v>
      </c>
      <c r="E105" s="193" t="s">
        <v>160</v>
      </c>
      <c r="F105" s="189">
        <v>3080</v>
      </c>
      <c r="G105" s="193" t="s">
        <v>158</v>
      </c>
      <c r="H105" s="193" t="s">
        <v>157</v>
      </c>
      <c r="I105" s="189">
        <v>3080</v>
      </c>
      <c r="J105" s="191" t="s">
        <v>230</v>
      </c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</row>
    <row r="106" spans="1:26" s="187" customFormat="1" ht="27" customHeight="1">
      <c r="A106" s="202"/>
      <c r="B106" s="207"/>
      <c r="C106" s="208"/>
      <c r="D106" s="170"/>
      <c r="E106" s="195"/>
      <c r="F106" s="189">
        <v>3080</v>
      </c>
      <c r="G106" s="193" t="s">
        <v>158</v>
      </c>
      <c r="H106" s="193" t="s">
        <v>165</v>
      </c>
      <c r="I106" s="189">
        <v>3080</v>
      </c>
      <c r="J106" s="191" t="s">
        <v>231</v>
      </c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</row>
    <row r="107" spans="1:26" s="187" customFormat="1" ht="27" customHeight="1">
      <c r="A107" s="202"/>
      <c r="B107" s="207"/>
      <c r="C107" s="208"/>
      <c r="D107" s="170"/>
      <c r="E107" s="195"/>
      <c r="F107" s="189">
        <v>3080</v>
      </c>
      <c r="G107" s="193" t="s">
        <v>158</v>
      </c>
      <c r="H107" s="193" t="s">
        <v>172</v>
      </c>
      <c r="I107" s="189">
        <v>3080</v>
      </c>
      <c r="J107" s="191" t="s">
        <v>232</v>
      </c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</row>
    <row r="108" spans="1:26" s="187" customFormat="1" ht="42.75" customHeight="1">
      <c r="A108" s="202"/>
      <c r="B108" s="206" t="s">
        <v>55</v>
      </c>
      <c r="C108" s="193" t="s">
        <v>229</v>
      </c>
      <c r="D108" s="170">
        <v>39600</v>
      </c>
      <c r="E108" s="226" t="s">
        <v>179</v>
      </c>
      <c r="F108" s="189">
        <v>1320</v>
      </c>
      <c r="G108" s="193" t="s">
        <v>180</v>
      </c>
      <c r="H108" s="193" t="s">
        <v>157</v>
      </c>
      <c r="I108" s="189">
        <v>1320</v>
      </c>
      <c r="J108" s="191" t="s">
        <v>230</v>
      </c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</row>
    <row r="109" spans="1:26" s="187" customFormat="1" ht="38.25" customHeight="1">
      <c r="A109" s="202"/>
      <c r="B109" s="204"/>
      <c r="C109" s="203"/>
      <c r="D109" s="170"/>
      <c r="E109" s="227" t="s">
        <v>188</v>
      </c>
      <c r="F109" s="189">
        <v>1980</v>
      </c>
      <c r="G109" s="193" t="s">
        <v>189</v>
      </c>
      <c r="H109" s="193" t="s">
        <v>157</v>
      </c>
      <c r="I109" s="189">
        <v>1980</v>
      </c>
      <c r="J109" s="191" t="s">
        <v>230</v>
      </c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</row>
    <row r="110" spans="1:26" s="187" customFormat="1" ht="35.25" customHeight="1">
      <c r="A110" s="202"/>
      <c r="B110" s="204"/>
      <c r="C110" s="203"/>
      <c r="D110" s="170"/>
      <c r="E110" s="226" t="s">
        <v>213</v>
      </c>
      <c r="F110" s="189">
        <v>1980</v>
      </c>
      <c r="G110" s="193" t="s">
        <v>214</v>
      </c>
      <c r="H110" s="193" t="s">
        <v>157</v>
      </c>
      <c r="I110" s="189">
        <v>1980</v>
      </c>
      <c r="J110" s="191" t="s">
        <v>230</v>
      </c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</row>
    <row r="111" spans="1:26" s="187" customFormat="1" ht="39.75" customHeight="1">
      <c r="A111" s="202"/>
      <c r="B111" s="204"/>
      <c r="C111" s="203"/>
      <c r="D111" s="170"/>
      <c r="E111" s="226" t="s">
        <v>204</v>
      </c>
      <c r="F111" s="189">
        <v>1980</v>
      </c>
      <c r="G111" s="193" t="s">
        <v>203</v>
      </c>
      <c r="H111" s="193" t="s">
        <v>157</v>
      </c>
      <c r="I111" s="189">
        <v>1980</v>
      </c>
      <c r="J111" s="191" t="s">
        <v>230</v>
      </c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</row>
    <row r="112" spans="1:26" s="187" customFormat="1" ht="36" customHeight="1">
      <c r="A112" s="202"/>
      <c r="B112" s="204"/>
      <c r="C112" s="203"/>
      <c r="D112" s="170"/>
      <c r="E112" s="226" t="s">
        <v>194</v>
      </c>
      <c r="F112" s="189">
        <v>1980</v>
      </c>
      <c r="G112" s="193" t="s">
        <v>193</v>
      </c>
      <c r="H112" s="193" t="s">
        <v>157</v>
      </c>
      <c r="I112" s="189">
        <v>1980</v>
      </c>
      <c r="J112" s="191" t="s">
        <v>230</v>
      </c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</row>
    <row r="113" spans="1:26" s="187" customFormat="1" ht="36.75" customHeight="1">
      <c r="A113" s="202"/>
      <c r="B113" s="204"/>
      <c r="C113" s="203"/>
      <c r="D113" s="170"/>
      <c r="E113" s="226" t="s">
        <v>202</v>
      </c>
      <c r="F113" s="189">
        <v>1980</v>
      </c>
      <c r="G113" s="193" t="s">
        <v>198</v>
      </c>
      <c r="H113" s="193" t="s">
        <v>157</v>
      </c>
      <c r="I113" s="189">
        <v>1980</v>
      </c>
      <c r="J113" s="191" t="s">
        <v>230</v>
      </c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</row>
    <row r="114" spans="1:26" s="187" customFormat="1" ht="39" customHeight="1">
      <c r="A114" s="202"/>
      <c r="B114" s="204"/>
      <c r="C114" s="203"/>
      <c r="D114" s="170"/>
      <c r="E114" s="227" t="s">
        <v>208</v>
      </c>
      <c r="F114" s="189">
        <v>1980</v>
      </c>
      <c r="G114" s="193" t="s">
        <v>209</v>
      </c>
      <c r="H114" s="193" t="s">
        <v>157</v>
      </c>
      <c r="I114" s="189">
        <v>1980</v>
      </c>
      <c r="J114" s="191" t="s">
        <v>230</v>
      </c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</row>
    <row r="115" spans="1:26" s="187" customFormat="1" ht="34.5" customHeight="1">
      <c r="A115" s="202"/>
      <c r="B115" s="204"/>
      <c r="C115" s="203"/>
      <c r="D115" s="170"/>
      <c r="E115" s="226" t="s">
        <v>179</v>
      </c>
      <c r="F115" s="189">
        <v>1320</v>
      </c>
      <c r="G115" s="193" t="s">
        <v>180</v>
      </c>
      <c r="H115" s="193" t="s">
        <v>165</v>
      </c>
      <c r="I115" s="189">
        <v>1320</v>
      </c>
      <c r="J115" s="191" t="s">
        <v>231</v>
      </c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</row>
    <row r="116" spans="1:26" s="187" customFormat="1" ht="35.25" customHeight="1">
      <c r="A116" s="202"/>
      <c r="B116" s="204"/>
      <c r="C116" s="203"/>
      <c r="D116" s="170"/>
      <c r="E116" s="227" t="s">
        <v>188</v>
      </c>
      <c r="F116" s="189">
        <v>1980</v>
      </c>
      <c r="G116" s="193" t="s">
        <v>189</v>
      </c>
      <c r="H116" s="193" t="s">
        <v>165</v>
      </c>
      <c r="I116" s="189">
        <v>1980</v>
      </c>
      <c r="J116" s="191" t="s">
        <v>231</v>
      </c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</row>
    <row r="117" spans="1:26" s="187" customFormat="1" ht="38.25" customHeight="1">
      <c r="A117" s="202"/>
      <c r="B117" s="204"/>
      <c r="C117" s="203"/>
      <c r="D117" s="170"/>
      <c r="E117" s="226" t="s">
        <v>213</v>
      </c>
      <c r="F117" s="189">
        <v>1980</v>
      </c>
      <c r="G117" s="193" t="s">
        <v>214</v>
      </c>
      <c r="H117" s="193" t="s">
        <v>165</v>
      </c>
      <c r="I117" s="189">
        <v>1980</v>
      </c>
      <c r="J117" s="191" t="s">
        <v>231</v>
      </c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</row>
    <row r="118" spans="1:26" s="187" customFormat="1" ht="36" customHeight="1">
      <c r="A118" s="202"/>
      <c r="B118" s="204"/>
      <c r="C118" s="203"/>
      <c r="D118" s="170"/>
      <c r="E118" s="226" t="s">
        <v>204</v>
      </c>
      <c r="F118" s="189">
        <v>1980</v>
      </c>
      <c r="G118" s="193" t="s">
        <v>203</v>
      </c>
      <c r="H118" s="193" t="s">
        <v>165</v>
      </c>
      <c r="I118" s="189">
        <v>1980</v>
      </c>
      <c r="J118" s="191" t="s">
        <v>231</v>
      </c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</row>
    <row r="119" spans="1:26" s="187" customFormat="1" ht="39" customHeight="1">
      <c r="A119" s="202"/>
      <c r="B119" s="204"/>
      <c r="C119" s="203"/>
      <c r="D119" s="170"/>
      <c r="E119" s="226" t="s">
        <v>194</v>
      </c>
      <c r="F119" s="189">
        <v>1980</v>
      </c>
      <c r="G119" s="193" t="s">
        <v>193</v>
      </c>
      <c r="H119" s="193" t="s">
        <v>165</v>
      </c>
      <c r="I119" s="189">
        <v>1980</v>
      </c>
      <c r="J119" s="191" t="s">
        <v>231</v>
      </c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</row>
    <row r="120" spans="1:26" s="187" customFormat="1" ht="34.5" customHeight="1">
      <c r="A120" s="202"/>
      <c r="B120" s="204"/>
      <c r="C120" s="203"/>
      <c r="D120" s="170"/>
      <c r="E120" s="226" t="s">
        <v>202</v>
      </c>
      <c r="F120" s="189">
        <v>1980</v>
      </c>
      <c r="G120" s="193" t="s">
        <v>198</v>
      </c>
      <c r="H120" s="193" t="s">
        <v>165</v>
      </c>
      <c r="I120" s="189">
        <v>1980</v>
      </c>
      <c r="J120" s="191" t="s">
        <v>231</v>
      </c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</row>
    <row r="121" spans="1:26" s="187" customFormat="1" ht="38.25" customHeight="1">
      <c r="A121" s="202"/>
      <c r="B121" s="204"/>
      <c r="C121" s="203"/>
      <c r="D121" s="170"/>
      <c r="E121" s="227" t="s">
        <v>208</v>
      </c>
      <c r="F121" s="189">
        <v>1980</v>
      </c>
      <c r="G121" s="193" t="s">
        <v>209</v>
      </c>
      <c r="H121" s="193" t="s">
        <v>165</v>
      </c>
      <c r="I121" s="189">
        <v>1980</v>
      </c>
      <c r="J121" s="191" t="s">
        <v>231</v>
      </c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spans="1:26" s="187" customFormat="1" ht="34.5" customHeight="1">
      <c r="A122" s="202"/>
      <c r="B122" s="204"/>
      <c r="C122" s="203"/>
      <c r="D122" s="170"/>
      <c r="E122" s="226" t="s">
        <v>179</v>
      </c>
      <c r="F122" s="189">
        <v>1320</v>
      </c>
      <c r="G122" s="193" t="s">
        <v>180</v>
      </c>
      <c r="H122" s="193" t="s">
        <v>172</v>
      </c>
      <c r="I122" s="189">
        <v>1320</v>
      </c>
      <c r="J122" s="191" t="s">
        <v>233</v>
      </c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</row>
    <row r="123" spans="1:26" s="187" customFormat="1" ht="36" customHeight="1">
      <c r="A123" s="202"/>
      <c r="B123" s="204"/>
      <c r="C123" s="203"/>
      <c r="D123" s="170"/>
      <c r="E123" s="227" t="s">
        <v>188</v>
      </c>
      <c r="F123" s="189">
        <v>1980</v>
      </c>
      <c r="G123" s="193" t="s">
        <v>189</v>
      </c>
      <c r="H123" s="193" t="s">
        <v>172</v>
      </c>
      <c r="I123" s="189">
        <v>1980</v>
      </c>
      <c r="J123" s="191" t="s">
        <v>233</v>
      </c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</row>
    <row r="124" spans="1:26" s="187" customFormat="1" ht="36" customHeight="1">
      <c r="A124" s="202"/>
      <c r="B124" s="204"/>
      <c r="C124" s="203"/>
      <c r="D124" s="170"/>
      <c r="E124" s="226" t="s">
        <v>213</v>
      </c>
      <c r="F124" s="189">
        <v>1980</v>
      </c>
      <c r="G124" s="193" t="s">
        <v>214</v>
      </c>
      <c r="H124" s="193" t="s">
        <v>172</v>
      </c>
      <c r="I124" s="189">
        <v>1980</v>
      </c>
      <c r="J124" s="191" t="s">
        <v>233</v>
      </c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</row>
    <row r="125" spans="1:26" s="187" customFormat="1" ht="39" customHeight="1">
      <c r="A125" s="202"/>
      <c r="B125" s="204"/>
      <c r="C125" s="203"/>
      <c r="D125" s="170"/>
      <c r="E125" s="226" t="s">
        <v>204</v>
      </c>
      <c r="F125" s="189">
        <v>1980</v>
      </c>
      <c r="G125" s="193" t="s">
        <v>203</v>
      </c>
      <c r="H125" s="193" t="s">
        <v>172</v>
      </c>
      <c r="I125" s="189">
        <v>1980</v>
      </c>
      <c r="J125" s="191" t="s">
        <v>233</v>
      </c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</row>
    <row r="126" spans="1:26" s="187" customFormat="1" ht="36.75" customHeight="1">
      <c r="A126" s="202"/>
      <c r="B126" s="204"/>
      <c r="C126" s="203"/>
      <c r="D126" s="170"/>
      <c r="E126" s="226" t="s">
        <v>194</v>
      </c>
      <c r="F126" s="189">
        <v>1980</v>
      </c>
      <c r="G126" s="193" t="s">
        <v>193</v>
      </c>
      <c r="H126" s="193" t="s">
        <v>172</v>
      </c>
      <c r="I126" s="189">
        <v>1980</v>
      </c>
      <c r="J126" s="191" t="s">
        <v>233</v>
      </c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</row>
    <row r="127" spans="1:26" s="187" customFormat="1" ht="38.25" customHeight="1">
      <c r="A127" s="202"/>
      <c r="B127" s="204"/>
      <c r="C127" s="203"/>
      <c r="D127" s="170"/>
      <c r="E127" s="226" t="s">
        <v>202</v>
      </c>
      <c r="F127" s="189">
        <v>1980</v>
      </c>
      <c r="G127" s="193" t="s">
        <v>198</v>
      </c>
      <c r="H127" s="193" t="s">
        <v>172</v>
      </c>
      <c r="I127" s="189">
        <v>1980</v>
      </c>
      <c r="J127" s="191" t="s">
        <v>233</v>
      </c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</row>
    <row r="128" spans="1:26" s="187" customFormat="1" ht="36" customHeight="1">
      <c r="A128" s="202"/>
      <c r="B128" s="204"/>
      <c r="C128" s="203"/>
      <c r="D128" s="170"/>
      <c r="E128" s="227" t="s">
        <v>208</v>
      </c>
      <c r="F128" s="189">
        <v>1980</v>
      </c>
      <c r="G128" s="193" t="s">
        <v>209</v>
      </c>
      <c r="H128" s="193" t="s">
        <v>172</v>
      </c>
      <c r="I128" s="189">
        <v>1980</v>
      </c>
      <c r="J128" s="191" t="s">
        <v>233</v>
      </c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</row>
    <row r="129" spans="1:26" s="187" customFormat="1" ht="27" customHeight="1">
      <c r="A129" s="202"/>
      <c r="B129" s="211" t="s">
        <v>84</v>
      </c>
      <c r="C129" s="210" t="s">
        <v>85</v>
      </c>
      <c r="D129" s="199">
        <v>5030</v>
      </c>
      <c r="E129" s="195"/>
      <c r="F129" s="214">
        <v>5155.04</v>
      </c>
      <c r="G129" s="193"/>
      <c r="H129" s="193"/>
      <c r="I129" s="189">
        <v>5155.04</v>
      </c>
      <c r="J129" s="19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</row>
    <row r="130" spans="1:26" s="187" customFormat="1" ht="38.25" customHeight="1">
      <c r="A130" s="202"/>
      <c r="B130" s="204" t="s">
        <v>86</v>
      </c>
      <c r="C130" s="203" t="s">
        <v>234</v>
      </c>
      <c r="D130" s="170">
        <v>5030</v>
      </c>
      <c r="E130" s="193" t="s">
        <v>235</v>
      </c>
      <c r="F130" s="189">
        <v>5155.04</v>
      </c>
      <c r="G130" s="193" t="s">
        <v>236</v>
      </c>
      <c r="H130" s="193" t="s">
        <v>237</v>
      </c>
      <c r="I130" s="189">
        <v>5155.04</v>
      </c>
      <c r="J130" s="191" t="s">
        <v>238</v>
      </c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</row>
    <row r="131" spans="1:26" s="187" customFormat="1" ht="27" customHeight="1">
      <c r="A131" s="202"/>
      <c r="B131" s="204"/>
      <c r="C131" s="203"/>
      <c r="D131" s="170"/>
      <c r="E131" s="195"/>
      <c r="F131" s="189"/>
      <c r="G131" s="193"/>
      <c r="H131" s="193"/>
      <c r="I131" s="189"/>
      <c r="J131" s="19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</row>
    <row r="132" spans="1:26" s="187" customFormat="1" ht="27" customHeight="1">
      <c r="A132" s="202"/>
      <c r="B132" s="209" t="s">
        <v>97</v>
      </c>
      <c r="C132" s="210" t="s">
        <v>98</v>
      </c>
      <c r="D132" s="199">
        <v>450</v>
      </c>
      <c r="E132" s="195"/>
      <c r="F132" s="214">
        <v>324.96</v>
      </c>
      <c r="G132" s="193"/>
      <c r="H132" s="193"/>
      <c r="I132" s="214">
        <v>324.96</v>
      </c>
      <c r="J132" s="19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</row>
    <row r="133" spans="1:26" s="187" customFormat="1" ht="27" customHeight="1">
      <c r="A133" s="202"/>
      <c r="B133" s="213" t="s">
        <v>101</v>
      </c>
      <c r="C133" s="212" t="s">
        <v>239</v>
      </c>
      <c r="D133" s="170">
        <v>150</v>
      </c>
      <c r="E133" s="193" t="s">
        <v>240</v>
      </c>
      <c r="F133" s="189">
        <v>3</v>
      </c>
      <c r="G133" s="193" t="s">
        <v>241</v>
      </c>
      <c r="H133" s="193" t="s">
        <v>241</v>
      </c>
      <c r="I133" s="189">
        <v>3</v>
      </c>
      <c r="J133" s="216" t="s">
        <v>242</v>
      </c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</row>
    <row r="134" spans="1:26" s="187" customFormat="1" ht="27" customHeight="1">
      <c r="A134" s="202"/>
      <c r="B134" s="213"/>
      <c r="C134" s="212"/>
      <c r="D134" s="170"/>
      <c r="E134" s="193"/>
      <c r="F134" s="189">
        <v>3</v>
      </c>
      <c r="G134" s="193" t="s">
        <v>241</v>
      </c>
      <c r="H134" s="193" t="s">
        <v>241</v>
      </c>
      <c r="I134" s="189">
        <v>3</v>
      </c>
      <c r="J134" s="217" t="s">
        <v>243</v>
      </c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</row>
    <row r="135" spans="1:26" s="187" customFormat="1" ht="27" customHeight="1">
      <c r="A135" s="202"/>
      <c r="B135" s="213"/>
      <c r="C135" s="212"/>
      <c r="D135" s="170"/>
      <c r="E135" s="193"/>
      <c r="F135" s="189">
        <v>3</v>
      </c>
      <c r="G135" s="193" t="s">
        <v>241</v>
      </c>
      <c r="H135" s="193" t="s">
        <v>241</v>
      </c>
      <c r="I135" s="189">
        <v>3</v>
      </c>
      <c r="J135" s="217" t="s">
        <v>244</v>
      </c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</row>
    <row r="136" spans="1:26" s="187" customFormat="1" ht="27" customHeight="1">
      <c r="A136" s="202"/>
      <c r="B136" s="213"/>
      <c r="C136" s="212"/>
      <c r="D136" s="170"/>
      <c r="E136" s="193"/>
      <c r="F136" s="189">
        <v>3</v>
      </c>
      <c r="G136" s="193" t="s">
        <v>241</v>
      </c>
      <c r="H136" s="193" t="s">
        <v>241</v>
      </c>
      <c r="I136" s="189">
        <v>3</v>
      </c>
      <c r="J136" s="217" t="s">
        <v>245</v>
      </c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</row>
    <row r="137" spans="1:26" s="187" customFormat="1" ht="27" customHeight="1">
      <c r="A137" s="202"/>
      <c r="B137" s="213"/>
      <c r="C137" s="212"/>
      <c r="D137" s="170"/>
      <c r="E137" s="193"/>
      <c r="F137" s="189">
        <v>3</v>
      </c>
      <c r="G137" s="193" t="s">
        <v>241</v>
      </c>
      <c r="H137" s="193" t="s">
        <v>241</v>
      </c>
      <c r="I137" s="189">
        <v>3</v>
      </c>
      <c r="J137" s="217" t="s">
        <v>246</v>
      </c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</row>
    <row r="138" spans="1:26" s="187" customFormat="1" ht="27" customHeight="1">
      <c r="A138" s="202"/>
      <c r="B138" s="213" t="s">
        <v>101</v>
      </c>
      <c r="C138" s="212" t="s">
        <v>102</v>
      </c>
      <c r="D138" s="170">
        <v>300</v>
      </c>
      <c r="E138" s="193" t="s">
        <v>240</v>
      </c>
      <c r="F138" s="189">
        <v>56.35</v>
      </c>
      <c r="G138" s="193" t="s">
        <v>241</v>
      </c>
      <c r="H138" s="193" t="s">
        <v>241</v>
      </c>
      <c r="I138" s="189">
        <v>56.35</v>
      </c>
      <c r="J138" s="217" t="s">
        <v>247</v>
      </c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</row>
    <row r="139" spans="1:26" s="187" customFormat="1" ht="27" customHeight="1">
      <c r="A139" s="202"/>
      <c r="B139" s="204"/>
      <c r="C139" s="203"/>
      <c r="D139" s="170"/>
      <c r="E139" s="195"/>
      <c r="F139" s="189">
        <v>36.23</v>
      </c>
      <c r="G139" s="193" t="s">
        <v>241</v>
      </c>
      <c r="H139" s="193" t="s">
        <v>241</v>
      </c>
      <c r="I139" s="189">
        <v>36.23</v>
      </c>
      <c r="J139" s="217" t="s">
        <v>248</v>
      </c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</row>
    <row r="140" spans="1:26" s="187" customFormat="1" ht="27" customHeight="1">
      <c r="A140" s="202"/>
      <c r="B140" s="204"/>
      <c r="C140" s="203"/>
      <c r="D140" s="170"/>
      <c r="E140" s="195"/>
      <c r="F140" s="189">
        <v>36.23</v>
      </c>
      <c r="G140" s="193" t="s">
        <v>241</v>
      </c>
      <c r="H140" s="193" t="s">
        <v>241</v>
      </c>
      <c r="I140" s="189">
        <v>36.23</v>
      </c>
      <c r="J140" s="217" t="s">
        <v>249</v>
      </c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</row>
    <row r="141" spans="1:26" s="187" customFormat="1" ht="27" customHeight="1">
      <c r="A141" s="202"/>
      <c r="B141" s="204"/>
      <c r="C141" s="203"/>
      <c r="D141" s="170"/>
      <c r="E141" s="195"/>
      <c r="F141" s="189">
        <v>36.23</v>
      </c>
      <c r="G141" s="193" t="s">
        <v>241</v>
      </c>
      <c r="H141" s="193" t="s">
        <v>241</v>
      </c>
      <c r="I141" s="189">
        <v>36.23</v>
      </c>
      <c r="J141" s="217" t="s">
        <v>250</v>
      </c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</row>
    <row r="142" spans="1:26" s="187" customFormat="1" ht="27" customHeight="1">
      <c r="A142" s="202"/>
      <c r="B142" s="204"/>
      <c r="C142" s="203"/>
      <c r="D142" s="170"/>
      <c r="E142" s="195"/>
      <c r="F142" s="189">
        <v>36.23</v>
      </c>
      <c r="G142" s="193" t="s">
        <v>241</v>
      </c>
      <c r="H142" s="193" t="s">
        <v>241</v>
      </c>
      <c r="I142" s="189">
        <v>36.23</v>
      </c>
      <c r="J142" s="217" t="s">
        <v>251</v>
      </c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</row>
    <row r="143" spans="1:26" s="187" customFormat="1" ht="27" customHeight="1">
      <c r="A143" s="202"/>
      <c r="B143" s="204"/>
      <c r="C143" s="203"/>
      <c r="D143" s="170"/>
      <c r="E143" s="195"/>
      <c r="F143" s="189">
        <v>36.23</v>
      </c>
      <c r="G143" s="193" t="s">
        <v>241</v>
      </c>
      <c r="H143" s="193" t="s">
        <v>241</v>
      </c>
      <c r="I143" s="189">
        <v>36.23</v>
      </c>
      <c r="J143" s="217" t="s">
        <v>252</v>
      </c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</row>
    <row r="144" spans="1:26" s="187" customFormat="1" ht="27" customHeight="1">
      <c r="A144" s="202"/>
      <c r="B144" s="204"/>
      <c r="C144" s="203"/>
      <c r="D144" s="170"/>
      <c r="E144" s="195"/>
      <c r="F144" s="189">
        <v>36.23</v>
      </c>
      <c r="G144" s="193" t="s">
        <v>241</v>
      </c>
      <c r="H144" s="193" t="s">
        <v>241</v>
      </c>
      <c r="I144" s="189">
        <v>36.23</v>
      </c>
      <c r="J144" s="218" t="s">
        <v>253</v>
      </c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</row>
    <row r="145" spans="1:26" s="187" customFormat="1" ht="27" customHeight="1">
      <c r="A145" s="202"/>
      <c r="B145" s="204"/>
      <c r="C145" s="203"/>
      <c r="D145" s="170"/>
      <c r="E145" s="195"/>
      <c r="F145" s="189">
        <v>36.23</v>
      </c>
      <c r="G145" s="193" t="s">
        <v>241</v>
      </c>
      <c r="H145" s="193" t="s">
        <v>241</v>
      </c>
      <c r="I145" s="189">
        <v>36.23</v>
      </c>
      <c r="J145" s="215" t="s">
        <v>254</v>
      </c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</row>
    <row r="146" spans="1:26" s="187" customFormat="1" ht="27" customHeight="1">
      <c r="A146" s="202"/>
      <c r="B146" s="222" t="s">
        <v>111</v>
      </c>
      <c r="C146" s="220" t="s">
        <v>112</v>
      </c>
      <c r="D146" s="199">
        <v>12000</v>
      </c>
      <c r="E146" s="195"/>
      <c r="F146" s="214">
        <v>12000</v>
      </c>
      <c r="G146" s="193"/>
      <c r="H146" s="193"/>
      <c r="I146" s="214">
        <v>12000</v>
      </c>
      <c r="J146" s="219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</row>
    <row r="147" spans="1:26" s="187" customFormat="1" ht="27" customHeight="1">
      <c r="A147" s="202"/>
      <c r="B147" s="223" t="s">
        <v>113</v>
      </c>
      <c r="C147" s="221" t="s">
        <v>112</v>
      </c>
      <c r="D147" s="170">
        <v>12000</v>
      </c>
      <c r="E147" s="193" t="s">
        <v>255</v>
      </c>
      <c r="F147" s="189">
        <v>12000</v>
      </c>
      <c r="G147" s="193" t="s">
        <v>256</v>
      </c>
      <c r="H147" s="193" t="s">
        <v>257</v>
      </c>
      <c r="I147" s="189">
        <v>12000</v>
      </c>
      <c r="J147" s="191" t="s">
        <v>233</v>
      </c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</row>
    <row r="148" spans="1:26" ht="15" customHeight="1">
      <c r="A148" s="171"/>
      <c r="B148" s="260" t="s">
        <v>136</v>
      </c>
      <c r="C148" s="261"/>
      <c r="D148" s="172">
        <v>339320</v>
      </c>
      <c r="E148" s="173"/>
      <c r="F148" s="224">
        <v>339320</v>
      </c>
      <c r="G148" s="193"/>
      <c r="H148" s="173"/>
      <c r="I148" s="172">
        <v>339320</v>
      </c>
      <c r="J148" s="173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</row>
    <row r="149" spans="1:26" ht="14.25" customHeight="1">
      <c r="A149" s="175"/>
      <c r="B149" s="175" t="s">
        <v>138</v>
      </c>
      <c r="C149" s="175"/>
      <c r="D149" s="176"/>
      <c r="E149" s="175"/>
      <c r="F149" s="162"/>
      <c r="G149" s="161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</row>
    <row r="150" spans="1:26" ht="14.25" customHeight="1">
      <c r="A150" s="161"/>
      <c r="B150" s="161"/>
      <c r="C150" s="161"/>
      <c r="D150" s="162"/>
      <c r="E150" s="161"/>
      <c r="F150" s="176"/>
      <c r="G150" s="175"/>
      <c r="H150" s="161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</row>
    <row r="151" spans="1:26" ht="14.25" customHeight="1">
      <c r="A151" s="161"/>
      <c r="B151" s="161"/>
      <c r="C151" s="161"/>
      <c r="D151" s="162"/>
      <c r="E151" s="161"/>
      <c r="F151" s="162"/>
      <c r="G151" s="161"/>
      <c r="H151" s="161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</row>
    <row r="152" spans="1:26" ht="14.25" customHeight="1">
      <c r="A152" s="161"/>
      <c r="B152" s="161"/>
      <c r="C152" s="161"/>
      <c r="D152" s="162"/>
      <c r="E152" s="161"/>
      <c r="F152" s="162"/>
      <c r="G152" s="161"/>
      <c r="H152" s="161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</row>
    <row r="153" spans="1:26" ht="14.25" customHeight="1">
      <c r="A153" s="161"/>
      <c r="B153" s="161"/>
      <c r="C153" s="161"/>
      <c r="D153" s="162"/>
      <c r="E153" s="161"/>
      <c r="F153" s="162"/>
      <c r="G153" s="161"/>
      <c r="H153" s="161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</row>
    <row r="154" spans="1:26" ht="14.25" customHeight="1">
      <c r="A154" s="161"/>
      <c r="B154" s="161"/>
      <c r="C154" s="161"/>
      <c r="D154" s="162"/>
      <c r="E154" s="161"/>
      <c r="F154" s="162"/>
      <c r="G154" s="161"/>
      <c r="H154" s="161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</row>
    <row r="155" spans="1:26" ht="14.25" customHeight="1">
      <c r="A155" s="161"/>
      <c r="B155" s="161"/>
      <c r="C155" s="161"/>
      <c r="D155" s="162"/>
      <c r="E155" s="161"/>
      <c r="F155" s="162"/>
      <c r="G155" s="161"/>
      <c r="H155" s="161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</row>
    <row r="156" spans="1:26" ht="14.25" customHeight="1">
      <c r="A156" s="161"/>
      <c r="B156" s="161"/>
      <c r="C156" s="161"/>
      <c r="D156" s="162"/>
      <c r="E156" s="161"/>
      <c r="F156" s="162"/>
      <c r="G156" s="161"/>
      <c r="H156" s="161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</row>
    <row r="157" spans="1:26" ht="14.25" customHeight="1">
      <c r="A157" s="161"/>
      <c r="B157" s="161"/>
      <c r="C157" s="161"/>
      <c r="D157" s="162"/>
      <c r="E157" s="161"/>
      <c r="F157" s="162"/>
      <c r="G157" s="161"/>
      <c r="H157" s="161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</row>
    <row r="158" spans="1:26" ht="14.25" customHeight="1">
      <c r="A158" s="161"/>
      <c r="B158" s="161"/>
      <c r="C158" s="161"/>
      <c r="D158" s="162"/>
      <c r="E158" s="161"/>
      <c r="F158" s="162"/>
      <c r="G158" s="161"/>
      <c r="H158" s="161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</row>
    <row r="159" spans="1:26" ht="14.25" customHeight="1">
      <c r="A159" s="161"/>
      <c r="B159" s="161"/>
      <c r="C159" s="161"/>
      <c r="D159" s="162"/>
      <c r="E159" s="161"/>
      <c r="F159" s="162"/>
      <c r="G159" s="161"/>
      <c r="H159" s="161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</row>
    <row r="160" spans="1:26" ht="14.25" customHeight="1">
      <c r="A160" s="161"/>
      <c r="B160" s="161"/>
      <c r="C160" s="161"/>
      <c r="D160" s="162"/>
      <c r="E160" s="161"/>
      <c r="F160" s="162"/>
      <c r="G160" s="161"/>
      <c r="H160" s="161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</row>
    <row r="161" spans="1:26" ht="14.25" customHeight="1">
      <c r="A161" s="161"/>
      <c r="B161" s="161"/>
      <c r="C161" s="161"/>
      <c r="D161" s="162"/>
      <c r="E161" s="161"/>
      <c r="F161" s="162"/>
      <c r="G161" s="161"/>
      <c r="H161" s="161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</row>
    <row r="162" spans="1:26" ht="14.25" customHeight="1">
      <c r="A162" s="161"/>
      <c r="B162" s="161"/>
      <c r="C162" s="161"/>
      <c r="D162" s="162"/>
      <c r="E162" s="161"/>
      <c r="F162" s="162"/>
      <c r="G162" s="161"/>
      <c r="H162" s="161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</row>
    <row r="163" spans="1:26" ht="14.25" customHeight="1">
      <c r="A163" s="161"/>
      <c r="B163" s="161"/>
      <c r="C163" s="161"/>
      <c r="D163" s="162"/>
      <c r="E163" s="161"/>
      <c r="F163" s="162"/>
      <c r="G163" s="161"/>
      <c r="H163" s="161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</row>
    <row r="164" spans="1:26" ht="14.25" customHeight="1">
      <c r="A164" s="161"/>
      <c r="B164" s="161"/>
      <c r="C164" s="161"/>
      <c r="D164" s="162"/>
      <c r="E164" s="161"/>
      <c r="F164" s="162"/>
      <c r="G164" s="161"/>
      <c r="H164" s="161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</row>
    <row r="165" spans="1:26" ht="14.25" customHeight="1">
      <c r="A165" s="161"/>
      <c r="B165" s="161"/>
      <c r="C165" s="161"/>
      <c r="D165" s="162"/>
      <c r="E165" s="161"/>
      <c r="F165" s="162"/>
      <c r="G165" s="161"/>
      <c r="H165" s="161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</row>
    <row r="166" spans="1:26" ht="14.25" customHeight="1">
      <c r="A166" s="161"/>
      <c r="B166" s="161"/>
      <c r="C166" s="161"/>
      <c r="D166" s="162"/>
      <c r="E166" s="161"/>
      <c r="F166" s="162"/>
      <c r="G166" s="161"/>
      <c r="H166" s="161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</row>
    <row r="167" spans="1:26" ht="14.25" customHeight="1">
      <c r="A167" s="161"/>
      <c r="B167" s="161"/>
      <c r="C167" s="161"/>
      <c r="D167" s="162"/>
      <c r="E167" s="161"/>
      <c r="F167" s="162"/>
      <c r="G167" s="161"/>
      <c r="H167" s="161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</row>
    <row r="168" spans="1:26" ht="14.25" customHeight="1">
      <c r="A168" s="161"/>
      <c r="B168" s="161"/>
      <c r="C168" s="161"/>
      <c r="D168" s="162"/>
      <c r="E168" s="161"/>
      <c r="F168" s="162"/>
      <c r="G168" s="161"/>
      <c r="H168" s="161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</row>
    <row r="169" spans="1:26" ht="14.25" customHeight="1">
      <c r="A169" s="161"/>
      <c r="B169" s="161"/>
      <c r="C169" s="161"/>
      <c r="D169" s="162"/>
      <c r="E169" s="161"/>
      <c r="F169" s="162"/>
      <c r="G169" s="161"/>
      <c r="H169" s="161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</row>
    <row r="170" spans="1:26" ht="14.25" customHeight="1">
      <c r="A170" s="161"/>
      <c r="B170" s="161"/>
      <c r="C170" s="161"/>
      <c r="D170" s="162"/>
      <c r="E170" s="161"/>
      <c r="F170" s="162"/>
      <c r="G170" s="161"/>
      <c r="H170" s="161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</row>
    <row r="171" spans="1:26" ht="14.25" customHeight="1">
      <c r="A171" s="161"/>
      <c r="B171" s="161"/>
      <c r="C171" s="161"/>
      <c r="D171" s="162"/>
      <c r="E171" s="161"/>
      <c r="F171" s="162"/>
      <c r="G171" s="161"/>
      <c r="H171" s="161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</row>
    <row r="172" spans="1:26" ht="14.25" customHeight="1">
      <c r="A172" s="161"/>
      <c r="B172" s="161"/>
      <c r="C172" s="161"/>
      <c r="D172" s="162"/>
      <c r="E172" s="161"/>
      <c r="F172" s="162"/>
      <c r="G172" s="161"/>
      <c r="H172" s="161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</row>
    <row r="173" spans="1:26" ht="14.25" customHeight="1">
      <c r="A173" s="161"/>
      <c r="B173" s="161"/>
      <c r="C173" s="161"/>
      <c r="D173" s="162"/>
      <c r="E173" s="161"/>
      <c r="F173" s="162"/>
      <c r="G173" s="161"/>
      <c r="H173" s="161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</row>
    <row r="174" spans="1:26" ht="14.25" customHeight="1">
      <c r="A174" s="161"/>
      <c r="B174" s="161"/>
      <c r="C174" s="161"/>
      <c r="D174" s="162"/>
      <c r="E174" s="161"/>
      <c r="F174" s="162"/>
      <c r="G174" s="161"/>
      <c r="H174" s="161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</row>
    <row r="175" spans="1:26" ht="14.25" customHeight="1">
      <c r="A175" s="161"/>
      <c r="B175" s="161"/>
      <c r="C175" s="161"/>
      <c r="D175" s="162"/>
      <c r="E175" s="161"/>
      <c r="F175" s="162"/>
      <c r="G175" s="161"/>
      <c r="H175" s="161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</row>
    <row r="176" spans="1:26" ht="14.25" customHeight="1">
      <c r="A176" s="161"/>
      <c r="B176" s="161"/>
      <c r="C176" s="161"/>
      <c r="D176" s="162"/>
      <c r="E176" s="161"/>
      <c r="F176" s="162"/>
      <c r="G176" s="161"/>
      <c r="H176" s="161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</row>
    <row r="177" spans="1:26" ht="14.25" customHeight="1">
      <c r="A177" s="161"/>
      <c r="B177" s="161"/>
      <c r="C177" s="161"/>
      <c r="D177" s="162"/>
      <c r="E177" s="161"/>
      <c r="F177" s="162"/>
      <c r="G177" s="161"/>
      <c r="H177" s="161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</row>
    <row r="178" spans="1:26" ht="14.25" customHeight="1">
      <c r="A178" s="161"/>
      <c r="B178" s="161"/>
      <c r="C178" s="161"/>
      <c r="D178" s="162"/>
      <c r="E178" s="161"/>
      <c r="F178" s="162"/>
      <c r="G178" s="161"/>
      <c r="H178" s="161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</row>
    <row r="179" spans="1:26" ht="14.25" customHeight="1">
      <c r="A179" s="161"/>
      <c r="B179" s="161"/>
      <c r="C179" s="161"/>
      <c r="D179" s="162"/>
      <c r="E179" s="161"/>
      <c r="F179" s="162"/>
      <c r="G179" s="161"/>
      <c r="H179" s="161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</row>
    <row r="180" spans="1:26" ht="14.25" customHeight="1">
      <c r="A180" s="161"/>
      <c r="B180" s="161"/>
      <c r="C180" s="161"/>
      <c r="D180" s="162"/>
      <c r="E180" s="161"/>
      <c r="F180" s="162"/>
      <c r="G180" s="161"/>
      <c r="H180" s="161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</row>
    <row r="181" spans="1:26" ht="14.25" customHeight="1">
      <c r="A181" s="161"/>
      <c r="B181" s="161"/>
      <c r="C181" s="161"/>
      <c r="D181" s="162"/>
      <c r="E181" s="161"/>
      <c r="F181" s="162"/>
      <c r="G181" s="161"/>
      <c r="H181" s="161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</row>
    <row r="182" spans="1:26" ht="14.25" customHeight="1">
      <c r="A182" s="161"/>
      <c r="B182" s="161"/>
      <c r="C182" s="161"/>
      <c r="D182" s="162"/>
      <c r="E182" s="161"/>
      <c r="F182" s="162"/>
      <c r="G182" s="161"/>
      <c r="H182" s="161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</row>
    <row r="183" spans="1:26" ht="14.25" customHeight="1">
      <c r="A183" s="161"/>
      <c r="B183" s="161"/>
      <c r="C183" s="161"/>
      <c r="D183" s="162"/>
      <c r="E183" s="161"/>
      <c r="F183" s="162"/>
      <c r="G183" s="161"/>
      <c r="H183" s="161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</row>
    <row r="184" spans="1:26" ht="14.25" customHeight="1">
      <c r="A184" s="161"/>
      <c r="B184" s="161"/>
      <c r="C184" s="161"/>
      <c r="D184" s="162"/>
      <c r="E184" s="161"/>
      <c r="F184" s="162"/>
      <c r="G184" s="161"/>
      <c r="H184" s="161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</row>
    <row r="185" spans="1:26" ht="14.25" customHeight="1">
      <c r="A185" s="161"/>
      <c r="B185" s="161"/>
      <c r="C185" s="161"/>
      <c r="D185" s="162"/>
      <c r="E185" s="161"/>
      <c r="F185" s="162"/>
      <c r="G185" s="161"/>
      <c r="H185" s="161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</row>
    <row r="186" spans="1:26" ht="14.25" customHeight="1">
      <c r="A186" s="161"/>
      <c r="B186" s="161"/>
      <c r="C186" s="161"/>
      <c r="D186" s="162"/>
      <c r="E186" s="161"/>
      <c r="F186" s="162"/>
      <c r="G186" s="161"/>
      <c r="H186" s="161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</row>
    <row r="187" spans="1:26" ht="14.25" customHeight="1">
      <c r="A187" s="161"/>
      <c r="B187" s="161"/>
      <c r="C187" s="161"/>
      <c r="D187" s="162"/>
      <c r="E187" s="161"/>
      <c r="F187" s="162"/>
      <c r="G187" s="161"/>
      <c r="H187" s="161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</row>
    <row r="188" spans="1:26" ht="14.25" customHeight="1">
      <c r="A188" s="161"/>
      <c r="B188" s="161"/>
      <c r="C188" s="161"/>
      <c r="D188" s="162"/>
      <c r="E188" s="161"/>
      <c r="F188" s="162"/>
      <c r="G188" s="161"/>
      <c r="H188" s="161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</row>
    <row r="189" spans="1:26" ht="14.25" customHeight="1">
      <c r="A189" s="161"/>
      <c r="B189" s="161"/>
      <c r="C189" s="161"/>
      <c r="D189" s="162"/>
      <c r="E189" s="161"/>
      <c r="F189" s="162"/>
      <c r="G189" s="161"/>
      <c r="H189" s="161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</row>
    <row r="190" spans="1:26" ht="14.25" customHeight="1">
      <c r="A190" s="161"/>
      <c r="B190" s="161"/>
      <c r="C190" s="161"/>
      <c r="D190" s="162"/>
      <c r="E190" s="161"/>
      <c r="F190" s="162"/>
      <c r="G190" s="161"/>
      <c r="H190" s="161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</row>
    <row r="191" spans="1:26" ht="14.25" customHeight="1">
      <c r="A191" s="161"/>
      <c r="B191" s="161"/>
      <c r="C191" s="161"/>
      <c r="D191" s="162"/>
      <c r="E191" s="161"/>
      <c r="F191" s="162"/>
      <c r="G191" s="161"/>
      <c r="H191" s="161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</row>
    <row r="192" spans="1:26" ht="14.25" customHeight="1">
      <c r="A192" s="161"/>
      <c r="B192" s="161"/>
      <c r="C192" s="161"/>
      <c r="D192" s="162"/>
      <c r="E192" s="161"/>
      <c r="F192" s="162"/>
      <c r="G192" s="161"/>
      <c r="H192" s="161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</row>
    <row r="193" spans="1:26" ht="14.25" customHeight="1">
      <c r="A193" s="161"/>
      <c r="B193" s="161"/>
      <c r="C193" s="161"/>
      <c r="D193" s="162"/>
      <c r="E193" s="161"/>
      <c r="F193" s="162"/>
      <c r="G193" s="161"/>
      <c r="H193" s="161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</row>
    <row r="194" spans="1:26" ht="14.25" customHeight="1">
      <c r="A194" s="161"/>
      <c r="B194" s="161"/>
      <c r="C194" s="161"/>
      <c r="D194" s="162"/>
      <c r="E194" s="161"/>
      <c r="F194" s="162"/>
      <c r="G194" s="161"/>
      <c r="H194" s="161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</row>
    <row r="195" spans="1:26" ht="14.25" customHeight="1">
      <c r="A195" s="161"/>
      <c r="B195" s="161"/>
      <c r="C195" s="161"/>
      <c r="D195" s="162"/>
      <c r="E195" s="161"/>
      <c r="F195" s="162"/>
      <c r="G195" s="161"/>
      <c r="H195" s="161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</row>
    <row r="196" spans="1:26" ht="14.25" customHeight="1">
      <c r="A196" s="161"/>
      <c r="B196" s="161"/>
      <c r="C196" s="161"/>
      <c r="D196" s="162"/>
      <c r="E196" s="161"/>
      <c r="F196" s="162"/>
      <c r="G196" s="161"/>
      <c r="H196" s="161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</row>
    <row r="197" spans="1:26" ht="14.25" customHeight="1">
      <c r="A197" s="161"/>
      <c r="B197" s="161"/>
      <c r="C197" s="161"/>
      <c r="D197" s="162"/>
      <c r="E197" s="161"/>
      <c r="F197" s="162"/>
      <c r="G197" s="161"/>
      <c r="H197" s="161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</row>
    <row r="198" spans="1:26" ht="14.25" customHeight="1">
      <c r="A198" s="161"/>
      <c r="B198" s="161"/>
      <c r="C198" s="161"/>
      <c r="D198" s="162"/>
      <c r="E198" s="161"/>
      <c r="F198" s="162"/>
      <c r="G198" s="161"/>
      <c r="H198" s="161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</row>
    <row r="199" spans="1:26" ht="14.25" customHeight="1">
      <c r="A199" s="161"/>
      <c r="B199" s="161"/>
      <c r="C199" s="161"/>
      <c r="D199" s="162"/>
      <c r="E199" s="161"/>
      <c r="F199" s="162"/>
      <c r="G199" s="161"/>
      <c r="H199" s="161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</row>
    <row r="200" spans="1:26" ht="14.25" customHeight="1">
      <c r="A200" s="161"/>
      <c r="B200" s="161"/>
      <c r="C200" s="161"/>
      <c r="D200" s="162"/>
      <c r="E200" s="161"/>
      <c r="F200" s="162"/>
      <c r="G200" s="161"/>
      <c r="H200" s="161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</row>
    <row r="201" spans="1:26" ht="14.25" customHeight="1">
      <c r="A201" s="161"/>
      <c r="B201" s="161"/>
      <c r="C201" s="161"/>
      <c r="D201" s="162"/>
      <c r="E201" s="161"/>
      <c r="F201" s="162"/>
      <c r="G201" s="161"/>
      <c r="H201" s="161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</row>
    <row r="202" spans="1:26" ht="14.25" customHeight="1">
      <c r="A202" s="161"/>
      <c r="B202" s="161"/>
      <c r="C202" s="161"/>
      <c r="D202" s="162"/>
      <c r="E202" s="161"/>
      <c r="F202" s="162"/>
      <c r="G202" s="161"/>
      <c r="H202" s="161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</row>
    <row r="203" spans="1:26" ht="14.25" customHeight="1">
      <c r="A203" s="161"/>
      <c r="B203" s="161"/>
      <c r="C203" s="161"/>
      <c r="D203" s="162"/>
      <c r="E203" s="161"/>
      <c r="F203" s="162"/>
      <c r="G203" s="161"/>
      <c r="H203" s="161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</row>
    <row r="204" spans="1:26" ht="14.25" customHeight="1">
      <c r="A204" s="161"/>
      <c r="B204" s="161"/>
      <c r="C204" s="161"/>
      <c r="D204" s="162"/>
      <c r="E204" s="161"/>
      <c r="F204" s="162"/>
      <c r="G204" s="161"/>
      <c r="H204" s="161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</row>
    <row r="205" spans="1:26" ht="14.25" customHeight="1">
      <c r="A205" s="161"/>
      <c r="B205" s="161"/>
      <c r="C205" s="161"/>
      <c r="D205" s="162"/>
      <c r="E205" s="161"/>
      <c r="F205" s="162"/>
      <c r="G205" s="161"/>
      <c r="H205" s="161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</row>
    <row r="206" spans="1:26" ht="14.25" customHeight="1">
      <c r="A206" s="161"/>
      <c r="B206" s="161"/>
      <c r="C206" s="161"/>
      <c r="D206" s="162"/>
      <c r="E206" s="161"/>
      <c r="F206" s="162"/>
      <c r="G206" s="161"/>
      <c r="H206" s="161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</row>
    <row r="207" spans="1:26" ht="14.25" customHeight="1">
      <c r="A207" s="161"/>
      <c r="B207" s="161"/>
      <c r="C207" s="161"/>
      <c r="D207" s="162"/>
      <c r="E207" s="161"/>
      <c r="F207" s="162"/>
      <c r="G207" s="161"/>
      <c r="H207" s="161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</row>
    <row r="208" spans="1:26" ht="14.25" customHeight="1">
      <c r="A208" s="161"/>
      <c r="B208" s="161"/>
      <c r="C208" s="161"/>
      <c r="D208" s="162"/>
      <c r="E208" s="161"/>
      <c r="F208" s="162"/>
      <c r="G208" s="161"/>
      <c r="H208" s="161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</row>
    <row r="209" spans="1:26" ht="14.25" customHeight="1">
      <c r="A209" s="161"/>
      <c r="B209" s="161"/>
      <c r="C209" s="161"/>
      <c r="D209" s="162"/>
      <c r="E209" s="161"/>
      <c r="F209" s="162"/>
      <c r="G209" s="161"/>
      <c r="H209" s="161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</row>
    <row r="210" spans="1:26" ht="14.25" customHeight="1">
      <c r="A210" s="161"/>
      <c r="B210" s="161"/>
      <c r="C210" s="161"/>
      <c r="D210" s="162"/>
      <c r="E210" s="161"/>
      <c r="F210" s="162"/>
      <c r="G210" s="161"/>
      <c r="H210" s="161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</row>
    <row r="211" spans="1:26" ht="14.25" customHeight="1">
      <c r="A211" s="161"/>
      <c r="B211" s="161"/>
      <c r="C211" s="161"/>
      <c r="D211" s="162"/>
      <c r="E211" s="161"/>
      <c r="F211" s="162"/>
      <c r="G211" s="161"/>
      <c r="H211" s="161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</row>
    <row r="212" spans="1:26" ht="14.25" customHeight="1">
      <c r="A212" s="161"/>
      <c r="B212" s="161"/>
      <c r="C212" s="161"/>
      <c r="D212" s="162"/>
      <c r="E212" s="161"/>
      <c r="F212" s="162"/>
      <c r="G212" s="161"/>
      <c r="H212" s="161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</row>
    <row r="213" spans="1:26" ht="14.25" customHeight="1">
      <c r="A213" s="161"/>
      <c r="B213" s="161"/>
      <c r="C213" s="161"/>
      <c r="D213" s="162"/>
      <c r="E213" s="161"/>
      <c r="F213" s="162"/>
      <c r="G213" s="161"/>
      <c r="H213" s="161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</row>
    <row r="214" spans="1:26" ht="14.25" customHeight="1">
      <c r="A214" s="161"/>
      <c r="B214" s="161"/>
      <c r="C214" s="161"/>
      <c r="D214" s="162"/>
      <c r="E214" s="161"/>
      <c r="F214" s="162"/>
      <c r="G214" s="161"/>
      <c r="H214" s="161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</row>
    <row r="215" spans="1:26" ht="14.25" customHeight="1">
      <c r="A215" s="161"/>
      <c r="B215" s="161"/>
      <c r="C215" s="161"/>
      <c r="D215" s="162"/>
      <c r="E215" s="161"/>
      <c r="F215" s="162"/>
      <c r="G215" s="161"/>
      <c r="H215" s="161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</row>
    <row r="216" spans="1:26" ht="14.25" customHeight="1">
      <c r="A216" s="161"/>
      <c r="B216" s="161"/>
      <c r="C216" s="161"/>
      <c r="D216" s="162"/>
      <c r="E216" s="161"/>
      <c r="F216" s="162"/>
      <c r="G216" s="161"/>
      <c r="H216" s="161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</row>
    <row r="217" spans="1:26" ht="14.25" customHeight="1">
      <c r="A217" s="161"/>
      <c r="B217" s="161"/>
      <c r="C217" s="161"/>
      <c r="D217" s="162"/>
      <c r="E217" s="161"/>
      <c r="F217" s="162"/>
      <c r="G217" s="161"/>
      <c r="H217" s="161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</row>
    <row r="218" spans="1:26" ht="14.25" customHeight="1">
      <c r="A218" s="161"/>
      <c r="B218" s="161"/>
      <c r="C218" s="161"/>
      <c r="D218" s="162"/>
      <c r="E218" s="161"/>
      <c r="F218" s="162"/>
      <c r="G218" s="161"/>
      <c r="H218" s="161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</row>
    <row r="219" spans="1:26" ht="14.25" customHeight="1">
      <c r="A219" s="161"/>
      <c r="B219" s="161"/>
      <c r="C219" s="161"/>
      <c r="D219" s="162"/>
      <c r="E219" s="161"/>
      <c r="F219" s="162"/>
      <c r="G219" s="161"/>
      <c r="H219" s="161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</row>
    <row r="220" spans="1:26" ht="14.25" customHeight="1">
      <c r="A220" s="161"/>
      <c r="B220" s="161"/>
      <c r="C220" s="161"/>
      <c r="D220" s="162"/>
      <c r="E220" s="161"/>
      <c r="F220" s="162"/>
      <c r="G220" s="161"/>
      <c r="H220" s="161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</row>
    <row r="221" spans="1:26" ht="14.25" customHeight="1">
      <c r="A221" s="161"/>
      <c r="B221" s="161"/>
      <c r="C221" s="161"/>
      <c r="D221" s="162"/>
      <c r="E221" s="161"/>
      <c r="F221" s="162"/>
      <c r="G221" s="161"/>
      <c r="H221" s="161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</row>
    <row r="222" spans="1:26" ht="14.25" customHeight="1">
      <c r="A222" s="161"/>
      <c r="B222" s="161"/>
      <c r="C222" s="161"/>
      <c r="D222" s="162"/>
      <c r="E222" s="161"/>
      <c r="F222" s="162"/>
      <c r="G222" s="161"/>
      <c r="H222" s="161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</row>
    <row r="223" spans="1:26" ht="14.25" customHeight="1">
      <c r="A223" s="161"/>
      <c r="B223" s="161"/>
      <c r="C223" s="161"/>
      <c r="D223" s="162"/>
      <c r="E223" s="161"/>
      <c r="F223" s="162"/>
      <c r="G223" s="161"/>
      <c r="H223" s="161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</row>
    <row r="224" spans="1:26" ht="14.25" customHeight="1">
      <c r="A224" s="161"/>
      <c r="B224" s="161"/>
      <c r="C224" s="161"/>
      <c r="D224" s="162"/>
      <c r="E224" s="161"/>
      <c r="F224" s="162"/>
      <c r="G224" s="161"/>
      <c r="H224" s="161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</row>
    <row r="225" spans="1:26" ht="14.25" customHeight="1">
      <c r="A225" s="161"/>
      <c r="B225" s="161"/>
      <c r="C225" s="161"/>
      <c r="D225" s="162"/>
      <c r="E225" s="161"/>
      <c r="F225" s="162"/>
      <c r="G225" s="161"/>
      <c r="H225" s="161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</row>
    <row r="226" spans="1:26" ht="14.25" customHeight="1">
      <c r="A226" s="161"/>
      <c r="B226" s="161"/>
      <c r="C226" s="161"/>
      <c r="D226" s="162"/>
      <c r="E226" s="161"/>
      <c r="F226" s="162"/>
      <c r="G226" s="161"/>
      <c r="H226" s="161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</row>
    <row r="227" spans="1:26" ht="14.25" customHeight="1">
      <c r="A227" s="161"/>
      <c r="B227" s="161"/>
      <c r="C227" s="161"/>
      <c r="D227" s="162"/>
      <c r="E227" s="161"/>
      <c r="F227" s="162"/>
      <c r="G227" s="161"/>
      <c r="H227" s="161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</row>
    <row r="228" spans="1:26" ht="14.25" customHeight="1">
      <c r="A228" s="161"/>
      <c r="B228" s="161"/>
      <c r="C228" s="161"/>
      <c r="D228" s="162"/>
      <c r="E228" s="161"/>
      <c r="F228" s="162"/>
      <c r="G228" s="161"/>
      <c r="H228" s="161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</row>
    <row r="229" spans="1:26" ht="14.25" customHeight="1">
      <c r="A229" s="161"/>
      <c r="B229" s="161"/>
      <c r="C229" s="161"/>
      <c r="D229" s="162"/>
      <c r="E229" s="161"/>
      <c r="F229" s="162"/>
      <c r="G229" s="161"/>
      <c r="H229" s="161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</row>
    <row r="230" spans="1:26" ht="14.25" customHeight="1">
      <c r="A230" s="161"/>
      <c r="B230" s="161"/>
      <c r="C230" s="161"/>
      <c r="D230" s="162"/>
      <c r="E230" s="161"/>
      <c r="F230" s="162"/>
      <c r="G230" s="161"/>
      <c r="H230" s="161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</row>
    <row r="231" spans="1:26" ht="14.25" customHeight="1">
      <c r="A231" s="161"/>
      <c r="B231" s="161"/>
      <c r="C231" s="161"/>
      <c r="D231" s="162"/>
      <c r="E231" s="161"/>
      <c r="F231" s="162"/>
      <c r="G231" s="161"/>
      <c r="H231" s="161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</row>
    <row r="232" spans="1:26" ht="14.25" customHeight="1">
      <c r="A232" s="161"/>
      <c r="B232" s="161"/>
      <c r="C232" s="161"/>
      <c r="D232" s="162"/>
      <c r="E232" s="161"/>
      <c r="F232" s="162"/>
      <c r="G232" s="161"/>
      <c r="H232" s="161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</row>
    <row r="233" spans="1:26" ht="14.25" customHeight="1">
      <c r="A233" s="161"/>
      <c r="B233" s="161"/>
      <c r="C233" s="161"/>
      <c r="D233" s="162"/>
      <c r="E233" s="161"/>
      <c r="F233" s="162"/>
      <c r="G233" s="161"/>
      <c r="H233" s="161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</row>
    <row r="234" spans="1:26" ht="14.25" customHeight="1">
      <c r="A234" s="161"/>
      <c r="B234" s="161"/>
      <c r="C234" s="161"/>
      <c r="D234" s="162"/>
      <c r="E234" s="161"/>
      <c r="F234" s="162"/>
      <c r="G234" s="161"/>
      <c r="H234" s="161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</row>
    <row r="235" spans="1:26" ht="14.25" customHeight="1">
      <c r="A235" s="161"/>
      <c r="B235" s="161"/>
      <c r="C235" s="161"/>
      <c r="D235" s="162"/>
      <c r="E235" s="161"/>
      <c r="F235" s="162"/>
      <c r="G235" s="161"/>
      <c r="H235" s="161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</row>
    <row r="236" spans="1:26" ht="14.25" customHeight="1">
      <c r="A236" s="161"/>
      <c r="B236" s="161"/>
      <c r="C236" s="161"/>
      <c r="D236" s="162"/>
      <c r="E236" s="161"/>
      <c r="F236" s="162"/>
      <c r="G236" s="161"/>
      <c r="H236" s="161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</row>
    <row r="237" spans="1:26" ht="14.25" customHeight="1">
      <c r="A237" s="161"/>
      <c r="B237" s="161"/>
      <c r="C237" s="161"/>
      <c r="D237" s="162"/>
      <c r="E237" s="161"/>
      <c r="F237" s="162"/>
      <c r="G237" s="161"/>
      <c r="H237" s="161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</row>
    <row r="238" spans="1:26" ht="14.25" customHeight="1">
      <c r="A238" s="161"/>
      <c r="B238" s="161"/>
      <c r="C238" s="161"/>
      <c r="D238" s="162"/>
      <c r="E238" s="161"/>
      <c r="F238" s="162"/>
      <c r="G238" s="161"/>
      <c r="H238" s="161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</row>
    <row r="239" spans="1:26" ht="14.25" customHeight="1">
      <c r="A239" s="161"/>
      <c r="B239" s="161"/>
      <c r="C239" s="161"/>
      <c r="D239" s="162"/>
      <c r="E239" s="161"/>
      <c r="F239" s="162"/>
      <c r="G239" s="161"/>
      <c r="H239" s="161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</row>
    <row r="240" spans="1:26" ht="14.25" customHeight="1">
      <c r="A240" s="161"/>
      <c r="B240" s="161"/>
      <c r="C240" s="161"/>
      <c r="D240" s="162"/>
      <c r="E240" s="161"/>
      <c r="F240" s="162"/>
      <c r="G240" s="161"/>
      <c r="H240" s="161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</row>
    <row r="241" spans="1:26" ht="14.25" customHeight="1">
      <c r="A241" s="161"/>
      <c r="B241" s="161"/>
      <c r="C241" s="161"/>
      <c r="D241" s="162"/>
      <c r="E241" s="161"/>
      <c r="F241" s="162"/>
      <c r="G241" s="161"/>
      <c r="H241" s="161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</row>
    <row r="242" spans="1:26" ht="14.25" customHeight="1">
      <c r="A242" s="161"/>
      <c r="B242" s="161"/>
      <c r="C242" s="161"/>
      <c r="D242" s="162"/>
      <c r="E242" s="161"/>
      <c r="F242" s="162"/>
      <c r="G242" s="161"/>
      <c r="H242" s="161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</row>
    <row r="243" spans="1:26" ht="14.25" customHeight="1">
      <c r="A243" s="161"/>
      <c r="B243" s="161"/>
      <c r="C243" s="161"/>
      <c r="D243" s="162"/>
      <c r="E243" s="161"/>
      <c r="F243" s="162"/>
      <c r="G243" s="161"/>
      <c r="H243" s="161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</row>
    <row r="244" spans="1:26" ht="14.25" customHeight="1">
      <c r="A244" s="161"/>
      <c r="B244" s="161"/>
      <c r="C244" s="161"/>
      <c r="D244" s="162"/>
      <c r="E244" s="161"/>
      <c r="F244" s="162"/>
      <c r="G244" s="161"/>
      <c r="H244" s="161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</row>
    <row r="245" spans="1:26" ht="14.25" customHeight="1">
      <c r="A245" s="161"/>
      <c r="B245" s="161"/>
      <c r="C245" s="161"/>
      <c r="D245" s="162"/>
      <c r="E245" s="161"/>
      <c r="F245" s="162"/>
      <c r="G245" s="161"/>
      <c r="H245" s="161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</row>
    <row r="246" spans="1:26" ht="14.25" customHeight="1">
      <c r="A246" s="161"/>
      <c r="B246" s="161"/>
      <c r="C246" s="161"/>
      <c r="D246" s="162"/>
      <c r="E246" s="161"/>
      <c r="F246" s="162"/>
      <c r="G246" s="161"/>
      <c r="H246" s="161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</row>
    <row r="247" spans="1:26" ht="14.25" customHeight="1">
      <c r="A247" s="161"/>
      <c r="B247" s="161"/>
      <c r="C247" s="161"/>
      <c r="D247" s="162"/>
      <c r="E247" s="161"/>
      <c r="F247" s="162"/>
      <c r="G247" s="161"/>
      <c r="H247" s="161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</row>
    <row r="248" spans="1:26" ht="14.25" customHeight="1">
      <c r="A248" s="161"/>
      <c r="B248" s="161"/>
      <c r="C248" s="161"/>
      <c r="D248" s="162"/>
      <c r="E248" s="161"/>
      <c r="F248" s="162"/>
      <c r="G248" s="161"/>
      <c r="H248" s="161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</row>
    <row r="249" spans="1:26" ht="14.25" customHeight="1">
      <c r="A249" s="161"/>
      <c r="B249" s="161"/>
      <c r="C249" s="161"/>
      <c r="D249" s="162"/>
      <c r="E249" s="161"/>
      <c r="F249" s="162"/>
      <c r="G249" s="161"/>
      <c r="H249" s="161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</row>
    <row r="250" spans="1:26" ht="14.25" customHeight="1">
      <c r="A250" s="161"/>
      <c r="B250" s="161"/>
      <c r="C250" s="161"/>
      <c r="D250" s="162"/>
      <c r="E250" s="161"/>
      <c r="F250" s="162"/>
      <c r="G250" s="161"/>
      <c r="H250" s="161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</row>
    <row r="251" spans="1:26" ht="14.25" customHeight="1">
      <c r="A251" s="161"/>
      <c r="B251" s="161"/>
      <c r="C251" s="161"/>
      <c r="D251" s="162"/>
      <c r="E251" s="161"/>
      <c r="F251" s="162"/>
      <c r="G251" s="161"/>
      <c r="H251" s="161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</row>
    <row r="252" spans="1:26" ht="14.25" customHeight="1">
      <c r="A252" s="161"/>
      <c r="B252" s="161"/>
      <c r="C252" s="161"/>
      <c r="D252" s="162"/>
      <c r="E252" s="161"/>
      <c r="F252" s="162"/>
      <c r="G252" s="161"/>
      <c r="H252" s="161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</row>
    <row r="253" spans="1:26" ht="14.25" customHeight="1">
      <c r="A253" s="161"/>
      <c r="B253" s="161"/>
      <c r="C253" s="161"/>
      <c r="D253" s="162"/>
      <c r="E253" s="161"/>
      <c r="F253" s="162"/>
      <c r="G253" s="161"/>
      <c r="H253" s="161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</row>
    <row r="254" spans="1:26" ht="14.25" customHeight="1">
      <c r="A254" s="161"/>
      <c r="B254" s="161"/>
      <c r="C254" s="161"/>
      <c r="D254" s="162"/>
      <c r="E254" s="161"/>
      <c r="F254" s="162"/>
      <c r="G254" s="161"/>
      <c r="H254" s="161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</row>
    <row r="255" spans="1:26" ht="14.25" customHeight="1">
      <c r="A255" s="161"/>
      <c r="B255" s="161"/>
      <c r="C255" s="161"/>
      <c r="D255" s="162"/>
      <c r="E255" s="161"/>
      <c r="F255" s="162"/>
      <c r="G255" s="161"/>
      <c r="H255" s="161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</row>
    <row r="256" spans="1:26" ht="14.25" customHeight="1">
      <c r="A256" s="161"/>
      <c r="B256" s="161"/>
      <c r="C256" s="161"/>
      <c r="D256" s="162"/>
      <c r="E256" s="161"/>
      <c r="F256" s="162"/>
      <c r="G256" s="161"/>
      <c r="H256" s="161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</row>
    <row r="257" spans="1:26" ht="14.25" customHeight="1">
      <c r="A257" s="161"/>
      <c r="B257" s="161"/>
      <c r="C257" s="161"/>
      <c r="D257" s="162"/>
      <c r="E257" s="161"/>
      <c r="F257" s="162"/>
      <c r="G257" s="161"/>
      <c r="H257" s="161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</row>
    <row r="258" spans="1:26" ht="14.25" customHeight="1">
      <c r="A258" s="161"/>
      <c r="B258" s="161"/>
      <c r="C258" s="161"/>
      <c r="D258" s="162"/>
      <c r="E258" s="161"/>
      <c r="F258" s="162"/>
      <c r="G258" s="161"/>
      <c r="H258" s="161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</row>
    <row r="259" spans="1:26" ht="14.25" customHeight="1">
      <c r="A259" s="161"/>
      <c r="B259" s="161"/>
      <c r="C259" s="161"/>
      <c r="D259" s="162"/>
      <c r="E259" s="161"/>
      <c r="F259" s="162"/>
      <c r="G259" s="161"/>
      <c r="H259" s="161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</row>
    <row r="260" spans="1:26" ht="14.25" customHeight="1">
      <c r="A260" s="161"/>
      <c r="B260" s="161"/>
      <c r="C260" s="161"/>
      <c r="D260" s="162"/>
      <c r="E260" s="161"/>
      <c r="F260" s="162"/>
      <c r="G260" s="161"/>
      <c r="H260" s="161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</row>
    <row r="261" spans="1:26" ht="14.25" customHeight="1">
      <c r="A261" s="161"/>
      <c r="B261" s="161"/>
      <c r="C261" s="161"/>
      <c r="D261" s="162"/>
      <c r="E261" s="161"/>
      <c r="F261" s="162"/>
      <c r="G261" s="161"/>
      <c r="H261" s="161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</row>
    <row r="262" spans="1:26" ht="14.25" customHeight="1">
      <c r="A262" s="161"/>
      <c r="B262" s="161"/>
      <c r="C262" s="161"/>
      <c r="D262" s="162"/>
      <c r="E262" s="161"/>
      <c r="F262" s="162"/>
      <c r="G262" s="161"/>
      <c r="H262" s="161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</row>
    <row r="263" spans="1:26" ht="14.25" customHeight="1">
      <c r="A263" s="161"/>
      <c r="B263" s="161"/>
      <c r="C263" s="161"/>
      <c r="D263" s="162"/>
      <c r="E263" s="161"/>
      <c r="F263" s="162"/>
      <c r="G263" s="161"/>
      <c r="H263" s="161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</row>
    <row r="264" spans="1:26" ht="14.25" customHeight="1">
      <c r="A264" s="161"/>
      <c r="B264" s="161"/>
      <c r="C264" s="161"/>
      <c r="D264" s="162"/>
      <c r="E264" s="161"/>
      <c r="F264" s="162"/>
      <c r="G264" s="161"/>
      <c r="H264" s="161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</row>
    <row r="265" spans="1:26" ht="14.25" customHeight="1">
      <c r="A265" s="161"/>
      <c r="B265" s="161"/>
      <c r="C265" s="161"/>
      <c r="D265" s="162"/>
      <c r="E265" s="161"/>
      <c r="F265" s="162"/>
      <c r="G265" s="161"/>
      <c r="H265" s="161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</row>
    <row r="266" spans="1:26" ht="14.25" customHeight="1">
      <c r="A266" s="161"/>
      <c r="B266" s="161"/>
      <c r="C266" s="161"/>
      <c r="D266" s="162"/>
      <c r="E266" s="161"/>
      <c r="F266" s="162"/>
      <c r="G266" s="161"/>
      <c r="H266" s="161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</row>
    <row r="267" spans="1:26" ht="14.25" customHeight="1">
      <c r="A267" s="161"/>
      <c r="B267" s="161"/>
      <c r="C267" s="161"/>
      <c r="D267" s="162"/>
      <c r="E267" s="161"/>
      <c r="F267" s="162"/>
      <c r="G267" s="161"/>
      <c r="H267" s="161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</row>
    <row r="268" spans="1:26" ht="14.25" customHeight="1">
      <c r="A268" s="161"/>
      <c r="B268" s="161"/>
      <c r="C268" s="161"/>
      <c r="D268" s="162"/>
      <c r="E268" s="161"/>
      <c r="F268" s="162"/>
      <c r="G268" s="161"/>
      <c r="H268" s="161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</row>
    <row r="269" spans="1:26" ht="14.25" customHeight="1">
      <c r="A269" s="161"/>
      <c r="B269" s="161"/>
      <c r="C269" s="161"/>
      <c r="D269" s="162"/>
      <c r="E269" s="161"/>
      <c r="F269" s="162"/>
      <c r="G269" s="161"/>
      <c r="H269" s="161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</row>
    <row r="270" spans="1:26" ht="14.25" customHeight="1">
      <c r="A270" s="161"/>
      <c r="B270" s="161"/>
      <c r="C270" s="161"/>
      <c r="D270" s="162"/>
      <c r="E270" s="161"/>
      <c r="F270" s="162"/>
      <c r="G270" s="161"/>
      <c r="H270" s="161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</row>
    <row r="271" spans="1:26" ht="14.25" customHeight="1">
      <c r="A271" s="161"/>
      <c r="B271" s="161"/>
      <c r="C271" s="161"/>
      <c r="D271" s="162"/>
      <c r="E271" s="161"/>
      <c r="F271" s="162"/>
      <c r="G271" s="161"/>
      <c r="H271" s="161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</row>
    <row r="272" spans="1:26" ht="14.25" customHeight="1">
      <c r="A272" s="161"/>
      <c r="B272" s="161"/>
      <c r="C272" s="161"/>
      <c r="D272" s="162"/>
      <c r="E272" s="161"/>
      <c r="F272" s="162"/>
      <c r="G272" s="161"/>
      <c r="H272" s="161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</row>
    <row r="273" spans="1:26" ht="14.25" customHeight="1">
      <c r="A273" s="161"/>
      <c r="B273" s="161"/>
      <c r="C273" s="161"/>
      <c r="D273" s="162"/>
      <c r="E273" s="161"/>
      <c r="F273" s="162"/>
      <c r="G273" s="161"/>
      <c r="H273" s="161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</row>
    <row r="274" spans="1:26" ht="14.25" customHeight="1">
      <c r="A274" s="161"/>
      <c r="B274" s="161"/>
      <c r="C274" s="161"/>
      <c r="D274" s="162"/>
      <c r="E274" s="161"/>
      <c r="F274" s="162"/>
      <c r="G274" s="161"/>
      <c r="H274" s="161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</row>
    <row r="275" spans="1:26" ht="14.25" customHeight="1">
      <c r="A275" s="161"/>
      <c r="B275" s="161"/>
      <c r="C275" s="161"/>
      <c r="D275" s="162"/>
      <c r="E275" s="161"/>
      <c r="F275" s="162"/>
      <c r="G275" s="161"/>
      <c r="H275" s="161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</row>
    <row r="276" spans="1:26" ht="14.25" customHeight="1">
      <c r="A276" s="161"/>
      <c r="B276" s="161"/>
      <c r="C276" s="161"/>
      <c r="D276" s="162"/>
      <c r="E276" s="161"/>
      <c r="F276" s="162"/>
      <c r="G276" s="161"/>
      <c r="H276" s="161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</row>
    <row r="277" spans="1:26" ht="14.25" customHeight="1">
      <c r="A277" s="161"/>
      <c r="B277" s="161"/>
      <c r="C277" s="161"/>
      <c r="D277" s="162"/>
      <c r="E277" s="161"/>
      <c r="F277" s="162"/>
      <c r="G277" s="161"/>
      <c r="H277" s="161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</row>
    <row r="278" spans="1:26" ht="14.25" customHeight="1">
      <c r="A278" s="161"/>
      <c r="B278" s="161"/>
      <c r="C278" s="161"/>
      <c r="D278" s="162"/>
      <c r="E278" s="161"/>
      <c r="F278" s="162"/>
      <c r="G278" s="161"/>
      <c r="H278" s="161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</row>
    <row r="279" spans="1:26" ht="14.25" customHeight="1">
      <c r="A279" s="161"/>
      <c r="B279" s="161"/>
      <c r="C279" s="161"/>
      <c r="D279" s="162"/>
      <c r="E279" s="161"/>
      <c r="F279" s="162"/>
      <c r="G279" s="161"/>
      <c r="H279" s="161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</row>
    <row r="280" spans="1:26" ht="14.25" customHeight="1">
      <c r="A280" s="161"/>
      <c r="B280" s="161"/>
      <c r="C280" s="161"/>
      <c r="D280" s="162"/>
      <c r="E280" s="161"/>
      <c r="F280" s="162"/>
      <c r="G280" s="161"/>
      <c r="H280" s="161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</row>
    <row r="281" spans="1:26" ht="14.25" customHeight="1">
      <c r="A281" s="161"/>
      <c r="B281" s="161"/>
      <c r="C281" s="161"/>
      <c r="D281" s="162"/>
      <c r="E281" s="161"/>
      <c r="F281" s="162"/>
      <c r="G281" s="161"/>
      <c r="H281" s="161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</row>
    <row r="282" spans="1:26" ht="14.25" customHeight="1">
      <c r="A282" s="161"/>
      <c r="B282" s="161"/>
      <c r="C282" s="161"/>
      <c r="D282" s="162"/>
      <c r="E282" s="161"/>
      <c r="F282" s="162"/>
      <c r="G282" s="161"/>
      <c r="H282" s="161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</row>
    <row r="283" spans="1:26" ht="14.25" customHeight="1">
      <c r="A283" s="161"/>
      <c r="B283" s="161"/>
      <c r="C283" s="161"/>
      <c r="D283" s="162"/>
      <c r="E283" s="161"/>
      <c r="F283" s="162"/>
      <c r="G283" s="161"/>
      <c r="H283" s="161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</row>
    <row r="284" spans="1:26" ht="14.25" customHeight="1">
      <c r="A284" s="161"/>
      <c r="B284" s="161"/>
      <c r="C284" s="161"/>
      <c r="D284" s="162"/>
      <c r="E284" s="161"/>
      <c r="F284" s="162"/>
      <c r="G284" s="161"/>
      <c r="H284" s="161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</row>
    <row r="285" spans="1:26" ht="14.25" customHeight="1">
      <c r="A285" s="161"/>
      <c r="B285" s="161"/>
      <c r="C285" s="161"/>
      <c r="D285" s="162"/>
      <c r="E285" s="161"/>
      <c r="F285" s="162"/>
      <c r="G285" s="161"/>
      <c r="H285" s="161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</row>
    <row r="286" spans="1:26" ht="14.25" customHeight="1">
      <c r="A286" s="161"/>
      <c r="B286" s="161"/>
      <c r="C286" s="161"/>
      <c r="D286" s="162"/>
      <c r="E286" s="161"/>
      <c r="F286" s="162"/>
      <c r="G286" s="161"/>
      <c r="H286" s="161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</row>
    <row r="287" spans="1:26" ht="14.25" customHeight="1">
      <c r="A287" s="161"/>
      <c r="B287" s="161"/>
      <c r="C287" s="161"/>
      <c r="D287" s="162"/>
      <c r="E287" s="161"/>
      <c r="F287" s="162"/>
      <c r="G287" s="161"/>
      <c r="H287" s="161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</row>
    <row r="288" spans="1:26" ht="14.25" customHeight="1">
      <c r="A288" s="161"/>
      <c r="B288" s="161"/>
      <c r="C288" s="161"/>
      <c r="D288" s="162"/>
      <c r="E288" s="161"/>
      <c r="F288" s="162"/>
      <c r="G288" s="161"/>
      <c r="H288" s="161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</row>
    <row r="289" spans="1:26" ht="14.25" customHeight="1">
      <c r="A289" s="161"/>
      <c r="B289" s="161"/>
      <c r="C289" s="161"/>
      <c r="D289" s="162"/>
      <c r="E289" s="161"/>
      <c r="F289" s="162"/>
      <c r="G289" s="161"/>
      <c r="H289" s="161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</row>
    <row r="290" spans="1:26" ht="14.25" customHeight="1">
      <c r="A290" s="161"/>
      <c r="B290" s="161"/>
      <c r="C290" s="161"/>
      <c r="D290" s="162"/>
      <c r="E290" s="161"/>
      <c r="F290" s="162"/>
      <c r="G290" s="161"/>
      <c r="H290" s="161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</row>
    <row r="291" spans="1:26" ht="14.25" customHeight="1">
      <c r="A291" s="161"/>
      <c r="B291" s="161"/>
      <c r="C291" s="161"/>
      <c r="D291" s="162"/>
      <c r="E291" s="161"/>
      <c r="F291" s="162"/>
      <c r="G291" s="161"/>
      <c r="H291" s="161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</row>
    <row r="292" spans="1:26" ht="14.25" customHeight="1">
      <c r="A292" s="161"/>
      <c r="B292" s="161"/>
      <c r="C292" s="161"/>
      <c r="D292" s="162"/>
      <c r="E292" s="161"/>
      <c r="F292" s="162"/>
      <c r="G292" s="161"/>
      <c r="H292" s="161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</row>
    <row r="293" spans="1:26" ht="14.25" customHeight="1">
      <c r="A293" s="161"/>
      <c r="B293" s="161"/>
      <c r="C293" s="161"/>
      <c r="D293" s="162"/>
      <c r="E293" s="161"/>
      <c r="F293" s="162"/>
      <c r="G293" s="161"/>
      <c r="H293" s="161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</row>
    <row r="294" spans="1:26" ht="14.25" customHeight="1">
      <c r="A294" s="161"/>
      <c r="B294" s="161"/>
      <c r="C294" s="161"/>
      <c r="D294" s="162"/>
      <c r="E294" s="161"/>
      <c r="F294" s="162"/>
      <c r="G294" s="161"/>
      <c r="H294" s="161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</row>
    <row r="295" spans="1:26" ht="14.25" customHeight="1">
      <c r="A295" s="161"/>
      <c r="B295" s="161"/>
      <c r="C295" s="161"/>
      <c r="D295" s="162"/>
      <c r="E295" s="161"/>
      <c r="F295" s="162"/>
      <c r="G295" s="161"/>
      <c r="H295" s="161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</row>
    <row r="296" spans="1:26" ht="14.25" customHeight="1">
      <c r="A296" s="161"/>
      <c r="B296" s="161"/>
      <c r="C296" s="161"/>
      <c r="D296" s="162"/>
      <c r="E296" s="161"/>
      <c r="F296" s="162"/>
      <c r="G296" s="161"/>
      <c r="H296" s="161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</row>
    <row r="297" spans="1:26" ht="14.25" customHeight="1">
      <c r="A297" s="161"/>
      <c r="B297" s="161"/>
      <c r="C297" s="161"/>
      <c r="D297" s="162"/>
      <c r="E297" s="161"/>
      <c r="F297" s="162"/>
      <c r="G297" s="161"/>
      <c r="H297" s="161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</row>
    <row r="298" spans="1:26" ht="14.25" customHeight="1">
      <c r="A298" s="161"/>
      <c r="B298" s="161"/>
      <c r="C298" s="161"/>
      <c r="D298" s="162"/>
      <c r="E298" s="161"/>
      <c r="F298" s="162"/>
      <c r="G298" s="161"/>
      <c r="H298" s="161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</row>
    <row r="299" spans="1:26" ht="14.25" customHeight="1">
      <c r="A299" s="161"/>
      <c r="B299" s="161"/>
      <c r="C299" s="161"/>
      <c r="D299" s="162"/>
      <c r="E299" s="161"/>
      <c r="F299" s="162"/>
      <c r="G299" s="161"/>
      <c r="H299" s="161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</row>
    <row r="300" spans="1:26" ht="14.25" customHeight="1">
      <c r="A300" s="161"/>
      <c r="B300" s="161"/>
      <c r="C300" s="161"/>
      <c r="D300" s="162"/>
      <c r="E300" s="161"/>
      <c r="F300" s="162"/>
      <c r="G300" s="161"/>
      <c r="H300" s="161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</row>
    <row r="301" spans="1:26" ht="14.25" customHeight="1">
      <c r="A301" s="161"/>
      <c r="B301" s="161"/>
      <c r="C301" s="161"/>
      <c r="D301" s="162"/>
      <c r="E301" s="161"/>
      <c r="F301" s="162"/>
      <c r="G301" s="161"/>
      <c r="H301" s="161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</row>
    <row r="302" spans="1:26" ht="14.25" customHeight="1">
      <c r="A302" s="161"/>
      <c r="B302" s="161"/>
      <c r="C302" s="161"/>
      <c r="D302" s="162"/>
      <c r="E302" s="161"/>
      <c r="F302" s="162"/>
      <c r="G302" s="161"/>
      <c r="H302" s="161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</row>
    <row r="303" spans="1:26" ht="14.25" customHeight="1">
      <c r="A303" s="161"/>
      <c r="B303" s="161"/>
      <c r="C303" s="161"/>
      <c r="D303" s="162"/>
      <c r="E303" s="161"/>
      <c r="F303" s="162"/>
      <c r="G303" s="161"/>
      <c r="H303" s="161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</row>
    <row r="304" spans="1:26" ht="14.25" customHeight="1">
      <c r="A304" s="161"/>
      <c r="B304" s="161"/>
      <c r="C304" s="161"/>
      <c r="D304" s="162"/>
      <c r="E304" s="161"/>
      <c r="F304" s="162"/>
      <c r="G304" s="161"/>
      <c r="H304" s="161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</row>
    <row r="305" spans="1:26" ht="14.25" customHeight="1">
      <c r="A305" s="161"/>
      <c r="B305" s="161"/>
      <c r="C305" s="161"/>
      <c r="D305" s="162"/>
      <c r="E305" s="161"/>
      <c r="F305" s="162"/>
      <c r="G305" s="161"/>
      <c r="H305" s="161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</row>
    <row r="306" spans="1:26" ht="14.25" customHeight="1">
      <c r="A306" s="161"/>
      <c r="B306" s="161"/>
      <c r="C306" s="161"/>
      <c r="D306" s="162"/>
      <c r="E306" s="161"/>
      <c r="F306" s="162"/>
      <c r="G306" s="161"/>
      <c r="H306" s="161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</row>
    <row r="307" spans="1:26" ht="14.25" customHeight="1">
      <c r="A307" s="161"/>
      <c r="B307" s="161"/>
      <c r="C307" s="161"/>
      <c r="D307" s="162"/>
      <c r="E307" s="161"/>
      <c r="F307" s="162"/>
      <c r="G307" s="161"/>
      <c r="H307" s="161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</row>
    <row r="308" spans="1:26" ht="14.25" customHeight="1">
      <c r="A308" s="161"/>
      <c r="B308" s="161"/>
      <c r="C308" s="161"/>
      <c r="D308" s="162"/>
      <c r="E308" s="161"/>
      <c r="F308" s="162"/>
      <c r="G308" s="161"/>
      <c r="H308" s="161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</row>
    <row r="309" spans="1:26" ht="14.25" customHeight="1">
      <c r="A309" s="161"/>
      <c r="B309" s="161"/>
      <c r="C309" s="161"/>
      <c r="D309" s="162"/>
      <c r="E309" s="161"/>
      <c r="F309" s="162"/>
      <c r="G309" s="161"/>
      <c r="H309" s="161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</row>
    <row r="310" spans="1:26" ht="14.25" customHeight="1">
      <c r="A310" s="161"/>
      <c r="B310" s="161"/>
      <c r="C310" s="161"/>
      <c r="D310" s="162"/>
      <c r="E310" s="161"/>
      <c r="F310" s="162"/>
      <c r="G310" s="161"/>
      <c r="H310" s="161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</row>
    <row r="311" spans="1:26" ht="14.25" customHeight="1">
      <c r="A311" s="161"/>
      <c r="B311" s="161"/>
      <c r="C311" s="161"/>
      <c r="D311" s="162"/>
      <c r="E311" s="161"/>
      <c r="F311" s="162"/>
      <c r="G311" s="161"/>
      <c r="H311" s="161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</row>
    <row r="312" spans="1:26" ht="14.25" customHeight="1">
      <c r="A312" s="161"/>
      <c r="B312" s="161"/>
      <c r="C312" s="161"/>
      <c r="D312" s="162"/>
      <c r="E312" s="161"/>
      <c r="F312" s="162"/>
      <c r="G312" s="161"/>
      <c r="H312" s="161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</row>
    <row r="313" spans="1:26" ht="14.25" customHeight="1">
      <c r="A313" s="161"/>
      <c r="B313" s="161"/>
      <c r="C313" s="161"/>
      <c r="D313" s="162"/>
      <c r="E313" s="161"/>
      <c r="F313" s="162"/>
      <c r="G313" s="161"/>
      <c r="H313" s="161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</row>
    <row r="314" spans="1:26" ht="14.25" customHeight="1">
      <c r="A314" s="161"/>
      <c r="B314" s="161"/>
      <c r="C314" s="161"/>
      <c r="D314" s="162"/>
      <c r="E314" s="161"/>
      <c r="F314" s="162"/>
      <c r="G314" s="161"/>
      <c r="H314" s="161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</row>
    <row r="315" spans="1:26" ht="14.25" customHeight="1">
      <c r="A315" s="161"/>
      <c r="B315" s="161"/>
      <c r="C315" s="161"/>
      <c r="D315" s="162"/>
      <c r="E315" s="161"/>
      <c r="F315" s="162"/>
      <c r="G315" s="161"/>
      <c r="H315" s="161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</row>
    <row r="316" spans="1:26" ht="14.25" customHeight="1">
      <c r="A316" s="161"/>
      <c r="B316" s="161"/>
      <c r="C316" s="161"/>
      <c r="D316" s="162"/>
      <c r="E316" s="161"/>
      <c r="F316" s="162"/>
      <c r="G316" s="161"/>
      <c r="H316" s="161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</row>
    <row r="317" spans="1:26" ht="14.25" customHeight="1">
      <c r="A317" s="161"/>
      <c r="B317" s="161"/>
      <c r="C317" s="161"/>
      <c r="D317" s="162"/>
      <c r="E317" s="161"/>
      <c r="F317" s="162"/>
      <c r="G317" s="161"/>
      <c r="H317" s="161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</row>
    <row r="318" spans="1:26" ht="14.25" customHeight="1">
      <c r="A318" s="161"/>
      <c r="B318" s="161"/>
      <c r="C318" s="161"/>
      <c r="D318" s="162"/>
      <c r="E318" s="161"/>
      <c r="F318" s="162"/>
      <c r="G318" s="161"/>
      <c r="H318" s="161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</row>
    <row r="319" spans="1:26" ht="14.25" customHeight="1">
      <c r="A319" s="161"/>
      <c r="B319" s="161"/>
      <c r="C319" s="161"/>
      <c r="D319" s="162"/>
      <c r="E319" s="161"/>
      <c r="F319" s="162"/>
      <c r="G319" s="161"/>
      <c r="H319" s="161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</row>
    <row r="320" spans="1:26" ht="14.25" customHeight="1">
      <c r="A320" s="161"/>
      <c r="B320" s="161"/>
      <c r="C320" s="161"/>
      <c r="D320" s="162"/>
      <c r="E320" s="161"/>
      <c r="F320" s="162"/>
      <c r="G320" s="161"/>
      <c r="H320" s="161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</row>
    <row r="321" spans="1:26" ht="14.25" customHeight="1">
      <c r="A321" s="161"/>
      <c r="B321" s="161"/>
      <c r="C321" s="161"/>
      <c r="D321" s="162"/>
      <c r="E321" s="161"/>
      <c r="F321" s="162"/>
      <c r="G321" s="161"/>
      <c r="H321" s="161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</row>
    <row r="322" spans="1:26" ht="14.25" customHeight="1">
      <c r="A322" s="161"/>
      <c r="B322" s="161"/>
      <c r="C322" s="161"/>
      <c r="D322" s="162"/>
      <c r="E322" s="161"/>
      <c r="F322" s="162"/>
      <c r="G322" s="161"/>
      <c r="H322" s="161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</row>
    <row r="323" spans="1:26" ht="14.25" customHeight="1">
      <c r="A323" s="161"/>
      <c r="B323" s="161"/>
      <c r="C323" s="161"/>
      <c r="D323" s="162"/>
      <c r="E323" s="161"/>
      <c r="F323" s="162"/>
      <c r="G323" s="161"/>
      <c r="H323" s="161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</row>
    <row r="324" spans="1:26" ht="14.25" customHeight="1">
      <c r="A324" s="161"/>
      <c r="B324" s="161"/>
      <c r="C324" s="161"/>
      <c r="D324" s="162"/>
      <c r="E324" s="161"/>
      <c r="F324" s="162"/>
      <c r="G324" s="161"/>
      <c r="H324" s="161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</row>
    <row r="325" spans="1:26" ht="14.25" customHeight="1">
      <c r="A325" s="161"/>
      <c r="B325" s="161"/>
      <c r="C325" s="161"/>
      <c r="D325" s="162"/>
      <c r="E325" s="161"/>
      <c r="F325" s="162"/>
      <c r="G325" s="161"/>
      <c r="H325" s="161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</row>
    <row r="326" spans="1:26" ht="14.25" customHeight="1">
      <c r="A326" s="161"/>
      <c r="B326" s="161"/>
      <c r="C326" s="161"/>
      <c r="D326" s="162"/>
      <c r="E326" s="161"/>
      <c r="F326" s="162"/>
      <c r="G326" s="161"/>
      <c r="H326" s="161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</row>
    <row r="327" spans="1:26" ht="14.25" customHeight="1">
      <c r="A327" s="161"/>
      <c r="B327" s="161"/>
      <c r="C327" s="161"/>
      <c r="D327" s="162"/>
      <c r="E327" s="161"/>
      <c r="F327" s="162"/>
      <c r="G327" s="161"/>
      <c r="H327" s="161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</row>
    <row r="328" spans="1:26" ht="14.25" customHeight="1">
      <c r="A328" s="161"/>
      <c r="B328" s="161"/>
      <c r="C328" s="161"/>
      <c r="D328" s="162"/>
      <c r="E328" s="161"/>
      <c r="F328" s="162"/>
      <c r="G328" s="161"/>
      <c r="H328" s="161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</row>
    <row r="329" spans="1:26" ht="14.25" customHeight="1">
      <c r="A329" s="161"/>
      <c r="B329" s="161"/>
      <c r="C329" s="161"/>
      <c r="D329" s="162"/>
      <c r="E329" s="161"/>
      <c r="F329" s="162"/>
      <c r="G329" s="161"/>
      <c r="H329" s="161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</row>
    <row r="330" spans="1:26" ht="14.25" customHeight="1">
      <c r="A330" s="161"/>
      <c r="B330" s="161"/>
      <c r="C330" s="161"/>
      <c r="D330" s="162"/>
      <c r="E330" s="161"/>
      <c r="F330" s="162"/>
      <c r="G330" s="161"/>
      <c r="H330" s="161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</row>
    <row r="331" spans="1:26" ht="14.25" customHeight="1">
      <c r="A331" s="161"/>
      <c r="B331" s="161"/>
      <c r="C331" s="161"/>
      <c r="D331" s="162"/>
      <c r="E331" s="161"/>
      <c r="F331" s="162"/>
      <c r="G331" s="161"/>
      <c r="H331" s="161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</row>
    <row r="332" spans="1:26" ht="14.25" customHeight="1">
      <c r="A332" s="161"/>
      <c r="B332" s="161"/>
      <c r="C332" s="161"/>
      <c r="D332" s="162"/>
      <c r="E332" s="161"/>
      <c r="F332" s="162"/>
      <c r="G332" s="161"/>
      <c r="H332" s="161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</row>
    <row r="333" spans="1:26" ht="14.25" customHeight="1">
      <c r="A333" s="161"/>
      <c r="B333" s="161"/>
      <c r="C333" s="161"/>
      <c r="D333" s="162"/>
      <c r="E333" s="161"/>
      <c r="F333" s="162"/>
      <c r="G333" s="161"/>
      <c r="H333" s="161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</row>
    <row r="334" spans="1:26" ht="14.25" customHeight="1">
      <c r="A334" s="161"/>
      <c r="B334" s="161"/>
      <c r="C334" s="161"/>
      <c r="D334" s="162"/>
      <c r="E334" s="161"/>
      <c r="F334" s="162"/>
      <c r="G334" s="161"/>
      <c r="H334" s="161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</row>
    <row r="335" spans="1:26" ht="14.25" customHeight="1">
      <c r="A335" s="161"/>
      <c r="B335" s="161"/>
      <c r="C335" s="161"/>
      <c r="D335" s="162"/>
      <c r="E335" s="161"/>
      <c r="F335" s="162"/>
      <c r="G335" s="161"/>
      <c r="H335" s="161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</row>
    <row r="336" spans="1:26" ht="14.25" customHeight="1">
      <c r="A336" s="161"/>
      <c r="B336" s="161"/>
      <c r="C336" s="161"/>
      <c r="D336" s="162"/>
      <c r="E336" s="161"/>
      <c r="F336" s="162"/>
      <c r="G336" s="161"/>
      <c r="H336" s="161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</row>
    <row r="337" spans="1:26" ht="14.25" customHeight="1">
      <c r="A337" s="161"/>
      <c r="B337" s="161"/>
      <c r="C337" s="161"/>
      <c r="D337" s="162"/>
      <c r="E337" s="161"/>
      <c r="F337" s="162"/>
      <c r="G337" s="161"/>
      <c r="H337" s="161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</row>
    <row r="338" spans="1:26" ht="14.25" customHeight="1">
      <c r="A338" s="161"/>
      <c r="B338" s="161"/>
      <c r="C338" s="161"/>
      <c r="D338" s="162"/>
      <c r="E338" s="161"/>
      <c r="F338" s="162"/>
      <c r="G338" s="161"/>
      <c r="H338" s="161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</row>
    <row r="339" spans="1:26" ht="14.25" customHeight="1">
      <c r="A339" s="161"/>
      <c r="B339" s="161"/>
      <c r="C339" s="161"/>
      <c r="D339" s="162"/>
      <c r="E339" s="161"/>
      <c r="F339" s="162"/>
      <c r="G339" s="161"/>
      <c r="H339" s="161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</row>
    <row r="340" spans="1:26" ht="14.25" customHeight="1">
      <c r="A340" s="161"/>
      <c r="B340" s="161"/>
      <c r="C340" s="161"/>
      <c r="D340" s="162"/>
      <c r="E340" s="161"/>
      <c r="F340" s="162"/>
      <c r="G340" s="161"/>
      <c r="H340" s="161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</row>
    <row r="341" spans="1:26" ht="14.25" customHeight="1">
      <c r="A341" s="161"/>
      <c r="B341" s="161"/>
      <c r="C341" s="161"/>
      <c r="D341" s="162"/>
      <c r="E341" s="161"/>
      <c r="F341" s="162"/>
      <c r="G341" s="161"/>
      <c r="H341" s="161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</row>
    <row r="342" spans="1:26" ht="14.25" customHeight="1">
      <c r="A342" s="161"/>
      <c r="B342" s="161"/>
      <c r="C342" s="161"/>
      <c r="D342" s="162"/>
      <c r="E342" s="161"/>
      <c r="F342" s="162"/>
      <c r="G342" s="161"/>
      <c r="H342" s="161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</row>
    <row r="343" spans="1:26" ht="14.25" customHeight="1">
      <c r="A343" s="161"/>
      <c r="B343" s="161"/>
      <c r="C343" s="161"/>
      <c r="D343" s="162"/>
      <c r="E343" s="161"/>
      <c r="F343" s="162"/>
      <c r="G343" s="161"/>
      <c r="H343" s="161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</row>
    <row r="344" spans="1:26" ht="14.25" customHeight="1">
      <c r="A344" s="161"/>
      <c r="B344" s="161"/>
      <c r="C344" s="161"/>
      <c r="D344" s="162"/>
      <c r="E344" s="161"/>
      <c r="F344" s="162"/>
      <c r="G344" s="161"/>
      <c r="H344" s="161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</row>
    <row r="345" spans="1:26" ht="14.25" customHeight="1">
      <c r="A345" s="161"/>
      <c r="B345" s="161"/>
      <c r="C345" s="161"/>
      <c r="D345" s="162"/>
      <c r="E345" s="161"/>
      <c r="F345" s="162"/>
      <c r="G345" s="161"/>
      <c r="H345" s="161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</row>
    <row r="346" spans="1:26" ht="14.25" customHeight="1">
      <c r="A346" s="161"/>
      <c r="B346" s="161"/>
      <c r="C346" s="161"/>
      <c r="D346" s="162"/>
      <c r="E346" s="161"/>
      <c r="F346" s="162"/>
      <c r="G346" s="161"/>
      <c r="H346" s="161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</row>
    <row r="347" spans="1:26" ht="14.25" customHeight="1">
      <c r="A347" s="161"/>
      <c r="B347" s="161"/>
      <c r="C347" s="161"/>
      <c r="D347" s="162"/>
      <c r="E347" s="161"/>
      <c r="F347" s="162"/>
      <c r="G347" s="161"/>
      <c r="H347" s="161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</row>
    <row r="348" spans="1:26" ht="14.25" customHeight="1">
      <c r="A348" s="161"/>
      <c r="B348" s="161"/>
      <c r="C348" s="161"/>
      <c r="D348" s="162"/>
      <c r="E348" s="161"/>
      <c r="F348" s="162"/>
      <c r="G348" s="161"/>
      <c r="H348" s="161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</row>
    <row r="349" spans="1:26" ht="14.25" customHeight="1">
      <c r="A349" s="161"/>
      <c r="B349" s="161"/>
      <c r="C349" s="161"/>
      <c r="D349" s="162"/>
      <c r="E349" s="161"/>
      <c r="F349" s="162"/>
      <c r="G349" s="161"/>
      <c r="H349" s="161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</row>
    <row r="350" spans="6:7" ht="15.75" customHeight="1">
      <c r="F350" s="162"/>
      <c r="G350" s="161"/>
    </row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</sheetData>
  <sheetProtection/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148:C148"/>
    <mergeCell ref="B8:J8"/>
    <mergeCell ref="E10:J10"/>
    <mergeCell ref="B10:D10"/>
  </mergeCells>
  <printOptions/>
  <pageMargins left="0.7086614173228347" right="0.7086614173228347" top="0.7480314960629921" bottom="0.748031496062992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Sizonenko</dc:creator>
  <cp:keywords/>
  <dc:description/>
  <cp:lastModifiedBy>nata</cp:lastModifiedBy>
  <cp:lastPrinted>2021-01-14T09:48:32Z</cp:lastPrinted>
  <dcterms:created xsi:type="dcterms:W3CDTF">2021-01-11T12:18:21Z</dcterms:created>
  <dcterms:modified xsi:type="dcterms:W3CDTF">2021-12-07T09:57:46Z</dcterms:modified>
  <cp:category/>
  <cp:version/>
  <cp:contentType/>
  <cp:contentStatus/>
</cp:coreProperties>
</file>