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users\pidluzhnyj-v\Desktop\АУДИТ 2020\АУДИТ 2020 обовязковий\ГО 17 ІНСТИТУЦІЙНА ПІДТРИМКА\"/>
    </mc:Choice>
  </mc:AlternateContent>
  <bookViews>
    <workbookView xWindow="0" yWindow="0" windowWidth="23040" windowHeight="8616" activeTab="1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62913" refMode="R1C1"/>
  <extLst>
    <ext uri="GoogleSheetsCustomDataVersion1">
      <go:sheetsCustomData xmlns:go="http://customooxmlschemas.google.com/" r:id="rId6" roundtripDataSignature="AMtx7mhHo8QFj5cshVVu9IfGpKvhkNszrA=="/>
    </ext>
  </extLst>
</workbook>
</file>

<file path=xl/calcChain.xml><?xml version="1.0" encoding="utf-8"?>
<calcChain xmlns="http://schemas.openxmlformats.org/spreadsheetml/2006/main">
  <c r="D54" i="2" l="1"/>
  <c r="I54" i="2" l="1"/>
  <c r="F54" i="2"/>
  <c r="M107" i="1"/>
  <c r="J107" i="1"/>
  <c r="G107" i="1"/>
  <c r="R106" i="1"/>
  <c r="R107" i="1" s="1"/>
  <c r="Q106" i="1"/>
  <c r="Q107" i="1" s="1"/>
  <c r="P106" i="1"/>
  <c r="P107" i="1" s="1"/>
  <c r="M106" i="1"/>
  <c r="P104" i="1"/>
  <c r="J104" i="1"/>
  <c r="G104" i="1"/>
  <c r="S103" i="1"/>
  <c r="R103" i="1"/>
  <c r="Q103" i="1"/>
  <c r="P103" i="1"/>
  <c r="M103" i="1"/>
  <c r="R102" i="1"/>
  <c r="P102" i="1"/>
  <c r="M102" i="1"/>
  <c r="Q102" i="1" s="1"/>
  <c r="S102" i="1" s="1"/>
  <c r="S104" i="1" s="1"/>
  <c r="S101" i="1"/>
  <c r="R101" i="1"/>
  <c r="Q101" i="1"/>
  <c r="P101" i="1"/>
  <c r="M101" i="1"/>
  <c r="R100" i="1"/>
  <c r="P100" i="1"/>
  <c r="M100" i="1"/>
  <c r="Q100" i="1" s="1"/>
  <c r="S100" i="1" s="1"/>
  <c r="S99" i="1"/>
  <c r="R99" i="1"/>
  <c r="Q99" i="1"/>
  <c r="P99" i="1"/>
  <c r="M99" i="1"/>
  <c r="R98" i="1"/>
  <c r="P98" i="1"/>
  <c r="M98" i="1"/>
  <c r="Q98" i="1" s="1"/>
  <c r="S98" i="1" s="1"/>
  <c r="S97" i="1"/>
  <c r="R97" i="1"/>
  <c r="Q97" i="1"/>
  <c r="P97" i="1"/>
  <c r="M97" i="1"/>
  <c r="R96" i="1"/>
  <c r="R104" i="1" s="1"/>
  <c r="P96" i="1"/>
  <c r="M96" i="1"/>
  <c r="Q96" i="1" s="1"/>
  <c r="Q93" i="1"/>
  <c r="S93" i="1" s="1"/>
  <c r="P93" i="1"/>
  <c r="M93" i="1"/>
  <c r="J93" i="1"/>
  <c r="R93" i="1" s="1"/>
  <c r="G93" i="1"/>
  <c r="P92" i="1"/>
  <c r="M92" i="1"/>
  <c r="J92" i="1"/>
  <c r="R92" i="1" s="1"/>
  <c r="G92" i="1"/>
  <c r="Q92" i="1" s="1"/>
  <c r="S92" i="1" s="1"/>
  <c r="P91" i="1"/>
  <c r="P94" i="1" s="1"/>
  <c r="M91" i="1"/>
  <c r="M94" i="1" s="1"/>
  <c r="J91" i="1"/>
  <c r="R91" i="1" s="1"/>
  <c r="R94" i="1" s="1"/>
  <c r="G91" i="1"/>
  <c r="G94" i="1" s="1"/>
  <c r="P88" i="1"/>
  <c r="M88" i="1"/>
  <c r="Q88" i="1" s="1"/>
  <c r="J88" i="1"/>
  <c r="R88" i="1" s="1"/>
  <c r="G88" i="1"/>
  <c r="P87" i="1"/>
  <c r="M87" i="1"/>
  <c r="J87" i="1"/>
  <c r="R87" i="1" s="1"/>
  <c r="G87" i="1"/>
  <c r="Q87" i="1" s="1"/>
  <c r="S87" i="1" s="1"/>
  <c r="R86" i="1"/>
  <c r="R89" i="1" s="1"/>
  <c r="P86" i="1"/>
  <c r="P89" i="1" s="1"/>
  <c r="M86" i="1"/>
  <c r="M89" i="1" s="1"/>
  <c r="J86" i="1"/>
  <c r="J89" i="1" s="1"/>
  <c r="G86" i="1"/>
  <c r="Q86" i="1" s="1"/>
  <c r="M84" i="1"/>
  <c r="P83" i="1"/>
  <c r="M83" i="1"/>
  <c r="J83" i="1"/>
  <c r="R83" i="1" s="1"/>
  <c r="G83" i="1"/>
  <c r="Q83" i="1" s="1"/>
  <c r="S83" i="1" s="1"/>
  <c r="P82" i="1"/>
  <c r="M82" i="1"/>
  <c r="J82" i="1"/>
  <c r="R82" i="1" s="1"/>
  <c r="G82" i="1"/>
  <c r="Q82" i="1" s="1"/>
  <c r="S82" i="1" s="1"/>
  <c r="Q81" i="1"/>
  <c r="P81" i="1"/>
  <c r="P84" i="1" s="1"/>
  <c r="M81" i="1"/>
  <c r="J81" i="1"/>
  <c r="J84" i="1" s="1"/>
  <c r="G81" i="1"/>
  <c r="G84" i="1" s="1"/>
  <c r="G79" i="1"/>
  <c r="P78" i="1"/>
  <c r="M78" i="1"/>
  <c r="Q78" i="1" s="1"/>
  <c r="J78" i="1"/>
  <c r="R78" i="1" s="1"/>
  <c r="Q77" i="1"/>
  <c r="P77" i="1"/>
  <c r="R77" i="1" s="1"/>
  <c r="M77" i="1"/>
  <c r="J77" i="1"/>
  <c r="P76" i="1"/>
  <c r="M76" i="1"/>
  <c r="Q76" i="1" s="1"/>
  <c r="J76" i="1"/>
  <c r="R76" i="1" s="1"/>
  <c r="R75" i="1"/>
  <c r="S75" i="1" s="1"/>
  <c r="Q75" i="1"/>
  <c r="P75" i="1"/>
  <c r="M75" i="1"/>
  <c r="J75" i="1"/>
  <c r="P74" i="1"/>
  <c r="M74" i="1"/>
  <c r="Q74" i="1" s="1"/>
  <c r="J74" i="1"/>
  <c r="R74" i="1" s="1"/>
  <c r="P73" i="1"/>
  <c r="M73" i="1"/>
  <c r="Q73" i="1" s="1"/>
  <c r="J73" i="1"/>
  <c r="R73" i="1" s="1"/>
  <c r="Q72" i="1"/>
  <c r="P72" i="1"/>
  <c r="R72" i="1" s="1"/>
  <c r="M72" i="1"/>
  <c r="J72" i="1"/>
  <c r="P71" i="1"/>
  <c r="M71" i="1"/>
  <c r="Q71" i="1" s="1"/>
  <c r="J71" i="1"/>
  <c r="R71" i="1" s="1"/>
  <c r="R70" i="1"/>
  <c r="P70" i="1"/>
  <c r="M70" i="1"/>
  <c r="Q70" i="1" s="1"/>
  <c r="S70" i="1" s="1"/>
  <c r="J70" i="1"/>
  <c r="P69" i="1"/>
  <c r="M69" i="1"/>
  <c r="Q69" i="1" s="1"/>
  <c r="J69" i="1"/>
  <c r="R69" i="1" s="1"/>
  <c r="P68" i="1"/>
  <c r="M68" i="1"/>
  <c r="Q68" i="1" s="1"/>
  <c r="J68" i="1"/>
  <c r="R68" i="1" s="1"/>
  <c r="Q67" i="1"/>
  <c r="P67" i="1"/>
  <c r="R67" i="1" s="1"/>
  <c r="M67" i="1"/>
  <c r="J67" i="1"/>
  <c r="P66" i="1"/>
  <c r="M66" i="1"/>
  <c r="Q66" i="1" s="1"/>
  <c r="J66" i="1"/>
  <c r="R66" i="1" s="1"/>
  <c r="R65" i="1"/>
  <c r="S65" i="1" s="1"/>
  <c r="Q65" i="1"/>
  <c r="P65" i="1"/>
  <c r="M65" i="1"/>
  <c r="J65" i="1"/>
  <c r="P64" i="1"/>
  <c r="M64" i="1"/>
  <c r="Q64" i="1" s="1"/>
  <c r="J64" i="1"/>
  <c r="R64" i="1" s="1"/>
  <c r="P63" i="1"/>
  <c r="M63" i="1"/>
  <c r="Q63" i="1" s="1"/>
  <c r="J63" i="1"/>
  <c r="R63" i="1" s="1"/>
  <c r="Q62" i="1"/>
  <c r="P62" i="1"/>
  <c r="R62" i="1" s="1"/>
  <c r="M62" i="1"/>
  <c r="J62" i="1"/>
  <c r="P61" i="1"/>
  <c r="M61" i="1"/>
  <c r="Q61" i="1" s="1"/>
  <c r="J61" i="1"/>
  <c r="R61" i="1" s="1"/>
  <c r="R60" i="1"/>
  <c r="S60" i="1" s="1"/>
  <c r="Q60" i="1"/>
  <c r="P60" i="1"/>
  <c r="M60" i="1"/>
  <c r="J60" i="1"/>
  <c r="P59" i="1"/>
  <c r="M59" i="1"/>
  <c r="Q59" i="1" s="1"/>
  <c r="J59" i="1"/>
  <c r="R59" i="1" s="1"/>
  <c r="P58" i="1"/>
  <c r="M58" i="1"/>
  <c r="Q58" i="1" s="1"/>
  <c r="J58" i="1"/>
  <c r="R58" i="1" s="1"/>
  <c r="Q57" i="1"/>
  <c r="P57" i="1"/>
  <c r="P79" i="1" s="1"/>
  <c r="M57" i="1"/>
  <c r="M79" i="1" s="1"/>
  <c r="J57" i="1"/>
  <c r="M55" i="1"/>
  <c r="P54" i="1"/>
  <c r="M54" i="1"/>
  <c r="J54" i="1"/>
  <c r="R54" i="1" s="1"/>
  <c r="G54" i="1"/>
  <c r="Q54" i="1" s="1"/>
  <c r="S54" i="1" s="1"/>
  <c r="Q53" i="1"/>
  <c r="P53" i="1"/>
  <c r="R53" i="1" s="1"/>
  <c r="M53" i="1"/>
  <c r="J53" i="1"/>
  <c r="G53" i="1"/>
  <c r="P52" i="1"/>
  <c r="P55" i="1" s="1"/>
  <c r="M52" i="1"/>
  <c r="J52" i="1"/>
  <c r="R52" i="1" s="1"/>
  <c r="G52" i="1"/>
  <c r="Q52" i="1" s="1"/>
  <c r="P51" i="1"/>
  <c r="M51" i="1"/>
  <c r="J51" i="1"/>
  <c r="R51" i="1" s="1"/>
  <c r="G51" i="1"/>
  <c r="Q51" i="1" s="1"/>
  <c r="P48" i="1"/>
  <c r="M48" i="1"/>
  <c r="Q48" i="1" s="1"/>
  <c r="J48" i="1"/>
  <c r="R48" i="1" s="1"/>
  <c r="G48" i="1"/>
  <c r="P47" i="1"/>
  <c r="M47" i="1"/>
  <c r="J47" i="1"/>
  <c r="R47" i="1" s="1"/>
  <c r="G47" i="1"/>
  <c r="Q47" i="1" s="1"/>
  <c r="S47" i="1" s="1"/>
  <c r="R46" i="1"/>
  <c r="P46" i="1"/>
  <c r="P49" i="1" s="1"/>
  <c r="M46" i="1"/>
  <c r="M49" i="1" s="1"/>
  <c r="J46" i="1"/>
  <c r="J49" i="1" s="1"/>
  <c r="G46" i="1"/>
  <c r="Q46" i="1" s="1"/>
  <c r="P44" i="1"/>
  <c r="M44" i="1"/>
  <c r="P43" i="1"/>
  <c r="M43" i="1"/>
  <c r="J43" i="1"/>
  <c r="R43" i="1" s="1"/>
  <c r="G43" i="1"/>
  <c r="Q43" i="1" s="1"/>
  <c r="S43" i="1" s="1"/>
  <c r="P42" i="1"/>
  <c r="M42" i="1"/>
  <c r="J42" i="1"/>
  <c r="J44" i="1" s="1"/>
  <c r="G42" i="1"/>
  <c r="G44" i="1" s="1"/>
  <c r="P39" i="1"/>
  <c r="R39" i="1" s="1"/>
  <c r="M39" i="1"/>
  <c r="Q39" i="1" s="1"/>
  <c r="S39" i="1" s="1"/>
  <c r="R38" i="1"/>
  <c r="P38" i="1"/>
  <c r="M38" i="1"/>
  <c r="Q38" i="1" s="1"/>
  <c r="S38" i="1" s="1"/>
  <c r="P37" i="1"/>
  <c r="R37" i="1" s="1"/>
  <c r="M37" i="1"/>
  <c r="Q37" i="1" s="1"/>
  <c r="S37" i="1" s="1"/>
  <c r="R36" i="1"/>
  <c r="P36" i="1"/>
  <c r="M36" i="1"/>
  <c r="Q36" i="1" s="1"/>
  <c r="P35" i="1"/>
  <c r="M35" i="1"/>
  <c r="R34" i="1"/>
  <c r="P34" i="1"/>
  <c r="M34" i="1"/>
  <c r="Q34" i="1" s="1"/>
  <c r="S34" i="1" s="1"/>
  <c r="P33" i="1"/>
  <c r="R33" i="1" s="1"/>
  <c r="M33" i="1"/>
  <c r="Q33" i="1" s="1"/>
  <c r="S33" i="1" s="1"/>
  <c r="R32" i="1"/>
  <c r="P32" i="1"/>
  <c r="M32" i="1"/>
  <c r="Q32" i="1" s="1"/>
  <c r="S32" i="1" s="1"/>
  <c r="P31" i="1"/>
  <c r="P30" i="1" s="1"/>
  <c r="P40" i="1" s="1"/>
  <c r="P108" i="1" s="1"/>
  <c r="M31" i="1"/>
  <c r="M30" i="1" s="1"/>
  <c r="P29" i="1"/>
  <c r="M29" i="1"/>
  <c r="J29" i="1"/>
  <c r="R29" i="1" s="1"/>
  <c r="G29" i="1"/>
  <c r="Q29" i="1" s="1"/>
  <c r="S29" i="1" s="1"/>
  <c r="P28" i="1"/>
  <c r="M28" i="1"/>
  <c r="J28" i="1"/>
  <c r="R28" i="1" s="1"/>
  <c r="G28" i="1"/>
  <c r="G26" i="1" s="1"/>
  <c r="G40" i="1" s="1"/>
  <c r="R27" i="1"/>
  <c r="R26" i="1" s="1"/>
  <c r="Q27" i="1"/>
  <c r="P27" i="1"/>
  <c r="M27" i="1"/>
  <c r="J27" i="1"/>
  <c r="G27" i="1"/>
  <c r="P26" i="1"/>
  <c r="M26" i="1"/>
  <c r="J26" i="1"/>
  <c r="J40" i="1" s="1"/>
  <c r="P22" i="1"/>
  <c r="M22" i="1"/>
  <c r="M110" i="1" s="1"/>
  <c r="J22" i="1"/>
  <c r="G22" i="1"/>
  <c r="R21" i="1"/>
  <c r="R22" i="1" s="1"/>
  <c r="Q21" i="1"/>
  <c r="Q22" i="1" s="1"/>
  <c r="P110" i="1" l="1"/>
  <c r="Q35" i="1"/>
  <c r="S36" i="1"/>
  <c r="S35" i="1" s="1"/>
  <c r="S48" i="1"/>
  <c r="S51" i="1"/>
  <c r="Q55" i="1"/>
  <c r="S59" i="1"/>
  <c r="S46" i="1"/>
  <c r="S49" i="1" s="1"/>
  <c r="Q49" i="1"/>
  <c r="S62" i="1"/>
  <c r="S67" i="1"/>
  <c r="Q104" i="1"/>
  <c r="S96" i="1"/>
  <c r="R35" i="1"/>
  <c r="R40" i="1" s="1"/>
  <c r="R108" i="1" s="1"/>
  <c r="R110" i="1" s="1"/>
  <c r="S68" i="1"/>
  <c r="S71" i="1"/>
  <c r="S74" i="1"/>
  <c r="R49" i="1"/>
  <c r="S63" i="1"/>
  <c r="Q89" i="1"/>
  <c r="S86" i="1"/>
  <c r="S53" i="1"/>
  <c r="S66" i="1"/>
  <c r="S77" i="1"/>
  <c r="S88" i="1"/>
  <c r="S76" i="1"/>
  <c r="S79" i="1" s="1"/>
  <c r="M40" i="1"/>
  <c r="M108" i="1" s="1"/>
  <c r="R55" i="1"/>
  <c r="Q79" i="1"/>
  <c r="S73" i="1"/>
  <c r="S69" i="1"/>
  <c r="S58" i="1"/>
  <c r="S52" i="1"/>
  <c r="S61" i="1"/>
  <c r="S64" i="1"/>
  <c r="S72" i="1"/>
  <c r="S78" i="1"/>
  <c r="J55" i="1"/>
  <c r="J108" i="1" s="1"/>
  <c r="J110" i="1" s="1"/>
  <c r="R57" i="1"/>
  <c r="R79" i="1" s="1"/>
  <c r="R81" i="1"/>
  <c r="R84" i="1" s="1"/>
  <c r="Q84" i="1"/>
  <c r="S106" i="1"/>
  <c r="S107" i="1" s="1"/>
  <c r="J79" i="1"/>
  <c r="M104" i="1"/>
  <c r="Q31" i="1"/>
  <c r="G49" i="1"/>
  <c r="G89" i="1"/>
  <c r="S21" i="1"/>
  <c r="S22" i="1" s="1"/>
  <c r="G55" i="1"/>
  <c r="G108" i="1" s="1"/>
  <c r="G110" i="1" s="1"/>
  <c r="Q28" i="1"/>
  <c r="S28" i="1" s="1"/>
  <c r="Q91" i="1"/>
  <c r="R31" i="1"/>
  <c r="R30" i="1" s="1"/>
  <c r="J94" i="1"/>
  <c r="Q42" i="1"/>
  <c r="S27" i="1"/>
  <c r="R42" i="1"/>
  <c r="R44" i="1" s="1"/>
  <c r="S26" i="1" l="1"/>
  <c r="Q44" i="1"/>
  <c r="S42" i="1"/>
  <c r="S44" i="1" s="1"/>
  <c r="Q26" i="1"/>
  <c r="S89" i="1"/>
  <c r="Q30" i="1"/>
  <c r="S31" i="1"/>
  <c r="S30" i="1" s="1"/>
  <c r="S55" i="1"/>
  <c r="S57" i="1"/>
  <c r="S81" i="1"/>
  <c r="S84" i="1" s="1"/>
  <c r="S91" i="1"/>
  <c r="S94" i="1" s="1"/>
  <c r="Q94" i="1"/>
  <c r="Q40" i="1" l="1"/>
  <c r="Q108" i="1" s="1"/>
  <c r="Q110" i="1" s="1"/>
  <c r="S40" i="1"/>
  <c r="S108" i="1" s="1"/>
  <c r="S110" i="1" s="1"/>
</calcChain>
</file>

<file path=xl/sharedStrings.xml><?xml version="1.0" encoding="utf-8"?>
<sst xmlns="http://schemas.openxmlformats.org/spreadsheetml/2006/main" count="543" uniqueCount="298">
  <si>
    <t>Додаток № _____</t>
  </si>
  <si>
    <t>до Договору про надання гранту інституційної підтримки</t>
  </si>
  <si>
    <t>№ 3INST61-00922 від 27 листопада 2020 року</t>
  </si>
  <si>
    <t>ЗВІТ</t>
  </si>
  <si>
    <t>про надходження та використання коштів для реалізації проєкту інституційної підтримки 3INST61-00922</t>
  </si>
  <si>
    <t>Повна назва організації Грантоотримувача: Громадська організація "17"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</si>
  <si>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</si>
  <si>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</si>
  <si>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</si>
  <si>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</si>
  <si>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</si>
  <si>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</si>
  <si>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</si>
  <si>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</si>
  <si>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</si>
  <si>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</si>
  <si>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</si>
  <si>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</si>
  <si>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</si>
  <si>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</si>
  <si>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</si>
  <si>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</si>
  <si>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</si>
  <si>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</si>
  <si>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</si>
  <si>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</si>
  <si>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</si>
  <si>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</si>
  <si>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</si>
  <si>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</si>
  <si>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</si>
  <si>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</si>
  <si>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</si>
  <si>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</si>
  <si>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</si>
  <si>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</si>
  <si>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</si>
  <si>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</si>
  <si>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</si>
  <si>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</si>
  <si>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</si>
  <si>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</si>
  <si>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</si>
  <si>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</si>
  <si>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</si>
  <si>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</si>
  <si>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</si>
  <si>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</si>
  <si>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</si>
  <si>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Рибчинський Олег Валерійович, реставратор -  дослідник</t>
  </si>
  <si>
    <t>місяць</t>
  </si>
  <si>
    <t>НЕ ЗАПОВНЮЄТЬСЯ!</t>
  </si>
  <si>
    <t>1.2.2</t>
  </si>
  <si>
    <t>Ліщинська Софія Михайлівна, координатор проекту</t>
  </si>
  <si>
    <t>1.2.3</t>
  </si>
  <si>
    <t>Гук Роман Олегович, технічний директор, фотограф</t>
  </si>
  <si>
    <t>1.2.4</t>
  </si>
  <si>
    <t>Бакович Назар Петрович, бухгалтер</t>
  </si>
  <si>
    <t>1.3</t>
  </si>
  <si>
    <t>За договорами з ФОП</t>
  </si>
  <si>
    <t>1.3.1</t>
  </si>
  <si>
    <t>Червоний Євген Вікторович, SMM/SEO</t>
  </si>
  <si>
    <t>1.3.2</t>
  </si>
  <si>
    <t>Макітра Юрій Ігорович, письмовий переклад та редагування</t>
  </si>
  <si>
    <t>год</t>
  </si>
  <si>
    <t>1.3.3</t>
  </si>
  <si>
    <t xml:space="preserve">Проців Павло Володимирович, Дизайн </t>
  </si>
  <si>
    <t>1.3.4</t>
  </si>
  <si>
    <t>Брикайло Наталія Володимирівна, транспортування обладнання</t>
  </si>
  <si>
    <t>послуга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</si>
  <si>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</si>
  <si>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</si>
  <si>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</si>
  <si>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</si>
  <si>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</si>
  <si>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</si>
  <si>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</si>
  <si>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</si>
  <si>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</si>
  <si>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</si>
  <si>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</si>
  <si>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</si>
  <si>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</si>
  <si>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</si>
  <si>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</si>
  <si>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</si>
  <si>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</si>
  <si>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</si>
  <si>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</si>
  <si>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</si>
  <si>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</si>
  <si>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</si>
  <si>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</si>
  <si>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</si>
  <si>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</si>
  <si>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</si>
  <si>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</si>
  <si>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</si>
  <si>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Фотокамера SONY Alpha a7R III body</t>
  </si>
  <si>
    <t>день</t>
  </si>
  <si>
    <t>5.2</t>
  </si>
  <si>
    <t>Об'єктив Carl Zeiss Batis 40/2</t>
  </si>
  <si>
    <t>5.3</t>
  </si>
  <si>
    <t>Об'єктив Carl Zeiss Batis 18</t>
  </si>
  <si>
    <t>5.4</t>
  </si>
  <si>
    <t>Об'єктив Sony FE 70-200 mm f/2.8 GM</t>
  </si>
  <si>
    <t>5.5</t>
  </si>
  <si>
    <t>Штатив Manfrotto</t>
  </si>
  <si>
    <t>5.6</t>
  </si>
  <si>
    <t xml:space="preserve">Модульна конструкція </t>
  </si>
  <si>
    <t>5.7</t>
  </si>
  <si>
    <t>1200w ARRIcompact Fresnel Kit</t>
  </si>
  <si>
    <t>5.8</t>
  </si>
  <si>
    <t>5.9</t>
  </si>
  <si>
    <t>5.10</t>
  </si>
  <si>
    <t>Cables 16/220(sh)-4(5)x16/220(sh)</t>
  </si>
  <si>
    <t>5.11</t>
  </si>
  <si>
    <t>Polly 1x1m</t>
  </si>
  <si>
    <t>5.12</t>
  </si>
  <si>
    <t>Polly 2x1m</t>
  </si>
  <si>
    <t>5.13</t>
  </si>
  <si>
    <t>5.14</t>
  </si>
  <si>
    <t>5.15</t>
  </si>
  <si>
    <t>Black small brake roller base 299B</t>
  </si>
  <si>
    <t>5.16</t>
  </si>
  <si>
    <t>Stand steel combo A1020cs/lowboy</t>
  </si>
  <si>
    <t>5.17</t>
  </si>
  <si>
    <t>5.18</t>
  </si>
  <si>
    <t>5.19</t>
  </si>
  <si>
    <t>sand bag g200</t>
  </si>
  <si>
    <t>5.20</t>
  </si>
  <si>
    <t>Рефлектори, прапорці, розсіювачі</t>
  </si>
  <si>
    <t>5.21</t>
  </si>
  <si>
    <t>квадрокоптер DJI Fhantom 4 pro</t>
  </si>
  <si>
    <t>5.22</t>
  </si>
  <si>
    <t>штатив геодезичний висотою 6 метрів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</si>
  <si>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</si>
  <si>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</si>
  <si>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</si>
  <si>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</si>
  <si>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</si>
  <si>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</si>
  <si>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</si>
  <si>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</si>
  <si>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</si>
  <si>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</si>
  <si>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</si>
  <si>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</si>
  <si>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</si>
  <si>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</si>
  <si>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</si>
  <si>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</si>
  <si>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 xml:space="preserve">Обслуговування сайтів та програмного забезпечення (деталізувати назву послуги) Послуги підтримки на наповнення сайту мобільних додатків проєкту 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</si>
  <si>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</si>
  <si>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</si>
  <si>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</si>
  <si>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</si>
  <si>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</si>
  <si>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</si>
  <si>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</si>
  <si>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</si>
  <si>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</si>
  <si>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</si>
  <si>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</si>
  <si>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</si>
  <si>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</si>
  <si>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VR. Розробка VR додатку для VR шоломів HTC Vive / Oculus Quest.</t>
  </si>
  <si>
    <t>9.2</t>
  </si>
  <si>
    <t>3д моделювання об'єктів</t>
  </si>
  <si>
    <t>9.3</t>
  </si>
  <si>
    <t>Опрацювання та ретушування фотоматеріалів</t>
  </si>
  <si>
    <t>9.4</t>
  </si>
  <si>
    <t>Студійна озвучка текстів</t>
  </si>
  <si>
    <t>година</t>
  </si>
  <si>
    <t>9.5</t>
  </si>
  <si>
    <t>Розробка експозиції простору музею</t>
  </si>
  <si>
    <t>посл.</t>
  </si>
  <si>
    <t>9.6</t>
  </si>
  <si>
    <t xml:space="preserve">Послуги з фотографування </t>
  </si>
  <si>
    <t>9.7</t>
  </si>
  <si>
    <t>Послуги з 3D сканування обєктів</t>
  </si>
  <si>
    <t>9.8</t>
  </si>
  <si>
    <t>виготовлення моделі костелу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</si>
  <si>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</si>
  <si>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</si>
  <si>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</si>
  <si>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</si>
  <si>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</si>
  <si>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</si>
  <si>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</si>
  <si>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</si>
  <si>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</si>
  <si>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</si>
  <si>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</si>
  <si>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</si>
  <si>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</si>
  <si>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</si>
  <si>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</si>
  <si>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</si>
  <si>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</si>
  <si>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</si>
  <si>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</si>
  <si>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</si>
  <si>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</si>
  <si>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</si>
  <si>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</si>
  <si>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</si>
  <si>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Рибчинський Олег Валерійович, 2556922196</t>
  </si>
  <si>
    <t>№1 від 01.12.2020</t>
  </si>
  <si>
    <t>№1 від 18.12.2020</t>
  </si>
  <si>
    <t>№47 від 19.12.2020</t>
  </si>
  <si>
    <t>Ліщинська Софія Михайлівна, 3095406168</t>
  </si>
  <si>
    <t>№3 від 27.10.2020</t>
  </si>
  <si>
    <t>№40 від 18.12.2020</t>
  </si>
  <si>
    <t>Гук Роман Олегович, 3246010796</t>
  </si>
  <si>
    <t>№2 від 27.10.2020</t>
  </si>
  <si>
    <t>№41 від 18.12.2020</t>
  </si>
  <si>
    <t>Бакович Назар Петрович, 2876104730</t>
  </si>
  <si>
    <t>№4 від 27.10.2020</t>
  </si>
  <si>
    <t>№43 від 18.12.2020</t>
  </si>
  <si>
    <t>1.2.1-1.2.4</t>
  </si>
  <si>
    <t>Податок на доходи фізичних осіб</t>
  </si>
  <si>
    <t>Військовий збір</t>
  </si>
  <si>
    <t>№44 від 18.12.2020</t>
  </si>
  <si>
    <t>Червоний Євген Вікторович,  3132207377</t>
  </si>
  <si>
    <t>№5 від 27.10.2020</t>
  </si>
  <si>
    <t>№48 від 23.12.2020</t>
  </si>
  <si>
    <t>Макітра Юрій Ігорович, 3108906432</t>
  </si>
  <si>
    <t>№6 від 27.10.2020</t>
  </si>
  <si>
    <t>№6-а від 22.12.2020</t>
  </si>
  <si>
    <t>№49 від 23.12.2020</t>
  </si>
  <si>
    <t>Васьків-Кукул Оксана Григорівна, 3070403729</t>
  </si>
  <si>
    <t>№7 від 27.10.2020</t>
  </si>
  <si>
    <t>№7-а від 25.12.2020</t>
  </si>
  <si>
    <t>№53 від 28.12.2020</t>
  </si>
  <si>
    <t>№8-а від 28.12.2020</t>
  </si>
  <si>
    <t>№59 від 29.12.2020</t>
  </si>
  <si>
    <t>№46 від 18.12.2020</t>
  </si>
  <si>
    <t>Брикайло Наталія Володимирівна, 2091916124</t>
  </si>
  <si>
    <t>Сало Тарас Мирославович, 3375104995</t>
  </si>
  <si>
    <t>№8 від 27.10.2020</t>
  </si>
  <si>
    <t>№10 від 27.10.2020</t>
  </si>
  <si>
    <t>№10-а від 22.12.2020</t>
  </si>
  <si>
    <t>№54 від 28.12.2020</t>
  </si>
  <si>
    <t>№11 від 27.10.2020</t>
  </si>
  <si>
    <t>№11-а від 22.12.2020</t>
  </si>
  <si>
    <t>Гула Олег Михайлович, 3166805138</t>
  </si>
  <si>
    <t>№51 від 23.12.2020</t>
  </si>
  <si>
    <t xml:space="preserve">Дзвонковський Роман Ярославович, 3190917370 </t>
  </si>
  <si>
    <t>№9 від 27.10.2020</t>
  </si>
  <si>
    <t>№9-а від 22.12.2020</t>
  </si>
  <si>
    <t>№50 від 23.12.2020</t>
  </si>
  <si>
    <t>Томашевська Марія Ярославівна, 2956809400</t>
  </si>
  <si>
    <t>№12 від 27.10.2020</t>
  </si>
  <si>
    <t>№12-а від 25.12.2020</t>
  </si>
  <si>
    <t>№55 від 28.12.2020</t>
  </si>
  <si>
    <t>АТ КБ "Приватбанк"</t>
  </si>
  <si>
    <t>№ARБ/Н від 23.12.2020</t>
  </si>
  <si>
    <t>№ARБ/Н від 25.12.2020</t>
  </si>
  <si>
    <t>Ониськів Тарас Андрійович, 3189421732</t>
  </si>
  <si>
    <t>№13 від 28.10.2020</t>
  </si>
  <si>
    <t>№35 від 18.12.2020</t>
  </si>
  <si>
    <t>Савицький Іван Іванович, 2781513192</t>
  </si>
  <si>
    <t>№21 від 27.10.2020</t>
  </si>
  <si>
    <t>№21-а від 28.12.2020</t>
  </si>
  <si>
    <t>№62 від 29.12.2020</t>
  </si>
  <si>
    <t>Шишак Роман Михайлович, 2756116373</t>
  </si>
  <si>
    <t>№15 від 27.10.2020</t>
  </si>
  <si>
    <t>№15-а від 25.12.2020</t>
  </si>
  <si>
    <t>№56 від 28.12.2020</t>
  </si>
  <si>
    <t>Сегін Богдан Дарійович, 2797011355</t>
  </si>
  <si>
    <t>№16 від 27.10.2020</t>
  </si>
  <si>
    <t>№16-а від 28.12.2020</t>
  </si>
  <si>
    <t>№60 від 29.12.2020</t>
  </si>
  <si>
    <t>Петлюк Сергій Васильович, 2965223210</t>
  </si>
  <si>
    <t>№17 від 27.10.2020</t>
  </si>
  <si>
    <t>№17-а від 25.12.2020</t>
  </si>
  <si>
    <t>№57 від 28.12.2020</t>
  </si>
  <si>
    <t>№18 від 27.10.2020</t>
  </si>
  <si>
    <t>Фурда Дмитро Ярославович, 2002901972</t>
  </si>
  <si>
    <t>№18-а від 25.12.2020</t>
  </si>
  <si>
    <t>№58 від 28.12.2020</t>
  </si>
  <si>
    <t>Маслянко Юрій Євгенійович, 2594014499</t>
  </si>
  <si>
    <t>№19 від 27.10.2020</t>
  </si>
  <si>
    <t>№19-а від 25.12.2020</t>
  </si>
  <si>
    <t>№52 від 28.12.2020</t>
  </si>
  <si>
    <t>Іваніна Тарас Петрович, 3366409315</t>
  </si>
  <si>
    <t>№20-а від 28.12.2020</t>
  </si>
  <si>
    <t>№20 від 27.10.2020</t>
  </si>
  <si>
    <t>№61 від 29.12.2020</t>
  </si>
  <si>
    <t>№б/н від 28.12.2020</t>
  </si>
  <si>
    <t>ТОВ "Аудиторська фірма "Контракти-Аудит", 20845165</t>
  </si>
  <si>
    <t>№б/н від 31.12.2020</t>
  </si>
  <si>
    <t>№63 від 29.12.2020</t>
  </si>
  <si>
    <t>№5-а від 31.12.2020</t>
  </si>
  <si>
    <t>"31" грудня 2020 року</t>
  </si>
  <si>
    <t>№13-а від 17.12.2020</t>
  </si>
  <si>
    <t>№1 від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</si>
</sst>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7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sz val="10"/>
      <color rgb="FF000000"/>
      <name val="Arial"/>
    </font>
    <font>
      <sz val="10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sz val="9"/>
      <color rgb="FF000000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i/>
      <sz val="11"/>
      <color theme="1"/>
      <name val="Calibri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1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12" fillId="0" borderId="55" xfId="0" applyNumberFormat="1" applyFont="1" applyBorder="1" applyAlignment="1">
      <alignment vertical="top" wrapText="1"/>
    </xf>
    <xf numFmtId="166" fontId="5" fillId="0" borderId="55" xfId="0" applyNumberFormat="1" applyFont="1" applyBorder="1" applyAlignment="1">
      <alignment horizontal="center" vertical="top" wrapText="1"/>
    </xf>
    <xf numFmtId="166" fontId="12" fillId="0" borderId="42" xfId="0" applyNumberFormat="1" applyFont="1" applyBorder="1" applyAlignment="1">
      <alignment vertical="top" wrapText="1"/>
    </xf>
    <xf numFmtId="166" fontId="12" fillId="0" borderId="47" xfId="0" applyNumberFormat="1" applyFont="1" applyBorder="1" applyAlignment="1">
      <alignment vertical="top" wrapText="1"/>
    </xf>
    <xf numFmtId="166" fontId="12" fillId="0" borderId="50" xfId="0" applyNumberFormat="1" applyFont="1" applyBorder="1" applyAlignment="1">
      <alignment vertical="top" wrapText="1"/>
    </xf>
    <xf numFmtId="3" fontId="12" fillId="0" borderId="55" xfId="0" applyNumberFormat="1" applyFont="1" applyBorder="1" applyAlignment="1">
      <alignment horizontal="center" vertical="top" wrapText="1"/>
    </xf>
    <xf numFmtId="4" fontId="12" fillId="0" borderId="57" xfId="0" applyNumberFormat="1" applyFont="1" applyBorder="1" applyAlignment="1">
      <alignment horizontal="center" vertical="top" wrapText="1"/>
    </xf>
    <xf numFmtId="3" fontId="12" fillId="0" borderId="47" xfId="0" applyNumberFormat="1" applyFont="1" applyBorder="1" applyAlignment="1">
      <alignment horizontal="center" vertical="top" wrapText="1"/>
    </xf>
    <xf numFmtId="4" fontId="12" fillId="0" borderId="58" xfId="0" applyNumberFormat="1" applyFont="1" applyBorder="1" applyAlignment="1">
      <alignment horizontal="center" vertical="top" wrapText="1"/>
    </xf>
    <xf numFmtId="3" fontId="12" fillId="0" borderId="59" xfId="0" applyNumberFormat="1" applyFont="1" applyBorder="1" applyAlignment="1">
      <alignment horizontal="center" vertical="top" wrapText="1"/>
    </xf>
    <xf numFmtId="4" fontId="12" fillId="0" borderId="60" xfId="0" applyNumberFormat="1" applyFont="1" applyBorder="1" applyAlignment="1">
      <alignment horizontal="center" vertical="top" wrapText="1"/>
    </xf>
    <xf numFmtId="3" fontId="12" fillId="0" borderId="31" xfId="0" applyNumberFormat="1" applyFont="1" applyBorder="1" applyAlignment="1">
      <alignment horizontal="center" vertical="top" wrapText="1"/>
    </xf>
    <xf numFmtId="4" fontId="12" fillId="0" borderId="64" xfId="0" applyNumberFormat="1" applyFont="1" applyBorder="1" applyAlignment="1">
      <alignment horizontal="center" vertical="top" wrapText="1"/>
    </xf>
    <xf numFmtId="166" fontId="4" fillId="6" borderId="65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6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65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6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55" xfId="0" applyNumberFormat="1" applyFont="1" applyBorder="1" applyAlignment="1">
      <alignment horizontal="center" vertical="top" wrapText="1"/>
    </xf>
    <xf numFmtId="4" fontId="13" fillId="0" borderId="45" xfId="0" applyNumberFormat="1" applyFont="1" applyBorder="1" applyAlignment="1">
      <alignment horizontal="center" vertical="top" wrapText="1"/>
    </xf>
    <xf numFmtId="167" fontId="5" fillId="0" borderId="67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8" xfId="0" applyNumberFormat="1" applyFont="1" applyBorder="1" applyAlignment="1">
      <alignment vertical="top" wrapText="1"/>
    </xf>
    <xf numFmtId="166" fontId="6" fillId="6" borderId="65" xfId="0" applyNumberFormat="1" applyFont="1" applyFill="1" applyBorder="1" applyAlignment="1">
      <alignment vertical="center"/>
    </xf>
    <xf numFmtId="167" fontId="5" fillId="0" borderId="67" xfId="0" applyNumberFormat="1" applyFont="1" applyBorder="1" applyAlignment="1">
      <alignment horizontal="left" vertical="top" wrapText="1"/>
    </xf>
    <xf numFmtId="167" fontId="5" fillId="0" borderId="69" xfId="0" applyNumberFormat="1" applyFont="1" applyBorder="1" applyAlignment="1">
      <alignment horizontal="left" vertical="top" wrapText="1"/>
    </xf>
    <xf numFmtId="3" fontId="12" fillId="0" borderId="52" xfId="0" applyNumberFormat="1" applyFont="1" applyBorder="1" applyAlignment="1">
      <alignment horizontal="center" vertical="top" wrapText="1"/>
    </xf>
    <xf numFmtId="4" fontId="12" fillId="0" borderId="53" xfId="0" applyNumberFormat="1" applyFont="1" applyBorder="1" applyAlignment="1">
      <alignment horizontal="center" vertical="top" wrapText="1"/>
    </xf>
    <xf numFmtId="166" fontId="12" fillId="0" borderId="42" xfId="0" applyNumberFormat="1" applyFont="1" applyBorder="1" applyAlignment="1">
      <alignment horizontal="center" vertical="top" wrapText="1"/>
    </xf>
    <xf numFmtId="3" fontId="12" fillId="0" borderId="44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3" fontId="5" fillId="7" borderId="70" xfId="0" applyNumberFormat="1" applyFont="1" applyFill="1" applyBorder="1" applyAlignment="1">
      <alignment horizontal="center" vertical="top" wrapText="1"/>
    </xf>
    <xf numFmtId="4" fontId="5" fillId="7" borderId="71" xfId="0" applyNumberFormat="1" applyFont="1" applyFill="1" applyBorder="1" applyAlignment="1">
      <alignment horizontal="center" vertical="top" wrapText="1"/>
    </xf>
    <xf numFmtId="4" fontId="5" fillId="7" borderId="72" xfId="0" applyNumberFormat="1" applyFont="1" applyFill="1" applyBorder="1" applyAlignment="1">
      <alignment horizontal="righ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4" fillId="5" borderId="31" xfId="0" applyNumberFormat="1" applyFont="1" applyFill="1" applyBorder="1" applyAlignment="1">
      <alignment horizontal="center" wrapText="1"/>
    </xf>
    <xf numFmtId="166" fontId="15" fillId="5" borderId="73" xfId="0" applyNumberFormat="1" applyFont="1" applyFill="1" applyBorder="1" applyAlignment="1">
      <alignment wrapText="1"/>
    </xf>
    <xf numFmtId="49" fontId="14" fillId="0" borderId="55" xfId="0" applyNumberFormat="1" applyFont="1" applyBorder="1" applyAlignment="1">
      <alignment horizontal="center" vertical="top" wrapText="1"/>
    </xf>
    <xf numFmtId="166" fontId="16" fillId="0" borderId="74" xfId="0" applyNumberFormat="1" applyFont="1" applyBorder="1" applyAlignment="1">
      <alignment vertical="top" wrapText="1"/>
    </xf>
    <xf numFmtId="166" fontId="12" fillId="0" borderId="55" xfId="0" applyNumberFormat="1" applyFont="1" applyBorder="1" applyAlignment="1">
      <alignment horizontal="center" vertical="top" wrapText="1"/>
    </xf>
    <xf numFmtId="166" fontId="16" fillId="0" borderId="25" xfId="0" applyNumberFormat="1" applyFont="1" applyBorder="1" applyAlignment="1">
      <alignment horizontal="center" vertical="top"/>
    </xf>
    <xf numFmtId="166" fontId="16" fillId="0" borderId="0" xfId="0" applyNumberFormat="1" applyFont="1" applyAlignment="1">
      <alignment horizontal="center" vertical="top"/>
    </xf>
    <xf numFmtId="49" fontId="14" fillId="0" borderId="59" xfId="0" applyNumberFormat="1" applyFont="1" applyBorder="1" applyAlignment="1">
      <alignment horizontal="center" vertical="top" wrapText="1"/>
    </xf>
    <xf numFmtId="166" fontId="16" fillId="0" borderId="56" xfId="0" applyNumberFormat="1" applyFont="1" applyBorder="1" applyAlignment="1">
      <alignment vertical="top" wrapText="1"/>
    </xf>
    <xf numFmtId="166" fontId="12" fillId="0" borderId="51" xfId="0" applyNumberFormat="1" applyFont="1" applyBorder="1" applyAlignment="1">
      <alignment horizontal="center" vertical="top" wrapText="1"/>
    </xf>
    <xf numFmtId="166" fontId="12" fillId="0" borderId="47" xfId="0" applyNumberFormat="1" applyFont="1" applyBorder="1" applyAlignment="1">
      <alignment horizontal="center" vertical="top" wrapText="1"/>
    </xf>
    <xf numFmtId="166" fontId="16" fillId="0" borderId="42" xfId="0" applyNumberFormat="1" applyFont="1" applyBorder="1" applyAlignment="1">
      <alignment horizontal="center" vertical="top"/>
    </xf>
    <xf numFmtId="166" fontId="16" fillId="0" borderId="47" xfId="0" applyNumberFormat="1" applyFont="1" applyBorder="1" applyAlignment="1">
      <alignment horizontal="center" vertical="top"/>
    </xf>
    <xf numFmtId="167" fontId="12" fillId="0" borderId="74" xfId="0" applyNumberFormat="1" applyFont="1" applyBorder="1" applyAlignment="1">
      <alignment vertical="top" wrapText="1"/>
    </xf>
    <xf numFmtId="3" fontId="12" fillId="0" borderId="24" xfId="0" applyNumberFormat="1" applyFont="1" applyBorder="1" applyAlignment="1">
      <alignment horizontal="center" vertical="top" wrapText="1"/>
    </xf>
    <xf numFmtId="4" fontId="12" fillId="0" borderId="25" xfId="0" applyNumberFormat="1" applyFont="1" applyBorder="1" applyAlignment="1">
      <alignment horizontal="center" vertical="top" wrapText="1"/>
    </xf>
    <xf numFmtId="49" fontId="4" fillId="6" borderId="79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5" fillId="5" borderId="36" xfId="0" applyNumberFormat="1" applyFont="1" applyFill="1" applyBorder="1" applyAlignment="1">
      <alignment horizontal="center" wrapText="1"/>
    </xf>
    <xf numFmtId="49" fontId="15" fillId="0" borderId="31" xfId="0" applyNumberFormat="1" applyFont="1" applyBorder="1" applyAlignment="1">
      <alignment horizontal="center" vertical="top" wrapText="1"/>
    </xf>
    <xf numFmtId="167" fontId="0" fillId="0" borderId="64" xfId="0" applyNumberFormat="1" applyFont="1" applyBorder="1" applyAlignment="1">
      <alignment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65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6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65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6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80" xfId="0" applyNumberFormat="1" applyFont="1" applyBorder="1" applyAlignment="1">
      <alignment wrapText="1"/>
    </xf>
    <xf numFmtId="3" fontId="5" fillId="0" borderId="80" xfId="0" applyNumberFormat="1" applyFont="1" applyBorder="1" applyAlignment="1">
      <alignment wrapText="1"/>
    </xf>
    <xf numFmtId="4" fontId="5" fillId="0" borderId="80" xfId="0" applyNumberFormat="1" applyFont="1" applyBorder="1" applyAlignment="1">
      <alignment wrapText="1"/>
    </xf>
    <xf numFmtId="4" fontId="5" fillId="0" borderId="80" xfId="0" applyNumberFormat="1" applyFont="1" applyBorder="1" applyAlignment="1">
      <alignment horizontal="right" vertical="top" wrapText="1"/>
    </xf>
    <xf numFmtId="0" fontId="5" fillId="0" borderId="64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82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83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78" xfId="0" applyFont="1" applyBorder="1" applyAlignment="1">
      <alignment wrapText="1"/>
    </xf>
    <xf numFmtId="3" fontId="5" fillId="0" borderId="78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7" fillId="0" borderId="0" xfId="0" applyFont="1" applyAlignment="1">
      <alignment horizontal="center"/>
    </xf>
    <xf numFmtId="0" fontId="18" fillId="0" borderId="0" xfId="0" applyFont="1"/>
    <xf numFmtId="3" fontId="19" fillId="0" borderId="0" xfId="0" applyNumberFormat="1" applyFont="1" applyAlignment="1">
      <alignment horizont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3" fontId="22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3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166" fontId="25" fillId="0" borderId="43" xfId="0" applyNumberFormat="1" applyFont="1" applyBorder="1" applyAlignment="1">
      <alignment vertical="top" wrapText="1"/>
    </xf>
    <xf numFmtId="3" fontId="5" fillId="0" borderId="84" xfId="0" applyNumberFormat="1" applyFont="1" applyBorder="1" applyAlignment="1">
      <alignment horizontal="center" wrapText="1"/>
    </xf>
    <xf numFmtId="0" fontId="7" fillId="0" borderId="84" xfId="0" applyFont="1" applyBorder="1"/>
    <xf numFmtId="3" fontId="5" fillId="0" borderId="75" xfId="0" applyNumberFormat="1" applyFont="1" applyBorder="1" applyAlignment="1">
      <alignment horizontal="center" vertical="center" wrapText="1"/>
    </xf>
    <xf numFmtId="0" fontId="7" fillId="0" borderId="76" xfId="0" applyFont="1" applyBorder="1"/>
    <xf numFmtId="0" fontId="7" fillId="0" borderId="77" xfId="0" applyFont="1" applyBorder="1"/>
    <xf numFmtId="0" fontId="7" fillId="0" borderId="41" xfId="0" applyFont="1" applyBorder="1"/>
    <xf numFmtId="0" fontId="7" fillId="0" borderId="78" xfId="0" applyFont="1" applyBorder="1"/>
    <xf numFmtId="0" fontId="7" fillId="0" borderId="43" xfId="0" applyFont="1" applyBorder="1"/>
    <xf numFmtId="4" fontId="5" fillId="0" borderId="68" xfId="0" applyNumberFormat="1" applyFont="1" applyBorder="1" applyAlignment="1">
      <alignment horizontal="center" vertical="center" wrapText="1"/>
    </xf>
    <xf numFmtId="166" fontId="5" fillId="0" borderId="74" xfId="0" applyNumberFormat="1" applyFont="1" applyBorder="1" applyAlignment="1">
      <alignment horizontal="center" wrapText="1"/>
    </xf>
    <xf numFmtId="0" fontId="7" fillId="0" borderId="80" xfId="0" applyFont="1" applyBorder="1"/>
    <xf numFmtId="166" fontId="8" fillId="4" borderId="74" xfId="0" applyNumberFormat="1" applyFont="1" applyFill="1" applyBorder="1" applyAlignment="1">
      <alignment horizontal="left" wrapText="1"/>
    </xf>
    <xf numFmtId="0" fontId="7" fillId="0" borderId="81" xfId="0" applyFont="1" applyBorder="1"/>
    <xf numFmtId="167" fontId="5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5" fillId="0" borderId="56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6" xfId="0" applyFont="1" applyBorder="1"/>
    <xf numFmtId="0" fontId="7" fillId="0" borderId="61" xfId="0" applyFont="1" applyBorder="1"/>
    <xf numFmtId="0" fontId="7" fillId="0" borderId="62" xfId="0" applyFont="1" applyBorder="1"/>
    <xf numFmtId="0" fontId="7" fillId="0" borderId="63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23" fillId="0" borderId="0" xfId="0" applyFont="1" applyAlignment="1">
      <alignment horizontal="right" wrapText="1"/>
    </xf>
    <xf numFmtId="167" fontId="5" fillId="0" borderId="67" xfId="0" applyNumberFormat="1" applyFont="1" applyFill="1" applyBorder="1" applyAlignment="1">
      <alignment horizontal="left" vertical="top" wrapText="1"/>
    </xf>
    <xf numFmtId="166" fontId="5" fillId="0" borderId="42" xfId="0" applyNumberFormat="1" applyFont="1" applyFill="1" applyBorder="1" applyAlignment="1">
      <alignment horizontal="center" vertical="top" wrapText="1"/>
    </xf>
    <xf numFmtId="3" fontId="5" fillId="0" borderId="44" xfId="0" applyNumberFormat="1" applyFont="1" applyFill="1" applyBorder="1" applyAlignment="1">
      <alignment horizontal="center" vertical="top" wrapText="1"/>
    </xf>
    <xf numFmtId="4" fontId="5" fillId="0" borderId="45" xfId="0" applyNumberFormat="1" applyFont="1" applyFill="1" applyBorder="1" applyAlignment="1">
      <alignment horizontal="center" vertical="top" wrapText="1"/>
    </xf>
    <xf numFmtId="4" fontId="5" fillId="0" borderId="46" xfId="0" applyNumberFormat="1" applyFont="1" applyFill="1" applyBorder="1" applyAlignment="1">
      <alignment horizontal="right" vertical="top" wrapText="1"/>
    </xf>
    <xf numFmtId="167" fontId="5" fillId="0" borderId="69" xfId="0" applyNumberFormat="1" applyFont="1" applyFill="1" applyBorder="1" applyAlignment="1">
      <alignment horizontal="left" vertical="top" wrapText="1"/>
    </xf>
    <xf numFmtId="166" fontId="5" fillId="0" borderId="51" xfId="0" applyNumberFormat="1" applyFont="1" applyFill="1" applyBorder="1" applyAlignment="1">
      <alignment horizontal="center" vertical="top" wrapText="1"/>
    </xf>
    <xf numFmtId="3" fontId="5" fillId="0" borderId="52" xfId="0" applyNumberFormat="1" applyFont="1" applyFill="1" applyBorder="1" applyAlignment="1">
      <alignment horizontal="center" vertical="top" wrapText="1"/>
    </xf>
    <xf numFmtId="4" fontId="5" fillId="0" borderId="53" xfId="0" applyNumberFormat="1" applyFont="1" applyFill="1" applyBorder="1" applyAlignment="1">
      <alignment horizontal="center" vertical="top" wrapText="1"/>
    </xf>
    <xf numFmtId="4" fontId="5" fillId="0" borderId="54" xfId="0" applyNumberFormat="1" applyFont="1" applyFill="1" applyBorder="1" applyAlignment="1">
      <alignment horizontal="right" vertical="top" wrapText="1"/>
    </xf>
    <xf numFmtId="0" fontId="2" fillId="0" borderId="67" xfId="0" applyFont="1" applyBorder="1" applyAlignment="1">
      <alignment horizontal="center" vertical="center" wrapText="1"/>
    </xf>
    <xf numFmtId="49" fontId="0" fillId="0" borderId="67" xfId="0" applyNumberFormat="1" applyFont="1" applyBorder="1" applyAlignment="1">
      <alignment horizontal="right" wrapText="1"/>
    </xf>
    <xf numFmtId="0" fontId="2" fillId="5" borderId="69" xfId="0" applyFont="1" applyFill="1" applyBorder="1" applyAlignment="1">
      <alignment horizontal="center" vertical="center" wrapText="1"/>
    </xf>
    <xf numFmtId="0" fontId="7" fillId="0" borderId="73" xfId="0" applyFont="1" applyBorder="1"/>
    <xf numFmtId="4" fontId="2" fillId="5" borderId="69" xfId="0" applyNumberFormat="1" applyFont="1" applyFill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4" fontId="2" fillId="0" borderId="85" xfId="0" applyNumberFormat="1" applyFont="1" applyBorder="1" applyAlignment="1">
      <alignment horizontal="center" vertical="center" wrapText="1"/>
    </xf>
    <xf numFmtId="49" fontId="4" fillId="0" borderId="85" xfId="0" applyNumberFormat="1" applyFont="1" applyBorder="1" applyAlignment="1">
      <alignment horizontal="center" vertical="top" wrapText="1"/>
    </xf>
    <xf numFmtId="166" fontId="12" fillId="0" borderId="85" xfId="0" applyNumberFormat="1" applyFont="1" applyBorder="1" applyAlignment="1">
      <alignment vertical="top" wrapText="1"/>
    </xf>
    <xf numFmtId="4" fontId="0" fillId="0" borderId="85" xfId="0" applyNumberFormat="1" applyFont="1" applyBorder="1"/>
    <xf numFmtId="0" fontId="25" fillId="0" borderId="85" xfId="0" applyFont="1" applyBorder="1" applyAlignment="1">
      <alignment horizontal="left" vertical="center" wrapText="1"/>
    </xf>
    <xf numFmtId="0" fontId="24" fillId="0" borderId="85" xfId="0" applyFont="1" applyBorder="1" applyAlignment="1">
      <alignment wrapText="1"/>
    </xf>
    <xf numFmtId="166" fontId="26" fillId="0" borderId="85" xfId="0" applyNumberFormat="1" applyFont="1" applyBorder="1" applyAlignment="1">
      <alignment vertical="top" wrapText="1"/>
    </xf>
    <xf numFmtId="0" fontId="24" fillId="0" borderId="85" xfId="0" applyFont="1" applyFill="1" applyBorder="1" applyAlignment="1">
      <alignment wrapText="1"/>
    </xf>
    <xf numFmtId="49" fontId="24" fillId="0" borderId="85" xfId="0" applyNumberFormat="1" applyFont="1" applyBorder="1" applyAlignment="1">
      <alignment horizontal="right" wrapText="1"/>
    </xf>
    <xf numFmtId="0" fontId="0" fillId="0" borderId="85" xfId="0" applyFont="1" applyBorder="1" applyAlignment="1">
      <alignment wrapText="1"/>
    </xf>
    <xf numFmtId="166" fontId="5" fillId="0" borderId="85" xfId="0" applyNumberFormat="1" applyFont="1" applyBorder="1" applyAlignment="1">
      <alignment vertical="top" wrapText="1"/>
    </xf>
    <xf numFmtId="166" fontId="25" fillId="0" borderId="85" xfId="0" applyNumberFormat="1" applyFont="1" applyBorder="1" applyAlignment="1">
      <alignment vertical="top" wrapText="1"/>
    </xf>
    <xf numFmtId="0" fontId="24" fillId="8" borderId="85" xfId="0" applyFont="1" applyFill="1" applyBorder="1" applyAlignment="1">
      <alignment wrapText="1"/>
    </xf>
    <xf numFmtId="167" fontId="5" fillId="0" borderId="85" xfId="0" applyNumberFormat="1" applyFont="1" applyBorder="1" applyAlignment="1">
      <alignment horizontal="left" vertical="top" wrapText="1"/>
    </xf>
    <xf numFmtId="0" fontId="24" fillId="0" borderId="85" xfId="0" applyFont="1" applyBorder="1" applyAlignment="1">
      <alignment horizontal="center" wrapText="1"/>
    </xf>
    <xf numFmtId="4" fontId="0" fillId="0" borderId="85" xfId="0" applyNumberFormat="1" applyFont="1" applyBorder="1" applyAlignment="1">
      <alignment horizontal="center"/>
    </xf>
    <xf numFmtId="0" fontId="0" fillId="0" borderId="85" xfId="0" applyFont="1" applyBorder="1" applyAlignment="1">
      <alignment horizontal="center" wrapText="1"/>
    </xf>
    <xf numFmtId="4" fontId="0" fillId="0" borderId="85" xfId="0" applyNumberFormat="1" applyFont="1" applyBorder="1" applyAlignment="1">
      <alignment horizontal="center" vertical="center"/>
    </xf>
    <xf numFmtId="49" fontId="4" fillId="0" borderId="85" xfId="0" applyNumberFormat="1" applyFont="1" applyBorder="1" applyAlignment="1">
      <alignment horizontal="center" vertical="top" wrapText="1"/>
    </xf>
    <xf numFmtId="167" fontId="5" fillId="0" borderId="85" xfId="0" applyNumberFormat="1" applyFont="1" applyBorder="1" applyAlignment="1">
      <alignment horizontal="center" vertical="top" wrapText="1"/>
    </xf>
    <xf numFmtId="49" fontId="14" fillId="0" borderId="85" xfId="0" applyNumberFormat="1" applyFont="1" applyBorder="1" applyAlignment="1">
      <alignment horizontal="center" vertical="top" wrapText="1"/>
    </xf>
    <xf numFmtId="166" fontId="16" fillId="0" borderId="85" xfId="0" applyNumberFormat="1" applyFont="1" applyBorder="1" applyAlignment="1">
      <alignment vertical="top" wrapText="1"/>
    </xf>
    <xf numFmtId="167" fontId="12" fillId="0" borderId="85" xfId="0" applyNumberFormat="1" applyFont="1" applyBorder="1" applyAlignment="1">
      <alignment vertical="top" wrapText="1"/>
    </xf>
    <xf numFmtId="49" fontId="15" fillId="0" borderId="85" xfId="0" applyNumberFormat="1" applyFont="1" applyBorder="1" applyAlignment="1">
      <alignment horizontal="center" vertical="top" wrapText="1"/>
    </xf>
    <xf numFmtId="167" fontId="0" fillId="0" borderId="85" xfId="0" applyNumberFormat="1" applyFont="1" applyBorder="1" applyAlignment="1">
      <alignment vertical="top" wrapText="1"/>
    </xf>
    <xf numFmtId="0" fontId="2" fillId="0" borderId="85" xfId="0" applyFont="1" applyBorder="1" applyAlignment="1">
      <alignment horizontal="right" wrapText="1"/>
    </xf>
    <xf numFmtId="4" fontId="2" fillId="0" borderId="85" xfId="0" applyNumberFormat="1" applyFont="1" applyBorder="1" applyAlignment="1">
      <alignment wrapText="1"/>
    </xf>
    <xf numFmtId="0" fontId="2" fillId="0" borderId="85" xfId="0" applyFont="1" applyBorder="1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27"/>
  <sheetViews>
    <sheetView zoomScale="70" zoomScaleNormal="70" workbookViewId="0">
      <selection activeCell="M8" sqref="M8"/>
    </sheetView>
  </sheetViews>
  <sheetFormatPr defaultColWidth="12.59765625" defaultRowHeight="15" customHeight="1" x14ac:dyDescent="0.25"/>
  <cols>
    <col min="1" max="1" width="8.3984375" customWidth="1"/>
    <col min="2" max="2" width="5.59765625" customWidth="1"/>
    <col min="3" max="3" width="25.69921875" customWidth="1"/>
    <col min="4" max="4" width="8.19921875" customWidth="1"/>
    <col min="5" max="5" width="9.19921875" customWidth="1"/>
    <col min="6" max="6" width="12.3984375" customWidth="1"/>
    <col min="7" max="7" width="11.69921875" customWidth="1"/>
    <col min="8" max="8" width="9.19921875" customWidth="1"/>
    <col min="9" max="9" width="12.3984375" customWidth="1"/>
    <col min="10" max="10" width="11.69921875" customWidth="1"/>
    <col min="11" max="11" width="9.19921875" customWidth="1"/>
    <col min="12" max="12" width="12.3984375" customWidth="1"/>
    <col min="13" max="13" width="11.69921875" customWidth="1"/>
    <col min="14" max="14" width="9.19921875" customWidth="1"/>
    <col min="15" max="15" width="12.3984375" customWidth="1"/>
    <col min="16" max="19" width="11.69921875" customWidth="1"/>
    <col min="20" max="20" width="19.3984375" customWidth="1"/>
    <col min="21" max="38" width="4.3984375" customWidth="1"/>
  </cols>
  <sheetData>
    <row r="1" spans="1:38" ht="14.4" x14ac:dyDescent="0.3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ht="14.4" x14ac:dyDescent="0.3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ht="14.4" x14ac:dyDescent="0.3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ht="14.4" x14ac:dyDescent="0.3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ht="14.4" x14ac:dyDescent="0.3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ht="14.4" x14ac:dyDescent="0.3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ht="14.4" x14ac:dyDescent="0.3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4.4" x14ac:dyDescent="0.3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4.4" x14ac:dyDescent="0.3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4.4" x14ac:dyDescent="0.3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4.4" x14ac:dyDescent="0.3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5">
      <c r="A12" s="228" t="s">
        <v>3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5">
      <c r="A13" s="228" t="s">
        <v>4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5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4.4" x14ac:dyDescent="0.3">
      <c r="A15" s="229" t="s">
        <v>5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4.4" x14ac:dyDescent="0.3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3">
      <c r="A17" s="230" t="s">
        <v>6</v>
      </c>
      <c r="B17" s="232" t="s">
        <v>7</v>
      </c>
      <c r="C17" s="232" t="s">
        <v>8</v>
      </c>
      <c r="D17" s="234" t="s">
        <v>9</v>
      </c>
      <c r="E17" s="222" t="s">
        <v>10</v>
      </c>
      <c r="F17" s="223"/>
      <c r="G17" s="224"/>
      <c r="H17" s="222" t="s">
        <v>11</v>
      </c>
      <c r="I17" s="223"/>
      <c r="J17" s="224"/>
      <c r="K17" s="222" t="s">
        <v>12</v>
      </c>
      <c r="L17" s="223"/>
      <c r="M17" s="224"/>
      <c r="N17" s="222" t="s">
        <v>13</v>
      </c>
      <c r="O17" s="223"/>
      <c r="P17" s="224"/>
      <c r="Q17" s="225" t="s">
        <v>14</v>
      </c>
      <c r="R17" s="223"/>
      <c r="S17" s="224"/>
      <c r="T17" s="226" t="s">
        <v>15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3">
      <c r="A18" s="231"/>
      <c r="B18" s="233"/>
      <c r="C18" s="233"/>
      <c r="D18" s="235"/>
      <c r="E18" s="16" t="s">
        <v>16</v>
      </c>
      <c r="F18" s="17" t="s">
        <v>17</v>
      </c>
      <c r="G18" s="18" t="s">
        <v>18</v>
      </c>
      <c r="H18" s="16" t="s">
        <v>16</v>
      </c>
      <c r="I18" s="17" t="s">
        <v>17</v>
      </c>
      <c r="J18" s="18" t="s">
        <v>19</v>
      </c>
      <c r="K18" s="16" t="s">
        <v>16</v>
      </c>
      <c r="L18" s="17" t="s">
        <v>17</v>
      </c>
      <c r="M18" s="18" t="s">
        <v>20</v>
      </c>
      <c r="N18" s="16" t="s">
        <v>16</v>
      </c>
      <c r="O18" s="17" t="s">
        <v>17</v>
      </c>
      <c r="P18" s="18" t="s">
        <v>21</v>
      </c>
      <c r="Q18" s="18" t="s">
        <v>22</v>
      </c>
      <c r="R18" s="18" t="s">
        <v>23</v>
      </c>
      <c r="S18" s="18" t="s">
        <v>24</v>
      </c>
      <c r="T18" s="227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4.4" x14ac:dyDescent="0.3">
      <c r="A19" s="19" t="s">
        <v>25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5">
      <c r="A20" s="25" t="s">
        <v>26</v>
      </c>
      <c r="B20" s="26" t="s">
        <v>27</v>
      </c>
      <c r="C20" s="27" t="s">
        <v>28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25">
      <c r="A21" s="34" t="s">
        <v>29</v>
      </c>
      <c r="B21" s="35" t="s">
        <v>30</v>
      </c>
      <c r="C21" s="36" t="s">
        <v>31</v>
      </c>
      <c r="D21" s="37" t="s">
        <v>32</v>
      </c>
      <c r="E21" s="38"/>
      <c r="F21" s="39"/>
      <c r="G21" s="40">
        <v>0</v>
      </c>
      <c r="H21" s="38"/>
      <c r="I21" s="39"/>
      <c r="J21" s="40">
        <v>0</v>
      </c>
      <c r="K21" s="38"/>
      <c r="L21" s="39"/>
      <c r="M21" s="40">
        <v>762910</v>
      </c>
      <c r="N21" s="38"/>
      <c r="O21" s="39"/>
      <c r="P21" s="40">
        <v>762557.65</v>
      </c>
      <c r="Q21" s="40">
        <f>G21+M21</f>
        <v>762910</v>
      </c>
      <c r="R21" s="40">
        <f>J21+P21</f>
        <v>762557.65</v>
      </c>
      <c r="S21" s="40">
        <f>Q21-R21</f>
        <v>352.34999999997672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25">
      <c r="A22" s="42" t="s">
        <v>33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762910</v>
      </c>
      <c r="N22" s="46"/>
      <c r="O22" s="47"/>
      <c r="P22" s="48">
        <f t="shared" ref="P22:S22" si="0">SUM(P21)</f>
        <v>762557.65</v>
      </c>
      <c r="Q22" s="48">
        <f t="shared" si="0"/>
        <v>762910</v>
      </c>
      <c r="R22" s="48">
        <f t="shared" si="0"/>
        <v>762557.65</v>
      </c>
      <c r="S22" s="48">
        <f t="shared" si="0"/>
        <v>352.34999999997672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5">
      <c r="A23" s="214"/>
      <c r="B23" s="215"/>
      <c r="C23" s="215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5">
      <c r="A24" s="55" t="s">
        <v>26</v>
      </c>
      <c r="B24" s="56" t="s">
        <v>34</v>
      </c>
      <c r="C24" s="57" t="s">
        <v>35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25">
      <c r="A25" s="63" t="s">
        <v>29</v>
      </c>
      <c r="B25" s="64" t="s">
        <v>30</v>
      </c>
      <c r="C25" s="63" t="s">
        <v>36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x14ac:dyDescent="0.25">
      <c r="A26" s="71" t="s">
        <v>37</v>
      </c>
      <c r="B26" s="72" t="s">
        <v>38</v>
      </c>
      <c r="C26" s="71" t="s">
        <v>39</v>
      </c>
      <c r="D26" s="73"/>
      <c r="E26" s="74"/>
      <c r="F26" s="75"/>
      <c r="G26" s="76">
        <f>SUM(G27:G29)</f>
        <v>0</v>
      </c>
      <c r="H26" s="74"/>
      <c r="I26" s="75"/>
      <c r="J26" s="76">
        <f>SUM(J27:J29)</f>
        <v>0</v>
      </c>
      <c r="K26" s="74"/>
      <c r="L26" s="75"/>
      <c r="M26" s="76">
        <f>SUM(M27:M29)</f>
        <v>0</v>
      </c>
      <c r="N26" s="74"/>
      <c r="O26" s="75"/>
      <c r="P26" s="76">
        <f t="shared" ref="P26:S26" si="1">SUM(P27:P29)</f>
        <v>0</v>
      </c>
      <c r="Q26" s="76">
        <f t="shared" si="1"/>
        <v>0</v>
      </c>
      <c r="R26" s="76">
        <f t="shared" si="1"/>
        <v>0</v>
      </c>
      <c r="S26" s="76">
        <f t="shared" si="1"/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 x14ac:dyDescent="0.25">
      <c r="A27" s="78" t="s">
        <v>40</v>
      </c>
      <c r="B27" s="79" t="s">
        <v>41</v>
      </c>
      <c r="C27" s="80" t="s">
        <v>42</v>
      </c>
      <c r="D27" s="81" t="s">
        <v>43</v>
      </c>
      <c r="E27" s="82"/>
      <c r="F27" s="83"/>
      <c r="G27" s="84">
        <f t="shared" ref="G27:G29" si="2">E27*F27</f>
        <v>0</v>
      </c>
      <c r="H27" s="82"/>
      <c r="I27" s="83"/>
      <c r="J27" s="84">
        <f t="shared" ref="J27:J29" si="3">H27*I27</f>
        <v>0</v>
      </c>
      <c r="K27" s="82"/>
      <c r="L27" s="83"/>
      <c r="M27" s="84">
        <f t="shared" ref="M27:M29" si="4">K27*L27</f>
        <v>0</v>
      </c>
      <c r="N27" s="82"/>
      <c r="O27" s="83"/>
      <c r="P27" s="84">
        <f t="shared" ref="P27:P29" si="5">N27*O27</f>
        <v>0</v>
      </c>
      <c r="Q27" s="84">
        <f t="shared" ref="Q27:Q29" si="6">G27+M27</f>
        <v>0</v>
      </c>
      <c r="R27" s="84">
        <f t="shared" ref="R27:R29" si="7">J27+P27</f>
        <v>0</v>
      </c>
      <c r="S27" s="84">
        <f t="shared" ref="S27:S29" si="8"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25">
      <c r="A28" s="86" t="s">
        <v>40</v>
      </c>
      <c r="B28" s="87" t="s">
        <v>44</v>
      </c>
      <c r="C28" s="80" t="s">
        <v>42</v>
      </c>
      <c r="D28" s="81" t="s">
        <v>43</v>
      </c>
      <c r="E28" s="82"/>
      <c r="F28" s="83"/>
      <c r="G28" s="84">
        <f t="shared" si="2"/>
        <v>0</v>
      </c>
      <c r="H28" s="82"/>
      <c r="I28" s="83"/>
      <c r="J28" s="84">
        <f t="shared" si="3"/>
        <v>0</v>
      </c>
      <c r="K28" s="82"/>
      <c r="L28" s="83"/>
      <c r="M28" s="84">
        <f t="shared" si="4"/>
        <v>0</v>
      </c>
      <c r="N28" s="82"/>
      <c r="O28" s="83"/>
      <c r="P28" s="84">
        <f t="shared" si="5"/>
        <v>0</v>
      </c>
      <c r="Q28" s="84">
        <f t="shared" si="6"/>
        <v>0</v>
      </c>
      <c r="R28" s="84">
        <f t="shared" si="7"/>
        <v>0</v>
      </c>
      <c r="S28" s="84">
        <f t="shared" si="8"/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x14ac:dyDescent="0.25">
      <c r="A29" s="88" t="s">
        <v>40</v>
      </c>
      <c r="B29" s="89" t="s">
        <v>45</v>
      </c>
      <c r="C29" s="90" t="s">
        <v>42</v>
      </c>
      <c r="D29" s="91" t="s">
        <v>43</v>
      </c>
      <c r="E29" s="92"/>
      <c r="F29" s="93"/>
      <c r="G29" s="94">
        <f t="shared" si="2"/>
        <v>0</v>
      </c>
      <c r="H29" s="92"/>
      <c r="I29" s="93"/>
      <c r="J29" s="94">
        <f t="shared" si="3"/>
        <v>0</v>
      </c>
      <c r="K29" s="92"/>
      <c r="L29" s="93"/>
      <c r="M29" s="94">
        <f t="shared" si="4"/>
        <v>0</v>
      </c>
      <c r="N29" s="92"/>
      <c r="O29" s="93"/>
      <c r="P29" s="94">
        <f t="shared" si="5"/>
        <v>0</v>
      </c>
      <c r="Q29" s="94">
        <f t="shared" si="6"/>
        <v>0</v>
      </c>
      <c r="R29" s="94">
        <f t="shared" si="7"/>
        <v>0</v>
      </c>
      <c r="S29" s="94">
        <f t="shared" si="8"/>
        <v>0</v>
      </c>
      <c r="T29" s="9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x14ac:dyDescent="0.25">
      <c r="A30" s="71" t="s">
        <v>37</v>
      </c>
      <c r="B30" s="72" t="s">
        <v>46</v>
      </c>
      <c r="C30" s="71" t="s">
        <v>47</v>
      </c>
      <c r="D30" s="73"/>
      <c r="E30" s="74"/>
      <c r="F30" s="75"/>
      <c r="G30" s="76"/>
      <c r="H30" s="74"/>
      <c r="I30" s="75"/>
      <c r="J30" s="76"/>
      <c r="K30" s="74"/>
      <c r="L30" s="75"/>
      <c r="M30" s="76">
        <f>SUM(M31:M34)</f>
        <v>98000</v>
      </c>
      <c r="N30" s="74"/>
      <c r="O30" s="75"/>
      <c r="P30" s="76">
        <f t="shared" ref="P30:S30" si="9">SUM(P31:P34)</f>
        <v>98000</v>
      </c>
      <c r="Q30" s="76">
        <f t="shared" si="9"/>
        <v>98000</v>
      </c>
      <c r="R30" s="76">
        <f t="shared" si="9"/>
        <v>98000</v>
      </c>
      <c r="S30" s="76">
        <f t="shared" si="9"/>
        <v>0</v>
      </c>
      <c r="T30" s="7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 x14ac:dyDescent="0.25">
      <c r="A31" s="78" t="s">
        <v>40</v>
      </c>
      <c r="B31" s="79" t="s">
        <v>48</v>
      </c>
      <c r="C31" s="96" t="s">
        <v>49</v>
      </c>
      <c r="D31" s="97" t="s">
        <v>50</v>
      </c>
      <c r="E31" s="216" t="s">
        <v>51</v>
      </c>
      <c r="F31" s="215"/>
      <c r="G31" s="217"/>
      <c r="H31" s="216" t="s">
        <v>51</v>
      </c>
      <c r="I31" s="215"/>
      <c r="J31" s="217"/>
      <c r="K31" s="82">
        <v>2</v>
      </c>
      <c r="L31" s="83">
        <v>13000</v>
      </c>
      <c r="M31" s="84">
        <f t="shared" ref="M31:M34" si="10">K31*L31</f>
        <v>26000</v>
      </c>
      <c r="N31" s="82">
        <v>2</v>
      </c>
      <c r="O31" s="83">
        <v>13000</v>
      </c>
      <c r="P31" s="84">
        <f t="shared" ref="P31:P34" si="11">N31*O31</f>
        <v>26000</v>
      </c>
      <c r="Q31" s="84">
        <f t="shared" ref="Q31:Q34" si="12">G31+M31</f>
        <v>26000</v>
      </c>
      <c r="R31" s="84">
        <f t="shared" ref="R31:R34" si="13">J31+P31</f>
        <v>26000</v>
      </c>
      <c r="S31" s="84">
        <f t="shared" ref="S31:S34" si="14">Q31-R31</f>
        <v>0</v>
      </c>
      <c r="T31" s="85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 x14ac:dyDescent="0.25">
      <c r="A32" s="86" t="s">
        <v>40</v>
      </c>
      <c r="B32" s="87" t="s">
        <v>52</v>
      </c>
      <c r="C32" s="98" t="s">
        <v>53</v>
      </c>
      <c r="D32" s="97" t="s">
        <v>50</v>
      </c>
      <c r="E32" s="218"/>
      <c r="F32" s="215"/>
      <c r="G32" s="217"/>
      <c r="H32" s="218"/>
      <c r="I32" s="215"/>
      <c r="J32" s="217"/>
      <c r="K32" s="82">
        <v>3</v>
      </c>
      <c r="L32" s="83">
        <v>8000</v>
      </c>
      <c r="M32" s="84">
        <f t="shared" si="10"/>
        <v>24000</v>
      </c>
      <c r="N32" s="82">
        <v>3</v>
      </c>
      <c r="O32" s="83">
        <v>8000</v>
      </c>
      <c r="P32" s="84">
        <f t="shared" si="11"/>
        <v>24000</v>
      </c>
      <c r="Q32" s="84">
        <f t="shared" si="12"/>
        <v>24000</v>
      </c>
      <c r="R32" s="84">
        <f t="shared" si="13"/>
        <v>24000</v>
      </c>
      <c r="S32" s="84">
        <f t="shared" si="14"/>
        <v>0</v>
      </c>
      <c r="T32" s="85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x14ac:dyDescent="0.25">
      <c r="A33" s="86" t="s">
        <v>40</v>
      </c>
      <c r="B33" s="87" t="s">
        <v>54</v>
      </c>
      <c r="C33" s="99" t="s">
        <v>55</v>
      </c>
      <c r="D33" s="97" t="s">
        <v>50</v>
      </c>
      <c r="E33" s="218"/>
      <c r="F33" s="215"/>
      <c r="G33" s="217"/>
      <c r="H33" s="218"/>
      <c r="I33" s="215"/>
      <c r="J33" s="217"/>
      <c r="K33" s="82">
        <v>3</v>
      </c>
      <c r="L33" s="83">
        <v>8000</v>
      </c>
      <c r="M33" s="84">
        <f t="shared" si="10"/>
        <v>24000</v>
      </c>
      <c r="N33" s="82">
        <v>3</v>
      </c>
      <c r="O33" s="83">
        <v>8000</v>
      </c>
      <c r="P33" s="84">
        <f t="shared" si="11"/>
        <v>24000</v>
      </c>
      <c r="Q33" s="84">
        <f t="shared" si="12"/>
        <v>24000</v>
      </c>
      <c r="R33" s="84">
        <f t="shared" si="13"/>
        <v>24000</v>
      </c>
      <c r="S33" s="84">
        <f t="shared" si="14"/>
        <v>0</v>
      </c>
      <c r="T33" s="8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x14ac:dyDescent="0.25">
      <c r="A34" s="88" t="s">
        <v>40</v>
      </c>
      <c r="B34" s="89" t="s">
        <v>56</v>
      </c>
      <c r="C34" s="100" t="s">
        <v>57</v>
      </c>
      <c r="D34" s="97" t="s">
        <v>50</v>
      </c>
      <c r="E34" s="218"/>
      <c r="F34" s="215"/>
      <c r="G34" s="217"/>
      <c r="H34" s="218"/>
      <c r="I34" s="215"/>
      <c r="J34" s="217"/>
      <c r="K34" s="92">
        <v>3</v>
      </c>
      <c r="L34" s="93">
        <v>8000</v>
      </c>
      <c r="M34" s="94">
        <f t="shared" si="10"/>
        <v>24000</v>
      </c>
      <c r="N34" s="92">
        <v>3</v>
      </c>
      <c r="O34" s="93">
        <v>8000</v>
      </c>
      <c r="P34" s="94">
        <f t="shared" si="11"/>
        <v>24000</v>
      </c>
      <c r="Q34" s="94">
        <f t="shared" si="12"/>
        <v>24000</v>
      </c>
      <c r="R34" s="94">
        <f t="shared" si="13"/>
        <v>24000</v>
      </c>
      <c r="S34" s="94">
        <f t="shared" si="14"/>
        <v>0</v>
      </c>
      <c r="T34" s="95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x14ac:dyDescent="0.25">
      <c r="A35" s="71" t="s">
        <v>37</v>
      </c>
      <c r="B35" s="72" t="s">
        <v>58</v>
      </c>
      <c r="C35" s="71" t="s">
        <v>59</v>
      </c>
      <c r="D35" s="73"/>
      <c r="E35" s="74"/>
      <c r="F35" s="75"/>
      <c r="G35" s="76"/>
      <c r="H35" s="74"/>
      <c r="I35" s="75"/>
      <c r="J35" s="76"/>
      <c r="K35" s="74"/>
      <c r="L35" s="75"/>
      <c r="M35" s="76">
        <f>SUM(M36:M39)</f>
        <v>58100</v>
      </c>
      <c r="N35" s="74"/>
      <c r="O35" s="75"/>
      <c r="P35" s="76">
        <f t="shared" ref="P35:S35" si="15">SUM(P36:P39)</f>
        <v>58100</v>
      </c>
      <c r="Q35" s="76">
        <f t="shared" si="15"/>
        <v>58100</v>
      </c>
      <c r="R35" s="76">
        <f t="shared" si="15"/>
        <v>58100</v>
      </c>
      <c r="S35" s="76">
        <f t="shared" si="15"/>
        <v>0</v>
      </c>
      <c r="T35" s="7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x14ac:dyDescent="0.25">
      <c r="A36" s="78" t="s">
        <v>40</v>
      </c>
      <c r="B36" s="79" t="s">
        <v>60</v>
      </c>
      <c r="C36" s="200" t="s">
        <v>61</v>
      </c>
      <c r="D36" s="81" t="s">
        <v>50</v>
      </c>
      <c r="E36" s="216" t="s">
        <v>51</v>
      </c>
      <c r="F36" s="215"/>
      <c r="G36" s="217"/>
      <c r="H36" s="216" t="s">
        <v>51</v>
      </c>
      <c r="I36" s="215"/>
      <c r="J36" s="217"/>
      <c r="K36" s="101">
        <v>3</v>
      </c>
      <c r="L36" s="102">
        <v>7000</v>
      </c>
      <c r="M36" s="84">
        <f t="shared" ref="M36:M39" si="16">K36*L36</f>
        <v>21000</v>
      </c>
      <c r="N36" s="82">
        <v>3</v>
      </c>
      <c r="O36" s="83">
        <v>7000</v>
      </c>
      <c r="P36" s="84">
        <f t="shared" ref="P36:P39" si="17">N36*O36</f>
        <v>21000</v>
      </c>
      <c r="Q36" s="84">
        <f t="shared" ref="Q36:Q39" si="18">G36+M36</f>
        <v>21000</v>
      </c>
      <c r="R36" s="84">
        <f t="shared" ref="R36:R39" si="19">J36+P36</f>
        <v>21000</v>
      </c>
      <c r="S36" s="84">
        <f t="shared" ref="S36:S39" si="20">Q36-R36</f>
        <v>0</v>
      </c>
      <c r="T36" s="8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x14ac:dyDescent="0.25">
      <c r="A37" s="86" t="s">
        <v>40</v>
      </c>
      <c r="B37" s="87" t="s">
        <v>62</v>
      </c>
      <c r="C37" s="80" t="s">
        <v>63</v>
      </c>
      <c r="D37" s="81" t="s">
        <v>64</v>
      </c>
      <c r="E37" s="218"/>
      <c r="F37" s="215"/>
      <c r="G37" s="217"/>
      <c r="H37" s="218"/>
      <c r="I37" s="215"/>
      <c r="J37" s="217"/>
      <c r="K37" s="103">
        <v>48</v>
      </c>
      <c r="L37" s="104">
        <v>200</v>
      </c>
      <c r="M37" s="84">
        <f t="shared" si="16"/>
        <v>9600</v>
      </c>
      <c r="N37" s="82">
        <v>48</v>
      </c>
      <c r="O37" s="83">
        <v>200</v>
      </c>
      <c r="P37" s="84">
        <f t="shared" si="17"/>
        <v>9600</v>
      </c>
      <c r="Q37" s="84">
        <f t="shared" si="18"/>
        <v>9600</v>
      </c>
      <c r="R37" s="84">
        <f t="shared" si="19"/>
        <v>9600</v>
      </c>
      <c r="S37" s="84">
        <f t="shared" si="20"/>
        <v>0</v>
      </c>
      <c r="T37" s="8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x14ac:dyDescent="0.25">
      <c r="A38" s="88" t="s">
        <v>40</v>
      </c>
      <c r="B38" s="89" t="s">
        <v>65</v>
      </c>
      <c r="C38" s="90" t="s">
        <v>66</v>
      </c>
      <c r="D38" s="91" t="s">
        <v>50</v>
      </c>
      <c r="E38" s="218"/>
      <c r="F38" s="215"/>
      <c r="G38" s="217"/>
      <c r="H38" s="218"/>
      <c r="I38" s="215"/>
      <c r="J38" s="217"/>
      <c r="K38" s="105">
        <v>2</v>
      </c>
      <c r="L38" s="106">
        <v>10000</v>
      </c>
      <c r="M38" s="94">
        <f t="shared" si="16"/>
        <v>20000</v>
      </c>
      <c r="N38" s="92">
        <v>2</v>
      </c>
      <c r="O38" s="93">
        <v>10000</v>
      </c>
      <c r="P38" s="94">
        <f t="shared" si="17"/>
        <v>20000</v>
      </c>
      <c r="Q38" s="84">
        <f t="shared" si="18"/>
        <v>20000</v>
      </c>
      <c r="R38" s="84">
        <f t="shared" si="19"/>
        <v>20000</v>
      </c>
      <c r="S38" s="84">
        <f t="shared" si="20"/>
        <v>0</v>
      </c>
      <c r="T38" s="95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x14ac:dyDescent="0.25">
      <c r="A39" s="88" t="s">
        <v>40</v>
      </c>
      <c r="B39" s="89" t="s">
        <v>67</v>
      </c>
      <c r="C39" s="90" t="s">
        <v>68</v>
      </c>
      <c r="D39" s="91" t="s">
        <v>69</v>
      </c>
      <c r="E39" s="219"/>
      <c r="F39" s="220"/>
      <c r="G39" s="221"/>
      <c r="H39" s="219"/>
      <c r="I39" s="220"/>
      <c r="J39" s="221"/>
      <c r="K39" s="107">
        <v>1</v>
      </c>
      <c r="L39" s="108">
        <v>7500</v>
      </c>
      <c r="M39" s="94">
        <f t="shared" si="16"/>
        <v>7500</v>
      </c>
      <c r="N39" s="92">
        <v>1</v>
      </c>
      <c r="O39" s="93">
        <v>7500</v>
      </c>
      <c r="P39" s="94">
        <f t="shared" si="17"/>
        <v>7500</v>
      </c>
      <c r="Q39" s="84">
        <f t="shared" si="18"/>
        <v>7500</v>
      </c>
      <c r="R39" s="84">
        <f t="shared" si="19"/>
        <v>7500</v>
      </c>
      <c r="S39" s="84">
        <f t="shared" si="20"/>
        <v>0</v>
      </c>
      <c r="T39" s="95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30" customHeight="1" x14ac:dyDescent="0.25">
      <c r="A40" s="109" t="s">
        <v>70</v>
      </c>
      <c r="B40" s="110"/>
      <c r="C40" s="111"/>
      <c r="D40" s="112"/>
      <c r="E40" s="113"/>
      <c r="F40" s="114"/>
      <c r="G40" s="115">
        <f>G26+G30+G35</f>
        <v>0</v>
      </c>
      <c r="H40" s="113"/>
      <c r="I40" s="114"/>
      <c r="J40" s="115">
        <f>J26+J30+J35</f>
        <v>0</v>
      </c>
      <c r="K40" s="113"/>
      <c r="L40" s="114"/>
      <c r="M40" s="115">
        <f>M26+M30+M35</f>
        <v>156100</v>
      </c>
      <c r="N40" s="113"/>
      <c r="O40" s="114"/>
      <c r="P40" s="115">
        <f t="shared" ref="P40:S40" si="21">P26+P30+P35</f>
        <v>156100</v>
      </c>
      <c r="Q40" s="115">
        <f t="shared" si="21"/>
        <v>156100</v>
      </c>
      <c r="R40" s="115">
        <f t="shared" si="21"/>
        <v>156100</v>
      </c>
      <c r="S40" s="115">
        <f t="shared" si="21"/>
        <v>0</v>
      </c>
      <c r="T40" s="116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30" customHeight="1" x14ac:dyDescent="0.25">
      <c r="A41" s="71" t="s">
        <v>29</v>
      </c>
      <c r="B41" s="72" t="s">
        <v>71</v>
      </c>
      <c r="C41" s="71" t="s">
        <v>72</v>
      </c>
      <c r="D41" s="73"/>
      <c r="E41" s="74"/>
      <c r="F41" s="75"/>
      <c r="G41" s="117"/>
      <c r="H41" s="74"/>
      <c r="I41" s="75"/>
      <c r="J41" s="117"/>
      <c r="K41" s="74"/>
      <c r="L41" s="75"/>
      <c r="M41" s="117"/>
      <c r="N41" s="74"/>
      <c r="O41" s="75"/>
      <c r="P41" s="117"/>
      <c r="Q41" s="117"/>
      <c r="R41" s="117"/>
      <c r="S41" s="117"/>
      <c r="T41" s="77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</row>
    <row r="42" spans="1:38" ht="30" customHeight="1" x14ac:dyDescent="0.25">
      <c r="A42" s="78" t="s">
        <v>40</v>
      </c>
      <c r="B42" s="118" t="s">
        <v>73</v>
      </c>
      <c r="C42" s="80" t="s">
        <v>74</v>
      </c>
      <c r="D42" s="81"/>
      <c r="E42" s="82"/>
      <c r="F42" s="119">
        <v>0.22</v>
      </c>
      <c r="G42" s="84">
        <f t="shared" ref="G42:G43" si="22">E42*F42</f>
        <v>0</v>
      </c>
      <c r="H42" s="82"/>
      <c r="I42" s="119">
        <v>0.22</v>
      </c>
      <c r="J42" s="84">
        <f t="shared" ref="J42:J43" si="23">H42*I42</f>
        <v>0</v>
      </c>
      <c r="K42" s="82"/>
      <c r="L42" s="119">
        <v>0.22</v>
      </c>
      <c r="M42" s="84">
        <f t="shared" ref="M42:M43" si="24">K42*L42</f>
        <v>0</v>
      </c>
      <c r="N42" s="82"/>
      <c r="O42" s="119">
        <v>0.22</v>
      </c>
      <c r="P42" s="84">
        <f t="shared" ref="P42:P43" si="25">N42*O42</f>
        <v>0</v>
      </c>
      <c r="Q42" s="84">
        <f t="shared" ref="Q42:Q43" si="26">G42+M42</f>
        <v>0</v>
      </c>
      <c r="R42" s="84">
        <f t="shared" ref="R42:R43" si="27">J42+P42</f>
        <v>0</v>
      </c>
      <c r="S42" s="84">
        <f t="shared" ref="S42:S43" si="28">Q42-R42</f>
        <v>0</v>
      </c>
      <c r="T42" s="85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30" customHeight="1" x14ac:dyDescent="0.25">
      <c r="A43" s="86" t="s">
        <v>40</v>
      </c>
      <c r="B43" s="87" t="s">
        <v>75</v>
      </c>
      <c r="C43" s="80" t="s">
        <v>47</v>
      </c>
      <c r="D43" s="81"/>
      <c r="E43" s="82"/>
      <c r="F43" s="119">
        <v>0.22</v>
      </c>
      <c r="G43" s="84">
        <f t="shared" si="22"/>
        <v>0</v>
      </c>
      <c r="H43" s="82"/>
      <c r="I43" s="119">
        <v>0.22</v>
      </c>
      <c r="J43" s="84">
        <f t="shared" si="23"/>
        <v>0</v>
      </c>
      <c r="K43" s="82">
        <v>98000</v>
      </c>
      <c r="L43" s="119">
        <v>0.22</v>
      </c>
      <c r="M43" s="84">
        <f t="shared" si="24"/>
        <v>21560</v>
      </c>
      <c r="N43" s="82">
        <v>98000</v>
      </c>
      <c r="O43" s="119">
        <v>0.22</v>
      </c>
      <c r="P43" s="84">
        <f t="shared" si="25"/>
        <v>21560</v>
      </c>
      <c r="Q43" s="84">
        <f t="shared" si="26"/>
        <v>21560</v>
      </c>
      <c r="R43" s="84">
        <f t="shared" si="27"/>
        <v>21560</v>
      </c>
      <c r="S43" s="84">
        <f t="shared" si="28"/>
        <v>0</v>
      </c>
      <c r="T43" s="85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ht="30" customHeight="1" x14ac:dyDescent="0.25">
      <c r="A44" s="109" t="s">
        <v>76</v>
      </c>
      <c r="B44" s="110"/>
      <c r="C44" s="111"/>
      <c r="D44" s="112"/>
      <c r="E44" s="113"/>
      <c r="F44" s="114"/>
      <c r="G44" s="115">
        <f>SUM(G42:G43)</f>
        <v>0</v>
      </c>
      <c r="H44" s="113"/>
      <c r="I44" s="114"/>
      <c r="J44" s="115">
        <f>SUM(J42:J43)</f>
        <v>0</v>
      </c>
      <c r="K44" s="113"/>
      <c r="L44" s="114"/>
      <c r="M44" s="115">
        <f>SUM(M42:M43)</f>
        <v>21560</v>
      </c>
      <c r="N44" s="113"/>
      <c r="O44" s="114"/>
      <c r="P44" s="115">
        <f t="shared" ref="P44:S44" si="29">SUM(P42:P43)</f>
        <v>21560</v>
      </c>
      <c r="Q44" s="115">
        <f t="shared" si="29"/>
        <v>21560</v>
      </c>
      <c r="R44" s="115">
        <f t="shared" si="29"/>
        <v>21560</v>
      </c>
      <c r="S44" s="115">
        <f t="shared" si="29"/>
        <v>0</v>
      </c>
      <c r="T44" s="116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ht="30" customHeight="1" x14ac:dyDescent="0.25">
      <c r="A45" s="71" t="s">
        <v>29</v>
      </c>
      <c r="B45" s="72" t="s">
        <v>77</v>
      </c>
      <c r="C45" s="71" t="s">
        <v>78</v>
      </c>
      <c r="D45" s="73"/>
      <c r="E45" s="74"/>
      <c r="F45" s="75"/>
      <c r="G45" s="117"/>
      <c r="H45" s="74"/>
      <c r="I45" s="75"/>
      <c r="J45" s="117"/>
      <c r="K45" s="74"/>
      <c r="L45" s="75"/>
      <c r="M45" s="117"/>
      <c r="N45" s="74"/>
      <c r="O45" s="75"/>
      <c r="P45" s="117"/>
      <c r="Q45" s="117"/>
      <c r="R45" s="117"/>
      <c r="S45" s="117"/>
      <c r="T45" s="77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</row>
    <row r="46" spans="1:38" ht="30" customHeight="1" x14ac:dyDescent="0.25">
      <c r="A46" s="78" t="s">
        <v>40</v>
      </c>
      <c r="B46" s="118" t="s">
        <v>79</v>
      </c>
      <c r="C46" s="120" t="s">
        <v>80</v>
      </c>
      <c r="D46" s="81" t="s">
        <v>43</v>
      </c>
      <c r="E46" s="82"/>
      <c r="F46" s="83"/>
      <c r="G46" s="84">
        <f t="shared" ref="G46:G48" si="30">E46*F46</f>
        <v>0</v>
      </c>
      <c r="H46" s="82"/>
      <c r="I46" s="83"/>
      <c r="J46" s="84">
        <f t="shared" ref="J46:J48" si="31">H46*I46</f>
        <v>0</v>
      </c>
      <c r="K46" s="82"/>
      <c r="L46" s="83"/>
      <c r="M46" s="84">
        <f t="shared" ref="M46:M48" si="32">K46*L46</f>
        <v>0</v>
      </c>
      <c r="N46" s="82"/>
      <c r="O46" s="83"/>
      <c r="P46" s="84">
        <f t="shared" ref="P46:P48" si="33">N46*O46</f>
        <v>0</v>
      </c>
      <c r="Q46" s="84">
        <f t="shared" ref="Q46:Q48" si="34">G46+M46</f>
        <v>0</v>
      </c>
      <c r="R46" s="84">
        <f t="shared" ref="R46:R48" si="35">J46+P46</f>
        <v>0</v>
      </c>
      <c r="S46" s="84">
        <f t="shared" ref="S46:S48" si="36">Q46-R46</f>
        <v>0</v>
      </c>
      <c r="T46" s="8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x14ac:dyDescent="0.25">
      <c r="A47" s="86" t="s">
        <v>40</v>
      </c>
      <c r="B47" s="87" t="s">
        <v>81</v>
      </c>
      <c r="C47" s="120" t="s">
        <v>80</v>
      </c>
      <c r="D47" s="81" t="s">
        <v>43</v>
      </c>
      <c r="E47" s="82"/>
      <c r="F47" s="83"/>
      <c r="G47" s="84">
        <f t="shared" si="30"/>
        <v>0</v>
      </c>
      <c r="H47" s="82"/>
      <c r="I47" s="83"/>
      <c r="J47" s="84">
        <f t="shared" si="31"/>
        <v>0</v>
      </c>
      <c r="K47" s="82"/>
      <c r="L47" s="83"/>
      <c r="M47" s="84">
        <f t="shared" si="32"/>
        <v>0</v>
      </c>
      <c r="N47" s="82"/>
      <c r="O47" s="83"/>
      <c r="P47" s="84">
        <f t="shared" si="33"/>
        <v>0</v>
      </c>
      <c r="Q47" s="84">
        <f t="shared" si="34"/>
        <v>0</v>
      </c>
      <c r="R47" s="84">
        <f t="shared" si="35"/>
        <v>0</v>
      </c>
      <c r="S47" s="84">
        <f t="shared" si="36"/>
        <v>0</v>
      </c>
      <c r="T47" s="85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30" customHeight="1" x14ac:dyDescent="0.25">
      <c r="A48" s="88" t="s">
        <v>40</v>
      </c>
      <c r="B48" s="89" t="s">
        <v>82</v>
      </c>
      <c r="C48" s="120" t="s">
        <v>80</v>
      </c>
      <c r="D48" s="91" t="s">
        <v>43</v>
      </c>
      <c r="E48" s="92"/>
      <c r="F48" s="93"/>
      <c r="G48" s="94">
        <f t="shared" si="30"/>
        <v>0</v>
      </c>
      <c r="H48" s="92"/>
      <c r="I48" s="93"/>
      <c r="J48" s="94">
        <f t="shared" si="31"/>
        <v>0</v>
      </c>
      <c r="K48" s="92"/>
      <c r="L48" s="93"/>
      <c r="M48" s="94">
        <f t="shared" si="32"/>
        <v>0</v>
      </c>
      <c r="N48" s="92"/>
      <c r="O48" s="93"/>
      <c r="P48" s="94">
        <f t="shared" si="33"/>
        <v>0</v>
      </c>
      <c r="Q48" s="84">
        <f t="shared" si="34"/>
        <v>0</v>
      </c>
      <c r="R48" s="84">
        <f t="shared" si="35"/>
        <v>0</v>
      </c>
      <c r="S48" s="84">
        <f t="shared" si="36"/>
        <v>0</v>
      </c>
      <c r="T48" s="95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30" customHeight="1" x14ac:dyDescent="0.25">
      <c r="A49" s="109" t="s">
        <v>83</v>
      </c>
      <c r="B49" s="110"/>
      <c r="C49" s="111"/>
      <c r="D49" s="112"/>
      <c r="E49" s="113"/>
      <c r="F49" s="114"/>
      <c r="G49" s="115">
        <f>SUM(G46:G48)</f>
        <v>0</v>
      </c>
      <c r="H49" s="113"/>
      <c r="I49" s="114"/>
      <c r="J49" s="115">
        <f>SUM(J46:J48)</f>
        <v>0</v>
      </c>
      <c r="K49" s="113"/>
      <c r="L49" s="114"/>
      <c r="M49" s="115">
        <f>SUM(M46:M48)</f>
        <v>0</v>
      </c>
      <c r="N49" s="113"/>
      <c r="O49" s="114"/>
      <c r="P49" s="115">
        <f t="shared" ref="P49:S49" si="37">SUM(P46:P48)</f>
        <v>0</v>
      </c>
      <c r="Q49" s="115">
        <f t="shared" si="37"/>
        <v>0</v>
      </c>
      <c r="R49" s="115">
        <f t="shared" si="37"/>
        <v>0</v>
      </c>
      <c r="S49" s="115">
        <f t="shared" si="37"/>
        <v>0</v>
      </c>
      <c r="T49" s="116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30" customHeight="1" x14ac:dyDescent="0.25">
      <c r="A50" s="71" t="s">
        <v>29</v>
      </c>
      <c r="B50" s="72" t="s">
        <v>84</v>
      </c>
      <c r="C50" s="121" t="s">
        <v>85</v>
      </c>
      <c r="D50" s="73"/>
      <c r="E50" s="74"/>
      <c r="F50" s="75"/>
      <c r="G50" s="117"/>
      <c r="H50" s="74"/>
      <c r="I50" s="75"/>
      <c r="J50" s="117"/>
      <c r="K50" s="74"/>
      <c r="L50" s="75"/>
      <c r="M50" s="117"/>
      <c r="N50" s="74"/>
      <c r="O50" s="75"/>
      <c r="P50" s="117"/>
      <c r="Q50" s="117"/>
      <c r="R50" s="117"/>
      <c r="S50" s="117"/>
      <c r="T50" s="77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</row>
    <row r="51" spans="1:38" ht="30" customHeight="1" x14ac:dyDescent="0.25">
      <c r="A51" s="78" t="s">
        <v>40</v>
      </c>
      <c r="B51" s="118" t="s">
        <v>86</v>
      </c>
      <c r="C51" s="120" t="s">
        <v>87</v>
      </c>
      <c r="D51" s="81" t="s">
        <v>43</v>
      </c>
      <c r="E51" s="82"/>
      <c r="F51" s="83"/>
      <c r="G51" s="84">
        <f t="shared" ref="G51:G54" si="38">E51*F51</f>
        <v>0</v>
      </c>
      <c r="H51" s="82"/>
      <c r="I51" s="83"/>
      <c r="J51" s="84">
        <f t="shared" ref="J51:J54" si="39">H51*I51</f>
        <v>0</v>
      </c>
      <c r="K51" s="82"/>
      <c r="L51" s="83"/>
      <c r="M51" s="84">
        <f t="shared" ref="M51:M54" si="40">K51*L51</f>
        <v>0</v>
      </c>
      <c r="N51" s="82"/>
      <c r="O51" s="83"/>
      <c r="P51" s="84">
        <f t="shared" ref="P51:P54" si="41">N51*O51</f>
        <v>0</v>
      </c>
      <c r="Q51" s="84">
        <f t="shared" ref="Q51:Q54" si="42">G51+M51</f>
        <v>0</v>
      </c>
      <c r="R51" s="84">
        <f t="shared" ref="R51:R54" si="43">J51+P51</f>
        <v>0</v>
      </c>
      <c r="S51" s="84">
        <f t="shared" ref="S51:S54" si="44">Q51-R51</f>
        <v>0</v>
      </c>
      <c r="T51" s="8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30" customHeight="1" x14ac:dyDescent="0.25">
      <c r="A52" s="86" t="s">
        <v>40</v>
      </c>
      <c r="B52" s="89" t="s">
        <v>88</v>
      </c>
      <c r="C52" s="120" t="s">
        <v>89</v>
      </c>
      <c r="D52" s="81" t="s">
        <v>43</v>
      </c>
      <c r="E52" s="82"/>
      <c r="F52" s="83"/>
      <c r="G52" s="84">
        <f t="shared" si="38"/>
        <v>0</v>
      </c>
      <c r="H52" s="82"/>
      <c r="I52" s="83"/>
      <c r="J52" s="84">
        <f t="shared" si="39"/>
        <v>0</v>
      </c>
      <c r="K52" s="82"/>
      <c r="L52" s="83"/>
      <c r="M52" s="84">
        <f t="shared" si="40"/>
        <v>0</v>
      </c>
      <c r="N52" s="82"/>
      <c r="O52" s="83"/>
      <c r="P52" s="84">
        <f t="shared" si="41"/>
        <v>0</v>
      </c>
      <c r="Q52" s="84">
        <f t="shared" si="42"/>
        <v>0</v>
      </c>
      <c r="R52" s="84">
        <f t="shared" si="43"/>
        <v>0</v>
      </c>
      <c r="S52" s="84">
        <f t="shared" si="44"/>
        <v>0</v>
      </c>
      <c r="T52" s="8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 x14ac:dyDescent="0.25">
      <c r="A53" s="86" t="s">
        <v>40</v>
      </c>
      <c r="B53" s="87" t="s">
        <v>90</v>
      </c>
      <c r="C53" s="122" t="s">
        <v>91</v>
      </c>
      <c r="D53" s="81" t="s">
        <v>43</v>
      </c>
      <c r="E53" s="82"/>
      <c r="F53" s="83"/>
      <c r="G53" s="84">
        <f t="shared" si="38"/>
        <v>0</v>
      </c>
      <c r="H53" s="82"/>
      <c r="I53" s="83"/>
      <c r="J53" s="84">
        <f t="shared" si="39"/>
        <v>0</v>
      </c>
      <c r="K53" s="82"/>
      <c r="L53" s="83"/>
      <c r="M53" s="84">
        <f t="shared" si="40"/>
        <v>0</v>
      </c>
      <c r="N53" s="82"/>
      <c r="O53" s="83"/>
      <c r="P53" s="84">
        <f t="shared" si="41"/>
        <v>0</v>
      </c>
      <c r="Q53" s="84">
        <f t="shared" si="42"/>
        <v>0</v>
      </c>
      <c r="R53" s="84">
        <f t="shared" si="43"/>
        <v>0</v>
      </c>
      <c r="S53" s="84">
        <f t="shared" si="44"/>
        <v>0</v>
      </c>
      <c r="T53" s="85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45.75" customHeight="1" x14ac:dyDescent="0.25">
      <c r="A54" s="88" t="s">
        <v>40</v>
      </c>
      <c r="B54" s="87" t="s">
        <v>92</v>
      </c>
      <c r="C54" s="123" t="s">
        <v>93</v>
      </c>
      <c r="D54" s="91" t="s">
        <v>43</v>
      </c>
      <c r="E54" s="92"/>
      <c r="F54" s="93"/>
      <c r="G54" s="94">
        <f t="shared" si="38"/>
        <v>0</v>
      </c>
      <c r="H54" s="92"/>
      <c r="I54" s="93"/>
      <c r="J54" s="94">
        <f t="shared" si="39"/>
        <v>0</v>
      </c>
      <c r="K54" s="92"/>
      <c r="L54" s="93"/>
      <c r="M54" s="94">
        <f t="shared" si="40"/>
        <v>0</v>
      </c>
      <c r="N54" s="92"/>
      <c r="O54" s="93"/>
      <c r="P54" s="94">
        <f t="shared" si="41"/>
        <v>0</v>
      </c>
      <c r="Q54" s="84">
        <f t="shared" si="42"/>
        <v>0</v>
      </c>
      <c r="R54" s="84">
        <f t="shared" si="43"/>
        <v>0</v>
      </c>
      <c r="S54" s="84">
        <f t="shared" si="44"/>
        <v>0</v>
      </c>
      <c r="T54" s="95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30" customHeight="1" x14ac:dyDescent="0.25">
      <c r="A55" s="124" t="s">
        <v>94</v>
      </c>
      <c r="B55" s="110"/>
      <c r="C55" s="111"/>
      <c r="D55" s="112"/>
      <c r="E55" s="113"/>
      <c r="F55" s="114"/>
      <c r="G55" s="115">
        <f>SUM(G51:G54)</f>
        <v>0</v>
      </c>
      <c r="H55" s="113"/>
      <c r="I55" s="114"/>
      <c r="J55" s="115">
        <f>SUM(J51:J54)</f>
        <v>0</v>
      </c>
      <c r="K55" s="113"/>
      <c r="L55" s="114"/>
      <c r="M55" s="115">
        <f>SUM(M51:M54)</f>
        <v>0</v>
      </c>
      <c r="N55" s="113"/>
      <c r="O55" s="114"/>
      <c r="P55" s="115">
        <f t="shared" ref="P55:S55" si="45">SUM(P51:P54)</f>
        <v>0</v>
      </c>
      <c r="Q55" s="115">
        <f t="shared" si="45"/>
        <v>0</v>
      </c>
      <c r="R55" s="115">
        <f t="shared" si="45"/>
        <v>0</v>
      </c>
      <c r="S55" s="115">
        <f t="shared" si="45"/>
        <v>0</v>
      </c>
      <c r="T55" s="116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30" customHeight="1" x14ac:dyDescent="0.25">
      <c r="A56" s="71" t="s">
        <v>29</v>
      </c>
      <c r="B56" s="72" t="s">
        <v>95</v>
      </c>
      <c r="C56" s="71" t="s">
        <v>96</v>
      </c>
      <c r="D56" s="73"/>
      <c r="E56" s="74"/>
      <c r="F56" s="75"/>
      <c r="G56" s="117"/>
      <c r="H56" s="74"/>
      <c r="I56" s="75"/>
      <c r="J56" s="117"/>
      <c r="K56" s="74"/>
      <c r="L56" s="75"/>
      <c r="M56" s="117"/>
      <c r="N56" s="74"/>
      <c r="O56" s="75"/>
      <c r="P56" s="117"/>
      <c r="Q56" s="117"/>
      <c r="R56" s="117"/>
      <c r="S56" s="117"/>
      <c r="T56" s="77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</row>
    <row r="57" spans="1:38" ht="30" customHeight="1" x14ac:dyDescent="0.25">
      <c r="A57" s="78" t="s">
        <v>40</v>
      </c>
      <c r="B57" s="118" t="s">
        <v>97</v>
      </c>
      <c r="C57" s="125" t="s">
        <v>98</v>
      </c>
      <c r="D57" s="81" t="s">
        <v>99</v>
      </c>
      <c r="E57" s="82"/>
      <c r="F57" s="83"/>
      <c r="G57" s="84">
        <v>0</v>
      </c>
      <c r="H57" s="82"/>
      <c r="I57" s="83"/>
      <c r="J57" s="84">
        <f t="shared" ref="J57:J78" si="46">H57*I57</f>
        <v>0</v>
      </c>
      <c r="K57" s="82">
        <v>15</v>
      </c>
      <c r="L57" s="83">
        <v>720</v>
      </c>
      <c r="M57" s="241">
        <f t="shared" ref="M57:M78" si="47">K57*L57</f>
        <v>10800</v>
      </c>
      <c r="N57" s="82">
        <v>15</v>
      </c>
      <c r="O57" s="83">
        <v>720</v>
      </c>
      <c r="P57" s="84">
        <f t="shared" ref="P57:P78" si="48">N57*O57</f>
        <v>10800</v>
      </c>
      <c r="Q57" s="84">
        <f t="shared" ref="Q57:Q78" si="49">G57+M57</f>
        <v>10800</v>
      </c>
      <c r="R57" s="84">
        <f t="shared" ref="R57:R78" si="50">J57+P57</f>
        <v>10800</v>
      </c>
      <c r="S57" s="84">
        <f t="shared" ref="S57:S78" si="51">Q57-R57</f>
        <v>0</v>
      </c>
      <c r="T57" s="8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x14ac:dyDescent="0.25">
      <c r="A58" s="86" t="s">
        <v>40</v>
      </c>
      <c r="B58" s="87" t="s">
        <v>100</v>
      </c>
      <c r="C58" s="125" t="s">
        <v>101</v>
      </c>
      <c r="D58" s="81" t="s">
        <v>99</v>
      </c>
      <c r="E58" s="82"/>
      <c r="F58" s="83"/>
      <c r="G58" s="84">
        <v>0</v>
      </c>
      <c r="H58" s="82"/>
      <c r="I58" s="83"/>
      <c r="J58" s="84">
        <f t="shared" si="46"/>
        <v>0</v>
      </c>
      <c r="K58" s="82">
        <v>15</v>
      </c>
      <c r="L58" s="83">
        <v>450</v>
      </c>
      <c r="M58" s="241">
        <f t="shared" si="47"/>
        <v>6750</v>
      </c>
      <c r="N58" s="82">
        <v>15</v>
      </c>
      <c r="O58" s="83">
        <v>450</v>
      </c>
      <c r="P58" s="84">
        <f t="shared" si="48"/>
        <v>6750</v>
      </c>
      <c r="Q58" s="84">
        <f t="shared" si="49"/>
        <v>6750</v>
      </c>
      <c r="R58" s="84">
        <f t="shared" si="50"/>
        <v>6750</v>
      </c>
      <c r="S58" s="84">
        <f t="shared" si="51"/>
        <v>0</v>
      </c>
      <c r="T58" s="85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30" customHeight="1" x14ac:dyDescent="0.25">
      <c r="A59" s="88" t="s">
        <v>40</v>
      </c>
      <c r="B59" s="89" t="s">
        <v>102</v>
      </c>
      <c r="C59" s="126" t="s">
        <v>103</v>
      </c>
      <c r="D59" s="91" t="s">
        <v>99</v>
      </c>
      <c r="E59" s="92"/>
      <c r="F59" s="93"/>
      <c r="G59" s="94">
        <v>0</v>
      </c>
      <c r="H59" s="92"/>
      <c r="I59" s="93"/>
      <c r="J59" s="94">
        <f t="shared" si="46"/>
        <v>0</v>
      </c>
      <c r="K59" s="92">
        <v>4</v>
      </c>
      <c r="L59" s="93">
        <v>450</v>
      </c>
      <c r="M59" s="246">
        <f t="shared" si="47"/>
        <v>1800</v>
      </c>
      <c r="N59" s="92">
        <v>4</v>
      </c>
      <c r="O59" s="93">
        <v>450</v>
      </c>
      <c r="P59" s="94">
        <f t="shared" si="48"/>
        <v>1800</v>
      </c>
      <c r="Q59" s="84">
        <f t="shared" si="49"/>
        <v>1800</v>
      </c>
      <c r="R59" s="84">
        <f t="shared" si="50"/>
        <v>1800</v>
      </c>
      <c r="S59" s="84">
        <f t="shared" si="51"/>
        <v>0</v>
      </c>
      <c r="T59" s="95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30" customHeight="1" x14ac:dyDescent="0.25">
      <c r="A60" s="78" t="s">
        <v>40</v>
      </c>
      <c r="B60" s="118" t="s">
        <v>104</v>
      </c>
      <c r="C60" s="125" t="s">
        <v>105</v>
      </c>
      <c r="D60" s="81" t="s">
        <v>99</v>
      </c>
      <c r="E60" s="82"/>
      <c r="F60" s="83"/>
      <c r="G60" s="84">
        <v>0</v>
      </c>
      <c r="H60" s="82"/>
      <c r="I60" s="83"/>
      <c r="J60" s="84">
        <f t="shared" si="46"/>
        <v>0</v>
      </c>
      <c r="K60" s="82">
        <v>4</v>
      </c>
      <c r="L60" s="83">
        <v>540</v>
      </c>
      <c r="M60" s="241">
        <f t="shared" si="47"/>
        <v>2160</v>
      </c>
      <c r="N60" s="82">
        <v>4</v>
      </c>
      <c r="O60" s="83">
        <v>540</v>
      </c>
      <c r="P60" s="84">
        <f t="shared" si="48"/>
        <v>2160</v>
      </c>
      <c r="Q60" s="84">
        <f t="shared" si="49"/>
        <v>2160</v>
      </c>
      <c r="R60" s="84">
        <f t="shared" si="50"/>
        <v>2160</v>
      </c>
      <c r="S60" s="84">
        <f t="shared" si="51"/>
        <v>0</v>
      </c>
      <c r="T60" s="85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 x14ac:dyDescent="0.25">
      <c r="A61" s="86" t="s">
        <v>40</v>
      </c>
      <c r="B61" s="87" t="s">
        <v>106</v>
      </c>
      <c r="C61" s="125" t="s">
        <v>107</v>
      </c>
      <c r="D61" s="81" t="s">
        <v>99</v>
      </c>
      <c r="E61" s="82"/>
      <c r="F61" s="83"/>
      <c r="G61" s="84">
        <v>0</v>
      </c>
      <c r="H61" s="82"/>
      <c r="I61" s="83"/>
      <c r="J61" s="84">
        <f t="shared" si="46"/>
        <v>0</v>
      </c>
      <c r="K61" s="82">
        <v>15</v>
      </c>
      <c r="L61" s="83">
        <v>150</v>
      </c>
      <c r="M61" s="241">
        <f t="shared" si="47"/>
        <v>2250</v>
      </c>
      <c r="N61" s="82">
        <v>15</v>
      </c>
      <c r="O61" s="83">
        <v>150</v>
      </c>
      <c r="P61" s="84">
        <f t="shared" si="48"/>
        <v>2250</v>
      </c>
      <c r="Q61" s="84">
        <f t="shared" si="49"/>
        <v>2250</v>
      </c>
      <c r="R61" s="84">
        <f t="shared" si="50"/>
        <v>2250</v>
      </c>
      <c r="S61" s="84">
        <f t="shared" si="51"/>
        <v>0</v>
      </c>
      <c r="T61" s="85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x14ac:dyDescent="0.25">
      <c r="A62" s="88" t="s">
        <v>40</v>
      </c>
      <c r="B62" s="89" t="s">
        <v>108</v>
      </c>
      <c r="C62" s="126" t="s">
        <v>109</v>
      </c>
      <c r="D62" s="91" t="s">
        <v>99</v>
      </c>
      <c r="E62" s="92"/>
      <c r="F62" s="93"/>
      <c r="G62" s="94">
        <v>0</v>
      </c>
      <c r="H62" s="92"/>
      <c r="I62" s="93"/>
      <c r="J62" s="94">
        <f t="shared" si="46"/>
        <v>0</v>
      </c>
      <c r="K62" s="92">
        <v>14</v>
      </c>
      <c r="L62" s="93">
        <v>2000</v>
      </c>
      <c r="M62" s="246">
        <f t="shared" si="47"/>
        <v>28000</v>
      </c>
      <c r="N62" s="92">
        <v>14</v>
      </c>
      <c r="O62" s="93">
        <v>2000</v>
      </c>
      <c r="P62" s="94">
        <f t="shared" si="48"/>
        <v>28000</v>
      </c>
      <c r="Q62" s="84">
        <f t="shared" si="49"/>
        <v>28000</v>
      </c>
      <c r="R62" s="84">
        <f t="shared" si="50"/>
        <v>28000</v>
      </c>
      <c r="S62" s="84">
        <f t="shared" si="51"/>
        <v>0</v>
      </c>
      <c r="T62" s="95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x14ac:dyDescent="0.25">
      <c r="A63" s="78" t="s">
        <v>40</v>
      </c>
      <c r="B63" s="118" t="s">
        <v>110</v>
      </c>
      <c r="C63" s="237" t="s">
        <v>111</v>
      </c>
      <c r="D63" s="238" t="s">
        <v>99</v>
      </c>
      <c r="E63" s="239"/>
      <c r="F63" s="240"/>
      <c r="G63" s="241">
        <v>0</v>
      </c>
      <c r="H63" s="239"/>
      <c r="I63" s="240"/>
      <c r="J63" s="241">
        <f t="shared" si="46"/>
        <v>0</v>
      </c>
      <c r="K63" s="239">
        <v>14</v>
      </c>
      <c r="L63" s="240">
        <v>2000</v>
      </c>
      <c r="M63" s="241">
        <f t="shared" si="47"/>
        <v>28000</v>
      </c>
      <c r="N63" s="82">
        <v>14</v>
      </c>
      <c r="O63" s="83">
        <v>2000</v>
      </c>
      <c r="P63" s="84">
        <f t="shared" si="48"/>
        <v>28000</v>
      </c>
      <c r="Q63" s="84">
        <f t="shared" si="49"/>
        <v>28000</v>
      </c>
      <c r="R63" s="84">
        <f t="shared" si="50"/>
        <v>28000</v>
      </c>
      <c r="S63" s="84">
        <f t="shared" si="51"/>
        <v>0</v>
      </c>
      <c r="T63" s="85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0" customHeight="1" x14ac:dyDescent="0.25">
      <c r="A64" s="86" t="s">
        <v>40</v>
      </c>
      <c r="B64" s="87" t="s">
        <v>112</v>
      </c>
      <c r="C64" s="237" t="s">
        <v>111</v>
      </c>
      <c r="D64" s="238" t="s">
        <v>99</v>
      </c>
      <c r="E64" s="239"/>
      <c r="F64" s="240"/>
      <c r="G64" s="241">
        <v>0</v>
      </c>
      <c r="H64" s="239"/>
      <c r="I64" s="240"/>
      <c r="J64" s="241">
        <f t="shared" si="46"/>
        <v>0</v>
      </c>
      <c r="K64" s="239">
        <v>14</v>
      </c>
      <c r="L64" s="240">
        <v>2000</v>
      </c>
      <c r="M64" s="241">
        <f t="shared" si="47"/>
        <v>28000</v>
      </c>
      <c r="N64" s="82">
        <v>14</v>
      </c>
      <c r="O64" s="83">
        <v>2000</v>
      </c>
      <c r="P64" s="84">
        <f t="shared" si="48"/>
        <v>28000</v>
      </c>
      <c r="Q64" s="84">
        <f t="shared" si="49"/>
        <v>28000</v>
      </c>
      <c r="R64" s="84">
        <f t="shared" si="50"/>
        <v>28000</v>
      </c>
      <c r="S64" s="84">
        <f t="shared" si="51"/>
        <v>0</v>
      </c>
      <c r="T64" s="85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0" customHeight="1" x14ac:dyDescent="0.25">
      <c r="A65" s="88" t="s">
        <v>40</v>
      </c>
      <c r="B65" s="89" t="s">
        <v>113</v>
      </c>
      <c r="C65" s="242" t="s">
        <v>111</v>
      </c>
      <c r="D65" s="243" t="s">
        <v>99</v>
      </c>
      <c r="E65" s="244"/>
      <c r="F65" s="245"/>
      <c r="G65" s="246">
        <v>0</v>
      </c>
      <c r="H65" s="244"/>
      <c r="I65" s="245"/>
      <c r="J65" s="246">
        <f t="shared" si="46"/>
        <v>0</v>
      </c>
      <c r="K65" s="244">
        <v>14</v>
      </c>
      <c r="L65" s="245">
        <v>2000</v>
      </c>
      <c r="M65" s="246">
        <f t="shared" si="47"/>
        <v>28000</v>
      </c>
      <c r="N65" s="92">
        <v>14</v>
      </c>
      <c r="O65" s="93">
        <v>2000</v>
      </c>
      <c r="P65" s="94">
        <f t="shared" si="48"/>
        <v>28000</v>
      </c>
      <c r="Q65" s="84">
        <f t="shared" si="49"/>
        <v>28000</v>
      </c>
      <c r="R65" s="84">
        <f t="shared" si="50"/>
        <v>28000</v>
      </c>
      <c r="S65" s="84">
        <f t="shared" si="51"/>
        <v>0</v>
      </c>
      <c r="T65" s="9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 x14ac:dyDescent="0.25">
      <c r="A66" s="78" t="s">
        <v>40</v>
      </c>
      <c r="B66" s="87" t="s">
        <v>114</v>
      </c>
      <c r="C66" s="125" t="s">
        <v>115</v>
      </c>
      <c r="D66" s="81" t="s">
        <v>99</v>
      </c>
      <c r="E66" s="82"/>
      <c r="F66" s="83"/>
      <c r="G66" s="84">
        <v>0</v>
      </c>
      <c r="H66" s="82"/>
      <c r="I66" s="83"/>
      <c r="J66" s="84">
        <f t="shared" si="46"/>
        <v>0</v>
      </c>
      <c r="K66" s="82">
        <v>14</v>
      </c>
      <c r="L66" s="83">
        <v>175</v>
      </c>
      <c r="M66" s="241">
        <f t="shared" si="47"/>
        <v>2450</v>
      </c>
      <c r="N66" s="82">
        <v>14</v>
      </c>
      <c r="O66" s="83">
        <v>175</v>
      </c>
      <c r="P66" s="84">
        <f t="shared" si="48"/>
        <v>2450</v>
      </c>
      <c r="Q66" s="84">
        <f t="shared" si="49"/>
        <v>2450</v>
      </c>
      <c r="R66" s="84">
        <f t="shared" si="50"/>
        <v>2450</v>
      </c>
      <c r="S66" s="84">
        <f t="shared" si="51"/>
        <v>0</v>
      </c>
      <c r="T66" s="85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 x14ac:dyDescent="0.25">
      <c r="A67" s="86" t="s">
        <v>40</v>
      </c>
      <c r="B67" s="89" t="s">
        <v>116</v>
      </c>
      <c r="C67" s="125" t="s">
        <v>117</v>
      </c>
      <c r="D67" s="81" t="s">
        <v>99</v>
      </c>
      <c r="E67" s="82"/>
      <c r="F67" s="83"/>
      <c r="G67" s="84">
        <v>0</v>
      </c>
      <c r="H67" s="82"/>
      <c r="I67" s="83"/>
      <c r="J67" s="84">
        <f t="shared" si="46"/>
        <v>0</v>
      </c>
      <c r="K67" s="82">
        <v>14</v>
      </c>
      <c r="L67" s="83">
        <v>100</v>
      </c>
      <c r="M67" s="241">
        <f t="shared" si="47"/>
        <v>1400</v>
      </c>
      <c r="N67" s="82">
        <v>14</v>
      </c>
      <c r="O67" s="83">
        <v>100</v>
      </c>
      <c r="P67" s="84">
        <f t="shared" si="48"/>
        <v>1400</v>
      </c>
      <c r="Q67" s="84">
        <f t="shared" si="49"/>
        <v>1400</v>
      </c>
      <c r="R67" s="84">
        <f t="shared" si="50"/>
        <v>1400</v>
      </c>
      <c r="S67" s="84">
        <f t="shared" si="51"/>
        <v>0</v>
      </c>
      <c r="T67" s="8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x14ac:dyDescent="0.25">
      <c r="A68" s="88" t="s">
        <v>40</v>
      </c>
      <c r="B68" s="87" t="s">
        <v>118</v>
      </c>
      <c r="C68" s="126" t="s">
        <v>119</v>
      </c>
      <c r="D68" s="91" t="s">
        <v>99</v>
      </c>
      <c r="E68" s="92"/>
      <c r="F68" s="93"/>
      <c r="G68" s="94">
        <v>0</v>
      </c>
      <c r="H68" s="92"/>
      <c r="I68" s="93"/>
      <c r="J68" s="94">
        <f t="shared" si="46"/>
        <v>0</v>
      </c>
      <c r="K68" s="92">
        <v>14</v>
      </c>
      <c r="L68" s="93">
        <v>260</v>
      </c>
      <c r="M68" s="246">
        <f t="shared" si="47"/>
        <v>3640</v>
      </c>
      <c r="N68" s="92">
        <v>14</v>
      </c>
      <c r="O68" s="93">
        <v>260</v>
      </c>
      <c r="P68" s="94">
        <f t="shared" si="48"/>
        <v>3640</v>
      </c>
      <c r="Q68" s="84">
        <f t="shared" si="49"/>
        <v>3640</v>
      </c>
      <c r="R68" s="84">
        <f t="shared" si="50"/>
        <v>3640</v>
      </c>
      <c r="S68" s="84">
        <f t="shared" si="51"/>
        <v>0</v>
      </c>
      <c r="T68" s="95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0" customHeight="1" x14ac:dyDescent="0.25">
      <c r="A69" s="88" t="s">
        <v>40</v>
      </c>
      <c r="B69" s="89" t="s">
        <v>120</v>
      </c>
      <c r="C69" s="126" t="s">
        <v>119</v>
      </c>
      <c r="D69" s="91" t="s">
        <v>99</v>
      </c>
      <c r="E69" s="92"/>
      <c r="F69" s="93"/>
      <c r="G69" s="94">
        <v>0</v>
      </c>
      <c r="H69" s="92"/>
      <c r="I69" s="93"/>
      <c r="J69" s="94">
        <f t="shared" si="46"/>
        <v>0</v>
      </c>
      <c r="K69" s="92">
        <v>14</v>
      </c>
      <c r="L69" s="93">
        <v>260</v>
      </c>
      <c r="M69" s="246">
        <f t="shared" si="47"/>
        <v>3640</v>
      </c>
      <c r="N69" s="92">
        <v>14</v>
      </c>
      <c r="O69" s="93">
        <v>260</v>
      </c>
      <c r="P69" s="94">
        <f t="shared" si="48"/>
        <v>3640</v>
      </c>
      <c r="Q69" s="84">
        <f t="shared" si="49"/>
        <v>3640</v>
      </c>
      <c r="R69" s="84">
        <f t="shared" si="50"/>
        <v>3640</v>
      </c>
      <c r="S69" s="84">
        <f t="shared" si="51"/>
        <v>0</v>
      </c>
      <c r="T69" s="95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30" customHeight="1" x14ac:dyDescent="0.25">
      <c r="A70" s="78" t="s">
        <v>40</v>
      </c>
      <c r="B70" s="87" t="s">
        <v>121</v>
      </c>
      <c r="C70" s="125" t="s">
        <v>119</v>
      </c>
      <c r="D70" s="81" t="s">
        <v>99</v>
      </c>
      <c r="E70" s="82"/>
      <c r="F70" s="83"/>
      <c r="G70" s="84">
        <v>0</v>
      </c>
      <c r="H70" s="82"/>
      <c r="I70" s="83"/>
      <c r="J70" s="84">
        <f t="shared" si="46"/>
        <v>0</v>
      </c>
      <c r="K70" s="82">
        <v>14</v>
      </c>
      <c r="L70" s="83">
        <v>260</v>
      </c>
      <c r="M70" s="241">
        <f t="shared" si="47"/>
        <v>3640</v>
      </c>
      <c r="N70" s="82">
        <v>14</v>
      </c>
      <c r="O70" s="83">
        <v>260</v>
      </c>
      <c r="P70" s="84">
        <f t="shared" si="48"/>
        <v>3640</v>
      </c>
      <c r="Q70" s="84">
        <f t="shared" si="49"/>
        <v>3640</v>
      </c>
      <c r="R70" s="84">
        <f t="shared" si="50"/>
        <v>3640</v>
      </c>
      <c r="S70" s="84">
        <f t="shared" si="51"/>
        <v>0</v>
      </c>
      <c r="T70" s="85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 x14ac:dyDescent="0.25">
      <c r="A71" s="86" t="s">
        <v>40</v>
      </c>
      <c r="B71" s="89" t="s">
        <v>122</v>
      </c>
      <c r="C71" s="125" t="s">
        <v>123</v>
      </c>
      <c r="D71" s="81" t="s">
        <v>99</v>
      </c>
      <c r="E71" s="82"/>
      <c r="F71" s="83"/>
      <c r="G71" s="84">
        <v>0</v>
      </c>
      <c r="H71" s="82"/>
      <c r="I71" s="83"/>
      <c r="J71" s="84">
        <f t="shared" si="46"/>
        <v>0</v>
      </c>
      <c r="K71" s="82">
        <v>14</v>
      </c>
      <c r="L71" s="83">
        <v>130</v>
      </c>
      <c r="M71" s="241">
        <f t="shared" si="47"/>
        <v>1820</v>
      </c>
      <c r="N71" s="82">
        <v>14</v>
      </c>
      <c r="O71" s="83">
        <v>130</v>
      </c>
      <c r="P71" s="84">
        <f t="shared" si="48"/>
        <v>1820</v>
      </c>
      <c r="Q71" s="84">
        <f t="shared" si="49"/>
        <v>1820</v>
      </c>
      <c r="R71" s="84">
        <f t="shared" si="50"/>
        <v>1820</v>
      </c>
      <c r="S71" s="84">
        <f t="shared" si="51"/>
        <v>0</v>
      </c>
      <c r="T71" s="8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x14ac:dyDescent="0.25">
      <c r="A72" s="88" t="s">
        <v>40</v>
      </c>
      <c r="B72" s="87" t="s">
        <v>124</v>
      </c>
      <c r="C72" s="126" t="s">
        <v>125</v>
      </c>
      <c r="D72" s="91" t="s">
        <v>99</v>
      </c>
      <c r="E72" s="92"/>
      <c r="F72" s="93"/>
      <c r="G72" s="94">
        <v>0</v>
      </c>
      <c r="H72" s="92"/>
      <c r="I72" s="93"/>
      <c r="J72" s="94">
        <f t="shared" si="46"/>
        <v>0</v>
      </c>
      <c r="K72" s="92">
        <v>14</v>
      </c>
      <c r="L72" s="93">
        <v>100</v>
      </c>
      <c r="M72" s="246">
        <f t="shared" si="47"/>
        <v>1400</v>
      </c>
      <c r="N72" s="92">
        <v>14</v>
      </c>
      <c r="O72" s="93">
        <v>100</v>
      </c>
      <c r="P72" s="94">
        <f t="shared" si="48"/>
        <v>1400</v>
      </c>
      <c r="Q72" s="84">
        <f t="shared" si="49"/>
        <v>1400</v>
      </c>
      <c r="R72" s="84">
        <f t="shared" si="50"/>
        <v>1400</v>
      </c>
      <c r="S72" s="84">
        <f t="shared" si="51"/>
        <v>0</v>
      </c>
      <c r="T72" s="9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x14ac:dyDescent="0.25">
      <c r="A73" s="78" t="s">
        <v>40</v>
      </c>
      <c r="B73" s="89" t="s">
        <v>126</v>
      </c>
      <c r="C73" s="125" t="s">
        <v>125</v>
      </c>
      <c r="D73" s="81" t="s">
        <v>99</v>
      </c>
      <c r="E73" s="82"/>
      <c r="F73" s="83"/>
      <c r="G73" s="84">
        <v>0</v>
      </c>
      <c r="H73" s="82"/>
      <c r="I73" s="83"/>
      <c r="J73" s="84">
        <f t="shared" si="46"/>
        <v>0</v>
      </c>
      <c r="K73" s="82">
        <v>14</v>
      </c>
      <c r="L73" s="83">
        <v>100</v>
      </c>
      <c r="M73" s="241">
        <f t="shared" si="47"/>
        <v>1400</v>
      </c>
      <c r="N73" s="82">
        <v>14</v>
      </c>
      <c r="O73" s="83">
        <v>100</v>
      </c>
      <c r="P73" s="84">
        <f t="shared" si="48"/>
        <v>1400</v>
      </c>
      <c r="Q73" s="84">
        <f t="shared" si="49"/>
        <v>1400</v>
      </c>
      <c r="R73" s="84">
        <f t="shared" si="50"/>
        <v>1400</v>
      </c>
      <c r="S73" s="84">
        <f t="shared" si="51"/>
        <v>0</v>
      </c>
      <c r="T73" s="85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0" customHeight="1" x14ac:dyDescent="0.25">
      <c r="A74" s="86" t="s">
        <v>40</v>
      </c>
      <c r="B74" s="87" t="s">
        <v>127</v>
      </c>
      <c r="C74" s="125" t="s">
        <v>125</v>
      </c>
      <c r="D74" s="81" t="s">
        <v>99</v>
      </c>
      <c r="E74" s="82"/>
      <c r="F74" s="83"/>
      <c r="G74" s="84">
        <v>0</v>
      </c>
      <c r="H74" s="82"/>
      <c r="I74" s="83"/>
      <c r="J74" s="84">
        <f t="shared" si="46"/>
        <v>0</v>
      </c>
      <c r="K74" s="82">
        <v>14</v>
      </c>
      <c r="L74" s="83">
        <v>100</v>
      </c>
      <c r="M74" s="241">
        <f t="shared" si="47"/>
        <v>1400</v>
      </c>
      <c r="N74" s="82">
        <v>14</v>
      </c>
      <c r="O74" s="83">
        <v>100</v>
      </c>
      <c r="P74" s="84">
        <f t="shared" si="48"/>
        <v>1400</v>
      </c>
      <c r="Q74" s="84">
        <f t="shared" si="49"/>
        <v>1400</v>
      </c>
      <c r="R74" s="84">
        <f t="shared" si="50"/>
        <v>1400</v>
      </c>
      <c r="S74" s="84">
        <f t="shared" si="51"/>
        <v>0</v>
      </c>
      <c r="T74" s="85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0" customHeight="1" x14ac:dyDescent="0.25">
      <c r="A75" s="88" t="s">
        <v>40</v>
      </c>
      <c r="B75" s="89" t="s">
        <v>128</v>
      </c>
      <c r="C75" s="126" t="s">
        <v>129</v>
      </c>
      <c r="D75" s="91" t="s">
        <v>99</v>
      </c>
      <c r="E75" s="92"/>
      <c r="F75" s="93"/>
      <c r="G75" s="94">
        <v>0</v>
      </c>
      <c r="H75" s="92"/>
      <c r="I75" s="93"/>
      <c r="J75" s="94">
        <f t="shared" si="46"/>
        <v>0</v>
      </c>
      <c r="K75" s="92">
        <v>14</v>
      </c>
      <c r="L75" s="93">
        <v>250</v>
      </c>
      <c r="M75" s="246">
        <f t="shared" si="47"/>
        <v>3500</v>
      </c>
      <c r="N75" s="92">
        <v>14</v>
      </c>
      <c r="O75" s="93">
        <v>250</v>
      </c>
      <c r="P75" s="94">
        <f t="shared" si="48"/>
        <v>3500</v>
      </c>
      <c r="Q75" s="84">
        <f t="shared" si="49"/>
        <v>3500</v>
      </c>
      <c r="R75" s="84">
        <f t="shared" si="50"/>
        <v>3500</v>
      </c>
      <c r="S75" s="84">
        <f t="shared" si="51"/>
        <v>0</v>
      </c>
      <c r="T75" s="9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x14ac:dyDescent="0.25">
      <c r="A76" s="78" t="s">
        <v>40</v>
      </c>
      <c r="B76" s="87" t="s">
        <v>130</v>
      </c>
      <c r="C76" s="125" t="s">
        <v>131</v>
      </c>
      <c r="D76" s="81" t="s">
        <v>99</v>
      </c>
      <c r="E76" s="82"/>
      <c r="F76" s="83"/>
      <c r="G76" s="84">
        <v>0</v>
      </c>
      <c r="H76" s="82"/>
      <c r="I76" s="83"/>
      <c r="J76" s="84">
        <f t="shared" si="46"/>
        <v>0</v>
      </c>
      <c r="K76" s="82">
        <v>14</v>
      </c>
      <c r="L76" s="83">
        <v>100</v>
      </c>
      <c r="M76" s="241">
        <f t="shared" si="47"/>
        <v>1400</v>
      </c>
      <c r="N76" s="82">
        <v>14</v>
      </c>
      <c r="O76" s="83">
        <v>100</v>
      </c>
      <c r="P76" s="84">
        <f t="shared" si="48"/>
        <v>1400</v>
      </c>
      <c r="Q76" s="84">
        <f t="shared" si="49"/>
        <v>1400</v>
      </c>
      <c r="R76" s="84">
        <f t="shared" si="50"/>
        <v>1400</v>
      </c>
      <c r="S76" s="84">
        <f t="shared" si="51"/>
        <v>0</v>
      </c>
      <c r="T76" s="8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x14ac:dyDescent="0.25">
      <c r="A77" s="86" t="s">
        <v>40</v>
      </c>
      <c r="B77" s="89" t="s">
        <v>132</v>
      </c>
      <c r="C77" s="125" t="s">
        <v>133</v>
      </c>
      <c r="D77" s="81" t="s">
        <v>99</v>
      </c>
      <c r="E77" s="82"/>
      <c r="F77" s="83"/>
      <c r="G77" s="84">
        <v>0</v>
      </c>
      <c r="H77" s="82"/>
      <c r="I77" s="83"/>
      <c r="J77" s="84">
        <f t="shared" si="46"/>
        <v>0</v>
      </c>
      <c r="K77" s="82">
        <v>4</v>
      </c>
      <c r="L77" s="83">
        <v>1200</v>
      </c>
      <c r="M77" s="241">
        <f t="shared" si="47"/>
        <v>4800</v>
      </c>
      <c r="N77" s="82">
        <v>4</v>
      </c>
      <c r="O77" s="83">
        <v>1200</v>
      </c>
      <c r="P77" s="84">
        <f t="shared" si="48"/>
        <v>4800</v>
      </c>
      <c r="Q77" s="84">
        <f t="shared" si="49"/>
        <v>4800</v>
      </c>
      <c r="R77" s="84">
        <f t="shared" si="50"/>
        <v>4800</v>
      </c>
      <c r="S77" s="84">
        <f t="shared" si="51"/>
        <v>0</v>
      </c>
      <c r="T77" s="85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0" customHeight="1" x14ac:dyDescent="0.25">
      <c r="A78" s="88" t="s">
        <v>40</v>
      </c>
      <c r="B78" s="87" t="s">
        <v>134</v>
      </c>
      <c r="C78" s="126" t="s">
        <v>135</v>
      </c>
      <c r="D78" s="91" t="s">
        <v>99</v>
      </c>
      <c r="E78" s="92"/>
      <c r="F78" s="93"/>
      <c r="G78" s="94">
        <v>0</v>
      </c>
      <c r="H78" s="92"/>
      <c r="I78" s="93"/>
      <c r="J78" s="94">
        <f t="shared" si="46"/>
        <v>0</v>
      </c>
      <c r="K78" s="92">
        <v>6</v>
      </c>
      <c r="L78" s="93">
        <v>300</v>
      </c>
      <c r="M78" s="246">
        <f t="shared" si="47"/>
        <v>1800</v>
      </c>
      <c r="N78" s="92">
        <v>6</v>
      </c>
      <c r="O78" s="93">
        <v>300</v>
      </c>
      <c r="P78" s="94">
        <f t="shared" si="48"/>
        <v>1800</v>
      </c>
      <c r="Q78" s="84">
        <f t="shared" si="49"/>
        <v>1800</v>
      </c>
      <c r="R78" s="84">
        <f t="shared" si="50"/>
        <v>1800</v>
      </c>
      <c r="S78" s="84">
        <f t="shared" si="51"/>
        <v>0</v>
      </c>
      <c r="T78" s="95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30" customHeight="1" x14ac:dyDescent="0.25">
      <c r="A79" s="109" t="s">
        <v>136</v>
      </c>
      <c r="B79" s="110"/>
      <c r="C79" s="111"/>
      <c r="D79" s="112"/>
      <c r="E79" s="113"/>
      <c r="F79" s="114"/>
      <c r="G79" s="115">
        <f>SUM(G76:G78)</f>
        <v>0</v>
      </c>
      <c r="H79" s="113"/>
      <c r="I79" s="114"/>
      <c r="J79" s="115">
        <f>SUM(J57:J78)</f>
        <v>0</v>
      </c>
      <c r="K79" s="113"/>
      <c r="L79" s="114"/>
      <c r="M79" s="115">
        <f>SUM(M57:M78)</f>
        <v>168050</v>
      </c>
      <c r="N79" s="113"/>
      <c r="O79" s="114"/>
      <c r="P79" s="115">
        <f t="shared" ref="P79:R79" si="52">SUM(P57:P78)</f>
        <v>168050</v>
      </c>
      <c r="Q79" s="115">
        <f t="shared" si="52"/>
        <v>168050</v>
      </c>
      <c r="R79" s="115">
        <f t="shared" si="52"/>
        <v>168050</v>
      </c>
      <c r="S79" s="115">
        <f>SUM(S76:S78)</f>
        <v>0</v>
      </c>
      <c r="T79" s="116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30" customHeight="1" x14ac:dyDescent="0.25">
      <c r="A80" s="71" t="s">
        <v>29</v>
      </c>
      <c r="B80" s="72" t="s">
        <v>137</v>
      </c>
      <c r="C80" s="71" t="s">
        <v>138</v>
      </c>
      <c r="D80" s="73"/>
      <c r="E80" s="74"/>
      <c r="F80" s="75"/>
      <c r="G80" s="117"/>
      <c r="H80" s="74"/>
      <c r="I80" s="75"/>
      <c r="J80" s="117"/>
      <c r="K80" s="74"/>
      <c r="L80" s="75"/>
      <c r="M80" s="117"/>
      <c r="N80" s="74"/>
      <c r="O80" s="75"/>
      <c r="P80" s="117"/>
      <c r="Q80" s="117"/>
      <c r="R80" s="117"/>
      <c r="S80" s="117"/>
      <c r="T80" s="77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</row>
    <row r="81" spans="1:38" ht="30" customHeight="1" x14ac:dyDescent="0.25">
      <c r="A81" s="78" t="s">
        <v>40</v>
      </c>
      <c r="B81" s="118" t="s">
        <v>139</v>
      </c>
      <c r="C81" s="125" t="s">
        <v>140</v>
      </c>
      <c r="D81" s="81" t="s">
        <v>141</v>
      </c>
      <c r="E81" s="82"/>
      <c r="F81" s="83"/>
      <c r="G81" s="84">
        <f t="shared" ref="G81:G83" si="53">E81*F81</f>
        <v>0</v>
      </c>
      <c r="H81" s="82"/>
      <c r="I81" s="83"/>
      <c r="J81" s="84">
        <f t="shared" ref="J81:J83" si="54">H81*I81</f>
        <v>0</v>
      </c>
      <c r="K81" s="82"/>
      <c r="L81" s="83"/>
      <c r="M81" s="84">
        <f t="shared" ref="M81:M83" si="55">K81*L81</f>
        <v>0</v>
      </c>
      <c r="N81" s="82"/>
      <c r="O81" s="83"/>
      <c r="P81" s="84">
        <f t="shared" ref="P81:P83" si="56">N81*O81</f>
        <v>0</v>
      </c>
      <c r="Q81" s="84">
        <f t="shared" ref="Q81:Q83" si="57">G81+M81</f>
        <v>0</v>
      </c>
      <c r="R81" s="84">
        <f t="shared" ref="R81:R83" si="58">J81+P81</f>
        <v>0</v>
      </c>
      <c r="S81" s="84">
        <f t="shared" ref="S81:S83" si="59">Q81-R81</f>
        <v>0</v>
      </c>
      <c r="T81" s="85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30" customHeight="1" x14ac:dyDescent="0.25">
      <c r="A82" s="86" t="s">
        <v>40</v>
      </c>
      <c r="B82" s="87" t="s">
        <v>142</v>
      </c>
      <c r="C82" s="125" t="s">
        <v>140</v>
      </c>
      <c r="D82" s="81" t="s">
        <v>141</v>
      </c>
      <c r="E82" s="82"/>
      <c r="F82" s="83"/>
      <c r="G82" s="84">
        <f t="shared" si="53"/>
        <v>0</v>
      </c>
      <c r="H82" s="82"/>
      <c r="I82" s="83"/>
      <c r="J82" s="84">
        <f t="shared" si="54"/>
        <v>0</v>
      </c>
      <c r="K82" s="82"/>
      <c r="L82" s="83"/>
      <c r="M82" s="84">
        <f t="shared" si="55"/>
        <v>0</v>
      </c>
      <c r="N82" s="82"/>
      <c r="O82" s="83"/>
      <c r="P82" s="84">
        <f t="shared" si="56"/>
        <v>0</v>
      </c>
      <c r="Q82" s="84">
        <f t="shared" si="57"/>
        <v>0</v>
      </c>
      <c r="R82" s="84">
        <f t="shared" si="58"/>
        <v>0</v>
      </c>
      <c r="S82" s="84">
        <f t="shared" si="59"/>
        <v>0</v>
      </c>
      <c r="T82" s="85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30" customHeight="1" x14ac:dyDescent="0.25">
      <c r="A83" s="88" t="s">
        <v>40</v>
      </c>
      <c r="B83" s="89" t="s">
        <v>143</v>
      </c>
      <c r="C83" s="126" t="s">
        <v>140</v>
      </c>
      <c r="D83" s="91" t="s">
        <v>141</v>
      </c>
      <c r="E83" s="92"/>
      <c r="F83" s="93"/>
      <c r="G83" s="94">
        <f t="shared" si="53"/>
        <v>0</v>
      </c>
      <c r="H83" s="92"/>
      <c r="I83" s="93"/>
      <c r="J83" s="94">
        <f t="shared" si="54"/>
        <v>0</v>
      </c>
      <c r="K83" s="92"/>
      <c r="L83" s="93"/>
      <c r="M83" s="94">
        <f t="shared" si="55"/>
        <v>0</v>
      </c>
      <c r="N83" s="92"/>
      <c r="O83" s="93"/>
      <c r="P83" s="94">
        <f t="shared" si="56"/>
        <v>0</v>
      </c>
      <c r="Q83" s="84">
        <f t="shared" si="57"/>
        <v>0</v>
      </c>
      <c r="R83" s="84">
        <f t="shared" si="58"/>
        <v>0</v>
      </c>
      <c r="S83" s="84">
        <f t="shared" si="59"/>
        <v>0</v>
      </c>
      <c r="T83" s="95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30" customHeight="1" x14ac:dyDescent="0.25">
      <c r="A84" s="109" t="s">
        <v>144</v>
      </c>
      <c r="B84" s="110"/>
      <c r="C84" s="111"/>
      <c r="D84" s="112"/>
      <c r="E84" s="113"/>
      <c r="F84" s="114"/>
      <c r="G84" s="115">
        <f>SUM(G81:G83)</f>
        <v>0</v>
      </c>
      <c r="H84" s="113"/>
      <c r="I84" s="114"/>
      <c r="J84" s="115">
        <f>SUM(J81:J83)</f>
        <v>0</v>
      </c>
      <c r="K84" s="113"/>
      <c r="L84" s="114"/>
      <c r="M84" s="115">
        <f>SUM(M81:M83)</f>
        <v>0</v>
      </c>
      <c r="N84" s="113"/>
      <c r="O84" s="114"/>
      <c r="P84" s="115">
        <f t="shared" ref="P84:S84" si="60">SUM(P81:P83)</f>
        <v>0</v>
      </c>
      <c r="Q84" s="115">
        <f t="shared" si="60"/>
        <v>0</v>
      </c>
      <c r="R84" s="115">
        <f t="shared" si="60"/>
        <v>0</v>
      </c>
      <c r="S84" s="115">
        <f t="shared" si="60"/>
        <v>0</v>
      </c>
      <c r="T84" s="116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42" customHeight="1" x14ac:dyDescent="0.25">
      <c r="A85" s="71" t="s">
        <v>29</v>
      </c>
      <c r="B85" s="72" t="s">
        <v>145</v>
      </c>
      <c r="C85" s="121" t="s">
        <v>146</v>
      </c>
      <c r="D85" s="73"/>
      <c r="E85" s="74"/>
      <c r="F85" s="75"/>
      <c r="G85" s="117"/>
      <c r="H85" s="74"/>
      <c r="I85" s="75"/>
      <c r="J85" s="117"/>
      <c r="K85" s="74"/>
      <c r="L85" s="75"/>
      <c r="M85" s="117"/>
      <c r="N85" s="74"/>
      <c r="O85" s="75"/>
      <c r="P85" s="117"/>
      <c r="Q85" s="117"/>
      <c r="R85" s="117"/>
      <c r="S85" s="117"/>
      <c r="T85" s="77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</row>
    <row r="86" spans="1:38" ht="30" customHeight="1" x14ac:dyDescent="0.25">
      <c r="A86" s="78" t="s">
        <v>40</v>
      </c>
      <c r="B86" s="118" t="s">
        <v>147</v>
      </c>
      <c r="C86" s="125" t="s">
        <v>148</v>
      </c>
      <c r="D86" s="81" t="s">
        <v>43</v>
      </c>
      <c r="E86" s="82"/>
      <c r="F86" s="83"/>
      <c r="G86" s="84">
        <f t="shared" ref="G86:G88" si="61">E86*F86</f>
        <v>0</v>
      </c>
      <c r="H86" s="82"/>
      <c r="I86" s="83"/>
      <c r="J86" s="84">
        <f t="shared" ref="J86:J88" si="62">H86*I86</f>
        <v>0</v>
      </c>
      <c r="K86" s="82"/>
      <c r="L86" s="83"/>
      <c r="M86" s="84">
        <f t="shared" ref="M86:M88" si="63">K86*L86</f>
        <v>0</v>
      </c>
      <c r="N86" s="82"/>
      <c r="O86" s="83"/>
      <c r="P86" s="84">
        <f t="shared" ref="P86:P88" si="64">N86*O86</f>
        <v>0</v>
      </c>
      <c r="Q86" s="84">
        <f t="shared" ref="Q86:Q88" si="65">G86+M86</f>
        <v>0</v>
      </c>
      <c r="R86" s="84">
        <f t="shared" ref="R86:R88" si="66">J86+P86</f>
        <v>0</v>
      </c>
      <c r="S86" s="84">
        <f t="shared" ref="S86:S88" si="67">Q86-R86</f>
        <v>0</v>
      </c>
      <c r="T86" s="85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ht="30" customHeight="1" x14ac:dyDescent="0.25">
      <c r="A87" s="86" t="s">
        <v>40</v>
      </c>
      <c r="B87" s="87" t="s">
        <v>149</v>
      </c>
      <c r="C87" s="125" t="s">
        <v>150</v>
      </c>
      <c r="D87" s="81" t="s">
        <v>43</v>
      </c>
      <c r="E87" s="82"/>
      <c r="F87" s="83"/>
      <c r="G87" s="84">
        <f t="shared" si="61"/>
        <v>0</v>
      </c>
      <c r="H87" s="82"/>
      <c r="I87" s="83"/>
      <c r="J87" s="84">
        <f t="shared" si="62"/>
        <v>0</v>
      </c>
      <c r="K87" s="82"/>
      <c r="L87" s="83"/>
      <c r="M87" s="84">
        <f t="shared" si="63"/>
        <v>0</v>
      </c>
      <c r="N87" s="82"/>
      <c r="O87" s="83"/>
      <c r="P87" s="84">
        <f t="shared" si="64"/>
        <v>0</v>
      </c>
      <c r="Q87" s="84">
        <f t="shared" si="65"/>
        <v>0</v>
      </c>
      <c r="R87" s="84">
        <f t="shared" si="66"/>
        <v>0</v>
      </c>
      <c r="S87" s="84">
        <f t="shared" si="67"/>
        <v>0</v>
      </c>
      <c r="T87" s="85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ht="66" customHeight="1" x14ac:dyDescent="0.25">
      <c r="A88" s="88" t="s">
        <v>40</v>
      </c>
      <c r="B88" s="89" t="s">
        <v>151</v>
      </c>
      <c r="C88" s="126" t="s">
        <v>152</v>
      </c>
      <c r="D88" s="91" t="s">
        <v>64</v>
      </c>
      <c r="E88" s="92"/>
      <c r="F88" s="93"/>
      <c r="G88" s="94">
        <f t="shared" si="61"/>
        <v>0</v>
      </c>
      <c r="H88" s="127"/>
      <c r="I88" s="128"/>
      <c r="J88" s="94">
        <f t="shared" si="62"/>
        <v>0</v>
      </c>
      <c r="K88" s="127">
        <v>30</v>
      </c>
      <c r="L88" s="128">
        <v>400</v>
      </c>
      <c r="M88" s="94">
        <f t="shared" si="63"/>
        <v>12000</v>
      </c>
      <c r="N88" s="92">
        <v>30</v>
      </c>
      <c r="O88" s="93">
        <v>400</v>
      </c>
      <c r="P88" s="94">
        <f t="shared" si="64"/>
        <v>12000</v>
      </c>
      <c r="Q88" s="84">
        <f t="shared" si="65"/>
        <v>12000</v>
      </c>
      <c r="R88" s="84">
        <f t="shared" si="66"/>
        <v>12000</v>
      </c>
      <c r="S88" s="84">
        <f t="shared" si="67"/>
        <v>0</v>
      </c>
      <c r="T88" s="95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ht="30" customHeight="1" x14ac:dyDescent="0.25">
      <c r="A89" s="109" t="s">
        <v>153</v>
      </c>
      <c r="B89" s="110"/>
      <c r="C89" s="111"/>
      <c r="D89" s="112"/>
      <c r="E89" s="113"/>
      <c r="F89" s="114"/>
      <c r="G89" s="115">
        <f>SUM(G86:G88)</f>
        <v>0</v>
      </c>
      <c r="H89" s="113"/>
      <c r="I89" s="114"/>
      <c r="J89" s="115">
        <f>SUM(J86:J88)</f>
        <v>0</v>
      </c>
      <c r="K89" s="113"/>
      <c r="L89" s="114"/>
      <c r="M89" s="115">
        <f>SUM(M86:M88)</f>
        <v>12000</v>
      </c>
      <c r="N89" s="113"/>
      <c r="O89" s="114"/>
      <c r="P89" s="115">
        <f t="shared" ref="P89:S89" si="68">SUM(P86:P88)</f>
        <v>12000</v>
      </c>
      <c r="Q89" s="115">
        <f t="shared" si="68"/>
        <v>12000</v>
      </c>
      <c r="R89" s="115">
        <f t="shared" si="68"/>
        <v>12000</v>
      </c>
      <c r="S89" s="115">
        <f t="shared" si="68"/>
        <v>0</v>
      </c>
      <c r="T89" s="116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spans="1:38" ht="30" customHeight="1" x14ac:dyDescent="0.25">
      <c r="A90" s="71" t="s">
        <v>29</v>
      </c>
      <c r="B90" s="72" t="s">
        <v>154</v>
      </c>
      <c r="C90" s="121" t="s">
        <v>155</v>
      </c>
      <c r="D90" s="73"/>
      <c r="E90" s="74"/>
      <c r="F90" s="75"/>
      <c r="G90" s="117"/>
      <c r="H90" s="74"/>
      <c r="I90" s="75"/>
      <c r="J90" s="117"/>
      <c r="K90" s="74"/>
      <c r="L90" s="75"/>
      <c r="M90" s="117"/>
      <c r="N90" s="74"/>
      <c r="O90" s="75"/>
      <c r="P90" s="117"/>
      <c r="Q90" s="117"/>
      <c r="R90" s="117"/>
      <c r="S90" s="117"/>
      <c r="T90" s="77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</row>
    <row r="91" spans="1:38" ht="30" customHeight="1" x14ac:dyDescent="0.25">
      <c r="A91" s="78" t="s">
        <v>40</v>
      </c>
      <c r="B91" s="118" t="s">
        <v>156</v>
      </c>
      <c r="C91" s="120" t="s">
        <v>157</v>
      </c>
      <c r="D91" s="129" t="s">
        <v>69</v>
      </c>
      <c r="E91" s="82"/>
      <c r="F91" s="83"/>
      <c r="G91" s="84">
        <f t="shared" ref="G91:G93" si="69">E91*F91</f>
        <v>0</v>
      </c>
      <c r="H91" s="130"/>
      <c r="I91" s="131"/>
      <c r="J91" s="84">
        <f t="shared" ref="J91:J93" si="70">H91*I91</f>
        <v>0</v>
      </c>
      <c r="K91" s="132">
        <v>30</v>
      </c>
      <c r="L91" s="133">
        <v>5</v>
      </c>
      <c r="M91" s="134">
        <f t="shared" ref="M91:M93" si="71">K91*L91</f>
        <v>150</v>
      </c>
      <c r="N91" s="132"/>
      <c r="O91" s="133"/>
      <c r="P91" s="84">
        <f t="shared" ref="P91:P93" si="72">N91*O91</f>
        <v>0</v>
      </c>
      <c r="Q91" s="84">
        <f t="shared" ref="Q91:Q93" si="73">G91+M91</f>
        <v>150</v>
      </c>
      <c r="R91" s="84">
        <f t="shared" ref="R91:R93" si="74">J91+P91</f>
        <v>0</v>
      </c>
      <c r="S91" s="84">
        <f t="shared" ref="S91:S93" si="75">Q91-R91</f>
        <v>150</v>
      </c>
      <c r="T91" s="85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ht="30" customHeight="1" x14ac:dyDescent="0.25">
      <c r="A92" s="78" t="s">
        <v>40</v>
      </c>
      <c r="B92" s="79" t="s">
        <v>158</v>
      </c>
      <c r="C92" s="120" t="s">
        <v>159</v>
      </c>
      <c r="D92" s="129" t="s">
        <v>50</v>
      </c>
      <c r="E92" s="82"/>
      <c r="F92" s="83"/>
      <c r="G92" s="84">
        <f t="shared" si="69"/>
        <v>0</v>
      </c>
      <c r="H92" s="130"/>
      <c r="I92" s="131"/>
      <c r="J92" s="84">
        <f t="shared" si="70"/>
        <v>0</v>
      </c>
      <c r="K92" s="132">
        <v>3</v>
      </c>
      <c r="L92" s="133">
        <v>100</v>
      </c>
      <c r="M92" s="134">
        <f t="shared" si="71"/>
        <v>300</v>
      </c>
      <c r="N92" s="132">
        <v>1</v>
      </c>
      <c r="O92" s="133">
        <v>97.65</v>
      </c>
      <c r="P92" s="84">
        <f t="shared" si="72"/>
        <v>97.65</v>
      </c>
      <c r="Q92" s="84">
        <f t="shared" si="73"/>
        <v>300</v>
      </c>
      <c r="R92" s="84">
        <f t="shared" si="74"/>
        <v>97.65</v>
      </c>
      <c r="S92" s="84">
        <f t="shared" si="75"/>
        <v>202.35</v>
      </c>
      <c r="T92" s="85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ht="30" customHeight="1" x14ac:dyDescent="0.25">
      <c r="A93" s="86" t="s">
        <v>40</v>
      </c>
      <c r="B93" s="87" t="s">
        <v>160</v>
      </c>
      <c r="C93" s="120" t="s">
        <v>161</v>
      </c>
      <c r="D93" s="81"/>
      <c r="E93" s="82"/>
      <c r="F93" s="83"/>
      <c r="G93" s="84">
        <f t="shared" si="69"/>
        <v>0</v>
      </c>
      <c r="H93" s="82"/>
      <c r="I93" s="83"/>
      <c r="J93" s="84">
        <f t="shared" si="70"/>
        <v>0</v>
      </c>
      <c r="K93" s="82"/>
      <c r="L93" s="83"/>
      <c r="M93" s="84">
        <f t="shared" si="71"/>
        <v>0</v>
      </c>
      <c r="N93" s="82"/>
      <c r="O93" s="83"/>
      <c r="P93" s="84">
        <f t="shared" si="72"/>
        <v>0</v>
      </c>
      <c r="Q93" s="84">
        <f t="shared" si="73"/>
        <v>0</v>
      </c>
      <c r="R93" s="84">
        <f t="shared" si="74"/>
        <v>0</v>
      </c>
      <c r="S93" s="84">
        <f t="shared" si="75"/>
        <v>0</v>
      </c>
      <c r="T93" s="85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ht="30" customHeight="1" x14ac:dyDescent="0.25">
      <c r="A94" s="124" t="s">
        <v>162</v>
      </c>
      <c r="B94" s="135"/>
      <c r="C94" s="111"/>
      <c r="D94" s="112"/>
      <c r="E94" s="113"/>
      <c r="F94" s="114"/>
      <c r="G94" s="115">
        <f>SUM(G91:G93)</f>
        <v>0</v>
      </c>
      <c r="H94" s="113"/>
      <c r="I94" s="114"/>
      <c r="J94" s="115">
        <f>SUM(J91:J93)</f>
        <v>0</v>
      </c>
      <c r="K94" s="113"/>
      <c r="L94" s="114"/>
      <c r="M94" s="115">
        <f>SUM(M91:M93)</f>
        <v>450</v>
      </c>
      <c r="N94" s="113"/>
      <c r="O94" s="114"/>
      <c r="P94" s="115">
        <f t="shared" ref="P94:S94" si="76">SUM(P91:P93)</f>
        <v>97.65</v>
      </c>
      <c r="Q94" s="115">
        <f t="shared" si="76"/>
        <v>450</v>
      </c>
      <c r="R94" s="115">
        <f t="shared" si="76"/>
        <v>97.65</v>
      </c>
      <c r="S94" s="115">
        <f t="shared" si="76"/>
        <v>352.35</v>
      </c>
      <c r="T94" s="116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</row>
    <row r="95" spans="1:38" ht="30" customHeight="1" x14ac:dyDescent="0.25">
      <c r="A95" s="71" t="s">
        <v>29</v>
      </c>
      <c r="B95" s="136" t="s">
        <v>163</v>
      </c>
      <c r="C95" s="137" t="s">
        <v>164</v>
      </c>
      <c r="D95" s="73"/>
      <c r="E95" s="74"/>
      <c r="F95" s="75"/>
      <c r="G95" s="117"/>
      <c r="H95" s="74"/>
      <c r="I95" s="75"/>
      <c r="J95" s="117"/>
      <c r="K95" s="74"/>
      <c r="L95" s="75"/>
      <c r="M95" s="117"/>
      <c r="N95" s="74"/>
      <c r="O95" s="75"/>
      <c r="P95" s="117"/>
      <c r="Q95" s="117"/>
      <c r="R95" s="117"/>
      <c r="S95" s="117"/>
      <c r="T95" s="77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</row>
    <row r="96" spans="1:38" ht="30" customHeight="1" x14ac:dyDescent="0.25">
      <c r="A96" s="78" t="s">
        <v>40</v>
      </c>
      <c r="B96" s="138" t="s">
        <v>165</v>
      </c>
      <c r="C96" s="139" t="s">
        <v>166</v>
      </c>
      <c r="D96" s="140" t="s">
        <v>64</v>
      </c>
      <c r="E96" s="203" t="s">
        <v>51</v>
      </c>
      <c r="F96" s="204"/>
      <c r="G96" s="205"/>
      <c r="H96" s="203" t="s">
        <v>51</v>
      </c>
      <c r="I96" s="204"/>
      <c r="J96" s="205"/>
      <c r="K96" s="141">
        <v>227</v>
      </c>
      <c r="L96" s="142">
        <v>750</v>
      </c>
      <c r="M96" s="84">
        <f t="shared" ref="M96:M103" si="77">K96*L96</f>
        <v>170250</v>
      </c>
      <c r="N96" s="141">
        <v>227</v>
      </c>
      <c r="O96" s="142">
        <v>750</v>
      </c>
      <c r="P96" s="84">
        <f t="shared" ref="P96:P103" si="78">N96*O96</f>
        <v>170250</v>
      </c>
      <c r="Q96" s="84">
        <f t="shared" ref="Q96:Q103" si="79">G96+M96</f>
        <v>170250</v>
      </c>
      <c r="R96" s="84">
        <f t="shared" ref="R96:R103" si="80">J96+P96</f>
        <v>170250</v>
      </c>
      <c r="S96" s="84">
        <f t="shared" ref="S96:S103" si="81">Q96-R96</f>
        <v>0</v>
      </c>
      <c r="T96" s="85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1:38" ht="30" customHeight="1" x14ac:dyDescent="0.25">
      <c r="A97" s="86" t="s">
        <v>40</v>
      </c>
      <c r="B97" s="143" t="s">
        <v>167</v>
      </c>
      <c r="C97" s="144" t="s">
        <v>168</v>
      </c>
      <c r="D97" s="129" t="s">
        <v>141</v>
      </c>
      <c r="E97" s="206"/>
      <c r="F97" s="207"/>
      <c r="G97" s="208"/>
      <c r="H97" s="206"/>
      <c r="I97" s="207"/>
      <c r="J97" s="208"/>
      <c r="K97" s="141">
        <v>8</v>
      </c>
      <c r="L97" s="141">
        <v>8000</v>
      </c>
      <c r="M97" s="84">
        <f t="shared" si="77"/>
        <v>64000</v>
      </c>
      <c r="N97" s="141">
        <v>8</v>
      </c>
      <c r="O97" s="141">
        <v>8000</v>
      </c>
      <c r="P97" s="84">
        <f t="shared" si="78"/>
        <v>64000</v>
      </c>
      <c r="Q97" s="84">
        <f t="shared" si="79"/>
        <v>64000</v>
      </c>
      <c r="R97" s="84">
        <f t="shared" si="80"/>
        <v>64000</v>
      </c>
      <c r="S97" s="84">
        <f t="shared" si="81"/>
        <v>0</v>
      </c>
      <c r="T97" s="85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38" ht="30" customHeight="1" x14ac:dyDescent="0.25">
      <c r="A98" s="78" t="s">
        <v>40</v>
      </c>
      <c r="B98" s="138" t="s">
        <v>169</v>
      </c>
      <c r="C98" s="139" t="s">
        <v>170</v>
      </c>
      <c r="D98" s="145" t="s">
        <v>99</v>
      </c>
      <c r="E98" s="203" t="s">
        <v>51</v>
      </c>
      <c r="F98" s="204"/>
      <c r="G98" s="205"/>
      <c r="H98" s="203" t="s">
        <v>51</v>
      </c>
      <c r="I98" s="204"/>
      <c r="J98" s="205"/>
      <c r="K98" s="141">
        <v>8</v>
      </c>
      <c r="L98" s="141">
        <v>1500</v>
      </c>
      <c r="M98" s="84">
        <f t="shared" si="77"/>
        <v>12000</v>
      </c>
      <c r="N98" s="141">
        <v>8</v>
      </c>
      <c r="O98" s="141">
        <v>1500</v>
      </c>
      <c r="P98" s="84">
        <f t="shared" si="78"/>
        <v>12000</v>
      </c>
      <c r="Q98" s="84">
        <f t="shared" si="79"/>
        <v>12000</v>
      </c>
      <c r="R98" s="84">
        <f t="shared" si="80"/>
        <v>12000</v>
      </c>
      <c r="S98" s="84">
        <f t="shared" si="81"/>
        <v>0</v>
      </c>
      <c r="T98" s="85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1:38" ht="30" customHeight="1" x14ac:dyDescent="0.25">
      <c r="A99" s="86" t="s">
        <v>40</v>
      </c>
      <c r="B99" s="143" t="s">
        <v>171</v>
      </c>
      <c r="C99" s="144" t="s">
        <v>172</v>
      </c>
      <c r="D99" s="146" t="s">
        <v>173</v>
      </c>
      <c r="E99" s="206"/>
      <c r="F99" s="207"/>
      <c r="G99" s="208"/>
      <c r="H99" s="206"/>
      <c r="I99" s="207"/>
      <c r="J99" s="208"/>
      <c r="K99" s="141">
        <v>25</v>
      </c>
      <c r="L99" s="141">
        <v>500</v>
      </c>
      <c r="M99" s="84">
        <f t="shared" si="77"/>
        <v>12500</v>
      </c>
      <c r="N99" s="141">
        <v>25</v>
      </c>
      <c r="O99" s="141">
        <v>500</v>
      </c>
      <c r="P99" s="84">
        <f t="shared" si="78"/>
        <v>12500</v>
      </c>
      <c r="Q99" s="84">
        <f t="shared" si="79"/>
        <v>12500</v>
      </c>
      <c r="R99" s="84">
        <f t="shared" si="80"/>
        <v>12500</v>
      </c>
      <c r="S99" s="84">
        <f t="shared" si="81"/>
        <v>0</v>
      </c>
      <c r="T99" s="85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spans="1:38" ht="30" customHeight="1" x14ac:dyDescent="0.25">
      <c r="A100" s="78" t="s">
        <v>40</v>
      </c>
      <c r="B100" s="138" t="s">
        <v>174</v>
      </c>
      <c r="C100" s="139" t="s">
        <v>175</v>
      </c>
      <c r="D100" s="147" t="s">
        <v>176</v>
      </c>
      <c r="E100" s="203" t="s">
        <v>51</v>
      </c>
      <c r="F100" s="204"/>
      <c r="G100" s="205"/>
      <c r="H100" s="203" t="s">
        <v>51</v>
      </c>
      <c r="I100" s="204"/>
      <c r="J100" s="205"/>
      <c r="K100" s="141">
        <v>1</v>
      </c>
      <c r="L100" s="142">
        <v>29000</v>
      </c>
      <c r="M100" s="84">
        <f t="shared" si="77"/>
        <v>29000</v>
      </c>
      <c r="N100" s="141">
        <v>1</v>
      </c>
      <c r="O100" s="142">
        <v>29000</v>
      </c>
      <c r="P100" s="84">
        <f t="shared" si="78"/>
        <v>29000</v>
      </c>
      <c r="Q100" s="84">
        <f t="shared" si="79"/>
        <v>29000</v>
      </c>
      <c r="R100" s="84">
        <f t="shared" si="80"/>
        <v>29000</v>
      </c>
      <c r="S100" s="84">
        <f t="shared" si="81"/>
        <v>0</v>
      </c>
      <c r="T100" s="85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spans="1:38" ht="30" customHeight="1" x14ac:dyDescent="0.25">
      <c r="A101" s="86" t="s">
        <v>40</v>
      </c>
      <c r="B101" s="143" t="s">
        <v>177</v>
      </c>
      <c r="C101" s="139" t="s">
        <v>178</v>
      </c>
      <c r="D101" s="148" t="s">
        <v>176</v>
      </c>
      <c r="E101" s="206"/>
      <c r="F101" s="207"/>
      <c r="G101" s="208"/>
      <c r="H101" s="206"/>
      <c r="I101" s="207"/>
      <c r="J101" s="208"/>
      <c r="K101" s="141">
        <v>1</v>
      </c>
      <c r="L101" s="141">
        <v>25000</v>
      </c>
      <c r="M101" s="84">
        <f t="shared" si="77"/>
        <v>25000</v>
      </c>
      <c r="N101" s="141">
        <v>1</v>
      </c>
      <c r="O101" s="141">
        <v>25000</v>
      </c>
      <c r="P101" s="84">
        <f t="shared" si="78"/>
        <v>25000</v>
      </c>
      <c r="Q101" s="84">
        <f t="shared" si="79"/>
        <v>25000</v>
      </c>
      <c r="R101" s="84">
        <f t="shared" si="80"/>
        <v>25000</v>
      </c>
      <c r="S101" s="84">
        <f t="shared" si="81"/>
        <v>0</v>
      </c>
      <c r="T101" s="85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1:38" ht="30" customHeight="1" x14ac:dyDescent="0.25">
      <c r="A102" s="78" t="s">
        <v>40</v>
      </c>
      <c r="B102" s="138" t="s">
        <v>179</v>
      </c>
      <c r="C102" s="139" t="s">
        <v>180</v>
      </c>
      <c r="D102" s="148" t="s">
        <v>176</v>
      </c>
      <c r="E102" s="203" t="s">
        <v>51</v>
      </c>
      <c r="F102" s="204"/>
      <c r="G102" s="205"/>
      <c r="H102" s="203" t="s">
        <v>51</v>
      </c>
      <c r="I102" s="204"/>
      <c r="J102" s="205"/>
      <c r="K102" s="141">
        <v>1</v>
      </c>
      <c r="L102" s="141">
        <v>29000</v>
      </c>
      <c r="M102" s="84">
        <f t="shared" si="77"/>
        <v>29000</v>
      </c>
      <c r="N102" s="141">
        <v>1</v>
      </c>
      <c r="O102" s="141">
        <v>29000</v>
      </c>
      <c r="P102" s="84">
        <f t="shared" si="78"/>
        <v>29000</v>
      </c>
      <c r="Q102" s="84">
        <f t="shared" si="79"/>
        <v>29000</v>
      </c>
      <c r="R102" s="84">
        <f t="shared" si="80"/>
        <v>29000</v>
      </c>
      <c r="S102" s="84">
        <f t="shared" si="81"/>
        <v>0</v>
      </c>
      <c r="T102" s="85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1:38" ht="30" customHeight="1" x14ac:dyDescent="0.25">
      <c r="A103" s="86" t="s">
        <v>40</v>
      </c>
      <c r="B103" s="138" t="s">
        <v>181</v>
      </c>
      <c r="C103" s="149" t="s">
        <v>182</v>
      </c>
      <c r="D103" s="145" t="s">
        <v>141</v>
      </c>
      <c r="E103" s="206"/>
      <c r="F103" s="207"/>
      <c r="G103" s="208"/>
      <c r="H103" s="206"/>
      <c r="I103" s="207"/>
      <c r="J103" s="208"/>
      <c r="K103" s="150">
        <v>1</v>
      </c>
      <c r="L103" s="151">
        <v>35000</v>
      </c>
      <c r="M103" s="84">
        <f t="shared" si="77"/>
        <v>35000</v>
      </c>
      <c r="N103" s="150">
        <v>1</v>
      </c>
      <c r="O103" s="151">
        <v>35000</v>
      </c>
      <c r="P103" s="84">
        <f t="shared" si="78"/>
        <v>35000</v>
      </c>
      <c r="Q103" s="84">
        <f t="shared" si="79"/>
        <v>35000</v>
      </c>
      <c r="R103" s="84">
        <f t="shared" si="80"/>
        <v>35000</v>
      </c>
      <c r="S103" s="84">
        <f t="shared" si="81"/>
        <v>0</v>
      </c>
      <c r="T103" s="85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spans="1:38" ht="30" customHeight="1" x14ac:dyDescent="0.25">
      <c r="A104" s="124" t="s">
        <v>183</v>
      </c>
      <c r="B104" s="152"/>
      <c r="C104" s="153"/>
      <c r="D104" s="112"/>
      <c r="E104" s="113"/>
      <c r="F104" s="114"/>
      <c r="G104" s="115">
        <f>SUM(G102:G103)</f>
        <v>0</v>
      </c>
      <c r="H104" s="113"/>
      <c r="I104" s="114"/>
      <c r="J104" s="115">
        <f>SUM(J102:J103)</f>
        <v>0</v>
      </c>
      <c r="K104" s="113"/>
      <c r="L104" s="114"/>
      <c r="M104" s="115">
        <f>SUM(M96:M103)</f>
        <v>376750</v>
      </c>
      <c r="N104" s="113"/>
      <c r="O104" s="114"/>
      <c r="P104" s="115">
        <f t="shared" ref="P104:R104" si="82">SUM(P96:P103)</f>
        <v>376750</v>
      </c>
      <c r="Q104" s="115">
        <f t="shared" si="82"/>
        <v>376750</v>
      </c>
      <c r="R104" s="115">
        <f t="shared" si="82"/>
        <v>376750</v>
      </c>
      <c r="S104" s="115">
        <f>SUM(S102:S103)</f>
        <v>0</v>
      </c>
      <c r="T104" s="116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</row>
    <row r="105" spans="1:38" ht="30" customHeight="1" x14ac:dyDescent="0.25">
      <c r="A105" s="71" t="s">
        <v>29</v>
      </c>
      <c r="B105" s="154" t="s">
        <v>184</v>
      </c>
      <c r="C105" s="137" t="s">
        <v>185</v>
      </c>
      <c r="D105" s="73"/>
      <c r="E105" s="74"/>
      <c r="F105" s="75"/>
      <c r="G105" s="117"/>
      <c r="H105" s="74"/>
      <c r="I105" s="75"/>
      <c r="J105" s="117"/>
      <c r="K105" s="74"/>
      <c r="L105" s="75"/>
      <c r="M105" s="117"/>
      <c r="N105" s="74"/>
      <c r="O105" s="75"/>
      <c r="P105" s="117"/>
      <c r="Q105" s="117"/>
      <c r="R105" s="117"/>
      <c r="S105" s="117"/>
      <c r="T105" s="77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</row>
    <row r="106" spans="1:38" ht="41.25" customHeight="1" x14ac:dyDescent="0.25">
      <c r="A106" s="86" t="s">
        <v>40</v>
      </c>
      <c r="B106" s="155" t="s">
        <v>186</v>
      </c>
      <c r="C106" s="156" t="s">
        <v>185</v>
      </c>
      <c r="D106" s="157" t="s">
        <v>69</v>
      </c>
      <c r="E106" s="209" t="s">
        <v>51</v>
      </c>
      <c r="F106" s="207"/>
      <c r="G106" s="208"/>
      <c r="H106" s="209" t="s">
        <v>51</v>
      </c>
      <c r="I106" s="207"/>
      <c r="J106" s="208"/>
      <c r="K106" s="82">
        <v>1</v>
      </c>
      <c r="L106" s="83">
        <v>28000</v>
      </c>
      <c r="M106" s="84">
        <f>K106*L106</f>
        <v>28000</v>
      </c>
      <c r="N106" s="82">
        <v>1</v>
      </c>
      <c r="O106" s="83">
        <v>28000</v>
      </c>
      <c r="P106" s="84">
        <f>N106*O106</f>
        <v>28000</v>
      </c>
      <c r="Q106" s="84">
        <f>G106+M106</f>
        <v>28000</v>
      </c>
      <c r="R106" s="84">
        <f>J106+P106</f>
        <v>28000</v>
      </c>
      <c r="S106" s="84">
        <f>Q106-R106</f>
        <v>0</v>
      </c>
      <c r="T106" s="85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</row>
    <row r="107" spans="1:38" ht="30" customHeight="1" x14ac:dyDescent="0.25">
      <c r="A107" s="124" t="s">
        <v>187</v>
      </c>
      <c r="B107" s="158"/>
      <c r="C107" s="153"/>
      <c r="D107" s="112"/>
      <c r="E107" s="113"/>
      <c r="F107" s="114"/>
      <c r="G107" s="115">
        <f>SUM(G106)</f>
        <v>0</v>
      </c>
      <c r="H107" s="113"/>
      <c r="I107" s="114"/>
      <c r="J107" s="115">
        <f>SUM(J106)</f>
        <v>0</v>
      </c>
      <c r="K107" s="113"/>
      <c r="L107" s="114"/>
      <c r="M107" s="115">
        <f>SUM(M106)</f>
        <v>28000</v>
      </c>
      <c r="N107" s="113"/>
      <c r="O107" s="114"/>
      <c r="P107" s="115">
        <f t="shared" ref="P107:S107" si="83">SUM(P106)</f>
        <v>28000</v>
      </c>
      <c r="Q107" s="115">
        <f t="shared" si="83"/>
        <v>28000</v>
      </c>
      <c r="R107" s="115">
        <f t="shared" si="83"/>
        <v>28000</v>
      </c>
      <c r="S107" s="115">
        <f t="shared" si="83"/>
        <v>0</v>
      </c>
      <c r="T107" s="116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</row>
    <row r="108" spans="1:38" ht="19.5" customHeight="1" x14ac:dyDescent="0.25">
      <c r="A108" s="159" t="s">
        <v>188</v>
      </c>
      <c r="B108" s="160"/>
      <c r="C108" s="161"/>
      <c r="D108" s="162"/>
      <c r="E108" s="163"/>
      <c r="F108" s="164"/>
      <c r="G108" s="165">
        <f>G40+G44+G49+G55+G79+G84+G89+G94+G104+G107</f>
        <v>0</v>
      </c>
      <c r="H108" s="163"/>
      <c r="I108" s="164"/>
      <c r="J108" s="165">
        <f>J40+J44+J49+J55+J79+J84+J89+J94+J104+J107</f>
        <v>0</v>
      </c>
      <c r="K108" s="163"/>
      <c r="L108" s="164"/>
      <c r="M108" s="165">
        <f>M40+M44+M49+M55+M79+M84+M89+M94+M104+M107</f>
        <v>762910</v>
      </c>
      <c r="N108" s="163"/>
      <c r="O108" s="164"/>
      <c r="P108" s="165">
        <f t="shared" ref="P108:S108" si="84">P40+P44+P49+P55+P79+P84+P89+P94+P104+P107</f>
        <v>762557.65</v>
      </c>
      <c r="Q108" s="165">
        <f t="shared" si="84"/>
        <v>762910</v>
      </c>
      <c r="R108" s="165">
        <f t="shared" si="84"/>
        <v>762557.65</v>
      </c>
      <c r="S108" s="165">
        <f t="shared" si="84"/>
        <v>352.35</v>
      </c>
      <c r="T108" s="166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</row>
    <row r="109" spans="1:38" ht="15.75" customHeight="1" x14ac:dyDescent="0.3">
      <c r="A109" s="210"/>
      <c r="B109" s="211"/>
      <c r="C109" s="211"/>
      <c r="D109" s="168"/>
      <c r="E109" s="169"/>
      <c r="F109" s="170"/>
      <c r="G109" s="171"/>
      <c r="H109" s="169"/>
      <c r="I109" s="170"/>
      <c r="J109" s="171"/>
      <c r="K109" s="169"/>
      <c r="L109" s="170"/>
      <c r="M109" s="171"/>
      <c r="N109" s="169"/>
      <c r="O109" s="170"/>
      <c r="P109" s="171"/>
      <c r="Q109" s="171"/>
      <c r="R109" s="171"/>
      <c r="S109" s="171"/>
      <c r="T109" s="172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9.5" customHeight="1" x14ac:dyDescent="0.3">
      <c r="A110" s="212" t="s">
        <v>189</v>
      </c>
      <c r="B110" s="211"/>
      <c r="C110" s="213"/>
      <c r="D110" s="173"/>
      <c r="E110" s="174"/>
      <c r="F110" s="175"/>
      <c r="G110" s="176">
        <f>G22-G108</f>
        <v>0</v>
      </c>
      <c r="H110" s="174"/>
      <c r="I110" s="175"/>
      <c r="J110" s="176">
        <f>J22-J108</f>
        <v>0</v>
      </c>
      <c r="K110" s="177"/>
      <c r="L110" s="175"/>
      <c r="M110" s="178">
        <f>M22-M108</f>
        <v>0</v>
      </c>
      <c r="N110" s="177"/>
      <c r="O110" s="175"/>
      <c r="P110" s="178">
        <f t="shared" ref="P110:S110" si="85">P22-P108</f>
        <v>0</v>
      </c>
      <c r="Q110" s="179">
        <f t="shared" si="85"/>
        <v>0</v>
      </c>
      <c r="R110" s="179">
        <f t="shared" si="85"/>
        <v>0</v>
      </c>
      <c r="S110" s="179">
        <f t="shared" si="85"/>
        <v>-2.3305801732931286E-11</v>
      </c>
      <c r="T110" s="180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3">
      <c r="A111" s="181"/>
      <c r="B111" s="182"/>
      <c r="C111" s="181"/>
      <c r="D111" s="181"/>
      <c r="E111" s="51"/>
      <c r="F111" s="181"/>
      <c r="G111" s="181"/>
      <c r="H111" s="51"/>
      <c r="I111" s="181"/>
      <c r="J111" s="181"/>
      <c r="K111" s="51"/>
      <c r="L111" s="181"/>
      <c r="M111" s="181"/>
      <c r="N111" s="51"/>
      <c r="O111" s="181"/>
      <c r="P111" s="181"/>
      <c r="Q111" s="181"/>
      <c r="R111" s="181"/>
      <c r="S111" s="181"/>
      <c r="T111" s="18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3">
      <c r="A112" s="181"/>
      <c r="B112" s="182"/>
      <c r="C112" s="181"/>
      <c r="D112" s="181"/>
      <c r="E112" s="51"/>
      <c r="F112" s="181"/>
      <c r="G112" s="181"/>
      <c r="H112" s="51"/>
      <c r="I112" s="181"/>
      <c r="J112" s="181"/>
      <c r="K112" s="51"/>
      <c r="L112" s="181"/>
      <c r="M112" s="181"/>
      <c r="N112" s="51"/>
      <c r="O112" s="181"/>
      <c r="P112" s="181"/>
      <c r="Q112" s="181"/>
      <c r="R112" s="181"/>
      <c r="S112" s="181"/>
      <c r="T112" s="18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3">
      <c r="A113" s="181" t="s">
        <v>190</v>
      </c>
      <c r="B113" s="182"/>
      <c r="C113" s="183"/>
      <c r="D113" s="181"/>
      <c r="E113" s="184"/>
      <c r="F113" s="183"/>
      <c r="G113" s="181"/>
      <c r="H113" s="184"/>
      <c r="I113" s="183"/>
      <c r="J113" s="183"/>
      <c r="K113" s="184"/>
      <c r="L113" s="181"/>
      <c r="M113" s="181"/>
      <c r="N113" s="51"/>
      <c r="O113" s="181"/>
      <c r="P113" s="181"/>
      <c r="Q113" s="181"/>
      <c r="R113" s="181"/>
      <c r="S113" s="181"/>
      <c r="T113" s="18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3">
      <c r="A114" s="1"/>
      <c r="B114" s="1"/>
      <c r="C114" s="185" t="s">
        <v>191</v>
      </c>
      <c r="D114" s="181"/>
      <c r="E114" s="201" t="s">
        <v>192</v>
      </c>
      <c r="F114" s="202"/>
      <c r="G114" s="181"/>
      <c r="H114" s="51"/>
      <c r="I114" s="186" t="s">
        <v>193</v>
      </c>
      <c r="J114" s="181"/>
      <c r="K114" s="51"/>
      <c r="L114" s="186"/>
      <c r="M114" s="181"/>
      <c r="N114" s="51"/>
      <c r="O114" s="186"/>
      <c r="P114" s="181"/>
      <c r="Q114" s="181"/>
      <c r="R114" s="181"/>
      <c r="S114" s="181"/>
      <c r="T114" s="18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35">
      <c r="A115" s="1"/>
      <c r="B115" s="1"/>
      <c r="C115" s="187"/>
      <c r="D115" s="188"/>
      <c r="E115" s="189"/>
      <c r="F115" s="190"/>
      <c r="G115" s="191"/>
      <c r="H115" s="189"/>
      <c r="I115" s="190"/>
      <c r="J115" s="191"/>
      <c r="K115" s="192"/>
      <c r="L115" s="190"/>
      <c r="M115" s="191"/>
      <c r="N115" s="192"/>
      <c r="O115" s="190"/>
      <c r="P115" s="191"/>
      <c r="Q115" s="191"/>
      <c r="R115" s="191"/>
      <c r="S115" s="191"/>
      <c r="T115" s="18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3">
      <c r="A116" s="181"/>
      <c r="B116" s="182"/>
      <c r="C116" s="181"/>
      <c r="D116" s="181"/>
      <c r="E116" s="51"/>
      <c r="F116" s="181"/>
      <c r="G116" s="181"/>
      <c r="H116" s="51"/>
      <c r="I116" s="181"/>
      <c r="J116" s="181"/>
      <c r="K116" s="51"/>
      <c r="L116" s="181"/>
      <c r="M116" s="181"/>
      <c r="N116" s="51"/>
      <c r="O116" s="181"/>
      <c r="P116" s="181"/>
      <c r="Q116" s="181"/>
      <c r="R116" s="181"/>
      <c r="S116" s="181"/>
      <c r="T116" s="18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3">
      <c r="A117" s="181"/>
      <c r="B117" s="182"/>
      <c r="C117" s="181"/>
      <c r="D117" s="181"/>
      <c r="E117" s="51"/>
      <c r="F117" s="181"/>
      <c r="G117" s="181"/>
      <c r="H117" s="51"/>
      <c r="I117" s="181"/>
      <c r="J117" s="181"/>
      <c r="K117" s="51"/>
      <c r="L117" s="181"/>
      <c r="M117" s="181"/>
      <c r="N117" s="51"/>
      <c r="O117" s="181"/>
      <c r="P117" s="181"/>
      <c r="Q117" s="181"/>
      <c r="R117" s="181"/>
      <c r="S117" s="181"/>
      <c r="T117" s="18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3">
      <c r="A118" s="181"/>
      <c r="B118" s="182"/>
      <c r="C118" s="181"/>
      <c r="D118" s="181"/>
      <c r="E118" s="51"/>
      <c r="F118" s="181"/>
      <c r="G118" s="181"/>
      <c r="H118" s="51"/>
      <c r="I118" s="181"/>
      <c r="J118" s="181"/>
      <c r="K118" s="51"/>
      <c r="L118" s="181"/>
      <c r="M118" s="181"/>
      <c r="N118" s="51"/>
      <c r="O118" s="181"/>
      <c r="P118" s="181"/>
      <c r="Q118" s="181"/>
      <c r="R118" s="181"/>
      <c r="S118" s="181"/>
      <c r="T118" s="18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3">
      <c r="A119" s="181"/>
      <c r="B119" s="182"/>
      <c r="C119" s="181"/>
      <c r="D119" s="181"/>
      <c r="E119" s="51"/>
      <c r="F119" s="181"/>
      <c r="G119" s="181"/>
      <c r="H119" s="51"/>
      <c r="I119" s="181"/>
      <c r="J119" s="181"/>
      <c r="K119" s="51"/>
      <c r="L119" s="181"/>
      <c r="M119" s="181"/>
      <c r="N119" s="51"/>
      <c r="O119" s="181"/>
      <c r="P119" s="181"/>
      <c r="Q119" s="181"/>
      <c r="R119" s="181"/>
      <c r="S119" s="181"/>
      <c r="T119" s="18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3">
      <c r="A120" s="181"/>
      <c r="B120" s="182"/>
      <c r="C120" s="181"/>
      <c r="D120" s="181"/>
      <c r="E120" s="51"/>
      <c r="F120" s="181"/>
      <c r="G120" s="181"/>
      <c r="H120" s="51"/>
      <c r="I120" s="181"/>
      <c r="J120" s="181"/>
      <c r="K120" s="51"/>
      <c r="L120" s="181"/>
      <c r="M120" s="181"/>
      <c r="N120" s="51"/>
      <c r="O120" s="181"/>
      <c r="P120" s="181"/>
      <c r="Q120" s="181"/>
      <c r="R120" s="181"/>
      <c r="S120" s="181"/>
      <c r="T120" s="18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3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3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3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3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3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3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3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3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3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3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3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3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3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3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3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3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3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3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3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3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3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3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3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3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3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3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3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3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3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3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3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3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3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3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3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3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3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3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3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3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3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3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3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3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3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3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3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3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3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3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3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3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3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3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3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3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3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3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3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3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3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3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3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3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3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3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3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3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3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3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3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3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3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3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3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3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3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3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3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3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3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3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3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3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3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3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3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3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3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3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3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3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3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3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3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3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3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3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3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3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3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3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3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3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3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3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3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3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3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3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3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3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3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3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3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3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3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3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3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3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3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3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3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3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3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3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3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3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3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3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3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3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3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3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3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3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3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3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3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3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3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3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3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3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3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3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3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3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3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3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3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3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3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3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3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3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3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3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3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3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3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3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3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3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3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3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3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3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3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3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3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3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3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 x14ac:dyDescent="0.3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 x14ac:dyDescent="0.3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 x14ac:dyDescent="0.3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 x14ac:dyDescent="0.3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 x14ac:dyDescent="0.3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 x14ac:dyDescent="0.3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 x14ac:dyDescent="0.3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.75" customHeight="1" x14ac:dyDescent="0.3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.75" customHeight="1" x14ac:dyDescent="0.3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3"/>
      <c r="L302" s="1"/>
      <c r="M302" s="1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.75" customHeight="1" x14ac:dyDescent="0.3">
      <c r="A303" s="1"/>
      <c r="B303" s="2"/>
      <c r="C303" s="1"/>
      <c r="D303" s="1"/>
      <c r="E303" s="3"/>
      <c r="F303" s="1"/>
      <c r="G303" s="1"/>
      <c r="H303" s="3"/>
      <c r="I303" s="1"/>
      <c r="J303" s="1"/>
      <c r="K303" s="3"/>
      <c r="L303" s="1"/>
      <c r="M303" s="1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.75" customHeight="1" x14ac:dyDescent="0.3">
      <c r="A304" s="1"/>
      <c r="B304" s="2"/>
      <c r="C304" s="1"/>
      <c r="D304" s="1"/>
      <c r="E304" s="3"/>
      <c r="F304" s="1"/>
      <c r="G304" s="1"/>
      <c r="H304" s="3"/>
      <c r="I304" s="1"/>
      <c r="J304" s="1"/>
      <c r="K304" s="3"/>
      <c r="L304" s="1"/>
      <c r="M304" s="1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.75" customHeight="1" x14ac:dyDescent="0.3">
      <c r="A305" s="1"/>
      <c r="B305" s="2"/>
      <c r="C305" s="1"/>
      <c r="D305" s="1"/>
      <c r="E305" s="3"/>
      <c r="F305" s="1"/>
      <c r="G305" s="1"/>
      <c r="H305" s="3"/>
      <c r="I305" s="1"/>
      <c r="J305" s="1"/>
      <c r="K305" s="3"/>
      <c r="L305" s="1"/>
      <c r="M305" s="1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.75" customHeight="1" x14ac:dyDescent="0.3">
      <c r="A306" s="1"/>
      <c r="B306" s="2"/>
      <c r="C306" s="1"/>
      <c r="D306" s="1"/>
      <c r="E306" s="3"/>
      <c r="F306" s="1"/>
      <c r="G306" s="1"/>
      <c r="H306" s="3"/>
      <c r="I306" s="1"/>
      <c r="J306" s="1"/>
      <c r="K306" s="3"/>
      <c r="L306" s="1"/>
      <c r="M306" s="1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5.75" customHeight="1" x14ac:dyDescent="0.3">
      <c r="A307" s="1"/>
      <c r="B307" s="2"/>
      <c r="C307" s="1"/>
      <c r="D307" s="1"/>
      <c r="E307" s="3"/>
      <c r="F307" s="1"/>
      <c r="G307" s="1"/>
      <c r="H307" s="3"/>
      <c r="I307" s="1"/>
      <c r="J307" s="1"/>
      <c r="K307" s="3"/>
      <c r="L307" s="1"/>
      <c r="M307" s="1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5.75" customHeight="1" x14ac:dyDescent="0.3">
      <c r="A308" s="1"/>
      <c r="B308" s="2"/>
      <c r="C308" s="1"/>
      <c r="D308" s="1"/>
      <c r="E308" s="3"/>
      <c r="F308" s="1"/>
      <c r="G308" s="1"/>
      <c r="H308" s="3"/>
      <c r="I308" s="1"/>
      <c r="J308" s="1"/>
      <c r="K308" s="3"/>
      <c r="L308" s="1"/>
      <c r="M308" s="1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5.75" customHeight="1" x14ac:dyDescent="0.3">
      <c r="A309" s="1"/>
      <c r="B309" s="2"/>
      <c r="C309" s="1"/>
      <c r="D309" s="1"/>
      <c r="E309" s="3"/>
      <c r="F309" s="1"/>
      <c r="G309" s="1"/>
      <c r="H309" s="3"/>
      <c r="I309" s="1"/>
      <c r="J309" s="1"/>
      <c r="K309" s="3"/>
      <c r="L309" s="1"/>
      <c r="M309" s="1"/>
      <c r="N309" s="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5.75" customHeight="1" x14ac:dyDescent="0.3">
      <c r="A310" s="1"/>
      <c r="B310" s="2"/>
      <c r="C310" s="1"/>
      <c r="D310" s="1"/>
      <c r="E310" s="3"/>
      <c r="F310" s="1"/>
      <c r="G310" s="1"/>
      <c r="H310" s="3"/>
      <c r="I310" s="1"/>
      <c r="J310" s="1"/>
      <c r="K310" s="3"/>
      <c r="L310" s="1"/>
      <c r="M310" s="1"/>
      <c r="N310" s="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5.75" customHeight="1" x14ac:dyDescent="0.3">
      <c r="A311" s="1"/>
      <c r="B311" s="2"/>
      <c r="C311" s="1"/>
      <c r="D311" s="1"/>
      <c r="E311" s="3"/>
      <c r="F311" s="1"/>
      <c r="G311" s="1"/>
      <c r="H311" s="3"/>
      <c r="I311" s="1"/>
      <c r="J311" s="1"/>
      <c r="K311" s="3"/>
      <c r="L311" s="1"/>
      <c r="M311" s="1"/>
      <c r="N311" s="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5.75" customHeight="1" x14ac:dyDescent="0.3">
      <c r="A312" s="1"/>
      <c r="B312" s="2"/>
      <c r="C312" s="1"/>
      <c r="D312" s="1"/>
      <c r="E312" s="3"/>
      <c r="F312" s="1"/>
      <c r="G312" s="1"/>
      <c r="H312" s="3"/>
      <c r="I312" s="1"/>
      <c r="J312" s="1"/>
      <c r="K312" s="3"/>
      <c r="L312" s="1"/>
      <c r="M312" s="1"/>
      <c r="N312" s="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5.75" customHeight="1" x14ac:dyDescent="0.3">
      <c r="A313" s="1"/>
      <c r="B313" s="2"/>
      <c r="C313" s="1"/>
      <c r="D313" s="1"/>
      <c r="E313" s="3"/>
      <c r="F313" s="1"/>
      <c r="G313" s="1"/>
      <c r="H313" s="3"/>
      <c r="I313" s="1"/>
      <c r="J313" s="1"/>
      <c r="K313" s="3"/>
      <c r="L313" s="1"/>
      <c r="M313" s="1"/>
      <c r="N313" s="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5.75" customHeight="1" x14ac:dyDescent="0.3">
      <c r="A314" s="1"/>
      <c r="B314" s="2"/>
      <c r="C314" s="1"/>
      <c r="D314" s="1"/>
      <c r="E314" s="3"/>
      <c r="F314" s="1"/>
      <c r="G314" s="1"/>
      <c r="H314" s="3"/>
      <c r="I314" s="1"/>
      <c r="J314" s="1"/>
      <c r="K314" s="3"/>
      <c r="L314" s="1"/>
      <c r="M314" s="1"/>
      <c r="N314" s="3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5.75" customHeight="1" x14ac:dyDescent="0.25"/>
    <row r="316" spans="1:38" ht="15.75" customHeight="1" x14ac:dyDescent="0.25"/>
    <row r="317" spans="1:38" ht="15.75" customHeight="1" x14ac:dyDescent="0.25"/>
    <row r="318" spans="1:38" ht="15.75" customHeight="1" x14ac:dyDescent="0.25"/>
    <row r="319" spans="1:38" ht="15.75" customHeight="1" x14ac:dyDescent="0.25"/>
    <row r="320" spans="1:38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</sheetData>
  <autoFilter ref="A19:T19"/>
  <mergeCells count="31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E17:G17"/>
    <mergeCell ref="H17:J17"/>
    <mergeCell ref="A109:C109"/>
    <mergeCell ref="A110:C110"/>
    <mergeCell ref="A23:C23"/>
    <mergeCell ref="E31:G34"/>
    <mergeCell ref="H31:J34"/>
    <mergeCell ref="E36:G39"/>
    <mergeCell ref="H36:J39"/>
    <mergeCell ref="E114:F114"/>
    <mergeCell ref="E96:G97"/>
    <mergeCell ref="H96:J97"/>
    <mergeCell ref="E98:G99"/>
    <mergeCell ref="H98:J99"/>
    <mergeCell ref="E100:G101"/>
    <mergeCell ref="H100:J101"/>
    <mergeCell ref="H102:J103"/>
    <mergeCell ref="E102:G103"/>
    <mergeCell ref="E106:G106"/>
    <mergeCell ref="H106:J106"/>
  </mergeCells>
  <printOptions horizontalCentered="1"/>
  <pageMargins left="0" right="0" top="0" bottom="0" header="0" footer="0"/>
  <pageSetup paperSize="9" scale="5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1021"/>
  <sheetViews>
    <sheetView tabSelected="1" topLeftCell="B1" workbookViewId="0">
      <selection activeCell="C50" sqref="C50"/>
    </sheetView>
  </sheetViews>
  <sheetFormatPr defaultColWidth="12.59765625" defaultRowHeight="15" customHeight="1" x14ac:dyDescent="0.25"/>
  <cols>
    <col min="1" max="1" width="11.19921875" hidden="1" customWidth="1"/>
    <col min="2" max="2" width="10.59765625" customWidth="1"/>
    <col min="3" max="3" width="29.19921875" customWidth="1"/>
    <col min="4" max="4" width="13.59765625" customWidth="1"/>
    <col min="5" max="5" width="17.19921875" customWidth="1"/>
    <col min="6" max="6" width="13.59765625" customWidth="1"/>
    <col min="7" max="7" width="16.09765625" customWidth="1"/>
    <col min="8" max="8" width="18.69921875" customWidth="1"/>
    <col min="9" max="9" width="13.59765625" customWidth="1"/>
    <col min="10" max="10" width="14.09765625" customWidth="1"/>
    <col min="11" max="11" width="5.8984375" customWidth="1"/>
    <col min="12" max="12" width="10" customWidth="1"/>
    <col min="13" max="18" width="5.8984375" customWidth="1"/>
  </cols>
  <sheetData>
    <row r="1" spans="1:18" ht="15" customHeight="1" x14ac:dyDescent="0.3">
      <c r="A1" s="193"/>
      <c r="B1" s="193"/>
      <c r="C1" s="193"/>
      <c r="D1" s="194"/>
      <c r="E1" s="193"/>
      <c r="F1" s="194"/>
      <c r="G1" s="193"/>
      <c r="H1" s="193"/>
      <c r="I1" s="195"/>
      <c r="J1" s="196" t="s">
        <v>194</v>
      </c>
      <c r="K1" s="195"/>
      <c r="L1" s="195"/>
      <c r="M1" s="195"/>
      <c r="N1" s="195"/>
      <c r="O1" s="195"/>
      <c r="P1" s="195"/>
      <c r="Q1" s="195"/>
      <c r="R1" s="195"/>
    </row>
    <row r="2" spans="1:18" ht="15" customHeight="1" x14ac:dyDescent="0.3">
      <c r="A2" s="193"/>
      <c r="B2" s="193"/>
      <c r="C2" s="193"/>
      <c r="D2" s="194"/>
      <c r="E2" s="193"/>
      <c r="F2" s="194"/>
      <c r="G2" s="193"/>
      <c r="H2" s="236" t="s">
        <v>195</v>
      </c>
      <c r="I2" s="236"/>
      <c r="J2" s="236"/>
      <c r="K2" s="195"/>
      <c r="L2" s="195"/>
      <c r="M2" s="195"/>
      <c r="N2" s="195"/>
      <c r="O2" s="195"/>
      <c r="P2" s="195"/>
      <c r="Q2" s="195"/>
      <c r="R2" s="195"/>
    </row>
    <row r="3" spans="1:18" ht="15" customHeight="1" x14ac:dyDescent="0.3">
      <c r="A3" s="193"/>
      <c r="B3" s="193"/>
      <c r="C3" s="193"/>
      <c r="D3" s="194"/>
      <c r="E3" s="193"/>
      <c r="F3" s="194"/>
      <c r="G3" s="193"/>
      <c r="H3" s="236" t="s">
        <v>295</v>
      </c>
      <c r="I3" s="236"/>
      <c r="J3" s="236"/>
      <c r="K3" s="195"/>
      <c r="L3" s="195"/>
      <c r="M3" s="195"/>
      <c r="N3" s="195"/>
      <c r="O3" s="195"/>
      <c r="P3" s="195"/>
      <c r="Q3" s="195"/>
      <c r="R3" s="195"/>
    </row>
    <row r="4" spans="1:18" ht="14.25" customHeight="1" x14ac:dyDescent="0.25">
      <c r="A4" s="193"/>
      <c r="B4" s="193"/>
      <c r="C4" s="193"/>
      <c r="D4" s="194"/>
      <c r="E4" s="193"/>
      <c r="F4" s="194"/>
      <c r="G4" s="193"/>
      <c r="H4" s="193"/>
      <c r="I4" s="195"/>
      <c r="J4" s="195"/>
      <c r="K4" s="195"/>
      <c r="L4" s="195"/>
      <c r="M4" s="195"/>
      <c r="N4" s="195"/>
      <c r="O4" s="195"/>
      <c r="P4" s="195"/>
      <c r="Q4" s="195"/>
      <c r="R4" s="195"/>
    </row>
    <row r="5" spans="1:18" ht="14.25" customHeight="1" x14ac:dyDescent="0.25">
      <c r="A5" s="193"/>
      <c r="B5" s="193"/>
      <c r="C5" s="193"/>
      <c r="D5" s="194"/>
      <c r="E5" s="193"/>
      <c r="F5" s="194"/>
      <c r="G5" s="193"/>
      <c r="H5" s="193"/>
      <c r="I5" s="195"/>
      <c r="J5" s="195"/>
      <c r="K5" s="195"/>
      <c r="L5" s="195"/>
      <c r="M5" s="195"/>
      <c r="N5" s="195"/>
      <c r="O5" s="195"/>
      <c r="P5" s="195"/>
      <c r="Q5" s="195"/>
      <c r="R5" s="195"/>
    </row>
    <row r="6" spans="1:18" ht="14.25" customHeight="1" x14ac:dyDescent="0.25">
      <c r="A6" s="193"/>
      <c r="B6" s="193"/>
      <c r="C6" s="193"/>
      <c r="D6" s="194"/>
      <c r="E6" s="193"/>
      <c r="F6" s="194"/>
      <c r="G6" s="193"/>
      <c r="H6" s="193"/>
      <c r="I6" s="195"/>
      <c r="J6" s="195"/>
      <c r="K6" s="195"/>
      <c r="L6" s="195"/>
      <c r="M6" s="195"/>
      <c r="N6" s="195"/>
      <c r="O6" s="195"/>
      <c r="P6" s="195"/>
      <c r="Q6" s="195"/>
      <c r="R6" s="195"/>
    </row>
    <row r="7" spans="1:18" ht="44.25" customHeight="1" x14ac:dyDescent="0.25">
      <c r="A7" s="197"/>
      <c r="B7" s="249" t="s">
        <v>206</v>
      </c>
      <c r="C7" s="202"/>
      <c r="D7" s="250"/>
      <c r="E7" s="251" t="s">
        <v>196</v>
      </c>
      <c r="F7" s="202"/>
      <c r="G7" s="202"/>
      <c r="H7" s="202"/>
      <c r="I7" s="202"/>
      <c r="J7" s="250"/>
      <c r="K7" s="197"/>
      <c r="L7" s="197"/>
      <c r="M7" s="197"/>
      <c r="N7" s="197"/>
      <c r="O7" s="197"/>
      <c r="P7" s="197"/>
      <c r="Q7" s="197"/>
      <c r="R7" s="197"/>
    </row>
    <row r="8" spans="1:18" ht="78.599999999999994" customHeight="1" x14ac:dyDescent="0.25">
      <c r="A8" s="247" t="s">
        <v>197</v>
      </c>
      <c r="B8" s="252" t="s">
        <v>198</v>
      </c>
      <c r="C8" s="252" t="s">
        <v>8</v>
      </c>
      <c r="D8" s="253" t="s">
        <v>199</v>
      </c>
      <c r="E8" s="252" t="s">
        <v>200</v>
      </c>
      <c r="F8" s="253" t="s">
        <v>199</v>
      </c>
      <c r="G8" s="252" t="s">
        <v>201</v>
      </c>
      <c r="H8" s="252" t="s">
        <v>202</v>
      </c>
      <c r="I8" s="252" t="s">
        <v>203</v>
      </c>
      <c r="J8" s="252" t="s">
        <v>204</v>
      </c>
      <c r="K8" s="197"/>
      <c r="L8" s="197"/>
      <c r="M8" s="197"/>
      <c r="N8" s="197"/>
      <c r="O8" s="197"/>
      <c r="P8" s="197"/>
      <c r="Q8" s="197"/>
      <c r="R8" s="197"/>
    </row>
    <row r="9" spans="1:18" ht="41.4" customHeight="1" x14ac:dyDescent="0.25">
      <c r="A9" s="248"/>
      <c r="B9" s="254" t="s">
        <v>48</v>
      </c>
      <c r="C9" s="255" t="s">
        <v>49</v>
      </c>
      <c r="D9" s="256">
        <v>26000</v>
      </c>
      <c r="E9" s="257" t="s">
        <v>207</v>
      </c>
      <c r="F9" s="256">
        <v>26000</v>
      </c>
      <c r="G9" s="258" t="s">
        <v>208</v>
      </c>
      <c r="H9" s="258" t="s">
        <v>209</v>
      </c>
      <c r="I9" s="256">
        <v>20930</v>
      </c>
      <c r="J9" s="258" t="s">
        <v>210</v>
      </c>
      <c r="K9" s="195"/>
      <c r="L9" s="195"/>
      <c r="M9" s="195"/>
      <c r="N9" s="195"/>
      <c r="O9" s="195"/>
      <c r="P9" s="195"/>
      <c r="Q9" s="195"/>
      <c r="R9" s="195"/>
    </row>
    <row r="10" spans="1:18" ht="40.200000000000003" customHeight="1" x14ac:dyDescent="0.25">
      <c r="A10" s="248"/>
      <c r="B10" s="254" t="s">
        <v>52</v>
      </c>
      <c r="C10" s="255" t="s">
        <v>53</v>
      </c>
      <c r="D10" s="256">
        <v>24000</v>
      </c>
      <c r="E10" s="259" t="s">
        <v>211</v>
      </c>
      <c r="F10" s="256">
        <v>24000</v>
      </c>
      <c r="G10" s="258" t="s">
        <v>212</v>
      </c>
      <c r="H10" s="260" t="s">
        <v>297</v>
      </c>
      <c r="I10" s="256">
        <v>19320</v>
      </c>
      <c r="J10" s="258" t="s">
        <v>213</v>
      </c>
      <c r="K10" s="195"/>
      <c r="L10" s="195"/>
      <c r="M10" s="195"/>
      <c r="N10" s="195"/>
      <c r="O10" s="195"/>
      <c r="P10" s="195"/>
      <c r="Q10" s="195"/>
      <c r="R10" s="195"/>
    </row>
    <row r="11" spans="1:18" ht="44.4" customHeight="1" x14ac:dyDescent="0.25">
      <c r="A11" s="248"/>
      <c r="B11" s="254" t="s">
        <v>54</v>
      </c>
      <c r="C11" s="255" t="s">
        <v>55</v>
      </c>
      <c r="D11" s="256">
        <v>24000</v>
      </c>
      <c r="E11" s="259" t="s">
        <v>214</v>
      </c>
      <c r="F11" s="256">
        <v>24000</v>
      </c>
      <c r="G11" s="258" t="s">
        <v>215</v>
      </c>
      <c r="H11" s="260" t="s">
        <v>297</v>
      </c>
      <c r="I11" s="256">
        <v>19320</v>
      </c>
      <c r="J11" s="258" t="s">
        <v>216</v>
      </c>
      <c r="K11" s="195"/>
      <c r="L11" s="195"/>
      <c r="M11" s="195"/>
      <c r="N11" s="195"/>
      <c r="O11" s="195"/>
      <c r="P11" s="195"/>
      <c r="Q11" s="195"/>
      <c r="R11" s="195"/>
    </row>
    <row r="12" spans="1:18" ht="44.4" customHeight="1" x14ac:dyDescent="0.25">
      <c r="A12" s="248"/>
      <c r="B12" s="254" t="s">
        <v>56</v>
      </c>
      <c r="C12" s="255" t="s">
        <v>57</v>
      </c>
      <c r="D12" s="256">
        <v>24000</v>
      </c>
      <c r="E12" s="259" t="s">
        <v>217</v>
      </c>
      <c r="F12" s="256">
        <v>24000</v>
      </c>
      <c r="G12" s="258" t="s">
        <v>218</v>
      </c>
      <c r="H12" s="260" t="s">
        <v>297</v>
      </c>
      <c r="I12" s="256">
        <v>19320</v>
      </c>
      <c r="J12" s="258" t="s">
        <v>219</v>
      </c>
      <c r="K12" s="195"/>
      <c r="L12" s="195"/>
      <c r="M12" s="195"/>
      <c r="N12" s="195"/>
      <c r="O12" s="195"/>
      <c r="P12" s="195"/>
      <c r="Q12" s="195"/>
      <c r="R12" s="195"/>
    </row>
    <row r="13" spans="1:18" ht="32.4" customHeight="1" x14ac:dyDescent="0.25">
      <c r="A13" s="248"/>
      <c r="B13" s="261" t="s">
        <v>220</v>
      </c>
      <c r="C13" s="258" t="s">
        <v>221</v>
      </c>
      <c r="D13" s="256"/>
      <c r="E13" s="262"/>
      <c r="F13" s="256"/>
      <c r="G13" s="262"/>
      <c r="H13" s="262"/>
      <c r="I13" s="256">
        <v>17640</v>
      </c>
      <c r="J13" s="258" t="s">
        <v>223</v>
      </c>
      <c r="K13" s="195"/>
      <c r="L13" s="195"/>
      <c r="M13" s="195"/>
      <c r="N13" s="195"/>
      <c r="O13" s="195"/>
      <c r="P13" s="195"/>
      <c r="Q13" s="195"/>
      <c r="R13" s="195"/>
    </row>
    <row r="14" spans="1:18" ht="30.6" customHeight="1" x14ac:dyDescent="0.25">
      <c r="A14" s="248"/>
      <c r="B14" s="261" t="s">
        <v>220</v>
      </c>
      <c r="C14" s="258" t="s">
        <v>222</v>
      </c>
      <c r="D14" s="256"/>
      <c r="E14" s="262"/>
      <c r="F14" s="256"/>
      <c r="G14" s="262"/>
      <c r="H14" s="262"/>
      <c r="I14" s="256">
        <v>1470</v>
      </c>
      <c r="J14" s="258" t="s">
        <v>223</v>
      </c>
      <c r="K14" s="195"/>
      <c r="L14" s="195"/>
      <c r="M14" s="195"/>
      <c r="N14" s="195"/>
      <c r="O14" s="195"/>
      <c r="P14" s="195"/>
      <c r="Q14" s="195"/>
      <c r="R14" s="195"/>
    </row>
    <row r="15" spans="1:18" ht="49.2" customHeight="1" x14ac:dyDescent="0.25">
      <c r="A15" s="248"/>
      <c r="B15" s="261" t="s">
        <v>60</v>
      </c>
      <c r="C15" s="262" t="s">
        <v>61</v>
      </c>
      <c r="D15" s="256">
        <v>21000</v>
      </c>
      <c r="E15" s="258" t="s">
        <v>224</v>
      </c>
      <c r="F15" s="256">
        <v>21000</v>
      </c>
      <c r="G15" s="258" t="s">
        <v>225</v>
      </c>
      <c r="H15" s="260" t="s">
        <v>294</v>
      </c>
      <c r="I15" s="256">
        <v>21000</v>
      </c>
      <c r="J15" s="258" t="s">
        <v>226</v>
      </c>
      <c r="K15" s="195"/>
      <c r="L15" s="195"/>
      <c r="M15" s="195"/>
      <c r="N15" s="195"/>
      <c r="O15" s="195"/>
      <c r="P15" s="195"/>
      <c r="Q15" s="195"/>
      <c r="R15" s="195"/>
    </row>
    <row r="16" spans="1:18" ht="28.2" customHeight="1" x14ac:dyDescent="0.25">
      <c r="A16" s="248"/>
      <c r="B16" s="254" t="s">
        <v>62</v>
      </c>
      <c r="C16" s="263" t="s">
        <v>63</v>
      </c>
      <c r="D16" s="256">
        <v>9600</v>
      </c>
      <c r="E16" s="264" t="s">
        <v>227</v>
      </c>
      <c r="F16" s="256">
        <v>9600</v>
      </c>
      <c r="G16" s="258" t="s">
        <v>228</v>
      </c>
      <c r="H16" s="265" t="s">
        <v>229</v>
      </c>
      <c r="I16" s="256">
        <v>9600</v>
      </c>
      <c r="J16" s="258" t="s">
        <v>230</v>
      </c>
      <c r="K16" s="195"/>
      <c r="L16" s="195"/>
      <c r="M16" s="195"/>
      <c r="N16" s="195"/>
      <c r="O16" s="195"/>
      <c r="P16" s="195"/>
      <c r="Q16" s="195"/>
      <c r="R16" s="195"/>
    </row>
    <row r="17" spans="1:18" ht="42.6" customHeight="1" x14ac:dyDescent="0.25">
      <c r="A17" s="248"/>
      <c r="B17" s="254" t="s">
        <v>65</v>
      </c>
      <c r="C17" s="263" t="s">
        <v>66</v>
      </c>
      <c r="D17" s="256">
        <v>20000</v>
      </c>
      <c r="E17" s="258" t="s">
        <v>231</v>
      </c>
      <c r="F17" s="256">
        <v>20000</v>
      </c>
      <c r="G17" s="258" t="s">
        <v>232</v>
      </c>
      <c r="H17" s="265" t="s">
        <v>233</v>
      </c>
      <c r="I17" s="256">
        <v>20000</v>
      </c>
      <c r="J17" s="258" t="s">
        <v>234</v>
      </c>
      <c r="K17" s="195"/>
      <c r="L17" s="195"/>
      <c r="M17" s="195"/>
      <c r="N17" s="195"/>
      <c r="O17" s="195"/>
      <c r="P17" s="195"/>
      <c r="Q17" s="195"/>
      <c r="R17" s="195"/>
    </row>
    <row r="18" spans="1:18" ht="43.2" customHeight="1" x14ac:dyDescent="0.25">
      <c r="A18" s="248"/>
      <c r="B18" s="254" t="s">
        <v>67</v>
      </c>
      <c r="C18" s="264" t="s">
        <v>68</v>
      </c>
      <c r="D18" s="256">
        <v>7500</v>
      </c>
      <c r="E18" s="258" t="s">
        <v>238</v>
      </c>
      <c r="F18" s="256">
        <v>7500</v>
      </c>
      <c r="G18" s="258" t="s">
        <v>240</v>
      </c>
      <c r="H18" s="265" t="s">
        <v>235</v>
      </c>
      <c r="I18" s="256">
        <v>7500</v>
      </c>
      <c r="J18" s="258" t="s">
        <v>236</v>
      </c>
      <c r="K18" s="195"/>
      <c r="L18" s="195"/>
      <c r="M18" s="195"/>
      <c r="N18" s="195"/>
      <c r="O18" s="195"/>
      <c r="P18" s="195"/>
      <c r="Q18" s="195"/>
      <c r="R18" s="195"/>
    </row>
    <row r="19" spans="1:18" ht="26.4" customHeight="1" x14ac:dyDescent="0.25">
      <c r="A19" s="248"/>
      <c r="B19" s="254" t="s">
        <v>75</v>
      </c>
      <c r="C19" s="263" t="s">
        <v>47</v>
      </c>
      <c r="D19" s="256">
        <v>21560</v>
      </c>
      <c r="E19" s="262"/>
      <c r="F19" s="256">
        <v>21560</v>
      </c>
      <c r="G19" s="262"/>
      <c r="H19" s="262"/>
      <c r="I19" s="256">
        <v>21560</v>
      </c>
      <c r="J19" s="258" t="s">
        <v>237</v>
      </c>
      <c r="K19" s="195"/>
      <c r="L19" s="195"/>
      <c r="M19" s="195"/>
      <c r="N19" s="195"/>
      <c r="O19" s="195"/>
      <c r="P19" s="195"/>
      <c r="Q19" s="195"/>
      <c r="R19" s="195"/>
    </row>
    <row r="20" spans="1:18" ht="15" customHeight="1" x14ac:dyDescent="0.25">
      <c r="A20" s="248"/>
      <c r="B20" s="254" t="s">
        <v>97</v>
      </c>
      <c r="C20" s="266" t="s">
        <v>98</v>
      </c>
      <c r="D20" s="256">
        <v>10800</v>
      </c>
      <c r="E20" s="267" t="s">
        <v>239</v>
      </c>
      <c r="F20" s="268">
        <v>28560</v>
      </c>
      <c r="G20" s="267" t="s">
        <v>241</v>
      </c>
      <c r="H20" s="267" t="s">
        <v>242</v>
      </c>
      <c r="I20" s="268">
        <v>28560</v>
      </c>
      <c r="J20" s="267" t="s">
        <v>243</v>
      </c>
      <c r="K20" s="195"/>
      <c r="L20" s="195"/>
      <c r="M20" s="195"/>
      <c r="N20" s="195"/>
      <c r="O20" s="195"/>
      <c r="P20" s="195"/>
      <c r="Q20" s="195"/>
      <c r="R20" s="195"/>
    </row>
    <row r="21" spans="1:18" ht="15" customHeight="1" x14ac:dyDescent="0.25">
      <c r="A21" s="248"/>
      <c r="B21" s="254" t="s">
        <v>100</v>
      </c>
      <c r="C21" s="266" t="s">
        <v>101</v>
      </c>
      <c r="D21" s="256">
        <v>6750</v>
      </c>
      <c r="E21" s="269"/>
      <c r="F21" s="268"/>
      <c r="G21" s="269"/>
      <c r="H21" s="269"/>
      <c r="I21" s="268"/>
      <c r="J21" s="269"/>
      <c r="K21" s="195"/>
      <c r="L21" s="195"/>
      <c r="M21" s="195"/>
      <c r="N21" s="195"/>
      <c r="O21" s="195"/>
      <c r="P21" s="195"/>
      <c r="Q21" s="195"/>
      <c r="R21" s="195"/>
    </row>
    <row r="22" spans="1:18" ht="15" customHeight="1" x14ac:dyDescent="0.25">
      <c r="A22" s="248"/>
      <c r="B22" s="254" t="s">
        <v>102</v>
      </c>
      <c r="C22" s="266" t="s">
        <v>103</v>
      </c>
      <c r="D22" s="256">
        <v>1800</v>
      </c>
      <c r="E22" s="269"/>
      <c r="F22" s="268"/>
      <c r="G22" s="269"/>
      <c r="H22" s="269"/>
      <c r="I22" s="268"/>
      <c r="J22" s="269"/>
      <c r="K22" s="195"/>
      <c r="L22" s="195"/>
      <c r="M22" s="195"/>
      <c r="N22" s="195"/>
      <c r="O22" s="195"/>
      <c r="P22" s="195"/>
      <c r="Q22" s="195"/>
      <c r="R22" s="195"/>
    </row>
    <row r="23" spans="1:18" ht="15" customHeight="1" x14ac:dyDescent="0.25">
      <c r="A23" s="248"/>
      <c r="B23" s="254" t="s">
        <v>104</v>
      </c>
      <c r="C23" s="266" t="s">
        <v>105</v>
      </c>
      <c r="D23" s="256">
        <v>2160</v>
      </c>
      <c r="E23" s="269"/>
      <c r="F23" s="268"/>
      <c r="G23" s="269"/>
      <c r="H23" s="269"/>
      <c r="I23" s="268"/>
      <c r="J23" s="269"/>
      <c r="K23" s="195"/>
      <c r="L23" s="195"/>
      <c r="M23" s="195"/>
      <c r="N23" s="195"/>
      <c r="O23" s="195"/>
      <c r="P23" s="195"/>
      <c r="Q23" s="195"/>
      <c r="R23" s="195"/>
    </row>
    <row r="24" spans="1:18" ht="15" customHeight="1" x14ac:dyDescent="0.25">
      <c r="A24" s="248"/>
      <c r="B24" s="254" t="s">
        <v>106</v>
      </c>
      <c r="C24" s="266" t="s">
        <v>107</v>
      </c>
      <c r="D24" s="256">
        <v>2250</v>
      </c>
      <c r="E24" s="269"/>
      <c r="F24" s="268"/>
      <c r="G24" s="269"/>
      <c r="H24" s="269"/>
      <c r="I24" s="268"/>
      <c r="J24" s="269"/>
      <c r="K24" s="195"/>
      <c r="L24" s="195"/>
      <c r="M24" s="195"/>
      <c r="N24" s="195"/>
      <c r="O24" s="195"/>
      <c r="P24" s="195"/>
      <c r="Q24" s="195"/>
      <c r="R24" s="195"/>
    </row>
    <row r="25" spans="1:18" ht="15" customHeight="1" x14ac:dyDescent="0.25">
      <c r="A25" s="248"/>
      <c r="B25" s="254" t="s">
        <v>132</v>
      </c>
      <c r="C25" s="266" t="s">
        <v>133</v>
      </c>
      <c r="D25" s="256">
        <v>4800</v>
      </c>
      <c r="E25" s="269"/>
      <c r="F25" s="268"/>
      <c r="G25" s="269"/>
      <c r="H25" s="269"/>
      <c r="I25" s="268"/>
      <c r="J25" s="269"/>
      <c r="K25" s="195"/>
      <c r="L25" s="195"/>
      <c r="M25" s="195"/>
      <c r="N25" s="195"/>
      <c r="O25" s="195"/>
      <c r="P25" s="195"/>
      <c r="Q25" s="195"/>
      <c r="R25" s="195"/>
    </row>
    <row r="26" spans="1:18" ht="43.2" customHeight="1" x14ac:dyDescent="0.25">
      <c r="A26" s="248"/>
      <c r="B26" s="254" t="s">
        <v>108</v>
      </c>
      <c r="C26" s="266" t="s">
        <v>109</v>
      </c>
      <c r="D26" s="256">
        <v>28000</v>
      </c>
      <c r="E26" s="258" t="s">
        <v>246</v>
      </c>
      <c r="F26" s="256">
        <v>28000</v>
      </c>
      <c r="G26" s="258" t="s">
        <v>244</v>
      </c>
      <c r="H26" s="258" t="s">
        <v>245</v>
      </c>
      <c r="I26" s="256">
        <v>28000</v>
      </c>
      <c r="J26" s="258" t="s">
        <v>247</v>
      </c>
      <c r="K26" s="195"/>
      <c r="L26" s="195"/>
      <c r="M26" s="195"/>
      <c r="N26" s="195"/>
      <c r="O26" s="195"/>
      <c r="P26" s="195"/>
      <c r="Q26" s="195"/>
      <c r="R26" s="195"/>
    </row>
    <row r="27" spans="1:18" ht="15" customHeight="1" x14ac:dyDescent="0.25">
      <c r="A27" s="248"/>
      <c r="B27" s="254" t="s">
        <v>110</v>
      </c>
      <c r="C27" s="266" t="s">
        <v>111</v>
      </c>
      <c r="D27" s="256">
        <v>28000</v>
      </c>
      <c r="E27" s="267" t="s">
        <v>248</v>
      </c>
      <c r="F27" s="270">
        <v>111490</v>
      </c>
      <c r="G27" s="267" t="s">
        <v>249</v>
      </c>
      <c r="H27" s="267" t="s">
        <v>250</v>
      </c>
      <c r="I27" s="268">
        <v>111490</v>
      </c>
      <c r="J27" s="267" t="s">
        <v>251</v>
      </c>
      <c r="K27" s="195"/>
      <c r="L27" s="195"/>
      <c r="M27" s="195"/>
      <c r="N27" s="195"/>
      <c r="O27" s="195"/>
      <c r="P27" s="195"/>
      <c r="Q27" s="195"/>
      <c r="R27" s="195"/>
    </row>
    <row r="28" spans="1:18" ht="15" customHeight="1" x14ac:dyDescent="0.25">
      <c r="A28" s="248"/>
      <c r="B28" s="254" t="s">
        <v>112</v>
      </c>
      <c r="C28" s="266" t="s">
        <v>111</v>
      </c>
      <c r="D28" s="256">
        <v>28000</v>
      </c>
      <c r="E28" s="269"/>
      <c r="F28" s="270"/>
      <c r="G28" s="269"/>
      <c r="H28" s="269"/>
      <c r="I28" s="268"/>
      <c r="J28" s="269"/>
      <c r="K28" s="195"/>
      <c r="L28" s="195"/>
      <c r="M28" s="195"/>
      <c r="N28" s="195"/>
      <c r="O28" s="195"/>
      <c r="P28" s="195"/>
      <c r="Q28" s="195"/>
      <c r="R28" s="195"/>
    </row>
    <row r="29" spans="1:18" ht="15" customHeight="1" x14ac:dyDescent="0.25">
      <c r="A29" s="248"/>
      <c r="B29" s="254" t="s">
        <v>113</v>
      </c>
      <c r="C29" s="266" t="s">
        <v>111</v>
      </c>
      <c r="D29" s="256">
        <v>28000</v>
      </c>
      <c r="E29" s="269"/>
      <c r="F29" s="270"/>
      <c r="G29" s="269"/>
      <c r="H29" s="269"/>
      <c r="I29" s="268"/>
      <c r="J29" s="269"/>
      <c r="K29" s="195"/>
      <c r="L29" s="195"/>
      <c r="M29" s="195"/>
      <c r="N29" s="195"/>
      <c r="O29" s="195"/>
      <c r="P29" s="195"/>
      <c r="Q29" s="195"/>
      <c r="R29" s="195"/>
    </row>
    <row r="30" spans="1:18" ht="15" customHeight="1" x14ac:dyDescent="0.25">
      <c r="A30" s="248"/>
      <c r="B30" s="254" t="s">
        <v>114</v>
      </c>
      <c r="C30" s="266" t="s">
        <v>115</v>
      </c>
      <c r="D30" s="256">
        <v>2450</v>
      </c>
      <c r="E30" s="269"/>
      <c r="F30" s="270"/>
      <c r="G30" s="269"/>
      <c r="H30" s="269"/>
      <c r="I30" s="268"/>
      <c r="J30" s="269"/>
      <c r="K30" s="195"/>
      <c r="L30" s="195"/>
      <c r="M30" s="195"/>
      <c r="N30" s="195"/>
      <c r="O30" s="195"/>
      <c r="P30" s="195"/>
      <c r="Q30" s="195"/>
      <c r="R30" s="195"/>
    </row>
    <row r="31" spans="1:18" ht="15" customHeight="1" x14ac:dyDescent="0.25">
      <c r="A31" s="248"/>
      <c r="B31" s="254" t="s">
        <v>116</v>
      </c>
      <c r="C31" s="266" t="s">
        <v>117</v>
      </c>
      <c r="D31" s="256">
        <v>1400</v>
      </c>
      <c r="E31" s="269"/>
      <c r="F31" s="270"/>
      <c r="G31" s="269"/>
      <c r="H31" s="269"/>
      <c r="I31" s="268"/>
      <c r="J31" s="269"/>
      <c r="K31" s="195"/>
      <c r="L31" s="195"/>
      <c r="M31" s="195"/>
      <c r="N31" s="195"/>
      <c r="O31" s="195"/>
      <c r="P31" s="195"/>
      <c r="Q31" s="195"/>
      <c r="R31" s="195"/>
    </row>
    <row r="32" spans="1:18" ht="15" customHeight="1" x14ac:dyDescent="0.25">
      <c r="A32" s="248"/>
      <c r="B32" s="254" t="s">
        <v>118</v>
      </c>
      <c r="C32" s="266" t="s">
        <v>119</v>
      </c>
      <c r="D32" s="256">
        <v>3640</v>
      </c>
      <c r="E32" s="269"/>
      <c r="F32" s="270"/>
      <c r="G32" s="269"/>
      <c r="H32" s="269"/>
      <c r="I32" s="268"/>
      <c r="J32" s="269"/>
      <c r="K32" s="195"/>
      <c r="L32" s="195"/>
      <c r="M32" s="195"/>
      <c r="N32" s="195"/>
      <c r="O32" s="195"/>
      <c r="P32" s="195"/>
      <c r="Q32" s="195"/>
      <c r="R32" s="195"/>
    </row>
    <row r="33" spans="1:18" ht="15" customHeight="1" x14ac:dyDescent="0.25">
      <c r="A33" s="248"/>
      <c r="B33" s="254" t="s">
        <v>120</v>
      </c>
      <c r="C33" s="266" t="s">
        <v>119</v>
      </c>
      <c r="D33" s="256">
        <v>3640</v>
      </c>
      <c r="E33" s="269"/>
      <c r="F33" s="270"/>
      <c r="G33" s="269"/>
      <c r="H33" s="269"/>
      <c r="I33" s="268"/>
      <c r="J33" s="269"/>
      <c r="K33" s="195"/>
      <c r="L33" s="195"/>
      <c r="M33" s="195"/>
      <c r="N33" s="195"/>
      <c r="O33" s="195"/>
      <c r="P33" s="195"/>
      <c r="Q33" s="195"/>
      <c r="R33" s="195"/>
    </row>
    <row r="34" spans="1:18" ht="15" customHeight="1" x14ac:dyDescent="0.25">
      <c r="A34" s="248"/>
      <c r="B34" s="254" t="s">
        <v>121</v>
      </c>
      <c r="C34" s="266" t="s">
        <v>119</v>
      </c>
      <c r="D34" s="256">
        <v>3640</v>
      </c>
      <c r="E34" s="269"/>
      <c r="F34" s="270"/>
      <c r="G34" s="269"/>
      <c r="H34" s="269"/>
      <c r="I34" s="268"/>
      <c r="J34" s="269"/>
      <c r="K34" s="195"/>
      <c r="L34" s="195"/>
      <c r="M34" s="195"/>
      <c r="N34" s="195"/>
      <c r="O34" s="195"/>
      <c r="P34" s="195"/>
      <c r="Q34" s="195"/>
      <c r="R34" s="195"/>
    </row>
    <row r="35" spans="1:18" ht="15" customHeight="1" x14ac:dyDescent="0.25">
      <c r="A35" s="248"/>
      <c r="B35" s="254" t="s">
        <v>122</v>
      </c>
      <c r="C35" s="266" t="s">
        <v>123</v>
      </c>
      <c r="D35" s="256">
        <v>1820</v>
      </c>
      <c r="E35" s="269"/>
      <c r="F35" s="270"/>
      <c r="G35" s="269"/>
      <c r="H35" s="269"/>
      <c r="I35" s="268"/>
      <c r="J35" s="269"/>
      <c r="K35" s="195"/>
      <c r="L35" s="195"/>
      <c r="M35" s="195"/>
      <c r="N35" s="195"/>
      <c r="O35" s="195"/>
      <c r="P35" s="195"/>
      <c r="Q35" s="195"/>
      <c r="R35" s="195"/>
    </row>
    <row r="36" spans="1:18" ht="15" customHeight="1" x14ac:dyDescent="0.25">
      <c r="A36" s="248"/>
      <c r="B36" s="254" t="s">
        <v>124</v>
      </c>
      <c r="C36" s="266" t="s">
        <v>125</v>
      </c>
      <c r="D36" s="256">
        <v>1400</v>
      </c>
      <c r="E36" s="269"/>
      <c r="F36" s="270"/>
      <c r="G36" s="269"/>
      <c r="H36" s="269"/>
      <c r="I36" s="268"/>
      <c r="J36" s="269"/>
      <c r="K36" s="195"/>
      <c r="L36" s="195"/>
      <c r="M36" s="195"/>
      <c r="N36" s="195"/>
      <c r="O36" s="195"/>
      <c r="P36" s="195"/>
      <c r="Q36" s="195"/>
      <c r="R36" s="195"/>
    </row>
    <row r="37" spans="1:18" ht="15" customHeight="1" x14ac:dyDescent="0.25">
      <c r="A37" s="248"/>
      <c r="B37" s="254" t="s">
        <v>126</v>
      </c>
      <c r="C37" s="266" t="s">
        <v>125</v>
      </c>
      <c r="D37" s="256">
        <v>1400</v>
      </c>
      <c r="E37" s="269"/>
      <c r="F37" s="270"/>
      <c r="G37" s="269"/>
      <c r="H37" s="269"/>
      <c r="I37" s="268"/>
      <c r="J37" s="269"/>
      <c r="K37" s="195"/>
      <c r="L37" s="194"/>
      <c r="M37" s="195"/>
      <c r="N37" s="195"/>
      <c r="O37" s="195"/>
      <c r="P37" s="195"/>
      <c r="Q37" s="195"/>
      <c r="R37" s="195"/>
    </row>
    <row r="38" spans="1:18" ht="15" customHeight="1" x14ac:dyDescent="0.25">
      <c r="A38" s="248"/>
      <c r="B38" s="254" t="s">
        <v>127</v>
      </c>
      <c r="C38" s="266" t="s">
        <v>125</v>
      </c>
      <c r="D38" s="256">
        <v>1400</v>
      </c>
      <c r="E38" s="269"/>
      <c r="F38" s="270"/>
      <c r="G38" s="269"/>
      <c r="H38" s="269"/>
      <c r="I38" s="268"/>
      <c r="J38" s="269"/>
      <c r="K38" s="195"/>
      <c r="L38" s="195"/>
      <c r="M38" s="195"/>
      <c r="N38" s="195"/>
      <c r="O38" s="195"/>
      <c r="P38" s="195"/>
      <c r="Q38" s="195"/>
      <c r="R38" s="195"/>
    </row>
    <row r="39" spans="1:18" ht="15" customHeight="1" x14ac:dyDescent="0.25">
      <c r="A39" s="248"/>
      <c r="B39" s="254" t="s">
        <v>128</v>
      </c>
      <c r="C39" s="266" t="s">
        <v>129</v>
      </c>
      <c r="D39" s="256">
        <v>3500</v>
      </c>
      <c r="E39" s="269"/>
      <c r="F39" s="270"/>
      <c r="G39" s="269"/>
      <c r="H39" s="269"/>
      <c r="I39" s="268"/>
      <c r="J39" s="269"/>
      <c r="K39" s="195"/>
      <c r="L39" s="195"/>
      <c r="M39" s="195"/>
      <c r="N39" s="195"/>
      <c r="O39" s="195"/>
      <c r="P39" s="195"/>
      <c r="Q39" s="195"/>
      <c r="R39" s="195"/>
    </row>
    <row r="40" spans="1:18" ht="15" customHeight="1" x14ac:dyDescent="0.25">
      <c r="A40" s="248"/>
      <c r="B40" s="254" t="s">
        <v>130</v>
      </c>
      <c r="C40" s="266" t="s">
        <v>131</v>
      </c>
      <c r="D40" s="256">
        <v>1400</v>
      </c>
      <c r="E40" s="269"/>
      <c r="F40" s="270"/>
      <c r="G40" s="269"/>
      <c r="H40" s="269"/>
      <c r="I40" s="268"/>
      <c r="J40" s="269"/>
      <c r="K40" s="195"/>
      <c r="L40" s="195"/>
      <c r="M40" s="195"/>
      <c r="N40" s="195"/>
      <c r="O40" s="195"/>
      <c r="P40" s="195"/>
      <c r="Q40" s="195"/>
      <c r="R40" s="195"/>
    </row>
    <row r="41" spans="1:18" ht="15" customHeight="1" x14ac:dyDescent="0.25">
      <c r="A41" s="248"/>
      <c r="B41" s="254" t="s">
        <v>134</v>
      </c>
      <c r="C41" s="266" t="s">
        <v>135</v>
      </c>
      <c r="D41" s="256">
        <v>1800</v>
      </c>
      <c r="E41" s="269"/>
      <c r="F41" s="270"/>
      <c r="G41" s="269"/>
      <c r="H41" s="269"/>
      <c r="I41" s="268"/>
      <c r="J41" s="269"/>
      <c r="K41" s="195"/>
      <c r="L41" s="195"/>
      <c r="M41" s="195"/>
      <c r="N41" s="195"/>
      <c r="O41" s="195"/>
      <c r="P41" s="195"/>
      <c r="Q41" s="195"/>
      <c r="R41" s="195"/>
    </row>
    <row r="42" spans="1:18" ht="75" customHeight="1" x14ac:dyDescent="0.25">
      <c r="A42" s="248"/>
      <c r="B42" s="254" t="s">
        <v>151</v>
      </c>
      <c r="C42" s="266" t="s">
        <v>152</v>
      </c>
      <c r="D42" s="256">
        <v>12000</v>
      </c>
      <c r="E42" s="258" t="s">
        <v>252</v>
      </c>
      <c r="F42" s="256">
        <v>12000</v>
      </c>
      <c r="G42" s="258" t="s">
        <v>253</v>
      </c>
      <c r="H42" s="258" t="s">
        <v>254</v>
      </c>
      <c r="I42" s="256">
        <v>12000</v>
      </c>
      <c r="J42" s="258" t="s">
        <v>255</v>
      </c>
      <c r="K42" s="195"/>
      <c r="L42" s="195"/>
      <c r="M42" s="195"/>
      <c r="N42" s="195"/>
      <c r="O42" s="195"/>
      <c r="P42" s="195"/>
      <c r="Q42" s="195"/>
      <c r="R42" s="195"/>
    </row>
    <row r="43" spans="1:18" ht="27" customHeight="1" x14ac:dyDescent="0.25">
      <c r="A43" s="248"/>
      <c r="B43" s="271" t="s">
        <v>158</v>
      </c>
      <c r="C43" s="272" t="s">
        <v>159</v>
      </c>
      <c r="D43" s="268">
        <v>97.65</v>
      </c>
      <c r="E43" s="267" t="s">
        <v>256</v>
      </c>
      <c r="F43" s="268">
        <v>97.65</v>
      </c>
      <c r="G43" s="269"/>
      <c r="H43" s="269"/>
      <c r="I43" s="256">
        <v>91.65</v>
      </c>
      <c r="J43" s="258" t="s">
        <v>257</v>
      </c>
      <c r="K43" s="195"/>
      <c r="L43" s="195"/>
      <c r="M43" s="195"/>
      <c r="N43" s="195"/>
      <c r="O43" s="195"/>
      <c r="P43" s="195"/>
      <c r="Q43" s="195"/>
      <c r="R43" s="195"/>
    </row>
    <row r="44" spans="1:18" ht="29.4" customHeight="1" x14ac:dyDescent="0.25">
      <c r="A44" s="248"/>
      <c r="B44" s="271"/>
      <c r="C44" s="272"/>
      <c r="D44" s="268"/>
      <c r="E44" s="269"/>
      <c r="F44" s="268"/>
      <c r="G44" s="269"/>
      <c r="H44" s="269"/>
      <c r="I44" s="256">
        <v>6</v>
      </c>
      <c r="J44" s="258" t="s">
        <v>258</v>
      </c>
      <c r="K44" s="195"/>
      <c r="L44" s="195"/>
      <c r="M44" s="195"/>
      <c r="N44" s="195"/>
      <c r="O44" s="195"/>
      <c r="P44" s="195"/>
      <c r="Q44" s="195"/>
      <c r="R44" s="195"/>
    </row>
    <row r="45" spans="1:18" ht="45" customHeight="1" x14ac:dyDescent="0.25">
      <c r="A45" s="248"/>
      <c r="B45" s="273" t="s">
        <v>165</v>
      </c>
      <c r="C45" s="274" t="s">
        <v>166</v>
      </c>
      <c r="D45" s="256">
        <v>170250</v>
      </c>
      <c r="E45" s="258" t="s">
        <v>259</v>
      </c>
      <c r="F45" s="256">
        <v>170250</v>
      </c>
      <c r="G45" s="258" t="s">
        <v>260</v>
      </c>
      <c r="H45" s="260" t="s">
        <v>296</v>
      </c>
      <c r="I45" s="256">
        <v>170250</v>
      </c>
      <c r="J45" s="258" t="s">
        <v>261</v>
      </c>
      <c r="K45" s="195"/>
      <c r="L45" s="195"/>
      <c r="M45" s="195"/>
      <c r="N45" s="195"/>
      <c r="O45" s="195"/>
      <c r="P45" s="195"/>
      <c r="Q45" s="195"/>
      <c r="R45" s="195"/>
    </row>
    <row r="46" spans="1:18" ht="41.4" customHeight="1" x14ac:dyDescent="0.25">
      <c r="A46" s="248"/>
      <c r="B46" s="273" t="s">
        <v>167</v>
      </c>
      <c r="C46" s="274" t="s">
        <v>168</v>
      </c>
      <c r="D46" s="256">
        <v>64000</v>
      </c>
      <c r="E46" s="258" t="s">
        <v>262</v>
      </c>
      <c r="F46" s="256">
        <v>64000</v>
      </c>
      <c r="G46" s="258" t="s">
        <v>263</v>
      </c>
      <c r="H46" s="258" t="s">
        <v>264</v>
      </c>
      <c r="I46" s="256">
        <v>64000</v>
      </c>
      <c r="J46" s="258" t="s">
        <v>265</v>
      </c>
      <c r="K46" s="195"/>
      <c r="L46" s="195"/>
      <c r="M46" s="195"/>
      <c r="N46" s="195"/>
      <c r="O46" s="195"/>
      <c r="P46" s="195"/>
      <c r="Q46" s="195"/>
      <c r="R46" s="195"/>
    </row>
    <row r="47" spans="1:18" ht="42" customHeight="1" x14ac:dyDescent="0.25">
      <c r="A47" s="248"/>
      <c r="B47" s="273" t="s">
        <v>169</v>
      </c>
      <c r="C47" s="274" t="s">
        <v>170</v>
      </c>
      <c r="D47" s="256">
        <v>12000</v>
      </c>
      <c r="E47" s="258" t="s">
        <v>266</v>
      </c>
      <c r="F47" s="256">
        <v>12000</v>
      </c>
      <c r="G47" s="258" t="s">
        <v>267</v>
      </c>
      <c r="H47" s="258" t="s">
        <v>268</v>
      </c>
      <c r="I47" s="256">
        <v>12000</v>
      </c>
      <c r="J47" s="258" t="s">
        <v>269</v>
      </c>
      <c r="K47" s="195"/>
      <c r="L47" s="195"/>
      <c r="M47" s="195"/>
      <c r="N47" s="195"/>
      <c r="O47" s="195"/>
      <c r="P47" s="195"/>
      <c r="Q47" s="195"/>
      <c r="R47" s="195"/>
    </row>
    <row r="48" spans="1:18" ht="42" customHeight="1" x14ac:dyDescent="0.25">
      <c r="A48" s="248"/>
      <c r="B48" s="273" t="s">
        <v>171</v>
      </c>
      <c r="C48" s="274" t="s">
        <v>172</v>
      </c>
      <c r="D48" s="256">
        <v>12500</v>
      </c>
      <c r="E48" s="258" t="s">
        <v>270</v>
      </c>
      <c r="F48" s="256">
        <v>12500</v>
      </c>
      <c r="G48" s="258" t="s">
        <v>271</v>
      </c>
      <c r="H48" s="258" t="s">
        <v>272</v>
      </c>
      <c r="I48" s="256">
        <v>12500</v>
      </c>
      <c r="J48" s="258" t="s">
        <v>273</v>
      </c>
      <c r="K48" s="195"/>
      <c r="L48" s="195"/>
      <c r="M48" s="195"/>
      <c r="N48" s="195"/>
      <c r="O48" s="195"/>
      <c r="P48" s="195"/>
      <c r="Q48" s="195"/>
      <c r="R48" s="195"/>
    </row>
    <row r="49" spans="1:18" ht="40.799999999999997" customHeight="1" x14ac:dyDescent="0.25">
      <c r="A49" s="248"/>
      <c r="B49" s="273" t="s">
        <v>174</v>
      </c>
      <c r="C49" s="274" t="s">
        <v>175</v>
      </c>
      <c r="D49" s="256">
        <v>29000</v>
      </c>
      <c r="E49" s="258" t="s">
        <v>274</v>
      </c>
      <c r="F49" s="256">
        <v>29000</v>
      </c>
      <c r="G49" s="258" t="s">
        <v>275</v>
      </c>
      <c r="H49" s="258" t="s">
        <v>276</v>
      </c>
      <c r="I49" s="256">
        <v>29000</v>
      </c>
      <c r="J49" s="258" t="s">
        <v>277</v>
      </c>
      <c r="K49" s="195"/>
      <c r="L49" s="195"/>
      <c r="M49" s="195"/>
      <c r="N49" s="195"/>
      <c r="O49" s="195"/>
      <c r="P49" s="195"/>
      <c r="Q49" s="195"/>
      <c r="R49" s="195"/>
    </row>
    <row r="50" spans="1:18" ht="45.6" customHeight="1" x14ac:dyDescent="0.25">
      <c r="A50" s="248"/>
      <c r="B50" s="273" t="s">
        <v>177</v>
      </c>
      <c r="C50" s="274" t="s">
        <v>178</v>
      </c>
      <c r="D50" s="256">
        <v>25000</v>
      </c>
      <c r="E50" s="258" t="s">
        <v>279</v>
      </c>
      <c r="F50" s="256">
        <v>25000</v>
      </c>
      <c r="G50" s="258" t="s">
        <v>278</v>
      </c>
      <c r="H50" s="258" t="s">
        <v>280</v>
      </c>
      <c r="I50" s="256">
        <v>25000</v>
      </c>
      <c r="J50" s="258" t="s">
        <v>281</v>
      </c>
      <c r="K50" s="195"/>
      <c r="L50" s="195"/>
      <c r="M50" s="195"/>
      <c r="N50" s="195"/>
      <c r="O50" s="195"/>
      <c r="P50" s="195"/>
      <c r="Q50" s="195"/>
      <c r="R50" s="195"/>
    </row>
    <row r="51" spans="1:18" ht="42" customHeight="1" x14ac:dyDescent="0.25">
      <c r="A51" s="248"/>
      <c r="B51" s="273" t="s">
        <v>179</v>
      </c>
      <c r="C51" s="274" t="s">
        <v>180</v>
      </c>
      <c r="D51" s="256">
        <v>29000</v>
      </c>
      <c r="E51" s="258" t="s">
        <v>282</v>
      </c>
      <c r="F51" s="256">
        <v>29000</v>
      </c>
      <c r="G51" s="258" t="s">
        <v>283</v>
      </c>
      <c r="H51" s="258" t="s">
        <v>284</v>
      </c>
      <c r="I51" s="256">
        <v>29000</v>
      </c>
      <c r="J51" s="258" t="s">
        <v>285</v>
      </c>
      <c r="K51" s="195"/>
      <c r="L51" s="195"/>
      <c r="M51" s="195"/>
      <c r="N51" s="195"/>
      <c r="O51" s="195"/>
      <c r="P51" s="195"/>
      <c r="Q51" s="195"/>
      <c r="R51" s="195"/>
    </row>
    <row r="52" spans="1:18" ht="42.6" customHeight="1" x14ac:dyDescent="0.25">
      <c r="A52" s="248"/>
      <c r="B52" s="273" t="s">
        <v>181</v>
      </c>
      <c r="C52" s="275" t="s">
        <v>182</v>
      </c>
      <c r="D52" s="256">
        <v>35000</v>
      </c>
      <c r="E52" s="258" t="s">
        <v>286</v>
      </c>
      <c r="F52" s="256">
        <v>35000</v>
      </c>
      <c r="G52" s="258" t="s">
        <v>288</v>
      </c>
      <c r="H52" s="258" t="s">
        <v>287</v>
      </c>
      <c r="I52" s="256">
        <v>35000</v>
      </c>
      <c r="J52" s="258" t="s">
        <v>289</v>
      </c>
      <c r="K52" s="195"/>
      <c r="L52" s="195"/>
      <c r="M52" s="195"/>
      <c r="N52" s="195"/>
      <c r="O52" s="195"/>
      <c r="P52" s="195"/>
      <c r="Q52" s="195"/>
      <c r="R52" s="195"/>
    </row>
    <row r="53" spans="1:18" ht="41.4" customHeight="1" x14ac:dyDescent="0.25">
      <c r="A53" s="248"/>
      <c r="B53" s="276" t="s">
        <v>186</v>
      </c>
      <c r="C53" s="277" t="s">
        <v>185</v>
      </c>
      <c r="D53" s="256">
        <v>28000</v>
      </c>
      <c r="E53" s="258" t="s">
        <v>291</v>
      </c>
      <c r="F53" s="256">
        <v>28000</v>
      </c>
      <c r="G53" s="258" t="s">
        <v>290</v>
      </c>
      <c r="H53" s="258" t="s">
        <v>292</v>
      </c>
      <c r="I53" s="256">
        <v>28000</v>
      </c>
      <c r="J53" s="258" t="s">
        <v>293</v>
      </c>
      <c r="K53" s="195"/>
      <c r="L53" s="195"/>
      <c r="M53" s="195"/>
      <c r="N53" s="195"/>
      <c r="O53" s="195"/>
      <c r="P53" s="195"/>
      <c r="Q53" s="195"/>
      <c r="R53" s="195"/>
    </row>
    <row r="54" spans="1:18" ht="15" customHeight="1" x14ac:dyDescent="0.3">
      <c r="A54" s="198"/>
      <c r="B54" s="278" t="s">
        <v>205</v>
      </c>
      <c r="C54" s="278"/>
      <c r="D54" s="279">
        <f>SUM(D9:D53)</f>
        <v>762557.65</v>
      </c>
      <c r="E54" s="280"/>
      <c r="F54" s="279">
        <f>SUM(F9:F53)</f>
        <v>762557.65</v>
      </c>
      <c r="G54" s="280"/>
      <c r="H54" s="280"/>
      <c r="I54" s="279">
        <f>SUM(I9:I53)</f>
        <v>762557.65</v>
      </c>
      <c r="J54" s="280"/>
      <c r="K54" s="199"/>
      <c r="L54" s="199"/>
      <c r="M54" s="199"/>
      <c r="N54" s="199"/>
      <c r="O54" s="199"/>
      <c r="P54" s="199"/>
      <c r="Q54" s="199"/>
      <c r="R54" s="199"/>
    </row>
    <row r="55" spans="1:18" ht="14.25" customHeight="1" x14ac:dyDescent="0.25">
      <c r="A55" s="193"/>
      <c r="B55" s="193"/>
      <c r="C55" s="193"/>
      <c r="D55" s="194"/>
      <c r="E55" s="193"/>
      <c r="F55" s="194"/>
      <c r="G55" s="193"/>
      <c r="H55" s="193"/>
      <c r="I55" s="195"/>
      <c r="J55" s="195"/>
      <c r="K55" s="195"/>
      <c r="L55" s="195"/>
      <c r="M55" s="195"/>
      <c r="N55" s="195"/>
      <c r="O55" s="195"/>
      <c r="P55" s="195"/>
      <c r="Q55" s="195"/>
      <c r="R55" s="195"/>
    </row>
    <row r="56" spans="1:18" ht="14.25" customHeight="1" x14ac:dyDescent="0.25">
      <c r="A56" s="193"/>
      <c r="B56" s="193"/>
      <c r="C56" s="193"/>
      <c r="D56" s="194"/>
      <c r="E56" s="193"/>
      <c r="F56" s="194"/>
      <c r="G56" s="193"/>
      <c r="H56" s="193"/>
      <c r="I56" s="195"/>
      <c r="J56" s="195"/>
      <c r="K56" s="195"/>
      <c r="L56" s="195"/>
      <c r="M56" s="195"/>
      <c r="N56" s="195"/>
      <c r="O56" s="195"/>
      <c r="P56" s="195"/>
      <c r="Q56" s="195"/>
      <c r="R56" s="195"/>
    </row>
    <row r="57" spans="1:18" ht="14.25" customHeight="1" x14ac:dyDescent="0.25">
      <c r="A57" s="193"/>
      <c r="B57" s="193"/>
      <c r="C57" s="193"/>
      <c r="D57" s="194"/>
      <c r="E57" s="193"/>
      <c r="F57" s="194"/>
      <c r="G57" s="193"/>
      <c r="H57" s="193"/>
      <c r="I57" s="195"/>
      <c r="J57" s="195"/>
      <c r="K57" s="195"/>
      <c r="L57" s="195"/>
      <c r="M57" s="195"/>
      <c r="N57" s="195"/>
      <c r="O57" s="195"/>
      <c r="P57" s="195"/>
      <c r="Q57" s="195"/>
      <c r="R57" s="195"/>
    </row>
    <row r="58" spans="1:18" ht="14.25" customHeight="1" x14ac:dyDescent="0.25">
      <c r="A58" s="193"/>
      <c r="B58" s="193"/>
      <c r="C58" s="193"/>
      <c r="D58" s="194"/>
      <c r="E58" s="193"/>
      <c r="F58" s="194"/>
      <c r="G58" s="193"/>
      <c r="H58" s="193"/>
      <c r="I58" s="195"/>
      <c r="J58" s="195"/>
      <c r="K58" s="195"/>
      <c r="L58" s="195"/>
      <c r="M58" s="195"/>
      <c r="N58" s="195"/>
      <c r="O58" s="195"/>
      <c r="P58" s="195"/>
      <c r="Q58" s="195"/>
      <c r="R58" s="195"/>
    </row>
    <row r="59" spans="1:18" ht="14.25" customHeight="1" x14ac:dyDescent="0.25">
      <c r="A59" s="193"/>
      <c r="B59" s="193"/>
      <c r="C59" s="193"/>
      <c r="D59" s="194"/>
      <c r="E59" s="193"/>
      <c r="F59" s="194"/>
      <c r="G59" s="193"/>
      <c r="H59" s="193"/>
      <c r="I59" s="195"/>
      <c r="J59" s="195"/>
      <c r="K59" s="195"/>
      <c r="L59" s="195"/>
      <c r="M59" s="195"/>
      <c r="N59" s="195"/>
      <c r="O59" s="195"/>
      <c r="P59" s="195"/>
      <c r="Q59" s="195"/>
      <c r="R59" s="195"/>
    </row>
    <row r="60" spans="1:18" ht="14.25" customHeight="1" x14ac:dyDescent="0.25">
      <c r="A60" s="193"/>
      <c r="B60" s="193"/>
      <c r="C60" s="193"/>
      <c r="D60" s="194"/>
      <c r="E60" s="193"/>
      <c r="F60" s="194"/>
      <c r="G60" s="193"/>
      <c r="H60" s="193"/>
      <c r="I60" s="195"/>
      <c r="J60" s="195"/>
      <c r="K60" s="195"/>
      <c r="L60" s="195"/>
      <c r="M60" s="195"/>
      <c r="N60" s="195"/>
      <c r="O60" s="195"/>
      <c r="P60" s="195"/>
      <c r="Q60" s="195"/>
      <c r="R60" s="195"/>
    </row>
    <row r="61" spans="1:18" ht="14.25" customHeight="1" x14ac:dyDescent="0.25">
      <c r="A61" s="193"/>
      <c r="B61" s="193"/>
      <c r="C61" s="193"/>
      <c r="D61" s="194"/>
      <c r="E61" s="193"/>
      <c r="F61" s="194"/>
      <c r="G61" s="193"/>
      <c r="H61" s="193"/>
      <c r="I61" s="195"/>
      <c r="J61" s="195"/>
      <c r="K61" s="195"/>
      <c r="L61" s="195"/>
      <c r="M61" s="195"/>
      <c r="N61" s="195"/>
      <c r="O61" s="195"/>
      <c r="P61" s="195"/>
      <c r="Q61" s="195"/>
      <c r="R61" s="195"/>
    </row>
    <row r="62" spans="1:18" ht="14.25" customHeight="1" x14ac:dyDescent="0.25">
      <c r="A62" s="193"/>
      <c r="B62" s="193"/>
      <c r="C62" s="193"/>
      <c r="D62" s="194"/>
      <c r="E62" s="193"/>
      <c r="F62" s="194"/>
      <c r="G62" s="193"/>
      <c r="H62" s="193"/>
      <c r="I62" s="195"/>
      <c r="J62" s="195"/>
      <c r="K62" s="195"/>
      <c r="L62" s="195"/>
      <c r="M62" s="195"/>
      <c r="N62" s="195"/>
      <c r="O62" s="195"/>
      <c r="P62" s="195"/>
      <c r="Q62" s="195"/>
      <c r="R62" s="195"/>
    </row>
    <row r="63" spans="1:18" ht="14.25" customHeight="1" x14ac:dyDescent="0.25">
      <c r="A63" s="193"/>
      <c r="B63" s="193"/>
      <c r="C63" s="193"/>
      <c r="D63" s="194"/>
      <c r="E63" s="193"/>
      <c r="F63" s="194"/>
      <c r="G63" s="193"/>
      <c r="H63" s="193"/>
      <c r="I63" s="195"/>
      <c r="J63" s="195"/>
      <c r="K63" s="195"/>
      <c r="L63" s="195"/>
      <c r="M63" s="195"/>
      <c r="N63" s="195"/>
      <c r="O63" s="195"/>
      <c r="P63" s="195"/>
      <c r="Q63" s="195"/>
      <c r="R63" s="195"/>
    </row>
    <row r="64" spans="1:18" ht="14.25" customHeight="1" x14ac:dyDescent="0.25">
      <c r="A64" s="193"/>
      <c r="B64" s="193"/>
      <c r="C64" s="193"/>
      <c r="D64" s="194"/>
      <c r="E64" s="193"/>
      <c r="F64" s="194"/>
      <c r="G64" s="193"/>
      <c r="H64" s="193"/>
      <c r="I64" s="195"/>
      <c r="J64" s="195"/>
      <c r="K64" s="195"/>
      <c r="L64" s="195"/>
      <c r="M64" s="195"/>
      <c r="N64" s="195"/>
      <c r="O64" s="195"/>
      <c r="P64" s="195"/>
      <c r="Q64" s="195"/>
      <c r="R64" s="195"/>
    </row>
    <row r="65" spans="1:18" ht="14.25" customHeight="1" x14ac:dyDescent="0.25">
      <c r="A65" s="193"/>
      <c r="B65" s="193"/>
      <c r="C65" s="193"/>
      <c r="D65" s="194"/>
      <c r="E65" s="193"/>
      <c r="F65" s="194"/>
      <c r="G65" s="193"/>
      <c r="H65" s="193"/>
      <c r="I65" s="195"/>
      <c r="J65" s="195"/>
      <c r="K65" s="195"/>
      <c r="L65" s="195"/>
      <c r="M65" s="195"/>
      <c r="N65" s="195"/>
      <c r="O65" s="195"/>
      <c r="P65" s="195"/>
      <c r="Q65" s="195"/>
      <c r="R65" s="195"/>
    </row>
    <row r="66" spans="1:18" ht="14.25" customHeight="1" x14ac:dyDescent="0.25">
      <c r="A66" s="193"/>
      <c r="B66" s="193"/>
      <c r="C66" s="193"/>
      <c r="D66" s="194"/>
      <c r="E66" s="193"/>
      <c r="F66" s="194"/>
      <c r="G66" s="193"/>
      <c r="H66" s="193"/>
      <c r="I66" s="195"/>
      <c r="J66" s="195"/>
      <c r="K66" s="195"/>
      <c r="L66" s="195"/>
      <c r="M66" s="195"/>
      <c r="N66" s="195"/>
      <c r="O66" s="195"/>
      <c r="P66" s="195"/>
      <c r="Q66" s="195"/>
      <c r="R66" s="195"/>
    </row>
    <row r="67" spans="1:18" ht="14.25" customHeight="1" x14ac:dyDescent="0.25">
      <c r="A67" s="193"/>
      <c r="B67" s="193"/>
      <c r="C67" s="193"/>
      <c r="D67" s="194"/>
      <c r="E67" s="193"/>
      <c r="F67" s="194"/>
      <c r="G67" s="193"/>
      <c r="H67" s="193"/>
      <c r="I67" s="195"/>
      <c r="J67" s="195"/>
      <c r="K67" s="195"/>
      <c r="L67" s="195"/>
      <c r="M67" s="195"/>
      <c r="N67" s="195"/>
      <c r="O67" s="195"/>
      <c r="P67" s="195"/>
      <c r="Q67" s="195"/>
      <c r="R67" s="195"/>
    </row>
    <row r="68" spans="1:18" ht="14.25" customHeight="1" x14ac:dyDescent="0.25">
      <c r="A68" s="193"/>
      <c r="B68" s="193"/>
      <c r="C68" s="193"/>
      <c r="D68" s="194"/>
      <c r="E68" s="193"/>
      <c r="F68" s="194"/>
      <c r="G68" s="193"/>
      <c r="H68" s="193"/>
      <c r="I68" s="195"/>
      <c r="J68" s="195"/>
      <c r="K68" s="195"/>
      <c r="L68" s="195"/>
      <c r="M68" s="195"/>
      <c r="N68" s="195"/>
      <c r="O68" s="195"/>
      <c r="P68" s="195"/>
      <c r="Q68" s="195"/>
      <c r="R68" s="195"/>
    </row>
    <row r="69" spans="1:18" ht="14.25" customHeight="1" x14ac:dyDescent="0.25">
      <c r="A69" s="193"/>
      <c r="B69" s="193"/>
      <c r="C69" s="193"/>
      <c r="D69" s="194"/>
      <c r="E69" s="193"/>
      <c r="F69" s="194"/>
      <c r="G69" s="193"/>
      <c r="H69" s="193"/>
      <c r="I69" s="195"/>
      <c r="J69" s="195"/>
      <c r="K69" s="195"/>
      <c r="L69" s="195"/>
      <c r="M69" s="195"/>
      <c r="N69" s="195"/>
      <c r="O69" s="195"/>
      <c r="P69" s="195"/>
      <c r="Q69" s="195"/>
      <c r="R69" s="195"/>
    </row>
    <row r="70" spans="1:18" ht="14.25" customHeight="1" x14ac:dyDescent="0.25">
      <c r="A70" s="193"/>
      <c r="B70" s="193"/>
      <c r="C70" s="193"/>
      <c r="D70" s="194"/>
      <c r="E70" s="193"/>
      <c r="F70" s="194"/>
      <c r="G70" s="193"/>
      <c r="H70" s="193"/>
      <c r="I70" s="195"/>
      <c r="J70" s="195"/>
      <c r="K70" s="195"/>
      <c r="L70" s="195"/>
      <c r="M70" s="195"/>
      <c r="N70" s="195"/>
      <c r="O70" s="195"/>
      <c r="P70" s="195"/>
      <c r="Q70" s="195"/>
      <c r="R70" s="195"/>
    </row>
    <row r="71" spans="1:18" ht="14.25" customHeight="1" x14ac:dyDescent="0.25">
      <c r="A71" s="193"/>
      <c r="B71" s="193"/>
      <c r="C71" s="193"/>
      <c r="D71" s="194"/>
      <c r="E71" s="193"/>
      <c r="F71" s="194"/>
      <c r="G71" s="193"/>
      <c r="H71" s="193"/>
      <c r="I71" s="195"/>
      <c r="J71" s="195"/>
      <c r="K71" s="195"/>
      <c r="L71" s="195"/>
      <c r="M71" s="195"/>
      <c r="N71" s="195"/>
      <c r="O71" s="195"/>
      <c r="P71" s="195"/>
      <c r="Q71" s="195"/>
      <c r="R71" s="195"/>
    </row>
    <row r="72" spans="1:18" ht="14.25" customHeight="1" x14ac:dyDescent="0.25">
      <c r="A72" s="193"/>
      <c r="B72" s="193"/>
      <c r="C72" s="193"/>
      <c r="D72" s="194"/>
      <c r="E72" s="193"/>
      <c r="F72" s="194"/>
      <c r="G72" s="193"/>
      <c r="H72" s="193"/>
      <c r="I72" s="195"/>
      <c r="J72" s="195"/>
      <c r="K72" s="195"/>
      <c r="L72" s="195"/>
      <c r="M72" s="195"/>
      <c r="N72" s="195"/>
      <c r="O72" s="195"/>
      <c r="P72" s="195"/>
      <c r="Q72" s="195"/>
      <c r="R72" s="195"/>
    </row>
    <row r="73" spans="1:18" ht="14.25" customHeight="1" x14ac:dyDescent="0.25">
      <c r="A73" s="193"/>
      <c r="B73" s="193"/>
      <c r="C73" s="193"/>
      <c r="D73" s="194"/>
      <c r="E73" s="193"/>
      <c r="F73" s="194"/>
      <c r="G73" s="193"/>
      <c r="H73" s="193"/>
      <c r="I73" s="195"/>
      <c r="J73" s="195"/>
      <c r="K73" s="195"/>
      <c r="L73" s="195"/>
      <c r="M73" s="195"/>
      <c r="N73" s="195"/>
      <c r="O73" s="195"/>
      <c r="P73" s="195"/>
      <c r="Q73" s="195"/>
      <c r="R73" s="195"/>
    </row>
    <row r="74" spans="1:18" ht="14.25" customHeight="1" x14ac:dyDescent="0.25">
      <c r="A74" s="193"/>
      <c r="B74" s="193"/>
      <c r="C74" s="193"/>
      <c r="D74" s="194"/>
      <c r="E74" s="193"/>
      <c r="F74" s="194"/>
      <c r="G74" s="193"/>
      <c r="H74" s="193"/>
      <c r="I74" s="195"/>
      <c r="J74" s="195"/>
      <c r="K74" s="195"/>
      <c r="L74" s="195"/>
      <c r="M74" s="195"/>
      <c r="N74" s="195"/>
      <c r="O74" s="195"/>
      <c r="P74" s="195"/>
      <c r="Q74" s="195"/>
      <c r="R74" s="195"/>
    </row>
    <row r="75" spans="1:18" ht="14.25" customHeight="1" x14ac:dyDescent="0.25">
      <c r="A75" s="193"/>
      <c r="B75" s="193"/>
      <c r="C75" s="193"/>
      <c r="D75" s="194"/>
      <c r="E75" s="193"/>
      <c r="F75" s="194"/>
      <c r="G75" s="193"/>
      <c r="H75" s="193"/>
      <c r="I75" s="195"/>
      <c r="J75" s="195"/>
      <c r="K75" s="195"/>
      <c r="L75" s="195"/>
      <c r="M75" s="195"/>
      <c r="N75" s="195"/>
      <c r="O75" s="195"/>
      <c r="P75" s="195"/>
      <c r="Q75" s="195"/>
      <c r="R75" s="195"/>
    </row>
    <row r="76" spans="1:18" ht="14.25" customHeight="1" x14ac:dyDescent="0.25">
      <c r="A76" s="193"/>
      <c r="B76" s="193"/>
      <c r="C76" s="193"/>
      <c r="D76" s="194"/>
      <c r="E76" s="193"/>
      <c r="F76" s="194"/>
      <c r="G76" s="193"/>
      <c r="H76" s="193"/>
      <c r="I76" s="195"/>
      <c r="J76" s="195"/>
      <c r="K76" s="195"/>
      <c r="L76" s="195"/>
      <c r="M76" s="195"/>
      <c r="N76" s="195"/>
      <c r="O76" s="195"/>
      <c r="P76" s="195"/>
      <c r="Q76" s="195"/>
      <c r="R76" s="195"/>
    </row>
    <row r="77" spans="1:18" ht="14.25" customHeight="1" x14ac:dyDescent="0.25">
      <c r="A77" s="193"/>
      <c r="B77" s="193"/>
      <c r="C77" s="193"/>
      <c r="D77" s="194"/>
      <c r="E77" s="193"/>
      <c r="F77" s="194"/>
      <c r="G77" s="193"/>
      <c r="H77" s="193"/>
      <c r="I77" s="195"/>
      <c r="J77" s="195"/>
      <c r="K77" s="195"/>
      <c r="L77" s="195"/>
      <c r="M77" s="195"/>
      <c r="N77" s="195"/>
      <c r="O77" s="195"/>
      <c r="P77" s="195"/>
      <c r="Q77" s="195"/>
      <c r="R77" s="195"/>
    </row>
    <row r="78" spans="1:18" ht="14.25" customHeight="1" x14ac:dyDescent="0.25">
      <c r="A78" s="193"/>
      <c r="B78" s="193"/>
      <c r="C78" s="193"/>
      <c r="D78" s="194"/>
      <c r="E78" s="193"/>
      <c r="F78" s="194"/>
      <c r="G78" s="193"/>
      <c r="H78" s="193"/>
      <c r="I78" s="195"/>
      <c r="J78" s="195"/>
      <c r="K78" s="195"/>
      <c r="L78" s="195"/>
      <c r="M78" s="195"/>
      <c r="N78" s="195"/>
      <c r="O78" s="195"/>
      <c r="P78" s="195"/>
      <c r="Q78" s="195"/>
      <c r="R78" s="195"/>
    </row>
    <row r="79" spans="1:18" ht="14.25" customHeight="1" x14ac:dyDescent="0.25">
      <c r="A79" s="193"/>
      <c r="B79" s="193"/>
      <c r="C79" s="193"/>
      <c r="D79" s="194"/>
      <c r="E79" s="193"/>
      <c r="F79" s="194"/>
      <c r="G79" s="193"/>
      <c r="H79" s="193"/>
      <c r="I79" s="195"/>
      <c r="J79" s="195"/>
      <c r="K79" s="195"/>
      <c r="L79" s="195"/>
      <c r="M79" s="195"/>
      <c r="N79" s="195"/>
      <c r="O79" s="195"/>
      <c r="P79" s="195"/>
      <c r="Q79" s="195"/>
      <c r="R79" s="195"/>
    </row>
    <row r="80" spans="1:18" ht="14.25" customHeight="1" x14ac:dyDescent="0.25">
      <c r="A80" s="193"/>
      <c r="B80" s="193"/>
      <c r="C80" s="193"/>
      <c r="D80" s="194"/>
      <c r="E80" s="193"/>
      <c r="F80" s="194"/>
      <c r="G80" s="193"/>
      <c r="H80" s="193"/>
      <c r="I80" s="195"/>
      <c r="J80" s="195"/>
      <c r="K80" s="195"/>
      <c r="L80" s="195"/>
      <c r="M80" s="195"/>
      <c r="N80" s="195"/>
      <c r="O80" s="195"/>
      <c r="P80" s="195"/>
      <c r="Q80" s="195"/>
      <c r="R80" s="195"/>
    </row>
    <row r="81" spans="1:18" ht="14.25" customHeight="1" x14ac:dyDescent="0.25">
      <c r="A81" s="193"/>
      <c r="B81" s="193"/>
      <c r="C81" s="193"/>
      <c r="D81" s="194"/>
      <c r="E81" s="193"/>
      <c r="F81" s="194"/>
      <c r="G81" s="193"/>
      <c r="H81" s="193"/>
      <c r="I81" s="195"/>
      <c r="J81" s="195"/>
      <c r="K81" s="195"/>
      <c r="L81" s="195"/>
      <c r="M81" s="195"/>
      <c r="N81" s="195"/>
      <c r="O81" s="195"/>
      <c r="P81" s="195"/>
      <c r="Q81" s="195"/>
      <c r="R81" s="195"/>
    </row>
    <row r="82" spans="1:18" ht="14.25" customHeight="1" x14ac:dyDescent="0.25">
      <c r="A82" s="193"/>
      <c r="B82" s="193"/>
      <c r="C82" s="193"/>
      <c r="D82" s="194"/>
      <c r="E82" s="193"/>
      <c r="F82" s="194"/>
      <c r="G82" s="193"/>
      <c r="H82" s="193"/>
      <c r="I82" s="195"/>
      <c r="J82" s="195"/>
      <c r="K82" s="195"/>
      <c r="L82" s="195"/>
      <c r="M82" s="195"/>
      <c r="N82" s="195"/>
      <c r="O82" s="195"/>
      <c r="P82" s="195"/>
      <c r="Q82" s="195"/>
      <c r="R82" s="195"/>
    </row>
    <row r="83" spans="1:18" ht="14.25" customHeight="1" x14ac:dyDescent="0.25">
      <c r="A83" s="193"/>
      <c r="B83" s="193"/>
      <c r="C83" s="193"/>
      <c r="D83" s="194"/>
      <c r="E83" s="193"/>
      <c r="F83" s="194"/>
      <c r="G83" s="193"/>
      <c r="H83" s="193"/>
      <c r="I83" s="195"/>
      <c r="J83" s="195"/>
      <c r="K83" s="195"/>
      <c r="L83" s="195"/>
      <c r="M83" s="195"/>
      <c r="N83" s="195"/>
      <c r="O83" s="195"/>
      <c r="P83" s="195"/>
      <c r="Q83" s="195"/>
      <c r="R83" s="195"/>
    </row>
    <row r="84" spans="1:18" ht="14.25" customHeight="1" x14ac:dyDescent="0.25">
      <c r="A84" s="193"/>
      <c r="B84" s="193"/>
      <c r="C84" s="193"/>
      <c r="D84" s="194"/>
      <c r="E84" s="193"/>
      <c r="F84" s="194"/>
      <c r="G84" s="193"/>
      <c r="H84" s="193"/>
      <c r="I84" s="195"/>
      <c r="J84" s="195"/>
      <c r="K84" s="195"/>
      <c r="L84" s="195"/>
      <c r="M84" s="195"/>
      <c r="N84" s="195"/>
      <c r="O84" s="195"/>
      <c r="P84" s="195"/>
      <c r="Q84" s="195"/>
      <c r="R84" s="195"/>
    </row>
    <row r="85" spans="1:18" ht="14.25" customHeight="1" x14ac:dyDescent="0.25">
      <c r="A85" s="193"/>
      <c r="B85" s="193"/>
      <c r="C85" s="193"/>
      <c r="D85" s="194"/>
      <c r="E85" s="193"/>
      <c r="F85" s="194"/>
      <c r="G85" s="193"/>
      <c r="H85" s="193"/>
      <c r="I85" s="195"/>
      <c r="J85" s="195"/>
      <c r="K85" s="195"/>
      <c r="L85" s="195"/>
      <c r="M85" s="195"/>
      <c r="N85" s="195"/>
      <c r="O85" s="195"/>
      <c r="P85" s="195"/>
      <c r="Q85" s="195"/>
      <c r="R85" s="195"/>
    </row>
    <row r="86" spans="1:18" ht="14.25" customHeight="1" x14ac:dyDescent="0.25">
      <c r="A86" s="193"/>
      <c r="B86" s="193"/>
      <c r="C86" s="193"/>
      <c r="D86" s="194"/>
      <c r="E86" s="193"/>
      <c r="F86" s="194"/>
      <c r="G86" s="193"/>
      <c r="H86" s="193"/>
      <c r="I86" s="195"/>
      <c r="J86" s="195"/>
      <c r="K86" s="195"/>
      <c r="L86" s="195"/>
      <c r="M86" s="195"/>
      <c r="N86" s="195"/>
      <c r="O86" s="195"/>
      <c r="P86" s="195"/>
      <c r="Q86" s="195"/>
      <c r="R86" s="195"/>
    </row>
    <row r="87" spans="1:18" ht="14.25" customHeight="1" x14ac:dyDescent="0.25">
      <c r="A87" s="193"/>
      <c r="B87" s="193"/>
      <c r="C87" s="193"/>
      <c r="D87" s="194"/>
      <c r="E87" s="193"/>
      <c r="F87" s="194"/>
      <c r="G87" s="193"/>
      <c r="H87" s="193"/>
      <c r="I87" s="195"/>
      <c r="J87" s="195"/>
      <c r="K87" s="195"/>
      <c r="L87" s="195"/>
      <c r="M87" s="195"/>
      <c r="N87" s="195"/>
      <c r="O87" s="195"/>
      <c r="P87" s="195"/>
      <c r="Q87" s="195"/>
      <c r="R87" s="195"/>
    </row>
    <row r="88" spans="1:18" ht="14.25" customHeight="1" x14ac:dyDescent="0.25">
      <c r="A88" s="193"/>
      <c r="B88" s="193"/>
      <c r="C88" s="193"/>
      <c r="D88" s="194"/>
      <c r="E88" s="193"/>
      <c r="F88" s="194"/>
      <c r="G88" s="193"/>
      <c r="H88" s="193"/>
      <c r="I88" s="195"/>
      <c r="J88" s="195"/>
      <c r="K88" s="195"/>
      <c r="L88" s="195"/>
      <c r="M88" s="195"/>
      <c r="N88" s="195"/>
      <c r="O88" s="195"/>
      <c r="P88" s="195"/>
      <c r="Q88" s="195"/>
      <c r="R88" s="195"/>
    </row>
    <row r="89" spans="1:18" ht="14.25" customHeight="1" x14ac:dyDescent="0.25">
      <c r="A89" s="193"/>
      <c r="B89" s="193"/>
      <c r="C89" s="193"/>
      <c r="D89" s="194"/>
      <c r="E89" s="193"/>
      <c r="F89" s="194"/>
      <c r="G89" s="193"/>
      <c r="H89" s="193"/>
      <c r="I89" s="195"/>
      <c r="J89" s="195"/>
      <c r="K89" s="195"/>
      <c r="L89" s="195"/>
      <c r="M89" s="195"/>
      <c r="N89" s="195"/>
      <c r="O89" s="195"/>
      <c r="P89" s="195"/>
      <c r="Q89" s="195"/>
      <c r="R89" s="195"/>
    </row>
    <row r="90" spans="1:18" ht="14.25" customHeight="1" x14ac:dyDescent="0.25">
      <c r="A90" s="193"/>
      <c r="B90" s="193"/>
      <c r="C90" s="193"/>
      <c r="D90" s="194"/>
      <c r="E90" s="193"/>
      <c r="F90" s="194"/>
      <c r="G90" s="193"/>
      <c r="H90" s="193"/>
      <c r="I90" s="195"/>
      <c r="J90" s="195"/>
      <c r="K90" s="195"/>
      <c r="L90" s="195"/>
      <c r="M90" s="195"/>
      <c r="N90" s="195"/>
      <c r="O90" s="195"/>
      <c r="P90" s="195"/>
      <c r="Q90" s="195"/>
      <c r="R90" s="195"/>
    </row>
    <row r="91" spans="1:18" ht="14.25" customHeight="1" x14ac:dyDescent="0.25">
      <c r="A91" s="193"/>
      <c r="B91" s="193"/>
      <c r="C91" s="193"/>
      <c r="D91" s="194"/>
      <c r="E91" s="193"/>
      <c r="F91" s="194"/>
      <c r="G91" s="193"/>
      <c r="H91" s="193"/>
      <c r="I91" s="195"/>
      <c r="J91" s="195"/>
      <c r="K91" s="195"/>
      <c r="L91" s="195"/>
      <c r="M91" s="195"/>
      <c r="N91" s="195"/>
      <c r="O91" s="195"/>
      <c r="P91" s="195"/>
      <c r="Q91" s="195"/>
      <c r="R91" s="195"/>
    </row>
    <row r="92" spans="1:18" ht="14.25" customHeight="1" x14ac:dyDescent="0.25">
      <c r="A92" s="193"/>
      <c r="B92" s="193"/>
      <c r="C92" s="193"/>
      <c r="D92" s="194"/>
      <c r="E92" s="193"/>
      <c r="F92" s="194"/>
      <c r="G92" s="193"/>
      <c r="H92" s="193"/>
      <c r="I92" s="195"/>
      <c r="J92" s="195"/>
      <c r="K92" s="195"/>
      <c r="L92" s="195"/>
      <c r="M92" s="195"/>
      <c r="N92" s="195"/>
      <c r="O92" s="195"/>
      <c r="P92" s="195"/>
      <c r="Q92" s="195"/>
      <c r="R92" s="195"/>
    </row>
    <row r="93" spans="1:18" ht="14.25" customHeight="1" x14ac:dyDescent="0.25">
      <c r="A93" s="193"/>
      <c r="B93" s="193"/>
      <c r="C93" s="193"/>
      <c r="D93" s="194"/>
      <c r="E93" s="193"/>
      <c r="F93" s="194"/>
      <c r="G93" s="193"/>
      <c r="H93" s="193"/>
      <c r="I93" s="195"/>
      <c r="J93" s="195"/>
      <c r="K93" s="195"/>
      <c r="L93" s="195"/>
      <c r="M93" s="195"/>
      <c r="N93" s="195"/>
      <c r="O93" s="195"/>
      <c r="P93" s="195"/>
      <c r="Q93" s="195"/>
      <c r="R93" s="195"/>
    </row>
    <row r="94" spans="1:18" ht="14.25" customHeight="1" x14ac:dyDescent="0.25">
      <c r="A94" s="193"/>
      <c r="B94" s="193"/>
      <c r="C94" s="193"/>
      <c r="D94" s="194"/>
      <c r="E94" s="193"/>
      <c r="F94" s="194"/>
      <c r="G94" s="193"/>
      <c r="H94" s="193"/>
      <c r="I94" s="195"/>
      <c r="J94" s="195"/>
      <c r="K94" s="195"/>
      <c r="L94" s="195"/>
      <c r="M94" s="195"/>
      <c r="N94" s="195"/>
      <c r="O94" s="195"/>
      <c r="P94" s="195"/>
      <c r="Q94" s="195"/>
      <c r="R94" s="195"/>
    </row>
    <row r="95" spans="1:18" ht="14.25" customHeight="1" x14ac:dyDescent="0.25">
      <c r="A95" s="193"/>
      <c r="B95" s="193"/>
      <c r="C95" s="193"/>
      <c r="D95" s="194"/>
      <c r="E95" s="193"/>
      <c r="F95" s="194"/>
      <c r="G95" s="193"/>
      <c r="H95" s="193"/>
      <c r="I95" s="195"/>
      <c r="J95" s="195"/>
      <c r="K95" s="195"/>
      <c r="L95" s="195"/>
      <c r="M95" s="195"/>
      <c r="N95" s="195"/>
      <c r="O95" s="195"/>
      <c r="P95" s="195"/>
      <c r="Q95" s="195"/>
      <c r="R95" s="195"/>
    </row>
    <row r="96" spans="1:18" ht="14.25" customHeight="1" x14ac:dyDescent="0.25">
      <c r="A96" s="193"/>
      <c r="B96" s="193"/>
      <c r="C96" s="193"/>
      <c r="D96" s="194"/>
      <c r="E96" s="193"/>
      <c r="F96" s="194"/>
      <c r="G96" s="193"/>
      <c r="H96" s="193"/>
      <c r="I96" s="195"/>
      <c r="J96" s="195"/>
      <c r="K96" s="195"/>
      <c r="L96" s="195"/>
      <c r="M96" s="195"/>
      <c r="N96" s="195"/>
      <c r="O96" s="195"/>
      <c r="P96" s="195"/>
      <c r="Q96" s="195"/>
      <c r="R96" s="195"/>
    </row>
    <row r="97" spans="1:18" ht="14.25" customHeight="1" x14ac:dyDescent="0.25">
      <c r="A97" s="193"/>
      <c r="B97" s="193"/>
      <c r="C97" s="193"/>
      <c r="D97" s="194"/>
      <c r="E97" s="193"/>
      <c r="F97" s="194"/>
      <c r="G97" s="193"/>
      <c r="H97" s="193"/>
      <c r="I97" s="195"/>
      <c r="J97" s="195"/>
      <c r="K97" s="195"/>
      <c r="L97" s="195"/>
      <c r="M97" s="195"/>
      <c r="N97" s="195"/>
      <c r="O97" s="195"/>
      <c r="P97" s="195"/>
      <c r="Q97" s="195"/>
      <c r="R97" s="195"/>
    </row>
    <row r="98" spans="1:18" ht="14.25" customHeight="1" x14ac:dyDescent="0.25">
      <c r="A98" s="193"/>
      <c r="B98" s="193"/>
      <c r="C98" s="193"/>
      <c r="D98" s="194"/>
      <c r="E98" s="193"/>
      <c r="F98" s="194"/>
      <c r="G98" s="193"/>
      <c r="H98" s="193"/>
      <c r="I98" s="195"/>
      <c r="J98" s="195"/>
      <c r="K98" s="195"/>
      <c r="L98" s="195"/>
      <c r="M98" s="195"/>
      <c r="N98" s="195"/>
      <c r="O98" s="195"/>
      <c r="P98" s="195"/>
      <c r="Q98" s="195"/>
      <c r="R98" s="195"/>
    </row>
    <row r="99" spans="1:18" ht="14.25" customHeight="1" x14ac:dyDescent="0.25">
      <c r="A99" s="193"/>
      <c r="B99" s="193"/>
      <c r="C99" s="193"/>
      <c r="D99" s="194"/>
      <c r="E99" s="193"/>
      <c r="F99" s="194"/>
      <c r="G99" s="193"/>
      <c r="H99" s="193"/>
      <c r="I99" s="195"/>
      <c r="J99" s="195"/>
      <c r="K99" s="195"/>
      <c r="L99" s="195"/>
      <c r="M99" s="195"/>
      <c r="N99" s="195"/>
      <c r="O99" s="195"/>
      <c r="P99" s="195"/>
      <c r="Q99" s="195"/>
      <c r="R99" s="195"/>
    </row>
    <row r="100" spans="1:18" ht="14.25" customHeight="1" x14ac:dyDescent="0.25">
      <c r="A100" s="193"/>
      <c r="B100" s="193"/>
      <c r="C100" s="193"/>
      <c r="D100" s="194"/>
      <c r="E100" s="193"/>
      <c r="F100" s="194"/>
      <c r="G100" s="193"/>
      <c r="H100" s="193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</row>
    <row r="101" spans="1:18" ht="14.25" customHeight="1" x14ac:dyDescent="0.25">
      <c r="A101" s="193"/>
      <c r="B101" s="193"/>
      <c r="C101" s="193"/>
      <c r="D101" s="194"/>
      <c r="E101" s="193"/>
      <c r="F101" s="194"/>
      <c r="G101" s="193"/>
      <c r="H101" s="193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</row>
    <row r="102" spans="1:18" ht="14.25" customHeight="1" x14ac:dyDescent="0.25">
      <c r="A102" s="193"/>
      <c r="B102" s="193"/>
      <c r="C102" s="193"/>
      <c r="D102" s="194"/>
      <c r="E102" s="193"/>
      <c r="F102" s="194"/>
      <c r="G102" s="193"/>
      <c r="H102" s="193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</row>
    <row r="103" spans="1:18" ht="14.25" customHeight="1" x14ac:dyDescent="0.25">
      <c r="A103" s="193"/>
      <c r="B103" s="193"/>
      <c r="C103" s="193"/>
      <c r="D103" s="194"/>
      <c r="E103" s="193"/>
      <c r="F103" s="194"/>
      <c r="G103" s="193"/>
      <c r="H103" s="193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</row>
    <row r="104" spans="1:18" ht="14.25" customHeight="1" x14ac:dyDescent="0.25">
      <c r="A104" s="193"/>
      <c r="B104" s="193"/>
      <c r="C104" s="193"/>
      <c r="D104" s="194"/>
      <c r="E104" s="193"/>
      <c r="F104" s="194"/>
      <c r="G104" s="193"/>
      <c r="H104" s="193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</row>
    <row r="105" spans="1:18" ht="14.25" customHeight="1" x14ac:dyDescent="0.25">
      <c r="A105" s="193"/>
      <c r="B105" s="193"/>
      <c r="C105" s="193"/>
      <c r="D105" s="194"/>
      <c r="E105" s="193"/>
      <c r="F105" s="194"/>
      <c r="G105" s="193"/>
      <c r="H105" s="193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</row>
    <row r="106" spans="1:18" ht="14.25" customHeight="1" x14ac:dyDescent="0.25">
      <c r="A106" s="193"/>
      <c r="B106" s="193"/>
      <c r="C106" s="193"/>
      <c r="D106" s="194"/>
      <c r="E106" s="193"/>
      <c r="F106" s="194"/>
      <c r="G106" s="193"/>
      <c r="H106" s="193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</row>
    <row r="107" spans="1:18" ht="14.25" customHeight="1" x14ac:dyDescent="0.25">
      <c r="A107" s="193"/>
      <c r="B107" s="193"/>
      <c r="C107" s="193"/>
      <c r="D107" s="194"/>
      <c r="E107" s="193"/>
      <c r="F107" s="194"/>
      <c r="G107" s="193"/>
      <c r="H107" s="193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</row>
    <row r="108" spans="1:18" ht="14.25" customHeight="1" x14ac:dyDescent="0.25">
      <c r="A108" s="193"/>
      <c r="B108" s="193"/>
      <c r="C108" s="193"/>
      <c r="D108" s="194"/>
      <c r="E108" s="193"/>
      <c r="F108" s="194"/>
      <c r="G108" s="193"/>
      <c r="H108" s="193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</row>
    <row r="109" spans="1:18" ht="14.25" customHeight="1" x14ac:dyDescent="0.25">
      <c r="A109" s="193"/>
      <c r="B109" s="193"/>
      <c r="C109" s="193"/>
      <c r="D109" s="194"/>
      <c r="E109" s="193"/>
      <c r="F109" s="194"/>
      <c r="G109" s="193"/>
      <c r="H109" s="193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</row>
    <row r="110" spans="1:18" ht="14.25" customHeight="1" x14ac:dyDescent="0.25">
      <c r="A110" s="193"/>
      <c r="B110" s="193"/>
      <c r="C110" s="193"/>
      <c r="D110" s="194"/>
      <c r="E110" s="193"/>
      <c r="F110" s="194"/>
      <c r="G110" s="193"/>
      <c r="H110" s="193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</row>
    <row r="111" spans="1:18" ht="14.25" customHeight="1" x14ac:dyDescent="0.25">
      <c r="A111" s="193"/>
      <c r="B111" s="193"/>
      <c r="C111" s="193"/>
      <c r="D111" s="194"/>
      <c r="E111" s="193"/>
      <c r="F111" s="194"/>
      <c r="G111" s="193"/>
      <c r="H111" s="193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</row>
    <row r="112" spans="1:18" ht="14.25" customHeight="1" x14ac:dyDescent="0.25">
      <c r="A112" s="193"/>
      <c r="B112" s="193"/>
      <c r="C112" s="193"/>
      <c r="D112" s="194"/>
      <c r="E112" s="193"/>
      <c r="F112" s="194"/>
      <c r="G112" s="193"/>
      <c r="H112" s="193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</row>
    <row r="113" spans="1:18" ht="14.25" customHeight="1" x14ac:dyDescent="0.25">
      <c r="A113" s="193"/>
      <c r="B113" s="193"/>
      <c r="C113" s="193"/>
      <c r="D113" s="194"/>
      <c r="E113" s="193"/>
      <c r="F113" s="194"/>
      <c r="G113" s="193"/>
      <c r="H113" s="193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</row>
    <row r="114" spans="1:18" ht="14.25" customHeight="1" x14ac:dyDescent="0.25">
      <c r="A114" s="193"/>
      <c r="B114" s="193"/>
      <c r="C114" s="193"/>
      <c r="D114" s="194"/>
      <c r="E114" s="193"/>
      <c r="F114" s="194"/>
      <c r="G114" s="193"/>
      <c r="H114" s="193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</row>
    <row r="115" spans="1:18" ht="14.25" customHeight="1" x14ac:dyDescent="0.25">
      <c r="A115" s="193"/>
      <c r="B115" s="193"/>
      <c r="C115" s="193"/>
      <c r="D115" s="194"/>
      <c r="E115" s="193"/>
      <c r="F115" s="194"/>
      <c r="G115" s="193"/>
      <c r="H115" s="193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</row>
    <row r="116" spans="1:18" ht="14.25" customHeight="1" x14ac:dyDescent="0.25">
      <c r="A116" s="193"/>
      <c r="B116" s="193"/>
      <c r="C116" s="193"/>
      <c r="D116" s="194"/>
      <c r="E116" s="193"/>
      <c r="F116" s="194"/>
      <c r="G116" s="193"/>
      <c r="H116" s="193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</row>
    <row r="117" spans="1:18" ht="14.25" customHeight="1" x14ac:dyDescent="0.25">
      <c r="A117" s="193"/>
      <c r="B117" s="193"/>
      <c r="C117" s="193"/>
      <c r="D117" s="194"/>
      <c r="E117" s="193"/>
      <c r="F117" s="194"/>
      <c r="G117" s="193"/>
      <c r="H117" s="193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</row>
    <row r="118" spans="1:18" ht="14.25" customHeight="1" x14ac:dyDescent="0.25">
      <c r="A118" s="193"/>
      <c r="B118" s="193"/>
      <c r="C118" s="193"/>
      <c r="D118" s="194"/>
      <c r="E118" s="193"/>
      <c r="F118" s="194"/>
      <c r="G118" s="193"/>
      <c r="H118" s="193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</row>
    <row r="119" spans="1:18" ht="14.25" customHeight="1" x14ac:dyDescent="0.25">
      <c r="A119" s="193"/>
      <c r="B119" s="193"/>
      <c r="C119" s="193"/>
      <c r="D119" s="194"/>
      <c r="E119" s="193"/>
      <c r="F119" s="194"/>
      <c r="G119" s="193"/>
      <c r="H119" s="193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</row>
    <row r="120" spans="1:18" ht="14.25" customHeight="1" x14ac:dyDescent="0.25">
      <c r="A120" s="193"/>
      <c r="B120" s="193"/>
      <c r="C120" s="193"/>
      <c r="D120" s="194"/>
      <c r="E120" s="193"/>
      <c r="F120" s="194"/>
      <c r="G120" s="193"/>
      <c r="H120" s="193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</row>
    <row r="121" spans="1:18" ht="14.25" customHeight="1" x14ac:dyDescent="0.25">
      <c r="A121" s="193"/>
      <c r="B121" s="193"/>
      <c r="C121" s="193"/>
      <c r="D121" s="194"/>
      <c r="E121" s="193"/>
      <c r="F121" s="194"/>
      <c r="G121" s="193"/>
      <c r="H121" s="193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</row>
    <row r="122" spans="1:18" ht="14.25" customHeight="1" x14ac:dyDescent="0.25">
      <c r="A122" s="193"/>
      <c r="B122" s="193"/>
      <c r="C122" s="193"/>
      <c r="D122" s="194"/>
      <c r="E122" s="193"/>
      <c r="F122" s="194"/>
      <c r="G122" s="193"/>
      <c r="H122" s="193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</row>
    <row r="123" spans="1:18" ht="14.25" customHeight="1" x14ac:dyDescent="0.25">
      <c r="A123" s="193"/>
      <c r="B123" s="193"/>
      <c r="C123" s="193"/>
      <c r="D123" s="194"/>
      <c r="E123" s="193"/>
      <c r="F123" s="194"/>
      <c r="G123" s="193"/>
      <c r="H123" s="193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</row>
    <row r="124" spans="1:18" ht="14.25" customHeight="1" x14ac:dyDescent="0.25">
      <c r="A124" s="193"/>
      <c r="B124" s="193"/>
      <c r="C124" s="193"/>
      <c r="D124" s="194"/>
      <c r="E124" s="193"/>
      <c r="F124" s="194"/>
      <c r="G124" s="193"/>
      <c r="H124" s="193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</row>
    <row r="125" spans="1:18" ht="14.25" customHeight="1" x14ac:dyDescent="0.25">
      <c r="A125" s="193"/>
      <c r="B125" s="193"/>
      <c r="C125" s="193"/>
      <c r="D125" s="194"/>
      <c r="E125" s="193"/>
      <c r="F125" s="194"/>
      <c r="G125" s="193"/>
      <c r="H125" s="193"/>
      <c r="I125" s="195"/>
      <c r="J125" s="195"/>
      <c r="K125" s="195"/>
      <c r="L125" s="195"/>
      <c r="M125" s="195"/>
      <c r="N125" s="195"/>
      <c r="O125" s="195"/>
      <c r="P125" s="195"/>
      <c r="Q125" s="195"/>
      <c r="R125" s="195"/>
    </row>
    <row r="126" spans="1:18" ht="14.25" customHeight="1" x14ac:dyDescent="0.25">
      <c r="A126" s="193"/>
      <c r="B126" s="193"/>
      <c r="C126" s="193"/>
      <c r="D126" s="194"/>
      <c r="E126" s="193"/>
      <c r="F126" s="194"/>
      <c r="G126" s="193"/>
      <c r="H126" s="193"/>
      <c r="I126" s="195"/>
      <c r="J126" s="195"/>
      <c r="K126" s="195"/>
      <c r="L126" s="195"/>
      <c r="M126" s="195"/>
      <c r="N126" s="195"/>
      <c r="O126" s="195"/>
      <c r="P126" s="195"/>
      <c r="Q126" s="195"/>
      <c r="R126" s="195"/>
    </row>
    <row r="127" spans="1:18" ht="14.25" customHeight="1" x14ac:dyDescent="0.25">
      <c r="A127" s="193"/>
      <c r="B127" s="193"/>
      <c r="C127" s="193"/>
      <c r="D127" s="194"/>
      <c r="E127" s="193"/>
      <c r="F127" s="194"/>
      <c r="G127" s="193"/>
      <c r="H127" s="193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</row>
    <row r="128" spans="1:18" ht="14.25" customHeight="1" x14ac:dyDescent="0.25">
      <c r="A128" s="193"/>
      <c r="B128" s="193"/>
      <c r="C128" s="193"/>
      <c r="D128" s="194"/>
      <c r="E128" s="193"/>
      <c r="F128" s="194"/>
      <c r="G128" s="193"/>
      <c r="H128" s="193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</row>
    <row r="129" spans="1:18" ht="14.25" customHeight="1" x14ac:dyDescent="0.25">
      <c r="A129" s="193"/>
      <c r="B129" s="193"/>
      <c r="C129" s="193"/>
      <c r="D129" s="194"/>
      <c r="E129" s="193"/>
      <c r="F129" s="194"/>
      <c r="G129" s="193"/>
      <c r="H129" s="193"/>
      <c r="I129" s="195"/>
      <c r="J129" s="195"/>
      <c r="K129" s="195"/>
      <c r="L129" s="195"/>
      <c r="M129" s="195"/>
      <c r="N129" s="195"/>
      <c r="O129" s="195"/>
      <c r="P129" s="195"/>
      <c r="Q129" s="195"/>
      <c r="R129" s="195"/>
    </row>
    <row r="130" spans="1:18" ht="14.25" customHeight="1" x14ac:dyDescent="0.25">
      <c r="A130" s="193"/>
      <c r="B130" s="193"/>
      <c r="C130" s="193"/>
      <c r="D130" s="194"/>
      <c r="E130" s="193"/>
      <c r="F130" s="194"/>
      <c r="G130" s="193"/>
      <c r="H130" s="193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</row>
    <row r="131" spans="1:18" ht="14.25" customHeight="1" x14ac:dyDescent="0.25">
      <c r="A131" s="193"/>
      <c r="B131" s="193"/>
      <c r="C131" s="193"/>
      <c r="D131" s="194"/>
      <c r="E131" s="193"/>
      <c r="F131" s="194"/>
      <c r="G131" s="193"/>
      <c r="H131" s="193"/>
      <c r="I131" s="195"/>
      <c r="J131" s="195"/>
      <c r="K131" s="195"/>
      <c r="L131" s="195"/>
      <c r="M131" s="195"/>
      <c r="N131" s="195"/>
      <c r="O131" s="195"/>
      <c r="P131" s="195"/>
      <c r="Q131" s="195"/>
      <c r="R131" s="195"/>
    </row>
    <row r="132" spans="1:18" ht="14.25" customHeight="1" x14ac:dyDescent="0.25">
      <c r="A132" s="193"/>
      <c r="B132" s="193"/>
      <c r="C132" s="193"/>
      <c r="D132" s="194"/>
      <c r="E132" s="193"/>
      <c r="F132" s="194"/>
      <c r="G132" s="193"/>
      <c r="H132" s="193"/>
      <c r="I132" s="195"/>
      <c r="J132" s="195"/>
      <c r="K132" s="195"/>
      <c r="L132" s="195"/>
      <c r="M132" s="195"/>
      <c r="N132" s="195"/>
      <c r="O132" s="195"/>
      <c r="P132" s="195"/>
      <c r="Q132" s="195"/>
      <c r="R132" s="195"/>
    </row>
    <row r="133" spans="1:18" ht="14.25" customHeight="1" x14ac:dyDescent="0.25">
      <c r="A133" s="193"/>
      <c r="B133" s="193"/>
      <c r="C133" s="193"/>
      <c r="D133" s="194"/>
      <c r="E133" s="193"/>
      <c r="F133" s="194"/>
      <c r="G133" s="193"/>
      <c r="H133" s="193"/>
      <c r="I133" s="195"/>
      <c r="J133" s="195"/>
      <c r="K133" s="195"/>
      <c r="L133" s="195"/>
      <c r="M133" s="195"/>
      <c r="N133" s="195"/>
      <c r="O133" s="195"/>
      <c r="P133" s="195"/>
      <c r="Q133" s="195"/>
      <c r="R133" s="195"/>
    </row>
    <row r="134" spans="1:18" ht="14.25" customHeight="1" x14ac:dyDescent="0.25">
      <c r="A134" s="193"/>
      <c r="B134" s="193"/>
      <c r="C134" s="193"/>
      <c r="D134" s="194"/>
      <c r="E134" s="193"/>
      <c r="F134" s="194"/>
      <c r="G134" s="193"/>
      <c r="H134" s="193"/>
      <c r="I134" s="195"/>
      <c r="J134" s="195"/>
      <c r="K134" s="195"/>
      <c r="L134" s="195"/>
      <c r="M134" s="195"/>
      <c r="N134" s="195"/>
      <c r="O134" s="195"/>
      <c r="P134" s="195"/>
      <c r="Q134" s="195"/>
      <c r="R134" s="195"/>
    </row>
    <row r="135" spans="1:18" ht="14.25" customHeight="1" x14ac:dyDescent="0.25">
      <c r="A135" s="193"/>
      <c r="B135" s="193"/>
      <c r="C135" s="193"/>
      <c r="D135" s="194"/>
      <c r="E135" s="193"/>
      <c r="F135" s="194"/>
      <c r="G135" s="193"/>
      <c r="H135" s="193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</row>
    <row r="136" spans="1:18" ht="14.25" customHeight="1" x14ac:dyDescent="0.25">
      <c r="A136" s="193"/>
      <c r="B136" s="193"/>
      <c r="C136" s="193"/>
      <c r="D136" s="194"/>
      <c r="E136" s="193"/>
      <c r="F136" s="194"/>
      <c r="G136" s="193"/>
      <c r="H136" s="193"/>
      <c r="I136" s="195"/>
      <c r="J136" s="195"/>
      <c r="K136" s="195"/>
      <c r="L136" s="195"/>
      <c r="M136" s="195"/>
      <c r="N136" s="195"/>
      <c r="O136" s="195"/>
      <c r="P136" s="195"/>
      <c r="Q136" s="195"/>
      <c r="R136" s="195"/>
    </row>
    <row r="137" spans="1:18" ht="14.25" customHeight="1" x14ac:dyDescent="0.25">
      <c r="A137" s="193"/>
      <c r="B137" s="193"/>
      <c r="C137" s="193"/>
      <c r="D137" s="194"/>
      <c r="E137" s="193"/>
      <c r="F137" s="194"/>
      <c r="G137" s="193"/>
      <c r="H137" s="193"/>
      <c r="I137" s="195"/>
      <c r="J137" s="195"/>
      <c r="K137" s="195"/>
      <c r="L137" s="195"/>
      <c r="M137" s="195"/>
      <c r="N137" s="195"/>
      <c r="O137" s="195"/>
      <c r="P137" s="195"/>
      <c r="Q137" s="195"/>
      <c r="R137" s="195"/>
    </row>
    <row r="138" spans="1:18" ht="14.25" customHeight="1" x14ac:dyDescent="0.25">
      <c r="A138" s="193"/>
      <c r="B138" s="193"/>
      <c r="C138" s="193"/>
      <c r="D138" s="194"/>
      <c r="E138" s="193"/>
      <c r="F138" s="194"/>
      <c r="G138" s="193"/>
      <c r="H138" s="193"/>
      <c r="I138" s="195"/>
      <c r="J138" s="195"/>
      <c r="K138" s="195"/>
      <c r="L138" s="195"/>
      <c r="M138" s="195"/>
      <c r="N138" s="195"/>
      <c r="O138" s="195"/>
      <c r="P138" s="195"/>
      <c r="Q138" s="195"/>
      <c r="R138" s="195"/>
    </row>
    <row r="139" spans="1:18" ht="14.25" customHeight="1" x14ac:dyDescent="0.25">
      <c r="A139" s="193"/>
      <c r="B139" s="193"/>
      <c r="C139" s="193"/>
      <c r="D139" s="194"/>
      <c r="E139" s="193"/>
      <c r="F139" s="194"/>
      <c r="G139" s="193"/>
      <c r="H139" s="193"/>
      <c r="I139" s="195"/>
      <c r="J139" s="195"/>
      <c r="K139" s="195"/>
      <c r="L139" s="195"/>
      <c r="M139" s="195"/>
      <c r="N139" s="195"/>
      <c r="O139" s="195"/>
      <c r="P139" s="195"/>
      <c r="Q139" s="195"/>
      <c r="R139" s="195"/>
    </row>
    <row r="140" spans="1:18" ht="14.25" customHeight="1" x14ac:dyDescent="0.25">
      <c r="A140" s="193"/>
      <c r="B140" s="193"/>
      <c r="C140" s="193"/>
      <c r="D140" s="194"/>
      <c r="E140" s="193"/>
      <c r="F140" s="194"/>
      <c r="G140" s="193"/>
      <c r="H140" s="193"/>
      <c r="I140" s="195"/>
      <c r="J140" s="195"/>
      <c r="K140" s="195"/>
      <c r="L140" s="195"/>
      <c r="M140" s="195"/>
      <c r="N140" s="195"/>
      <c r="O140" s="195"/>
      <c r="P140" s="195"/>
      <c r="Q140" s="195"/>
      <c r="R140" s="195"/>
    </row>
    <row r="141" spans="1:18" ht="14.25" customHeight="1" x14ac:dyDescent="0.25">
      <c r="A141" s="193"/>
      <c r="B141" s="193"/>
      <c r="C141" s="193"/>
      <c r="D141" s="194"/>
      <c r="E141" s="193"/>
      <c r="F141" s="194"/>
      <c r="G141" s="193"/>
      <c r="H141" s="193"/>
      <c r="I141" s="195"/>
      <c r="J141" s="195"/>
      <c r="K141" s="195"/>
      <c r="L141" s="195"/>
      <c r="M141" s="195"/>
      <c r="N141" s="195"/>
      <c r="O141" s="195"/>
      <c r="P141" s="195"/>
      <c r="Q141" s="195"/>
      <c r="R141" s="195"/>
    </row>
    <row r="142" spans="1:18" ht="14.25" customHeight="1" x14ac:dyDescent="0.25">
      <c r="A142" s="193"/>
      <c r="B142" s="193"/>
      <c r="C142" s="193"/>
      <c r="D142" s="194"/>
      <c r="E142" s="193"/>
      <c r="F142" s="194"/>
      <c r="G142" s="193"/>
      <c r="H142" s="193"/>
      <c r="I142" s="195"/>
      <c r="J142" s="195"/>
      <c r="K142" s="195"/>
      <c r="L142" s="195"/>
      <c r="M142" s="195"/>
      <c r="N142" s="195"/>
      <c r="O142" s="195"/>
      <c r="P142" s="195"/>
      <c r="Q142" s="195"/>
      <c r="R142" s="195"/>
    </row>
    <row r="143" spans="1:18" ht="14.25" customHeight="1" x14ac:dyDescent="0.25">
      <c r="A143" s="193"/>
      <c r="B143" s="193"/>
      <c r="C143" s="193"/>
      <c r="D143" s="194"/>
      <c r="E143" s="193"/>
      <c r="F143" s="194"/>
      <c r="G143" s="193"/>
      <c r="H143" s="193"/>
      <c r="I143" s="195"/>
      <c r="J143" s="195"/>
      <c r="K143" s="195"/>
      <c r="L143" s="195"/>
      <c r="M143" s="195"/>
      <c r="N143" s="195"/>
      <c r="O143" s="195"/>
      <c r="P143" s="195"/>
      <c r="Q143" s="195"/>
      <c r="R143" s="195"/>
    </row>
    <row r="144" spans="1:18" ht="14.25" customHeight="1" x14ac:dyDescent="0.25">
      <c r="A144" s="193"/>
      <c r="B144" s="193"/>
      <c r="C144" s="193"/>
      <c r="D144" s="194"/>
      <c r="E144" s="193"/>
      <c r="F144" s="194"/>
      <c r="G144" s="193"/>
      <c r="H144" s="193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</row>
    <row r="145" spans="1:18" ht="14.25" customHeight="1" x14ac:dyDescent="0.25">
      <c r="A145" s="193"/>
      <c r="B145" s="193"/>
      <c r="C145" s="193"/>
      <c r="D145" s="194"/>
      <c r="E145" s="193"/>
      <c r="F145" s="194"/>
      <c r="G145" s="193"/>
      <c r="H145" s="193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</row>
    <row r="146" spans="1:18" ht="14.25" customHeight="1" x14ac:dyDescent="0.25">
      <c r="A146" s="193"/>
      <c r="B146" s="193"/>
      <c r="C146" s="193"/>
      <c r="D146" s="194"/>
      <c r="E146" s="193"/>
      <c r="F146" s="194"/>
      <c r="G146" s="193"/>
      <c r="H146" s="193"/>
      <c r="I146" s="195"/>
      <c r="J146" s="195"/>
      <c r="K146" s="195"/>
      <c r="L146" s="195"/>
      <c r="M146" s="195"/>
      <c r="N146" s="195"/>
      <c r="O146" s="195"/>
      <c r="P146" s="195"/>
      <c r="Q146" s="195"/>
      <c r="R146" s="195"/>
    </row>
    <row r="147" spans="1:18" ht="14.25" customHeight="1" x14ac:dyDescent="0.25">
      <c r="A147" s="193"/>
      <c r="B147" s="193"/>
      <c r="C147" s="193"/>
      <c r="D147" s="194"/>
      <c r="E147" s="193"/>
      <c r="F147" s="194"/>
      <c r="G147" s="193"/>
      <c r="H147" s="193"/>
      <c r="I147" s="195"/>
      <c r="J147" s="195"/>
      <c r="K147" s="195"/>
      <c r="L147" s="195"/>
      <c r="M147" s="195"/>
      <c r="N147" s="195"/>
      <c r="O147" s="195"/>
      <c r="P147" s="195"/>
      <c r="Q147" s="195"/>
      <c r="R147" s="195"/>
    </row>
    <row r="148" spans="1:18" ht="14.25" customHeight="1" x14ac:dyDescent="0.25">
      <c r="A148" s="193"/>
      <c r="B148" s="193"/>
      <c r="C148" s="193"/>
      <c r="D148" s="194"/>
      <c r="E148" s="193"/>
      <c r="F148" s="194"/>
      <c r="G148" s="193"/>
      <c r="H148" s="193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</row>
    <row r="149" spans="1:18" ht="14.25" customHeight="1" x14ac:dyDescent="0.25">
      <c r="A149" s="193"/>
      <c r="B149" s="193"/>
      <c r="C149" s="193"/>
      <c r="D149" s="194"/>
      <c r="E149" s="193"/>
      <c r="F149" s="194"/>
      <c r="G149" s="193"/>
      <c r="H149" s="193"/>
      <c r="I149" s="195"/>
      <c r="J149" s="195"/>
      <c r="K149" s="195"/>
      <c r="L149" s="195"/>
      <c r="M149" s="195"/>
      <c r="N149" s="195"/>
      <c r="O149" s="195"/>
      <c r="P149" s="195"/>
      <c r="Q149" s="195"/>
      <c r="R149" s="195"/>
    </row>
    <row r="150" spans="1:18" ht="14.25" customHeight="1" x14ac:dyDescent="0.25">
      <c r="A150" s="193"/>
      <c r="B150" s="193"/>
      <c r="C150" s="193"/>
      <c r="D150" s="194"/>
      <c r="E150" s="193"/>
      <c r="F150" s="194"/>
      <c r="G150" s="193"/>
      <c r="H150" s="193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</row>
    <row r="151" spans="1:18" ht="14.25" customHeight="1" x14ac:dyDescent="0.25">
      <c r="A151" s="193"/>
      <c r="B151" s="193"/>
      <c r="C151" s="193"/>
      <c r="D151" s="194"/>
      <c r="E151" s="193"/>
      <c r="F151" s="194"/>
      <c r="G151" s="193"/>
      <c r="H151" s="193"/>
      <c r="I151" s="195"/>
      <c r="J151" s="195"/>
      <c r="K151" s="195"/>
      <c r="L151" s="195"/>
      <c r="M151" s="195"/>
      <c r="N151" s="195"/>
      <c r="O151" s="195"/>
      <c r="P151" s="195"/>
      <c r="Q151" s="195"/>
      <c r="R151" s="195"/>
    </row>
    <row r="152" spans="1:18" ht="14.25" customHeight="1" x14ac:dyDescent="0.25">
      <c r="A152" s="193"/>
      <c r="B152" s="193"/>
      <c r="C152" s="193"/>
      <c r="D152" s="194"/>
      <c r="E152" s="193"/>
      <c r="F152" s="194"/>
      <c r="G152" s="193"/>
      <c r="H152" s="193"/>
      <c r="I152" s="195"/>
      <c r="J152" s="195"/>
      <c r="K152" s="195"/>
      <c r="L152" s="195"/>
      <c r="M152" s="195"/>
      <c r="N152" s="195"/>
      <c r="O152" s="195"/>
      <c r="P152" s="195"/>
      <c r="Q152" s="195"/>
      <c r="R152" s="195"/>
    </row>
    <row r="153" spans="1:18" ht="14.25" customHeight="1" x14ac:dyDescent="0.25">
      <c r="A153" s="193"/>
      <c r="B153" s="193"/>
      <c r="C153" s="193"/>
      <c r="D153" s="194"/>
      <c r="E153" s="193"/>
      <c r="F153" s="194"/>
      <c r="G153" s="193"/>
      <c r="H153" s="193"/>
      <c r="I153" s="195"/>
      <c r="J153" s="195"/>
      <c r="K153" s="195"/>
      <c r="L153" s="195"/>
      <c r="M153" s="195"/>
      <c r="N153" s="195"/>
      <c r="O153" s="195"/>
      <c r="P153" s="195"/>
      <c r="Q153" s="195"/>
      <c r="R153" s="195"/>
    </row>
    <row r="154" spans="1:18" ht="14.25" customHeight="1" x14ac:dyDescent="0.25">
      <c r="A154" s="193"/>
      <c r="B154" s="193"/>
      <c r="C154" s="193"/>
      <c r="D154" s="194"/>
      <c r="E154" s="193"/>
      <c r="F154" s="194"/>
      <c r="G154" s="193"/>
      <c r="H154" s="193"/>
      <c r="I154" s="195"/>
      <c r="J154" s="195"/>
      <c r="K154" s="195"/>
      <c r="L154" s="195"/>
      <c r="M154" s="195"/>
      <c r="N154" s="195"/>
      <c r="O154" s="195"/>
      <c r="P154" s="195"/>
      <c r="Q154" s="195"/>
      <c r="R154" s="195"/>
    </row>
    <row r="155" spans="1:18" ht="14.25" customHeight="1" x14ac:dyDescent="0.25">
      <c r="A155" s="193"/>
      <c r="B155" s="193"/>
      <c r="C155" s="193"/>
      <c r="D155" s="194"/>
      <c r="E155" s="193"/>
      <c r="F155" s="194"/>
      <c r="G155" s="193"/>
      <c r="H155" s="193"/>
      <c r="I155" s="195"/>
      <c r="J155" s="195"/>
      <c r="K155" s="195"/>
      <c r="L155" s="195"/>
      <c r="M155" s="195"/>
      <c r="N155" s="195"/>
      <c r="O155" s="195"/>
      <c r="P155" s="195"/>
      <c r="Q155" s="195"/>
      <c r="R155" s="195"/>
    </row>
    <row r="156" spans="1:18" ht="14.25" customHeight="1" x14ac:dyDescent="0.25">
      <c r="A156" s="193"/>
      <c r="B156" s="193"/>
      <c r="C156" s="193"/>
      <c r="D156" s="194"/>
      <c r="E156" s="193"/>
      <c r="F156" s="194"/>
      <c r="G156" s="193"/>
      <c r="H156" s="193"/>
      <c r="I156" s="195"/>
      <c r="J156" s="195"/>
      <c r="K156" s="195"/>
      <c r="L156" s="195"/>
      <c r="M156" s="195"/>
      <c r="N156" s="195"/>
      <c r="O156" s="195"/>
      <c r="P156" s="195"/>
      <c r="Q156" s="195"/>
      <c r="R156" s="195"/>
    </row>
    <row r="157" spans="1:18" ht="14.25" customHeight="1" x14ac:dyDescent="0.25">
      <c r="A157" s="193"/>
      <c r="B157" s="193"/>
      <c r="C157" s="193"/>
      <c r="D157" s="194"/>
      <c r="E157" s="193"/>
      <c r="F157" s="194"/>
      <c r="G157" s="193"/>
      <c r="H157" s="193"/>
      <c r="I157" s="195"/>
      <c r="J157" s="195"/>
      <c r="K157" s="195"/>
      <c r="L157" s="195"/>
      <c r="M157" s="195"/>
      <c r="N157" s="195"/>
      <c r="O157" s="195"/>
      <c r="P157" s="195"/>
      <c r="Q157" s="195"/>
      <c r="R157" s="195"/>
    </row>
    <row r="158" spans="1:18" ht="14.25" customHeight="1" x14ac:dyDescent="0.25">
      <c r="A158" s="193"/>
      <c r="B158" s="193"/>
      <c r="C158" s="193"/>
      <c r="D158" s="194"/>
      <c r="E158" s="193"/>
      <c r="F158" s="194"/>
      <c r="G158" s="193"/>
      <c r="H158" s="193"/>
      <c r="I158" s="195"/>
      <c r="J158" s="195"/>
      <c r="K158" s="195"/>
      <c r="L158" s="195"/>
      <c r="M158" s="195"/>
      <c r="N158" s="195"/>
      <c r="O158" s="195"/>
      <c r="P158" s="195"/>
      <c r="Q158" s="195"/>
      <c r="R158" s="195"/>
    </row>
    <row r="159" spans="1:18" ht="14.25" customHeight="1" x14ac:dyDescent="0.25">
      <c r="A159" s="193"/>
      <c r="B159" s="193"/>
      <c r="C159" s="193"/>
      <c r="D159" s="194"/>
      <c r="E159" s="193"/>
      <c r="F159" s="194"/>
      <c r="G159" s="193"/>
      <c r="H159" s="193"/>
      <c r="I159" s="195"/>
      <c r="J159" s="195"/>
      <c r="K159" s="195"/>
      <c r="L159" s="195"/>
      <c r="M159" s="195"/>
      <c r="N159" s="195"/>
      <c r="O159" s="195"/>
      <c r="P159" s="195"/>
      <c r="Q159" s="195"/>
      <c r="R159" s="195"/>
    </row>
    <row r="160" spans="1:18" ht="14.25" customHeight="1" x14ac:dyDescent="0.25">
      <c r="A160" s="193"/>
      <c r="B160" s="193"/>
      <c r="C160" s="193"/>
      <c r="D160" s="194"/>
      <c r="E160" s="193"/>
      <c r="F160" s="194"/>
      <c r="G160" s="193"/>
      <c r="H160" s="193"/>
      <c r="I160" s="195"/>
      <c r="J160" s="195"/>
      <c r="K160" s="195"/>
      <c r="L160" s="195"/>
      <c r="M160" s="195"/>
      <c r="N160" s="195"/>
      <c r="O160" s="195"/>
      <c r="P160" s="195"/>
      <c r="Q160" s="195"/>
      <c r="R160" s="195"/>
    </row>
    <row r="161" spans="1:18" ht="14.25" customHeight="1" x14ac:dyDescent="0.25">
      <c r="A161" s="193"/>
      <c r="B161" s="193"/>
      <c r="C161" s="193"/>
      <c r="D161" s="194"/>
      <c r="E161" s="193"/>
      <c r="F161" s="194"/>
      <c r="G161" s="193"/>
      <c r="H161" s="193"/>
      <c r="I161" s="195"/>
      <c r="J161" s="195"/>
      <c r="K161" s="195"/>
      <c r="L161" s="195"/>
      <c r="M161" s="195"/>
      <c r="N161" s="195"/>
      <c r="O161" s="195"/>
      <c r="P161" s="195"/>
      <c r="Q161" s="195"/>
      <c r="R161" s="195"/>
    </row>
    <row r="162" spans="1:18" ht="14.25" customHeight="1" x14ac:dyDescent="0.25">
      <c r="A162" s="193"/>
      <c r="B162" s="193"/>
      <c r="C162" s="193"/>
      <c r="D162" s="194"/>
      <c r="E162" s="193"/>
      <c r="F162" s="194"/>
      <c r="G162" s="193"/>
      <c r="H162" s="193"/>
      <c r="I162" s="195"/>
      <c r="J162" s="195"/>
      <c r="K162" s="195"/>
      <c r="L162" s="195"/>
      <c r="M162" s="195"/>
      <c r="N162" s="195"/>
      <c r="O162" s="195"/>
      <c r="P162" s="195"/>
      <c r="Q162" s="195"/>
      <c r="R162" s="195"/>
    </row>
    <row r="163" spans="1:18" ht="14.25" customHeight="1" x14ac:dyDescent="0.25">
      <c r="A163" s="193"/>
      <c r="B163" s="193"/>
      <c r="C163" s="193"/>
      <c r="D163" s="194"/>
      <c r="E163" s="193"/>
      <c r="F163" s="194"/>
      <c r="G163" s="193"/>
      <c r="H163" s="193"/>
      <c r="I163" s="195"/>
      <c r="J163" s="195"/>
      <c r="K163" s="195"/>
      <c r="L163" s="195"/>
      <c r="M163" s="195"/>
      <c r="N163" s="195"/>
      <c r="O163" s="195"/>
      <c r="P163" s="195"/>
      <c r="Q163" s="195"/>
      <c r="R163" s="195"/>
    </row>
    <row r="164" spans="1:18" ht="14.25" customHeight="1" x14ac:dyDescent="0.25">
      <c r="A164" s="193"/>
      <c r="B164" s="193"/>
      <c r="C164" s="193"/>
      <c r="D164" s="194"/>
      <c r="E164" s="193"/>
      <c r="F164" s="194"/>
      <c r="G164" s="193"/>
      <c r="H164" s="193"/>
      <c r="I164" s="195"/>
      <c r="J164" s="195"/>
      <c r="K164" s="195"/>
      <c r="L164" s="195"/>
      <c r="M164" s="195"/>
      <c r="N164" s="195"/>
      <c r="O164" s="195"/>
      <c r="P164" s="195"/>
      <c r="Q164" s="195"/>
      <c r="R164" s="195"/>
    </row>
    <row r="165" spans="1:18" ht="14.25" customHeight="1" x14ac:dyDescent="0.25">
      <c r="A165" s="193"/>
      <c r="B165" s="193"/>
      <c r="C165" s="193"/>
      <c r="D165" s="194"/>
      <c r="E165" s="193"/>
      <c r="F165" s="194"/>
      <c r="G165" s="193"/>
      <c r="H165" s="193"/>
      <c r="I165" s="195"/>
      <c r="J165" s="195"/>
      <c r="K165" s="195"/>
      <c r="L165" s="195"/>
      <c r="M165" s="195"/>
      <c r="N165" s="195"/>
      <c r="O165" s="195"/>
      <c r="P165" s="195"/>
      <c r="Q165" s="195"/>
      <c r="R165" s="195"/>
    </row>
    <row r="166" spans="1:18" ht="14.25" customHeight="1" x14ac:dyDescent="0.25">
      <c r="A166" s="193"/>
      <c r="B166" s="193"/>
      <c r="C166" s="193"/>
      <c r="D166" s="194"/>
      <c r="E166" s="193"/>
      <c r="F166" s="194"/>
      <c r="G166" s="193"/>
      <c r="H166" s="193"/>
      <c r="I166" s="195"/>
      <c r="J166" s="195"/>
      <c r="K166" s="195"/>
      <c r="L166" s="195"/>
      <c r="M166" s="195"/>
      <c r="N166" s="195"/>
      <c r="O166" s="195"/>
      <c r="P166" s="195"/>
      <c r="Q166" s="195"/>
      <c r="R166" s="195"/>
    </row>
    <row r="167" spans="1:18" ht="14.25" customHeight="1" x14ac:dyDescent="0.25">
      <c r="A167" s="193"/>
      <c r="B167" s="193"/>
      <c r="C167" s="193"/>
      <c r="D167" s="194"/>
      <c r="E167" s="193"/>
      <c r="F167" s="194"/>
      <c r="G167" s="193"/>
      <c r="H167" s="193"/>
      <c r="I167" s="195"/>
      <c r="J167" s="195"/>
      <c r="K167" s="195"/>
      <c r="L167" s="195"/>
      <c r="M167" s="195"/>
      <c r="N167" s="195"/>
      <c r="O167" s="195"/>
      <c r="P167" s="195"/>
      <c r="Q167" s="195"/>
      <c r="R167" s="195"/>
    </row>
    <row r="168" spans="1:18" ht="14.25" customHeight="1" x14ac:dyDescent="0.25">
      <c r="A168" s="193"/>
      <c r="B168" s="193"/>
      <c r="C168" s="193"/>
      <c r="D168" s="194"/>
      <c r="E168" s="193"/>
      <c r="F168" s="194"/>
      <c r="G168" s="193"/>
      <c r="H168" s="193"/>
      <c r="I168" s="195"/>
      <c r="J168" s="195"/>
      <c r="K168" s="195"/>
      <c r="L168" s="195"/>
      <c r="M168" s="195"/>
      <c r="N168" s="195"/>
      <c r="O168" s="195"/>
      <c r="P168" s="195"/>
      <c r="Q168" s="195"/>
      <c r="R168" s="195"/>
    </row>
    <row r="169" spans="1:18" ht="14.25" customHeight="1" x14ac:dyDescent="0.25">
      <c r="A169" s="193"/>
      <c r="B169" s="193"/>
      <c r="C169" s="193"/>
      <c r="D169" s="194"/>
      <c r="E169" s="193"/>
      <c r="F169" s="194"/>
      <c r="G169" s="193"/>
      <c r="H169" s="193"/>
      <c r="I169" s="195"/>
      <c r="J169" s="195"/>
      <c r="K169" s="195"/>
      <c r="L169" s="195"/>
      <c r="M169" s="195"/>
      <c r="N169" s="195"/>
      <c r="O169" s="195"/>
      <c r="P169" s="195"/>
      <c r="Q169" s="195"/>
      <c r="R169" s="195"/>
    </row>
    <row r="170" spans="1:18" ht="14.25" customHeight="1" x14ac:dyDescent="0.25">
      <c r="A170" s="193"/>
      <c r="B170" s="193"/>
      <c r="C170" s="193"/>
      <c r="D170" s="194"/>
      <c r="E170" s="193"/>
      <c r="F170" s="194"/>
      <c r="G170" s="193"/>
      <c r="H170" s="193"/>
      <c r="I170" s="195"/>
      <c r="J170" s="195"/>
      <c r="K170" s="195"/>
      <c r="L170" s="195"/>
      <c r="M170" s="195"/>
      <c r="N170" s="195"/>
      <c r="O170" s="195"/>
      <c r="P170" s="195"/>
      <c r="Q170" s="195"/>
      <c r="R170" s="195"/>
    </row>
    <row r="171" spans="1:18" ht="14.25" customHeight="1" x14ac:dyDescent="0.25">
      <c r="A171" s="193"/>
      <c r="B171" s="193"/>
      <c r="C171" s="193"/>
      <c r="D171" s="194"/>
      <c r="E171" s="193"/>
      <c r="F171" s="194"/>
      <c r="G171" s="193"/>
      <c r="H171" s="193"/>
      <c r="I171" s="195"/>
      <c r="J171" s="195"/>
      <c r="K171" s="195"/>
      <c r="L171" s="195"/>
      <c r="M171" s="195"/>
      <c r="N171" s="195"/>
      <c r="O171" s="195"/>
      <c r="P171" s="195"/>
      <c r="Q171" s="195"/>
      <c r="R171" s="195"/>
    </row>
    <row r="172" spans="1:18" ht="14.25" customHeight="1" x14ac:dyDescent="0.25">
      <c r="A172" s="193"/>
      <c r="B172" s="193"/>
      <c r="C172" s="193"/>
      <c r="D172" s="194"/>
      <c r="E172" s="193"/>
      <c r="F172" s="194"/>
      <c r="G172" s="193"/>
      <c r="H172" s="193"/>
      <c r="I172" s="195"/>
      <c r="J172" s="195"/>
      <c r="K172" s="195"/>
      <c r="L172" s="195"/>
      <c r="M172" s="195"/>
      <c r="N172" s="195"/>
      <c r="O172" s="195"/>
      <c r="P172" s="195"/>
      <c r="Q172" s="195"/>
      <c r="R172" s="195"/>
    </row>
    <row r="173" spans="1:18" ht="14.25" customHeight="1" x14ac:dyDescent="0.25">
      <c r="A173" s="193"/>
      <c r="B173" s="193"/>
      <c r="C173" s="193"/>
      <c r="D173" s="194"/>
      <c r="E173" s="193"/>
      <c r="F173" s="194"/>
      <c r="G173" s="193"/>
      <c r="H173" s="193"/>
      <c r="I173" s="195"/>
      <c r="J173" s="195"/>
      <c r="K173" s="195"/>
      <c r="L173" s="195"/>
      <c r="M173" s="195"/>
      <c r="N173" s="195"/>
      <c r="O173" s="195"/>
      <c r="P173" s="195"/>
      <c r="Q173" s="195"/>
      <c r="R173" s="195"/>
    </row>
    <row r="174" spans="1:18" ht="14.25" customHeight="1" x14ac:dyDescent="0.25">
      <c r="A174" s="193"/>
      <c r="B174" s="193"/>
      <c r="C174" s="193"/>
      <c r="D174" s="194"/>
      <c r="E174" s="193"/>
      <c r="F174" s="194"/>
      <c r="G174" s="193"/>
      <c r="H174" s="193"/>
      <c r="I174" s="195"/>
      <c r="J174" s="195"/>
      <c r="K174" s="195"/>
      <c r="L174" s="195"/>
      <c r="M174" s="195"/>
      <c r="N174" s="195"/>
      <c r="O174" s="195"/>
      <c r="P174" s="195"/>
      <c r="Q174" s="195"/>
      <c r="R174" s="195"/>
    </row>
    <row r="175" spans="1:18" ht="14.25" customHeight="1" x14ac:dyDescent="0.25">
      <c r="A175" s="193"/>
      <c r="B175" s="193"/>
      <c r="C175" s="193"/>
      <c r="D175" s="194"/>
      <c r="E175" s="193"/>
      <c r="F175" s="194"/>
      <c r="G175" s="193"/>
      <c r="H175" s="193"/>
      <c r="I175" s="195"/>
      <c r="J175" s="195"/>
      <c r="K175" s="195"/>
      <c r="L175" s="195"/>
      <c r="M175" s="195"/>
      <c r="N175" s="195"/>
      <c r="O175" s="195"/>
      <c r="P175" s="195"/>
      <c r="Q175" s="195"/>
      <c r="R175" s="195"/>
    </row>
    <row r="176" spans="1:18" ht="14.25" customHeight="1" x14ac:dyDescent="0.25">
      <c r="A176" s="193"/>
      <c r="B176" s="193"/>
      <c r="C176" s="193"/>
      <c r="D176" s="194"/>
      <c r="E176" s="193"/>
      <c r="F176" s="194"/>
      <c r="G176" s="193"/>
      <c r="H176" s="193"/>
      <c r="I176" s="195"/>
      <c r="J176" s="195"/>
      <c r="K176" s="195"/>
      <c r="L176" s="195"/>
      <c r="M176" s="195"/>
      <c r="N176" s="195"/>
      <c r="O176" s="195"/>
      <c r="P176" s="195"/>
      <c r="Q176" s="195"/>
      <c r="R176" s="195"/>
    </row>
    <row r="177" spans="1:18" ht="14.25" customHeight="1" x14ac:dyDescent="0.25">
      <c r="A177" s="193"/>
      <c r="B177" s="193"/>
      <c r="C177" s="193"/>
      <c r="D177" s="194"/>
      <c r="E177" s="193"/>
      <c r="F177" s="194"/>
      <c r="G177" s="193"/>
      <c r="H177" s="193"/>
      <c r="I177" s="195"/>
      <c r="J177" s="195"/>
      <c r="K177" s="195"/>
      <c r="L177" s="195"/>
      <c r="M177" s="195"/>
      <c r="N177" s="195"/>
      <c r="O177" s="195"/>
      <c r="P177" s="195"/>
      <c r="Q177" s="195"/>
      <c r="R177" s="195"/>
    </row>
    <row r="178" spans="1:18" ht="14.25" customHeight="1" x14ac:dyDescent="0.25">
      <c r="A178" s="193"/>
      <c r="B178" s="193"/>
      <c r="C178" s="193"/>
      <c r="D178" s="194"/>
      <c r="E178" s="193"/>
      <c r="F178" s="194"/>
      <c r="G178" s="193"/>
      <c r="H178" s="193"/>
      <c r="I178" s="195"/>
      <c r="J178" s="195"/>
      <c r="K178" s="195"/>
      <c r="L178" s="195"/>
      <c r="M178" s="195"/>
      <c r="N178" s="195"/>
      <c r="O178" s="195"/>
      <c r="P178" s="195"/>
      <c r="Q178" s="195"/>
      <c r="R178" s="195"/>
    </row>
    <row r="179" spans="1:18" ht="14.25" customHeight="1" x14ac:dyDescent="0.25">
      <c r="A179" s="193"/>
      <c r="B179" s="193"/>
      <c r="C179" s="193"/>
      <c r="D179" s="194"/>
      <c r="E179" s="193"/>
      <c r="F179" s="194"/>
      <c r="G179" s="193"/>
      <c r="H179" s="193"/>
      <c r="I179" s="195"/>
      <c r="J179" s="195"/>
      <c r="K179" s="195"/>
      <c r="L179" s="195"/>
      <c r="M179" s="195"/>
      <c r="N179" s="195"/>
      <c r="O179" s="195"/>
      <c r="P179" s="195"/>
      <c r="Q179" s="195"/>
      <c r="R179" s="195"/>
    </row>
    <row r="180" spans="1:18" ht="14.25" customHeight="1" x14ac:dyDescent="0.25">
      <c r="A180" s="193"/>
      <c r="B180" s="193"/>
      <c r="C180" s="193"/>
      <c r="D180" s="194"/>
      <c r="E180" s="193"/>
      <c r="F180" s="194"/>
      <c r="G180" s="193"/>
      <c r="H180" s="193"/>
      <c r="I180" s="195"/>
      <c r="J180" s="195"/>
      <c r="K180" s="195"/>
      <c r="L180" s="195"/>
      <c r="M180" s="195"/>
      <c r="N180" s="195"/>
      <c r="O180" s="195"/>
      <c r="P180" s="195"/>
      <c r="Q180" s="195"/>
      <c r="R180" s="195"/>
    </row>
    <row r="181" spans="1:18" ht="14.25" customHeight="1" x14ac:dyDescent="0.25">
      <c r="A181" s="193"/>
      <c r="B181" s="193"/>
      <c r="C181" s="193"/>
      <c r="D181" s="194"/>
      <c r="E181" s="193"/>
      <c r="F181" s="194"/>
      <c r="G181" s="193"/>
      <c r="H181" s="193"/>
      <c r="I181" s="195"/>
      <c r="J181" s="195"/>
      <c r="K181" s="195"/>
      <c r="L181" s="195"/>
      <c r="M181" s="195"/>
      <c r="N181" s="195"/>
      <c r="O181" s="195"/>
      <c r="P181" s="195"/>
      <c r="Q181" s="195"/>
      <c r="R181" s="195"/>
    </row>
    <row r="182" spans="1:18" ht="14.25" customHeight="1" x14ac:dyDescent="0.25">
      <c r="A182" s="193"/>
      <c r="B182" s="193"/>
      <c r="C182" s="193"/>
      <c r="D182" s="194"/>
      <c r="E182" s="193"/>
      <c r="F182" s="194"/>
      <c r="G182" s="193"/>
      <c r="H182" s="193"/>
      <c r="I182" s="195"/>
      <c r="J182" s="195"/>
      <c r="K182" s="195"/>
      <c r="L182" s="195"/>
      <c r="M182" s="195"/>
      <c r="N182" s="195"/>
      <c r="O182" s="195"/>
      <c r="P182" s="195"/>
      <c r="Q182" s="195"/>
      <c r="R182" s="195"/>
    </row>
    <row r="183" spans="1:18" ht="14.25" customHeight="1" x14ac:dyDescent="0.25">
      <c r="A183" s="193"/>
      <c r="B183" s="193"/>
      <c r="C183" s="193"/>
      <c r="D183" s="194"/>
      <c r="E183" s="193"/>
      <c r="F183" s="194"/>
      <c r="G183" s="193"/>
      <c r="H183" s="193"/>
      <c r="I183" s="195"/>
      <c r="J183" s="195"/>
      <c r="K183" s="195"/>
      <c r="L183" s="195"/>
      <c r="M183" s="195"/>
      <c r="N183" s="195"/>
      <c r="O183" s="195"/>
      <c r="P183" s="195"/>
      <c r="Q183" s="195"/>
      <c r="R183" s="195"/>
    </row>
    <row r="184" spans="1:18" ht="14.25" customHeight="1" x14ac:dyDescent="0.25">
      <c r="A184" s="193"/>
      <c r="B184" s="193"/>
      <c r="C184" s="193"/>
      <c r="D184" s="194"/>
      <c r="E184" s="193"/>
      <c r="F184" s="194"/>
      <c r="G184" s="193"/>
      <c r="H184" s="193"/>
      <c r="I184" s="195"/>
      <c r="J184" s="195"/>
      <c r="K184" s="195"/>
      <c r="L184" s="195"/>
      <c r="M184" s="195"/>
      <c r="N184" s="195"/>
      <c r="O184" s="195"/>
      <c r="P184" s="195"/>
      <c r="Q184" s="195"/>
      <c r="R184" s="195"/>
    </row>
    <row r="185" spans="1:18" ht="14.25" customHeight="1" x14ac:dyDescent="0.25">
      <c r="A185" s="193"/>
      <c r="B185" s="193"/>
      <c r="C185" s="193"/>
      <c r="D185" s="194"/>
      <c r="E185" s="193"/>
      <c r="F185" s="194"/>
      <c r="G185" s="193"/>
      <c r="H185" s="193"/>
      <c r="I185" s="195"/>
      <c r="J185" s="195"/>
      <c r="K185" s="195"/>
      <c r="L185" s="195"/>
      <c r="M185" s="195"/>
      <c r="N185" s="195"/>
      <c r="O185" s="195"/>
      <c r="P185" s="195"/>
      <c r="Q185" s="195"/>
      <c r="R185" s="195"/>
    </row>
    <row r="186" spans="1:18" ht="14.25" customHeight="1" x14ac:dyDescent="0.25">
      <c r="A186" s="193"/>
      <c r="B186" s="193"/>
      <c r="C186" s="193"/>
      <c r="D186" s="194"/>
      <c r="E186" s="193"/>
      <c r="F186" s="194"/>
      <c r="G186" s="193"/>
      <c r="H186" s="193"/>
      <c r="I186" s="195"/>
      <c r="J186" s="195"/>
      <c r="K186" s="195"/>
      <c r="L186" s="195"/>
      <c r="M186" s="195"/>
      <c r="N186" s="195"/>
      <c r="O186" s="195"/>
      <c r="P186" s="195"/>
      <c r="Q186" s="195"/>
      <c r="R186" s="195"/>
    </row>
    <row r="187" spans="1:18" ht="14.25" customHeight="1" x14ac:dyDescent="0.25">
      <c r="A187" s="193"/>
      <c r="B187" s="193"/>
      <c r="C187" s="193"/>
      <c r="D187" s="194"/>
      <c r="E187" s="193"/>
      <c r="F187" s="194"/>
      <c r="G187" s="193"/>
      <c r="H187" s="193"/>
      <c r="I187" s="195"/>
      <c r="J187" s="195"/>
      <c r="K187" s="195"/>
      <c r="L187" s="195"/>
      <c r="M187" s="195"/>
      <c r="N187" s="195"/>
      <c r="O187" s="195"/>
      <c r="P187" s="195"/>
      <c r="Q187" s="195"/>
      <c r="R187" s="195"/>
    </row>
    <row r="188" spans="1:18" ht="14.25" customHeight="1" x14ac:dyDescent="0.25">
      <c r="A188" s="193"/>
      <c r="B188" s="193"/>
      <c r="C188" s="193"/>
      <c r="D188" s="194"/>
      <c r="E188" s="193"/>
      <c r="F188" s="194"/>
      <c r="G188" s="193"/>
      <c r="H188" s="193"/>
      <c r="I188" s="195"/>
      <c r="J188" s="195"/>
      <c r="K188" s="195"/>
      <c r="L188" s="195"/>
      <c r="M188" s="195"/>
      <c r="N188" s="195"/>
      <c r="O188" s="195"/>
      <c r="P188" s="195"/>
      <c r="Q188" s="195"/>
      <c r="R188" s="195"/>
    </row>
    <row r="189" spans="1:18" ht="14.25" customHeight="1" x14ac:dyDescent="0.25">
      <c r="A189" s="193"/>
      <c r="B189" s="193"/>
      <c r="C189" s="193"/>
      <c r="D189" s="194"/>
      <c r="E189" s="193"/>
      <c r="F189" s="194"/>
      <c r="G189" s="193"/>
      <c r="H189" s="193"/>
      <c r="I189" s="195"/>
      <c r="J189" s="195"/>
      <c r="K189" s="195"/>
      <c r="L189" s="195"/>
      <c r="M189" s="195"/>
      <c r="N189" s="195"/>
      <c r="O189" s="195"/>
      <c r="P189" s="195"/>
      <c r="Q189" s="195"/>
      <c r="R189" s="195"/>
    </row>
    <row r="190" spans="1:18" ht="14.25" customHeight="1" x14ac:dyDescent="0.25">
      <c r="A190" s="193"/>
      <c r="B190" s="193"/>
      <c r="C190" s="193"/>
      <c r="D190" s="194"/>
      <c r="E190" s="193"/>
      <c r="F190" s="194"/>
      <c r="G190" s="193"/>
      <c r="H190" s="193"/>
      <c r="I190" s="195"/>
      <c r="J190" s="195"/>
      <c r="K190" s="195"/>
      <c r="L190" s="195"/>
      <c r="M190" s="195"/>
      <c r="N190" s="195"/>
      <c r="O190" s="195"/>
      <c r="P190" s="195"/>
      <c r="Q190" s="195"/>
      <c r="R190" s="195"/>
    </row>
    <row r="191" spans="1:18" ht="14.25" customHeight="1" x14ac:dyDescent="0.25">
      <c r="A191" s="193"/>
      <c r="B191" s="193"/>
      <c r="C191" s="193"/>
      <c r="D191" s="194"/>
      <c r="E191" s="193"/>
      <c r="F191" s="194"/>
      <c r="G191" s="193"/>
      <c r="H191" s="193"/>
      <c r="I191" s="195"/>
      <c r="J191" s="195"/>
      <c r="K191" s="195"/>
      <c r="L191" s="195"/>
      <c r="M191" s="195"/>
      <c r="N191" s="195"/>
      <c r="O191" s="195"/>
      <c r="P191" s="195"/>
      <c r="Q191" s="195"/>
      <c r="R191" s="195"/>
    </row>
    <row r="192" spans="1:18" ht="14.25" customHeight="1" x14ac:dyDescent="0.25">
      <c r="A192" s="193"/>
      <c r="B192" s="193"/>
      <c r="C192" s="193"/>
      <c r="D192" s="194"/>
      <c r="E192" s="193"/>
      <c r="F192" s="194"/>
      <c r="G192" s="193"/>
      <c r="H192" s="193"/>
      <c r="I192" s="195"/>
      <c r="J192" s="195"/>
      <c r="K192" s="195"/>
      <c r="L192" s="195"/>
      <c r="M192" s="195"/>
      <c r="N192" s="195"/>
      <c r="O192" s="195"/>
      <c r="P192" s="195"/>
      <c r="Q192" s="195"/>
      <c r="R192" s="195"/>
    </row>
    <row r="193" spans="1:18" ht="14.25" customHeight="1" x14ac:dyDescent="0.25">
      <c r="A193" s="193"/>
      <c r="B193" s="193"/>
      <c r="C193" s="193"/>
      <c r="D193" s="194"/>
      <c r="E193" s="193"/>
      <c r="F193" s="194"/>
      <c r="G193" s="193"/>
      <c r="H193" s="193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</row>
    <row r="194" spans="1:18" ht="14.25" customHeight="1" x14ac:dyDescent="0.25">
      <c r="A194" s="193"/>
      <c r="B194" s="193"/>
      <c r="C194" s="193"/>
      <c r="D194" s="194"/>
      <c r="E194" s="193"/>
      <c r="F194" s="194"/>
      <c r="G194" s="193"/>
      <c r="H194" s="193"/>
      <c r="I194" s="195"/>
      <c r="J194" s="195"/>
      <c r="K194" s="195"/>
      <c r="L194" s="195"/>
      <c r="M194" s="195"/>
      <c r="N194" s="195"/>
      <c r="O194" s="195"/>
      <c r="P194" s="195"/>
      <c r="Q194" s="195"/>
      <c r="R194" s="195"/>
    </row>
    <row r="195" spans="1:18" ht="14.25" customHeight="1" x14ac:dyDescent="0.25">
      <c r="A195" s="193"/>
      <c r="B195" s="193"/>
      <c r="C195" s="193"/>
      <c r="D195" s="194"/>
      <c r="E195" s="193"/>
      <c r="F195" s="194"/>
      <c r="G195" s="193"/>
      <c r="H195" s="193"/>
      <c r="I195" s="195"/>
      <c r="J195" s="195"/>
      <c r="K195" s="195"/>
      <c r="L195" s="195"/>
      <c r="M195" s="195"/>
      <c r="N195" s="195"/>
      <c r="O195" s="195"/>
      <c r="P195" s="195"/>
      <c r="Q195" s="195"/>
      <c r="R195" s="195"/>
    </row>
    <row r="196" spans="1:18" ht="14.25" customHeight="1" x14ac:dyDescent="0.25">
      <c r="A196" s="193"/>
      <c r="B196" s="193"/>
      <c r="C196" s="193"/>
      <c r="D196" s="194"/>
      <c r="E196" s="193"/>
      <c r="F196" s="194"/>
      <c r="G196" s="193"/>
      <c r="H196" s="193"/>
      <c r="I196" s="195"/>
      <c r="J196" s="195"/>
      <c r="K196" s="195"/>
      <c r="L196" s="195"/>
      <c r="M196" s="195"/>
      <c r="N196" s="195"/>
      <c r="O196" s="195"/>
      <c r="P196" s="195"/>
      <c r="Q196" s="195"/>
      <c r="R196" s="195"/>
    </row>
    <row r="197" spans="1:18" ht="14.25" customHeight="1" x14ac:dyDescent="0.25">
      <c r="A197" s="193"/>
      <c r="B197" s="193"/>
      <c r="C197" s="193"/>
      <c r="D197" s="194"/>
      <c r="E197" s="193"/>
      <c r="F197" s="194"/>
      <c r="G197" s="193"/>
      <c r="H197" s="193"/>
      <c r="I197" s="195"/>
      <c r="J197" s="195"/>
      <c r="K197" s="195"/>
      <c r="L197" s="195"/>
      <c r="M197" s="195"/>
      <c r="N197" s="195"/>
      <c r="O197" s="195"/>
      <c r="P197" s="195"/>
      <c r="Q197" s="195"/>
      <c r="R197" s="195"/>
    </row>
    <row r="198" spans="1:18" ht="14.25" customHeight="1" x14ac:dyDescent="0.25">
      <c r="A198" s="193"/>
      <c r="B198" s="193"/>
      <c r="C198" s="193"/>
      <c r="D198" s="194"/>
      <c r="E198" s="193"/>
      <c r="F198" s="194"/>
      <c r="G198" s="193"/>
      <c r="H198" s="193"/>
      <c r="I198" s="195"/>
      <c r="J198" s="195"/>
      <c r="K198" s="195"/>
      <c r="L198" s="195"/>
      <c r="M198" s="195"/>
      <c r="N198" s="195"/>
      <c r="O198" s="195"/>
      <c r="P198" s="195"/>
      <c r="Q198" s="195"/>
      <c r="R198" s="195"/>
    </row>
    <row r="199" spans="1:18" ht="14.25" customHeight="1" x14ac:dyDescent="0.25">
      <c r="A199" s="193"/>
      <c r="B199" s="193"/>
      <c r="C199" s="193"/>
      <c r="D199" s="194"/>
      <c r="E199" s="193"/>
      <c r="F199" s="194"/>
      <c r="G199" s="193"/>
      <c r="H199" s="193"/>
      <c r="I199" s="195"/>
      <c r="J199" s="195"/>
      <c r="K199" s="195"/>
      <c r="L199" s="195"/>
      <c r="M199" s="195"/>
      <c r="N199" s="195"/>
      <c r="O199" s="195"/>
      <c r="P199" s="195"/>
      <c r="Q199" s="195"/>
      <c r="R199" s="195"/>
    </row>
    <row r="200" spans="1:18" ht="14.25" customHeight="1" x14ac:dyDescent="0.25">
      <c r="A200" s="193"/>
      <c r="B200" s="193"/>
      <c r="C200" s="193"/>
      <c r="D200" s="194"/>
      <c r="E200" s="193"/>
      <c r="F200" s="194"/>
      <c r="G200" s="193"/>
      <c r="H200" s="193"/>
      <c r="I200" s="195"/>
      <c r="J200" s="195"/>
      <c r="K200" s="195"/>
      <c r="L200" s="195"/>
      <c r="M200" s="195"/>
      <c r="N200" s="195"/>
      <c r="O200" s="195"/>
      <c r="P200" s="195"/>
      <c r="Q200" s="195"/>
      <c r="R200" s="195"/>
    </row>
    <row r="201" spans="1:18" ht="14.25" customHeight="1" x14ac:dyDescent="0.25">
      <c r="A201" s="193"/>
      <c r="B201" s="193"/>
      <c r="C201" s="193"/>
      <c r="D201" s="194"/>
      <c r="E201" s="193"/>
      <c r="F201" s="194"/>
      <c r="G201" s="193"/>
      <c r="H201" s="193"/>
      <c r="I201" s="195"/>
      <c r="J201" s="195"/>
      <c r="K201" s="195"/>
      <c r="L201" s="195"/>
      <c r="M201" s="195"/>
      <c r="N201" s="195"/>
      <c r="O201" s="195"/>
      <c r="P201" s="195"/>
      <c r="Q201" s="195"/>
      <c r="R201" s="195"/>
    </row>
    <row r="202" spans="1:18" ht="14.25" customHeight="1" x14ac:dyDescent="0.25">
      <c r="A202" s="193"/>
      <c r="B202" s="193"/>
      <c r="C202" s="193"/>
      <c r="D202" s="194"/>
      <c r="E202" s="193"/>
      <c r="F202" s="194"/>
      <c r="G202" s="193"/>
      <c r="H202" s="193"/>
      <c r="I202" s="195"/>
      <c r="J202" s="195"/>
      <c r="K202" s="195"/>
      <c r="L202" s="195"/>
      <c r="M202" s="195"/>
      <c r="N202" s="195"/>
      <c r="O202" s="195"/>
      <c r="P202" s="195"/>
      <c r="Q202" s="195"/>
      <c r="R202" s="195"/>
    </row>
    <row r="203" spans="1:18" ht="14.25" customHeight="1" x14ac:dyDescent="0.25">
      <c r="A203" s="193"/>
      <c r="B203" s="193"/>
      <c r="C203" s="193"/>
      <c r="D203" s="194"/>
      <c r="E203" s="193"/>
      <c r="F203" s="194"/>
      <c r="G203" s="193"/>
      <c r="H203" s="193"/>
      <c r="I203" s="195"/>
      <c r="J203" s="195"/>
      <c r="K203" s="195"/>
      <c r="L203" s="195"/>
      <c r="M203" s="195"/>
      <c r="N203" s="195"/>
      <c r="O203" s="195"/>
      <c r="P203" s="195"/>
      <c r="Q203" s="195"/>
      <c r="R203" s="195"/>
    </row>
    <row r="204" spans="1:18" ht="14.25" customHeight="1" x14ac:dyDescent="0.25">
      <c r="A204" s="193"/>
      <c r="B204" s="193"/>
      <c r="C204" s="193"/>
      <c r="D204" s="194"/>
      <c r="E204" s="193"/>
      <c r="F204" s="194"/>
      <c r="G204" s="193"/>
      <c r="H204" s="193"/>
      <c r="I204" s="195"/>
      <c r="J204" s="195"/>
      <c r="K204" s="195"/>
      <c r="L204" s="195"/>
      <c r="M204" s="195"/>
      <c r="N204" s="195"/>
      <c r="O204" s="195"/>
      <c r="P204" s="195"/>
      <c r="Q204" s="195"/>
      <c r="R204" s="195"/>
    </row>
    <row r="205" spans="1:18" ht="14.25" customHeight="1" x14ac:dyDescent="0.25">
      <c r="A205" s="193"/>
      <c r="B205" s="193"/>
      <c r="C205" s="193"/>
      <c r="D205" s="194"/>
      <c r="E205" s="193"/>
      <c r="F205" s="194"/>
      <c r="G205" s="193"/>
      <c r="H205" s="193"/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</row>
    <row r="206" spans="1:18" ht="14.25" customHeight="1" x14ac:dyDescent="0.25">
      <c r="A206" s="193"/>
      <c r="B206" s="193"/>
      <c r="C206" s="193"/>
      <c r="D206" s="194"/>
      <c r="E206" s="193"/>
      <c r="F206" s="194"/>
      <c r="G206" s="193"/>
      <c r="H206" s="193"/>
      <c r="I206" s="195"/>
      <c r="J206" s="195"/>
      <c r="K206" s="195"/>
      <c r="L206" s="195"/>
      <c r="M206" s="195"/>
      <c r="N206" s="195"/>
      <c r="O206" s="195"/>
      <c r="P206" s="195"/>
      <c r="Q206" s="195"/>
      <c r="R206" s="195"/>
    </row>
    <row r="207" spans="1:18" ht="14.25" customHeight="1" x14ac:dyDescent="0.25">
      <c r="A207" s="193"/>
      <c r="B207" s="193"/>
      <c r="C207" s="193"/>
      <c r="D207" s="194"/>
      <c r="E207" s="193"/>
      <c r="F207" s="194"/>
      <c r="G207" s="193"/>
      <c r="H207" s="193"/>
      <c r="I207" s="195"/>
      <c r="J207" s="195"/>
      <c r="K207" s="195"/>
      <c r="L207" s="195"/>
      <c r="M207" s="195"/>
      <c r="N207" s="195"/>
      <c r="O207" s="195"/>
      <c r="P207" s="195"/>
      <c r="Q207" s="195"/>
      <c r="R207" s="195"/>
    </row>
    <row r="208" spans="1:18" ht="14.25" customHeight="1" x14ac:dyDescent="0.25">
      <c r="A208" s="193"/>
      <c r="B208" s="193"/>
      <c r="C208" s="193"/>
      <c r="D208" s="194"/>
      <c r="E208" s="193"/>
      <c r="F208" s="194"/>
      <c r="G208" s="193"/>
      <c r="H208" s="193"/>
      <c r="I208" s="195"/>
      <c r="J208" s="195"/>
      <c r="K208" s="195"/>
      <c r="L208" s="195"/>
      <c r="M208" s="195"/>
      <c r="N208" s="195"/>
      <c r="O208" s="195"/>
      <c r="P208" s="195"/>
      <c r="Q208" s="195"/>
      <c r="R208" s="195"/>
    </row>
    <row r="209" spans="1:18" ht="14.25" customHeight="1" x14ac:dyDescent="0.25">
      <c r="A209" s="193"/>
      <c r="B209" s="193"/>
      <c r="C209" s="193"/>
      <c r="D209" s="194"/>
      <c r="E209" s="193"/>
      <c r="F209" s="194"/>
      <c r="G209" s="193"/>
      <c r="H209" s="193"/>
      <c r="I209" s="195"/>
      <c r="J209" s="195"/>
      <c r="K209" s="195"/>
      <c r="L209" s="195"/>
      <c r="M209" s="195"/>
      <c r="N209" s="195"/>
      <c r="O209" s="195"/>
      <c r="P209" s="195"/>
      <c r="Q209" s="195"/>
      <c r="R209" s="195"/>
    </row>
    <row r="210" spans="1:18" ht="14.25" customHeight="1" x14ac:dyDescent="0.25">
      <c r="A210" s="193"/>
      <c r="B210" s="193"/>
      <c r="C210" s="193"/>
      <c r="D210" s="194"/>
      <c r="E210" s="193"/>
      <c r="F210" s="194"/>
      <c r="G210" s="193"/>
      <c r="H210" s="193"/>
      <c r="I210" s="195"/>
      <c r="J210" s="195"/>
      <c r="K210" s="195"/>
      <c r="L210" s="195"/>
      <c r="M210" s="195"/>
      <c r="N210" s="195"/>
      <c r="O210" s="195"/>
      <c r="P210" s="195"/>
      <c r="Q210" s="195"/>
      <c r="R210" s="195"/>
    </row>
    <row r="211" spans="1:18" ht="14.25" customHeight="1" x14ac:dyDescent="0.25">
      <c r="A211" s="193"/>
      <c r="B211" s="193"/>
      <c r="C211" s="193"/>
      <c r="D211" s="194"/>
      <c r="E211" s="193"/>
      <c r="F211" s="194"/>
      <c r="G211" s="193"/>
      <c r="H211" s="193"/>
      <c r="I211" s="195"/>
      <c r="J211" s="195"/>
      <c r="K211" s="195"/>
      <c r="L211" s="195"/>
      <c r="M211" s="195"/>
      <c r="N211" s="195"/>
      <c r="O211" s="195"/>
      <c r="P211" s="195"/>
      <c r="Q211" s="195"/>
      <c r="R211" s="195"/>
    </row>
    <row r="212" spans="1:18" ht="14.25" customHeight="1" x14ac:dyDescent="0.25">
      <c r="A212" s="193"/>
      <c r="B212" s="193"/>
      <c r="C212" s="193"/>
      <c r="D212" s="194"/>
      <c r="E212" s="193"/>
      <c r="F212" s="194"/>
      <c r="G212" s="193"/>
      <c r="H212" s="193"/>
      <c r="I212" s="195"/>
      <c r="J212" s="195"/>
      <c r="K212" s="195"/>
      <c r="L212" s="195"/>
      <c r="M212" s="195"/>
      <c r="N212" s="195"/>
      <c r="O212" s="195"/>
      <c r="P212" s="195"/>
      <c r="Q212" s="195"/>
      <c r="R212" s="195"/>
    </row>
    <row r="213" spans="1:18" ht="14.25" customHeight="1" x14ac:dyDescent="0.25">
      <c r="A213" s="193"/>
      <c r="B213" s="193"/>
      <c r="C213" s="193"/>
      <c r="D213" s="194"/>
      <c r="E213" s="193"/>
      <c r="F213" s="194"/>
      <c r="G213" s="193"/>
      <c r="H213" s="193"/>
      <c r="I213" s="195"/>
      <c r="J213" s="195"/>
      <c r="K213" s="195"/>
      <c r="L213" s="195"/>
      <c r="M213" s="195"/>
      <c r="N213" s="195"/>
      <c r="O213" s="195"/>
      <c r="P213" s="195"/>
      <c r="Q213" s="195"/>
      <c r="R213" s="195"/>
    </row>
    <row r="214" spans="1:18" ht="14.25" customHeight="1" x14ac:dyDescent="0.25">
      <c r="A214" s="193"/>
      <c r="B214" s="193"/>
      <c r="C214" s="193"/>
      <c r="D214" s="194"/>
      <c r="E214" s="193"/>
      <c r="F214" s="194"/>
      <c r="G214" s="193"/>
      <c r="H214" s="193"/>
      <c r="I214" s="195"/>
      <c r="J214" s="195"/>
      <c r="K214" s="195"/>
      <c r="L214" s="195"/>
      <c r="M214" s="195"/>
      <c r="N214" s="195"/>
      <c r="O214" s="195"/>
      <c r="P214" s="195"/>
      <c r="Q214" s="195"/>
      <c r="R214" s="195"/>
    </row>
    <row r="215" spans="1:18" ht="14.25" customHeight="1" x14ac:dyDescent="0.25">
      <c r="A215" s="193"/>
      <c r="B215" s="193"/>
      <c r="C215" s="193"/>
      <c r="D215" s="194"/>
      <c r="E215" s="193"/>
      <c r="F215" s="194"/>
      <c r="G215" s="193"/>
      <c r="H215" s="193"/>
      <c r="I215" s="195"/>
      <c r="J215" s="195"/>
      <c r="K215" s="195"/>
      <c r="L215" s="195"/>
      <c r="M215" s="195"/>
      <c r="N215" s="195"/>
      <c r="O215" s="195"/>
      <c r="P215" s="195"/>
      <c r="Q215" s="195"/>
      <c r="R215" s="195"/>
    </row>
    <row r="216" spans="1:18" ht="14.25" customHeight="1" x14ac:dyDescent="0.25">
      <c r="A216" s="193"/>
      <c r="B216" s="193"/>
      <c r="C216" s="193"/>
      <c r="D216" s="194"/>
      <c r="E216" s="193"/>
      <c r="F216" s="194"/>
      <c r="G216" s="193"/>
      <c r="H216" s="193"/>
      <c r="I216" s="195"/>
      <c r="J216" s="195"/>
      <c r="K216" s="195"/>
      <c r="L216" s="195"/>
      <c r="M216" s="195"/>
      <c r="N216" s="195"/>
      <c r="O216" s="195"/>
      <c r="P216" s="195"/>
      <c r="Q216" s="195"/>
      <c r="R216" s="195"/>
    </row>
    <row r="217" spans="1:18" ht="14.25" customHeight="1" x14ac:dyDescent="0.25">
      <c r="A217" s="193"/>
      <c r="B217" s="193"/>
      <c r="C217" s="193"/>
      <c r="D217" s="194"/>
      <c r="E217" s="193"/>
      <c r="F217" s="194"/>
      <c r="G217" s="193"/>
      <c r="H217" s="193"/>
      <c r="I217" s="195"/>
      <c r="J217" s="195"/>
      <c r="K217" s="195"/>
      <c r="L217" s="195"/>
      <c r="M217" s="195"/>
      <c r="N217" s="195"/>
      <c r="O217" s="195"/>
      <c r="P217" s="195"/>
      <c r="Q217" s="195"/>
      <c r="R217" s="195"/>
    </row>
    <row r="218" spans="1:18" ht="14.25" customHeight="1" x14ac:dyDescent="0.25">
      <c r="A218" s="193"/>
      <c r="B218" s="193"/>
      <c r="C218" s="193"/>
      <c r="D218" s="194"/>
      <c r="E218" s="193"/>
      <c r="F218" s="194"/>
      <c r="G218" s="193"/>
      <c r="H218" s="193"/>
      <c r="I218" s="195"/>
      <c r="J218" s="195"/>
      <c r="K218" s="195"/>
      <c r="L218" s="195"/>
      <c r="M218" s="195"/>
      <c r="N218" s="195"/>
      <c r="O218" s="195"/>
      <c r="P218" s="195"/>
      <c r="Q218" s="195"/>
      <c r="R218" s="195"/>
    </row>
    <row r="219" spans="1:18" ht="14.25" customHeight="1" x14ac:dyDescent="0.25">
      <c r="A219" s="193"/>
      <c r="B219" s="193"/>
      <c r="C219" s="193"/>
      <c r="D219" s="194"/>
      <c r="E219" s="193"/>
      <c r="F219" s="194"/>
      <c r="G219" s="193"/>
      <c r="H219" s="193"/>
      <c r="I219" s="195"/>
      <c r="J219" s="195"/>
      <c r="K219" s="195"/>
      <c r="L219" s="195"/>
      <c r="M219" s="195"/>
      <c r="N219" s="195"/>
      <c r="O219" s="195"/>
      <c r="P219" s="195"/>
      <c r="Q219" s="195"/>
      <c r="R219" s="195"/>
    </row>
    <row r="220" spans="1:18" ht="14.25" customHeight="1" x14ac:dyDescent="0.25">
      <c r="A220" s="193"/>
      <c r="B220" s="193"/>
      <c r="C220" s="193"/>
      <c r="D220" s="194"/>
      <c r="E220" s="193"/>
      <c r="F220" s="194"/>
      <c r="G220" s="193"/>
      <c r="H220" s="193"/>
      <c r="I220" s="195"/>
      <c r="J220" s="195"/>
      <c r="K220" s="195"/>
      <c r="L220" s="195"/>
      <c r="M220" s="195"/>
      <c r="N220" s="195"/>
      <c r="O220" s="195"/>
      <c r="P220" s="195"/>
      <c r="Q220" s="195"/>
      <c r="R220" s="195"/>
    </row>
    <row r="221" spans="1:18" ht="14.25" customHeight="1" x14ac:dyDescent="0.25">
      <c r="A221" s="193"/>
      <c r="B221" s="193"/>
      <c r="C221" s="193"/>
      <c r="D221" s="194"/>
      <c r="E221" s="193"/>
      <c r="F221" s="194"/>
      <c r="G221" s="193"/>
      <c r="H221" s="193"/>
      <c r="I221" s="195"/>
      <c r="J221" s="195"/>
      <c r="K221" s="195"/>
      <c r="L221" s="195"/>
      <c r="M221" s="195"/>
      <c r="N221" s="195"/>
      <c r="O221" s="195"/>
      <c r="P221" s="195"/>
      <c r="Q221" s="195"/>
      <c r="R221" s="195"/>
    </row>
    <row r="222" spans="1:18" ht="14.25" customHeight="1" x14ac:dyDescent="0.25">
      <c r="A222" s="193"/>
      <c r="B222" s="193"/>
      <c r="C222" s="193"/>
      <c r="D222" s="194"/>
      <c r="E222" s="193"/>
      <c r="F222" s="194"/>
      <c r="G222" s="193"/>
      <c r="H222" s="193"/>
      <c r="I222" s="195"/>
      <c r="J222" s="195"/>
      <c r="K222" s="195"/>
      <c r="L222" s="195"/>
      <c r="M222" s="195"/>
      <c r="N222" s="195"/>
      <c r="O222" s="195"/>
      <c r="P222" s="195"/>
      <c r="Q222" s="195"/>
      <c r="R222" s="195"/>
    </row>
    <row r="223" spans="1:18" ht="14.25" customHeight="1" x14ac:dyDescent="0.25">
      <c r="A223" s="193"/>
      <c r="B223" s="193"/>
      <c r="C223" s="193"/>
      <c r="D223" s="194"/>
      <c r="E223" s="193"/>
      <c r="F223" s="194"/>
      <c r="G223" s="193"/>
      <c r="H223" s="193"/>
      <c r="I223" s="195"/>
      <c r="J223" s="195"/>
      <c r="K223" s="195"/>
      <c r="L223" s="195"/>
      <c r="M223" s="195"/>
      <c r="N223" s="195"/>
      <c r="O223" s="195"/>
      <c r="P223" s="195"/>
      <c r="Q223" s="195"/>
      <c r="R223" s="195"/>
    </row>
    <row r="224" spans="1:18" ht="14.25" customHeight="1" x14ac:dyDescent="0.25">
      <c r="A224" s="193"/>
      <c r="B224" s="193"/>
      <c r="C224" s="193"/>
      <c r="D224" s="194"/>
      <c r="E224" s="193"/>
      <c r="F224" s="194"/>
      <c r="G224" s="193"/>
      <c r="H224" s="193"/>
      <c r="I224" s="195"/>
      <c r="J224" s="195"/>
      <c r="K224" s="195"/>
      <c r="L224" s="195"/>
      <c r="M224" s="195"/>
      <c r="N224" s="195"/>
      <c r="O224" s="195"/>
      <c r="P224" s="195"/>
      <c r="Q224" s="195"/>
      <c r="R224" s="195"/>
    </row>
    <row r="225" spans="1:18" ht="14.25" customHeight="1" x14ac:dyDescent="0.25">
      <c r="A225" s="193"/>
      <c r="B225" s="193"/>
      <c r="C225" s="193"/>
      <c r="D225" s="194"/>
      <c r="E225" s="193"/>
      <c r="F225" s="194"/>
      <c r="G225" s="193"/>
      <c r="H225" s="193"/>
      <c r="I225" s="195"/>
      <c r="J225" s="195"/>
      <c r="K225" s="195"/>
      <c r="L225" s="195"/>
      <c r="M225" s="195"/>
      <c r="N225" s="195"/>
      <c r="O225" s="195"/>
      <c r="P225" s="195"/>
      <c r="Q225" s="195"/>
      <c r="R225" s="195"/>
    </row>
    <row r="226" spans="1:18" ht="14.25" customHeight="1" x14ac:dyDescent="0.25">
      <c r="A226" s="193"/>
      <c r="B226" s="193"/>
      <c r="C226" s="193"/>
      <c r="D226" s="194"/>
      <c r="E226" s="193"/>
      <c r="F226" s="194"/>
      <c r="G226" s="193"/>
      <c r="H226" s="193"/>
      <c r="I226" s="195"/>
      <c r="J226" s="195"/>
      <c r="K226" s="195"/>
      <c r="L226" s="195"/>
      <c r="M226" s="195"/>
      <c r="N226" s="195"/>
      <c r="O226" s="195"/>
      <c r="P226" s="195"/>
      <c r="Q226" s="195"/>
      <c r="R226" s="195"/>
    </row>
    <row r="227" spans="1:18" ht="14.25" customHeight="1" x14ac:dyDescent="0.25">
      <c r="A227" s="193"/>
      <c r="B227" s="193"/>
      <c r="C227" s="193"/>
      <c r="D227" s="194"/>
      <c r="E227" s="193"/>
      <c r="F227" s="194"/>
      <c r="G227" s="193"/>
      <c r="H227" s="193"/>
      <c r="I227" s="195"/>
      <c r="J227" s="195"/>
      <c r="K227" s="195"/>
      <c r="L227" s="195"/>
      <c r="M227" s="195"/>
      <c r="N227" s="195"/>
      <c r="O227" s="195"/>
      <c r="P227" s="195"/>
      <c r="Q227" s="195"/>
      <c r="R227" s="195"/>
    </row>
    <row r="228" spans="1:18" ht="14.25" customHeight="1" x14ac:dyDescent="0.25">
      <c r="A228" s="193"/>
      <c r="B228" s="193"/>
      <c r="C228" s="193"/>
      <c r="D228" s="194"/>
      <c r="E228" s="193"/>
      <c r="F228" s="194"/>
      <c r="G228" s="193"/>
      <c r="H228" s="193"/>
      <c r="I228" s="195"/>
      <c r="J228" s="195"/>
      <c r="K228" s="195"/>
      <c r="L228" s="195"/>
      <c r="M228" s="195"/>
      <c r="N228" s="195"/>
      <c r="O228" s="195"/>
      <c r="P228" s="195"/>
      <c r="Q228" s="195"/>
      <c r="R228" s="195"/>
    </row>
    <row r="229" spans="1:18" ht="14.25" customHeight="1" x14ac:dyDescent="0.25">
      <c r="A229" s="193"/>
      <c r="B229" s="193"/>
      <c r="C229" s="193"/>
      <c r="D229" s="194"/>
      <c r="E229" s="193"/>
      <c r="F229" s="194"/>
      <c r="G229" s="193"/>
      <c r="H229" s="193"/>
      <c r="I229" s="195"/>
      <c r="J229" s="195"/>
      <c r="K229" s="195"/>
      <c r="L229" s="195"/>
      <c r="M229" s="195"/>
      <c r="N229" s="195"/>
      <c r="O229" s="195"/>
      <c r="P229" s="195"/>
      <c r="Q229" s="195"/>
      <c r="R229" s="195"/>
    </row>
    <row r="230" spans="1:18" ht="14.25" customHeight="1" x14ac:dyDescent="0.25">
      <c r="A230" s="193"/>
      <c r="B230" s="193"/>
      <c r="C230" s="193"/>
      <c r="D230" s="194"/>
      <c r="E230" s="193"/>
      <c r="F230" s="194"/>
      <c r="G230" s="193"/>
      <c r="H230" s="193"/>
      <c r="I230" s="195"/>
      <c r="J230" s="195"/>
      <c r="K230" s="195"/>
      <c r="L230" s="195"/>
      <c r="M230" s="195"/>
      <c r="N230" s="195"/>
      <c r="O230" s="195"/>
      <c r="P230" s="195"/>
      <c r="Q230" s="195"/>
      <c r="R230" s="195"/>
    </row>
    <row r="231" spans="1:18" ht="14.25" customHeight="1" x14ac:dyDescent="0.25">
      <c r="A231" s="193"/>
      <c r="B231" s="193"/>
      <c r="C231" s="193"/>
      <c r="D231" s="194"/>
      <c r="E231" s="193"/>
      <c r="F231" s="194"/>
      <c r="G231" s="193"/>
      <c r="H231" s="193"/>
      <c r="I231" s="195"/>
      <c r="J231" s="195"/>
      <c r="K231" s="195"/>
      <c r="L231" s="195"/>
      <c r="M231" s="195"/>
      <c r="N231" s="195"/>
      <c r="O231" s="195"/>
      <c r="P231" s="195"/>
      <c r="Q231" s="195"/>
      <c r="R231" s="195"/>
    </row>
    <row r="232" spans="1:18" ht="14.25" customHeight="1" x14ac:dyDescent="0.25">
      <c r="A232" s="193"/>
      <c r="B232" s="193"/>
      <c r="C232" s="193"/>
      <c r="D232" s="194"/>
      <c r="E232" s="193"/>
      <c r="F232" s="194"/>
      <c r="G232" s="193"/>
      <c r="H232" s="193"/>
      <c r="I232" s="195"/>
      <c r="J232" s="195"/>
      <c r="K232" s="195"/>
      <c r="L232" s="195"/>
      <c r="M232" s="195"/>
      <c r="N232" s="195"/>
      <c r="O232" s="195"/>
      <c r="P232" s="195"/>
      <c r="Q232" s="195"/>
      <c r="R232" s="195"/>
    </row>
    <row r="233" spans="1:18" ht="14.25" customHeight="1" x14ac:dyDescent="0.25">
      <c r="A233" s="193"/>
      <c r="B233" s="193"/>
      <c r="C233" s="193"/>
      <c r="D233" s="194"/>
      <c r="E233" s="193"/>
      <c r="F233" s="194"/>
      <c r="G233" s="193"/>
      <c r="H233" s="193"/>
      <c r="I233" s="195"/>
      <c r="J233" s="195"/>
      <c r="K233" s="195"/>
      <c r="L233" s="195"/>
      <c r="M233" s="195"/>
      <c r="N233" s="195"/>
      <c r="O233" s="195"/>
      <c r="P233" s="195"/>
      <c r="Q233" s="195"/>
      <c r="R233" s="195"/>
    </row>
    <row r="234" spans="1:18" ht="14.25" customHeight="1" x14ac:dyDescent="0.25">
      <c r="A234" s="193"/>
      <c r="B234" s="193"/>
      <c r="C234" s="193"/>
      <c r="D234" s="194"/>
      <c r="E234" s="193"/>
      <c r="F234" s="194"/>
      <c r="G234" s="193"/>
      <c r="H234" s="193"/>
      <c r="I234" s="195"/>
      <c r="J234" s="195"/>
      <c r="K234" s="195"/>
      <c r="L234" s="195"/>
      <c r="M234" s="195"/>
      <c r="N234" s="195"/>
      <c r="O234" s="195"/>
      <c r="P234" s="195"/>
      <c r="Q234" s="195"/>
      <c r="R234" s="195"/>
    </row>
    <row r="235" spans="1:18" ht="14.25" customHeight="1" x14ac:dyDescent="0.25">
      <c r="A235" s="193"/>
      <c r="B235" s="193"/>
      <c r="C235" s="193"/>
      <c r="D235" s="194"/>
      <c r="E235" s="193"/>
      <c r="F235" s="194"/>
      <c r="G235" s="193"/>
      <c r="H235" s="193"/>
      <c r="I235" s="195"/>
      <c r="J235" s="195"/>
      <c r="K235" s="195"/>
      <c r="L235" s="195"/>
      <c r="M235" s="195"/>
      <c r="N235" s="195"/>
      <c r="O235" s="195"/>
      <c r="P235" s="195"/>
      <c r="Q235" s="195"/>
      <c r="R235" s="195"/>
    </row>
    <row r="236" spans="1:18" ht="14.25" customHeight="1" x14ac:dyDescent="0.25">
      <c r="A236" s="193"/>
      <c r="B236" s="193"/>
      <c r="C236" s="193"/>
      <c r="D236" s="194"/>
      <c r="E236" s="193"/>
      <c r="F236" s="194"/>
      <c r="G236" s="193"/>
      <c r="H236" s="193"/>
      <c r="I236" s="195"/>
      <c r="J236" s="195"/>
      <c r="K236" s="195"/>
      <c r="L236" s="195"/>
      <c r="M236" s="195"/>
      <c r="N236" s="195"/>
      <c r="O236" s="195"/>
      <c r="P236" s="195"/>
      <c r="Q236" s="195"/>
      <c r="R236" s="195"/>
    </row>
    <row r="237" spans="1:18" ht="14.25" customHeight="1" x14ac:dyDescent="0.25">
      <c r="A237" s="193"/>
      <c r="B237" s="193"/>
      <c r="C237" s="193"/>
      <c r="D237" s="194"/>
      <c r="E237" s="193"/>
      <c r="F237" s="194"/>
      <c r="G237" s="193"/>
      <c r="H237" s="193"/>
      <c r="I237" s="195"/>
      <c r="J237" s="195"/>
      <c r="K237" s="195"/>
      <c r="L237" s="195"/>
      <c r="M237" s="195"/>
      <c r="N237" s="195"/>
      <c r="O237" s="195"/>
      <c r="P237" s="195"/>
      <c r="Q237" s="195"/>
      <c r="R237" s="195"/>
    </row>
    <row r="238" spans="1:18" ht="14.25" customHeight="1" x14ac:dyDescent="0.25">
      <c r="A238" s="193"/>
      <c r="B238" s="193"/>
      <c r="C238" s="193"/>
      <c r="D238" s="194"/>
      <c r="E238" s="193"/>
      <c r="F238" s="194"/>
      <c r="G238" s="193"/>
      <c r="H238" s="193"/>
      <c r="I238" s="195"/>
      <c r="J238" s="195"/>
      <c r="K238" s="195"/>
      <c r="L238" s="195"/>
      <c r="M238" s="195"/>
      <c r="N238" s="195"/>
      <c r="O238" s="195"/>
      <c r="P238" s="195"/>
      <c r="Q238" s="195"/>
      <c r="R238" s="195"/>
    </row>
    <row r="239" spans="1:18" ht="14.25" customHeight="1" x14ac:dyDescent="0.25">
      <c r="A239" s="193"/>
      <c r="B239" s="193"/>
      <c r="C239" s="193"/>
      <c r="D239" s="194"/>
      <c r="E239" s="193"/>
      <c r="F239" s="194"/>
      <c r="G239" s="193"/>
      <c r="H239" s="193"/>
      <c r="I239" s="195"/>
      <c r="J239" s="195"/>
      <c r="K239" s="195"/>
      <c r="L239" s="195"/>
      <c r="M239" s="195"/>
      <c r="N239" s="195"/>
      <c r="O239" s="195"/>
      <c r="P239" s="195"/>
      <c r="Q239" s="195"/>
      <c r="R239" s="195"/>
    </row>
    <row r="240" spans="1:18" ht="14.25" customHeight="1" x14ac:dyDescent="0.25">
      <c r="A240" s="193"/>
      <c r="B240" s="193"/>
      <c r="C240" s="193"/>
      <c r="D240" s="194"/>
      <c r="E240" s="193"/>
      <c r="F240" s="194"/>
      <c r="G240" s="193"/>
      <c r="H240" s="193"/>
      <c r="I240" s="195"/>
      <c r="J240" s="195"/>
      <c r="K240" s="195"/>
      <c r="L240" s="195"/>
      <c r="M240" s="195"/>
      <c r="N240" s="195"/>
      <c r="O240" s="195"/>
      <c r="P240" s="195"/>
      <c r="Q240" s="195"/>
      <c r="R240" s="195"/>
    </row>
    <row r="241" spans="1:18" ht="14.25" customHeight="1" x14ac:dyDescent="0.25">
      <c r="A241" s="193"/>
      <c r="B241" s="193"/>
      <c r="C241" s="193"/>
      <c r="D241" s="194"/>
      <c r="E241" s="193"/>
      <c r="F241" s="194"/>
      <c r="G241" s="193"/>
      <c r="H241" s="193"/>
      <c r="I241" s="195"/>
      <c r="J241" s="195"/>
      <c r="K241" s="195"/>
      <c r="L241" s="195"/>
      <c r="M241" s="195"/>
      <c r="N241" s="195"/>
      <c r="O241" s="195"/>
      <c r="P241" s="195"/>
      <c r="Q241" s="195"/>
      <c r="R241" s="195"/>
    </row>
    <row r="242" spans="1:18" ht="14.25" customHeight="1" x14ac:dyDescent="0.25">
      <c r="A242" s="193"/>
      <c r="B242" s="193"/>
      <c r="C242" s="193"/>
      <c r="D242" s="194"/>
      <c r="E242" s="193"/>
      <c r="F242" s="194"/>
      <c r="G242" s="193"/>
      <c r="H242" s="193"/>
      <c r="I242" s="195"/>
      <c r="J242" s="195"/>
      <c r="K242" s="195"/>
      <c r="L242" s="195"/>
      <c r="M242" s="195"/>
      <c r="N242" s="195"/>
      <c r="O242" s="195"/>
      <c r="P242" s="195"/>
      <c r="Q242" s="195"/>
      <c r="R242" s="195"/>
    </row>
    <row r="243" spans="1:18" ht="14.25" customHeight="1" x14ac:dyDescent="0.25">
      <c r="A243" s="193"/>
      <c r="B243" s="193"/>
      <c r="C243" s="193"/>
      <c r="D243" s="194"/>
      <c r="E243" s="193"/>
      <c r="F243" s="194"/>
      <c r="G243" s="193"/>
      <c r="H243" s="193"/>
      <c r="I243" s="195"/>
      <c r="J243" s="195"/>
      <c r="K243" s="195"/>
      <c r="L243" s="195"/>
      <c r="M243" s="195"/>
      <c r="N243" s="195"/>
      <c r="O243" s="195"/>
      <c r="P243" s="195"/>
      <c r="Q243" s="195"/>
      <c r="R243" s="195"/>
    </row>
    <row r="244" spans="1:18" ht="14.25" customHeight="1" x14ac:dyDescent="0.25">
      <c r="A244" s="193"/>
      <c r="B244" s="193"/>
      <c r="C244" s="193"/>
      <c r="D244" s="194"/>
      <c r="E244" s="193"/>
      <c r="F244" s="194"/>
      <c r="G244" s="193"/>
      <c r="H244" s="193"/>
      <c r="I244" s="195"/>
      <c r="J244" s="195"/>
      <c r="K244" s="195"/>
      <c r="L244" s="195"/>
      <c r="M244" s="195"/>
      <c r="N244" s="195"/>
      <c r="O244" s="195"/>
      <c r="P244" s="195"/>
      <c r="Q244" s="195"/>
      <c r="R244" s="195"/>
    </row>
    <row r="245" spans="1:18" ht="14.25" customHeight="1" x14ac:dyDescent="0.25">
      <c r="A245" s="193"/>
      <c r="B245" s="193"/>
      <c r="C245" s="193"/>
      <c r="D245" s="194"/>
      <c r="E245" s="193"/>
      <c r="F245" s="194"/>
      <c r="G245" s="193"/>
      <c r="H245" s="193"/>
      <c r="I245" s="195"/>
      <c r="J245" s="195"/>
      <c r="K245" s="195"/>
      <c r="L245" s="195"/>
      <c r="M245" s="195"/>
      <c r="N245" s="195"/>
      <c r="O245" s="195"/>
      <c r="P245" s="195"/>
      <c r="Q245" s="195"/>
      <c r="R245" s="195"/>
    </row>
    <row r="246" spans="1:18" ht="14.25" customHeight="1" x14ac:dyDescent="0.25">
      <c r="A246" s="193"/>
      <c r="B246" s="193"/>
      <c r="C246" s="193"/>
      <c r="D246" s="194"/>
      <c r="E246" s="193"/>
      <c r="F246" s="194"/>
      <c r="G246" s="193"/>
      <c r="H246" s="193"/>
      <c r="I246" s="195"/>
      <c r="J246" s="195"/>
      <c r="K246" s="195"/>
      <c r="L246" s="195"/>
      <c r="M246" s="195"/>
      <c r="N246" s="195"/>
      <c r="O246" s="195"/>
      <c r="P246" s="195"/>
      <c r="Q246" s="195"/>
      <c r="R246" s="195"/>
    </row>
    <row r="247" spans="1:18" ht="14.25" customHeight="1" x14ac:dyDescent="0.25">
      <c r="A247" s="193"/>
      <c r="B247" s="193"/>
      <c r="C247" s="193"/>
      <c r="D247" s="194"/>
      <c r="E247" s="193"/>
      <c r="F247" s="194"/>
      <c r="G247" s="193"/>
      <c r="H247" s="193"/>
      <c r="I247" s="195"/>
      <c r="J247" s="195"/>
      <c r="K247" s="195"/>
      <c r="L247" s="195"/>
      <c r="M247" s="195"/>
      <c r="N247" s="195"/>
      <c r="O247" s="195"/>
      <c r="P247" s="195"/>
      <c r="Q247" s="195"/>
      <c r="R247" s="195"/>
    </row>
    <row r="248" spans="1:18" ht="14.25" customHeight="1" x14ac:dyDescent="0.25">
      <c r="A248" s="193"/>
      <c r="B248" s="193"/>
      <c r="C248" s="193"/>
      <c r="D248" s="194"/>
      <c r="E248" s="193"/>
      <c r="F248" s="194"/>
      <c r="G248" s="193"/>
      <c r="H248" s="193"/>
      <c r="I248" s="195"/>
      <c r="J248" s="195"/>
      <c r="K248" s="195"/>
      <c r="L248" s="195"/>
      <c r="M248" s="195"/>
      <c r="N248" s="195"/>
      <c r="O248" s="195"/>
      <c r="P248" s="195"/>
      <c r="Q248" s="195"/>
      <c r="R248" s="195"/>
    </row>
    <row r="249" spans="1:18" ht="14.25" customHeight="1" x14ac:dyDescent="0.25">
      <c r="A249" s="193"/>
      <c r="B249" s="193"/>
      <c r="C249" s="193"/>
      <c r="D249" s="194"/>
      <c r="E249" s="193"/>
      <c r="F249" s="194"/>
      <c r="G249" s="193"/>
      <c r="H249" s="193"/>
      <c r="I249" s="195"/>
      <c r="J249" s="195"/>
      <c r="K249" s="195"/>
      <c r="L249" s="195"/>
      <c r="M249" s="195"/>
      <c r="N249" s="195"/>
      <c r="O249" s="195"/>
      <c r="P249" s="195"/>
      <c r="Q249" s="195"/>
      <c r="R249" s="195"/>
    </row>
    <row r="250" spans="1:18" ht="14.25" customHeight="1" x14ac:dyDescent="0.25">
      <c r="A250" s="193"/>
      <c r="B250" s="193"/>
      <c r="C250" s="193"/>
      <c r="D250" s="194"/>
      <c r="E250" s="193"/>
      <c r="F250" s="194"/>
      <c r="G250" s="193"/>
      <c r="H250" s="193"/>
      <c r="I250" s="195"/>
      <c r="J250" s="195"/>
      <c r="K250" s="195"/>
      <c r="L250" s="195"/>
      <c r="M250" s="195"/>
      <c r="N250" s="195"/>
      <c r="O250" s="195"/>
      <c r="P250" s="195"/>
      <c r="Q250" s="195"/>
      <c r="R250" s="195"/>
    </row>
    <row r="251" spans="1:18" ht="14.25" customHeight="1" x14ac:dyDescent="0.25">
      <c r="A251" s="193"/>
      <c r="B251" s="193"/>
      <c r="C251" s="193"/>
      <c r="D251" s="194"/>
      <c r="E251" s="193"/>
      <c r="F251" s="194"/>
      <c r="G251" s="193"/>
      <c r="H251" s="193"/>
      <c r="I251" s="195"/>
      <c r="J251" s="195"/>
      <c r="K251" s="195"/>
      <c r="L251" s="195"/>
      <c r="M251" s="195"/>
      <c r="N251" s="195"/>
      <c r="O251" s="195"/>
      <c r="P251" s="195"/>
      <c r="Q251" s="195"/>
      <c r="R251" s="195"/>
    </row>
    <row r="252" spans="1:18" ht="14.25" customHeight="1" x14ac:dyDescent="0.25">
      <c r="A252" s="193"/>
      <c r="B252" s="193"/>
      <c r="C252" s="193"/>
      <c r="D252" s="194"/>
      <c r="E252" s="193"/>
      <c r="F252" s="194"/>
      <c r="G252" s="193"/>
      <c r="H252" s="193"/>
      <c r="I252" s="195"/>
      <c r="J252" s="195"/>
      <c r="K252" s="195"/>
      <c r="L252" s="195"/>
      <c r="M252" s="195"/>
      <c r="N252" s="195"/>
      <c r="O252" s="195"/>
      <c r="P252" s="195"/>
      <c r="Q252" s="195"/>
      <c r="R252" s="195"/>
    </row>
    <row r="253" spans="1:18" ht="15.75" customHeight="1" x14ac:dyDescent="0.25"/>
    <row r="254" spans="1:18" ht="15.75" customHeight="1" x14ac:dyDescent="0.25"/>
    <row r="255" spans="1:18" ht="15.75" customHeight="1" x14ac:dyDescent="0.25"/>
    <row r="256" spans="1:18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</sheetData>
  <mergeCells count="24">
    <mergeCell ref="I27:I41"/>
    <mergeCell ref="J27:J41"/>
    <mergeCell ref="C43:C44"/>
    <mergeCell ref="B43:B44"/>
    <mergeCell ref="B54:C54"/>
    <mergeCell ref="E27:E41"/>
    <mergeCell ref="F27:F41"/>
    <mergeCell ref="G27:G41"/>
    <mergeCell ref="H27:H41"/>
    <mergeCell ref="J20:J25"/>
    <mergeCell ref="H2:J2"/>
    <mergeCell ref="H3:J3"/>
    <mergeCell ref="B7:D7"/>
    <mergeCell ref="E7:J7"/>
    <mergeCell ref="E20:E25"/>
    <mergeCell ref="F20:F25"/>
    <mergeCell ref="G20:G25"/>
    <mergeCell ref="H20:H25"/>
    <mergeCell ref="I20:I25"/>
    <mergeCell ref="D43:D44"/>
    <mergeCell ref="E43:E44"/>
    <mergeCell ref="F43:F44"/>
    <mergeCell ref="G43:G44"/>
    <mergeCell ref="H43:H44"/>
  </mergeCells>
  <pageMargins left="0.25" right="0.25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vitalij pidluzhnyj</cp:lastModifiedBy>
  <cp:lastPrinted>2021-01-14T14:57:00Z</cp:lastPrinted>
  <dcterms:modified xsi:type="dcterms:W3CDTF">2021-01-15T08:43:13Z</dcterms:modified>
</cp:coreProperties>
</file>