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isk D\Cветлана\ALLDOCS\2020\Нац бібл\документи для друку додатки до Звіту аудитора\"/>
    </mc:Choice>
  </mc:AlternateContent>
  <xr:revisionPtr revIDLastSave="0" documentId="13_ncr:1_{F50CC6D5-FEF5-45C6-B0EB-DE1354877D8F}" xr6:coauthVersionLast="41" xr6:coauthVersionMax="41" xr10:uidLastSave="{00000000-0000-0000-0000-000000000000}"/>
  <bookViews>
    <workbookView xWindow="-120" yWindow="-120" windowWidth="20730" windowHeight="11160" xr2:uid="{A03A8B83-96B4-4279-96C5-4060D7AC0925}"/>
  </bookViews>
  <sheets>
    <sheet name="Звіт" sheetId="1" r:id="rId1"/>
  </sheets>
  <definedNames>
    <definedName name="_xlnm._FilterDatabase" localSheetId="0" hidden="1">Звіт!$A$19:$T$19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" i="1" l="1"/>
  <c r="J80" i="1" l="1"/>
  <c r="G80" i="1"/>
  <c r="S79" i="1"/>
  <c r="S80" i="1" s="1"/>
  <c r="R79" i="1"/>
  <c r="R80" i="1" s="1"/>
  <c r="M79" i="1"/>
  <c r="P77" i="1"/>
  <c r="J77" i="1"/>
  <c r="R76" i="1"/>
  <c r="Q76" i="1"/>
  <c r="S76" i="1" s="1"/>
  <c r="S75" i="1"/>
  <c r="S77" i="1" s="1"/>
  <c r="R75" i="1"/>
  <c r="R77" i="1" s="1"/>
  <c r="Q77" i="1"/>
  <c r="J73" i="1"/>
  <c r="P72" i="1"/>
  <c r="M72" i="1"/>
  <c r="J72" i="1"/>
  <c r="R72" i="1" s="1"/>
  <c r="G72" i="1"/>
  <c r="Q72" i="1" s="1"/>
  <c r="P71" i="1"/>
  <c r="M71" i="1"/>
  <c r="J71" i="1"/>
  <c r="R71" i="1" s="1"/>
  <c r="G71" i="1"/>
  <c r="G73" i="1" s="1"/>
  <c r="P70" i="1"/>
  <c r="P73" i="1" s="1"/>
  <c r="M70" i="1"/>
  <c r="M73" i="1" s="1"/>
  <c r="J70" i="1"/>
  <c r="R70" i="1" s="1"/>
  <c r="R73" i="1" s="1"/>
  <c r="G70" i="1"/>
  <c r="Q70" i="1" s="1"/>
  <c r="J68" i="1"/>
  <c r="P67" i="1"/>
  <c r="M67" i="1"/>
  <c r="J67" i="1"/>
  <c r="R67" i="1" s="1"/>
  <c r="G67" i="1"/>
  <c r="Q67" i="1" s="1"/>
  <c r="P66" i="1"/>
  <c r="M66" i="1"/>
  <c r="J66" i="1"/>
  <c r="R66" i="1" s="1"/>
  <c r="G66" i="1"/>
  <c r="G68" i="1" s="1"/>
  <c r="P65" i="1"/>
  <c r="P68" i="1" s="1"/>
  <c r="M65" i="1"/>
  <c r="M68" i="1" s="1"/>
  <c r="J65" i="1"/>
  <c r="R65" i="1" s="1"/>
  <c r="R68" i="1" s="1"/>
  <c r="G65" i="1"/>
  <c r="Q65" i="1" s="1"/>
  <c r="J63" i="1"/>
  <c r="P62" i="1"/>
  <c r="M62" i="1"/>
  <c r="J62" i="1"/>
  <c r="R62" i="1" s="1"/>
  <c r="G62" i="1"/>
  <c r="Q62" i="1" s="1"/>
  <c r="S62" i="1" s="1"/>
  <c r="P61" i="1"/>
  <c r="M61" i="1"/>
  <c r="J61" i="1"/>
  <c r="R61" i="1" s="1"/>
  <c r="G61" i="1"/>
  <c r="G63" i="1" s="1"/>
  <c r="P60" i="1"/>
  <c r="P63" i="1" s="1"/>
  <c r="M60" i="1"/>
  <c r="M63" i="1" s="1"/>
  <c r="J60" i="1"/>
  <c r="R60" i="1" s="1"/>
  <c r="R63" i="1" s="1"/>
  <c r="G60" i="1"/>
  <c r="Q60" i="1" s="1"/>
  <c r="J58" i="1"/>
  <c r="P57" i="1"/>
  <c r="M57" i="1"/>
  <c r="J57" i="1"/>
  <c r="R57" i="1" s="1"/>
  <c r="G57" i="1"/>
  <c r="Q57" i="1" s="1"/>
  <c r="P56" i="1"/>
  <c r="M56" i="1"/>
  <c r="J56" i="1"/>
  <c r="R56" i="1" s="1"/>
  <c r="G56" i="1"/>
  <c r="G58" i="1" s="1"/>
  <c r="P55" i="1"/>
  <c r="P58" i="1" s="1"/>
  <c r="M55" i="1"/>
  <c r="M58" i="1" s="1"/>
  <c r="J55" i="1"/>
  <c r="R55" i="1" s="1"/>
  <c r="R58" i="1" s="1"/>
  <c r="G55" i="1"/>
  <c r="Q55" i="1" s="1"/>
  <c r="P52" i="1"/>
  <c r="M52" i="1"/>
  <c r="J52" i="1"/>
  <c r="R52" i="1" s="1"/>
  <c r="G52" i="1"/>
  <c r="Q52" i="1" s="1"/>
  <c r="S52" i="1" s="1"/>
  <c r="P51" i="1"/>
  <c r="M51" i="1"/>
  <c r="J51" i="1"/>
  <c r="G51" i="1"/>
  <c r="Q51" i="1" s="1"/>
  <c r="P50" i="1"/>
  <c r="M50" i="1"/>
  <c r="J50" i="1"/>
  <c r="R50" i="1" s="1"/>
  <c r="G50" i="1"/>
  <c r="Q50" i="1" s="1"/>
  <c r="S50" i="1" s="1"/>
  <c r="P49" i="1"/>
  <c r="P53" i="1" s="1"/>
  <c r="M49" i="1"/>
  <c r="M53" i="1" s="1"/>
  <c r="J49" i="1"/>
  <c r="J53" i="1" s="1"/>
  <c r="G49" i="1"/>
  <c r="G53" i="1" s="1"/>
  <c r="G47" i="1"/>
  <c r="G81" i="1" s="1"/>
  <c r="P46" i="1"/>
  <c r="M46" i="1"/>
  <c r="J46" i="1"/>
  <c r="G46" i="1"/>
  <c r="Q46" i="1" s="1"/>
  <c r="P45" i="1"/>
  <c r="P47" i="1" s="1"/>
  <c r="P81" i="1" s="1"/>
  <c r="M45" i="1"/>
  <c r="J45" i="1"/>
  <c r="R45" i="1" s="1"/>
  <c r="G45" i="1"/>
  <c r="Q45" i="1" s="1"/>
  <c r="S45" i="1" s="1"/>
  <c r="R44" i="1"/>
  <c r="P44" i="1"/>
  <c r="M44" i="1"/>
  <c r="M47" i="1" s="1"/>
  <c r="M81" i="1" s="1"/>
  <c r="J44" i="1"/>
  <c r="J47" i="1" s="1"/>
  <c r="G44" i="1"/>
  <c r="Q44" i="1" s="1"/>
  <c r="S44" i="1" s="1"/>
  <c r="P41" i="1"/>
  <c r="M41" i="1"/>
  <c r="J41" i="1"/>
  <c r="R41" i="1" s="1"/>
  <c r="G41" i="1"/>
  <c r="R40" i="1"/>
  <c r="R42" i="1" s="1"/>
  <c r="P40" i="1"/>
  <c r="M40" i="1"/>
  <c r="J40" i="1"/>
  <c r="J42" i="1" s="1"/>
  <c r="G40" i="1"/>
  <c r="Q40" i="1" s="1"/>
  <c r="S40" i="1" s="1"/>
  <c r="P37" i="1"/>
  <c r="R37" i="1" s="1"/>
  <c r="M37" i="1"/>
  <c r="Q36" i="1"/>
  <c r="S36" i="1" s="1"/>
  <c r="P36" i="1"/>
  <c r="R36" i="1" s="1"/>
  <c r="R34" i="1" s="1"/>
  <c r="M36" i="1"/>
  <c r="R35" i="1"/>
  <c r="Q35" i="1"/>
  <c r="P35" i="1"/>
  <c r="P34" i="1" s="1"/>
  <c r="M35" i="1"/>
  <c r="P33" i="1"/>
  <c r="R33" i="1" s="1"/>
  <c r="M33" i="1"/>
  <c r="Q32" i="1"/>
  <c r="P32" i="1"/>
  <c r="R32" i="1" s="1"/>
  <c r="R30" i="1" s="1"/>
  <c r="M32" i="1"/>
  <c r="R31" i="1"/>
  <c r="Q31" i="1"/>
  <c r="P31" i="1"/>
  <c r="M31" i="1"/>
  <c r="P29" i="1"/>
  <c r="M29" i="1"/>
  <c r="J29" i="1"/>
  <c r="R29" i="1" s="1"/>
  <c r="G29" i="1"/>
  <c r="R28" i="1"/>
  <c r="P28" i="1"/>
  <c r="M28" i="1"/>
  <c r="M26" i="1" s="1"/>
  <c r="J28" i="1"/>
  <c r="G28" i="1"/>
  <c r="Q28" i="1" s="1"/>
  <c r="S28" i="1" s="1"/>
  <c r="P27" i="1"/>
  <c r="M27" i="1"/>
  <c r="J27" i="1"/>
  <c r="R27" i="1" s="1"/>
  <c r="R26" i="1" s="1"/>
  <c r="G27" i="1"/>
  <c r="G26" i="1" s="1"/>
  <c r="P26" i="1"/>
  <c r="P22" i="1"/>
  <c r="P83" i="1" s="1"/>
  <c r="M22" i="1"/>
  <c r="M83" i="1" s="1"/>
  <c r="J22" i="1"/>
  <c r="G22" i="1"/>
  <c r="G83" i="1" s="1"/>
  <c r="R21" i="1"/>
  <c r="Q21" i="1"/>
  <c r="Q22" i="1" s="1"/>
  <c r="P21" i="1"/>
  <c r="P30" i="1" l="1"/>
  <c r="Q29" i="1"/>
  <c r="S29" i="1" s="1"/>
  <c r="S31" i="1"/>
  <c r="S32" i="1"/>
  <c r="Q37" i="1"/>
  <c r="S37" i="1" s="1"/>
  <c r="M34" i="1"/>
  <c r="Q41" i="1"/>
  <c r="S41" i="1" s="1"/>
  <c r="R46" i="1"/>
  <c r="Q47" i="1"/>
  <c r="R51" i="1"/>
  <c r="S55" i="1"/>
  <c r="S57" i="1"/>
  <c r="R38" i="1"/>
  <c r="Q33" i="1"/>
  <c r="S33" i="1" s="1"/>
  <c r="M30" i="1"/>
  <c r="R47" i="1"/>
  <c r="R49" i="1"/>
  <c r="R53" i="1" s="1"/>
  <c r="S60" i="1"/>
  <c r="Q27" i="1"/>
  <c r="S65" i="1"/>
  <c r="S67" i="1"/>
  <c r="R22" i="1"/>
  <c r="S21" i="1"/>
  <c r="S22" i="1" s="1"/>
  <c r="Q34" i="1"/>
  <c r="S35" i="1"/>
  <c r="S34" i="1" s="1"/>
  <c r="S46" i="1"/>
  <c r="S47" i="1" s="1"/>
  <c r="S51" i="1"/>
  <c r="S70" i="1"/>
  <c r="S72" i="1"/>
  <c r="Q56" i="1"/>
  <c r="S56" i="1" s="1"/>
  <c r="Q61" i="1"/>
  <c r="S61" i="1" s="1"/>
  <c r="Q66" i="1"/>
  <c r="S66" i="1" s="1"/>
  <c r="Q71" i="1"/>
  <c r="S71" i="1" s="1"/>
  <c r="J26" i="1"/>
  <c r="J38" i="1" s="1"/>
  <c r="J81" i="1" s="1"/>
  <c r="J83" i="1" s="1"/>
  <c r="Q49" i="1"/>
  <c r="R83" i="1" l="1"/>
  <c r="S27" i="1"/>
  <c r="S26" i="1" s="1"/>
  <c r="Q26" i="1"/>
  <c r="Q58" i="1"/>
  <c r="S30" i="1"/>
  <c r="Q73" i="1"/>
  <c r="R81" i="1"/>
  <c r="Q30" i="1"/>
  <c r="Q53" i="1"/>
  <c r="Q81" i="1" s="1"/>
  <c r="Q83" i="1" s="1"/>
  <c r="S49" i="1"/>
  <c r="S53" i="1" s="1"/>
  <c r="S81" i="1" s="1"/>
  <c r="S83" i="1" s="1"/>
  <c r="S73" i="1"/>
  <c r="S68" i="1"/>
  <c r="S63" i="1"/>
  <c r="Q68" i="1"/>
  <c r="Q63" i="1"/>
  <c r="S58" i="1"/>
</calcChain>
</file>

<file path=xl/sharedStrings.xml><?xml version="1.0" encoding="utf-8"?>
<sst xmlns="http://schemas.openxmlformats.org/spreadsheetml/2006/main" count="227" uniqueCount="137">
  <si>
    <t>Додаток № 4_____</t>
  </si>
  <si>
    <t>до Договору про надання гранту інституційної підтримки</t>
  </si>
  <si>
    <t>№ 31NST61-00668 від "09"листопада 2020 року</t>
  </si>
  <si>
    <t>ЗВІТ</t>
  </si>
  <si>
    <t>про надходження та використання коштів для реалізації проекту інституційної підтримки</t>
  </si>
  <si>
    <t>Повна назва організації Грантоотримувача:    НАЦІОНАЛЬНА ІСТОРИЧНА БІБЛІОТЕКА УКРАЇНИ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</si>
  <si>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</si>
  <si>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</si>
  <si>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</si>
  <si>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</si>
  <si>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</si>
  <si>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</si>
  <si>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</si>
  <si>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</si>
  <si>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</si>
  <si>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</si>
  <si>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</si>
  <si>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</si>
  <si>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</si>
  <si>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</si>
  <si>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</si>
  <si>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</si>
  <si>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</si>
  <si>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</si>
  <si>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</si>
  <si>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</si>
  <si>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</si>
  <si>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</si>
  <si>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</si>
  <si>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</si>
  <si>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</si>
  <si>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</si>
  <si>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</si>
  <si>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</si>
  <si>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</si>
  <si>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</si>
  <si>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</si>
  <si>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</si>
  <si>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</si>
  <si>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</si>
  <si>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</si>
  <si>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Спанчак Тетяна Іонасівна заступник генерального директора соціальні внески з оплати праці (нарахування ЄСВ)</t>
  </si>
  <si>
    <t>місяців</t>
  </si>
  <si>
    <t>1.1.2</t>
  </si>
  <si>
    <t>Бригинець Наталія Михайлівна - головний бухгалтер</t>
  </si>
  <si>
    <t>1.1.3</t>
  </si>
  <si>
    <t>Повне ПІБ, посада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</si>
  <si>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</si>
  <si>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</si>
  <si>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</si>
  <si>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</si>
  <si>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</si>
  <si>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</si>
  <si>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</si>
  <si>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</si>
  <si>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</si>
  <si>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</si>
  <si>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</si>
  <si>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</si>
  <si>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</si>
  <si>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</si>
  <si>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</si>
  <si>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</si>
  <si>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</si>
  <si>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</si>
  <si>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</si>
  <si>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</si>
  <si>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</si>
  <si>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</si>
  <si>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</si>
  <si>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</si>
  <si>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</si>
  <si>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</si>
  <si>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</si>
  <si>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</si>
  <si>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</si>
  <si>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</si>
  <si>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</si>
  <si>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</si>
  <si>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</si>
  <si>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</si>
  <si>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</si>
  <si>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</si>
  <si>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</si>
  <si>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</si>
  <si>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</si>
  <si>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</si>
  <si>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</si>
  <si>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</si>
  <si>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</si>
  <si>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</si>
  <si>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</si>
  <si>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</si>
  <si>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</si>
  <si>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</si>
  <si>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</si>
  <si>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</si>
  <si>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</si>
  <si>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</si>
  <si>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</si>
  <si>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</si>
  <si>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</si>
  <si>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</si>
  <si>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</si>
  <si>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</si>
  <si>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</si>
  <si>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</si>
  <si>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</si>
  <si>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</si>
  <si>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</si>
  <si>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</si>
  <si>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</si>
  <si>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</si>
  <si>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</si>
  <si>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</si>
  <si>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</si>
  <si>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</si>
  <si>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</si>
  <si>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</si>
  <si>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</si>
  <si>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</si>
  <si>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</si>
  <si>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</si>
  <si>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</si>
  <si>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</si>
  <si>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</si>
  <si>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</si>
  <si>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</si>
  <si>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</si>
  <si>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</si>
  <si>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</si>
  <si>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головний бухгалтер</t>
  </si>
  <si>
    <t>Н.М. Бригинець</t>
  </si>
  <si>
    <t>(посада)</t>
  </si>
  <si>
    <t>(підпис та печатка)</t>
  </si>
  <si>
    <t>(ПІБ)</t>
  </si>
  <si>
    <t>планова сума, 
грн (=7+10)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</si>
</sst>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19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  <charset val="204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12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top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vertical="top" wrapText="1"/>
    </xf>
    <xf numFmtId="165" fontId="10" fillId="4" borderId="4" xfId="0" applyNumberFormat="1" applyFont="1" applyFill="1" applyBorder="1" applyAlignment="1">
      <alignment vertical="top" wrapText="1"/>
    </xf>
    <xf numFmtId="3" fontId="10" fillId="4" borderId="16" xfId="0" applyNumberFormat="1" applyFont="1" applyFill="1" applyBorder="1" applyAlignment="1">
      <alignment vertical="top" wrapText="1"/>
    </xf>
    <xf numFmtId="4" fontId="10" fillId="4" borderId="17" xfId="0" applyNumberFormat="1" applyFont="1" applyFill="1" applyBorder="1" applyAlignment="1">
      <alignment vertical="top" wrapText="1"/>
    </xf>
    <xf numFmtId="4" fontId="10" fillId="4" borderId="18" xfId="0" applyNumberFormat="1" applyFont="1" applyFill="1" applyBorder="1" applyAlignment="1">
      <alignment horizontal="right" vertical="top" wrapText="1"/>
    </xf>
    <xf numFmtId="0" fontId="10" fillId="4" borderId="6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166" fontId="5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66" fontId="6" fillId="0" borderId="21" xfId="0" applyNumberFormat="1" applyFont="1" applyBorder="1" applyAlignment="1">
      <alignment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167" fontId="12" fillId="4" borderId="24" xfId="0" applyNumberFormat="1" applyFont="1" applyFill="1" applyBorder="1" applyAlignment="1">
      <alignment vertical="top"/>
    </xf>
    <xf numFmtId="167" fontId="9" fillId="4" borderId="25" xfId="0" applyNumberFormat="1" applyFont="1" applyFill="1" applyBorder="1" applyAlignment="1">
      <alignment horizontal="center" vertical="top"/>
    </xf>
    <xf numFmtId="167" fontId="9" fillId="4" borderId="25" xfId="0" applyNumberFormat="1" applyFont="1" applyFill="1" applyBorder="1" applyAlignment="1">
      <alignment vertical="top"/>
    </xf>
    <xf numFmtId="167" fontId="9" fillId="4" borderId="26" xfId="0" applyNumberFormat="1" applyFont="1" applyFill="1" applyBorder="1" applyAlignment="1">
      <alignment vertical="top"/>
    </xf>
    <xf numFmtId="3" fontId="9" fillId="4" borderId="27" xfId="0" applyNumberFormat="1" applyFont="1" applyFill="1" applyBorder="1" applyAlignment="1">
      <alignment vertical="top"/>
    </xf>
    <xf numFmtId="4" fontId="9" fillId="4" borderId="9" xfId="0" applyNumberFormat="1" applyFont="1" applyFill="1" applyBorder="1" applyAlignment="1">
      <alignment vertical="top"/>
    </xf>
    <xf numFmtId="4" fontId="9" fillId="4" borderId="10" xfId="0" applyNumberFormat="1" applyFont="1" applyFill="1" applyBorder="1" applyAlignment="1">
      <alignment horizontal="right" vertical="top"/>
    </xf>
    <xf numFmtId="0" fontId="6" fillId="4" borderId="28" xfId="0" applyFont="1" applyFill="1" applyBorder="1" applyAlignment="1">
      <alignment vertical="top" wrapText="1"/>
    </xf>
    <xf numFmtId="167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vertical="top" wrapText="1"/>
    </xf>
    <xf numFmtId="165" fontId="10" fillId="4" borderId="7" xfId="0" applyNumberFormat="1" applyFont="1" applyFill="1" applyBorder="1" applyAlignment="1">
      <alignment vertical="top" wrapText="1"/>
    </xf>
    <xf numFmtId="3" fontId="10" fillId="4" borderId="1" xfId="0" applyNumberFormat="1" applyFont="1" applyFill="1" applyBorder="1" applyAlignment="1">
      <alignment vertical="top" wrapText="1"/>
    </xf>
    <xf numFmtId="4" fontId="10" fillId="4" borderId="2" xfId="0" applyNumberFormat="1" applyFont="1" applyFill="1" applyBorder="1" applyAlignment="1">
      <alignment vertical="top" wrapText="1"/>
    </xf>
    <xf numFmtId="4" fontId="10" fillId="4" borderId="3" xfId="0" applyNumberFormat="1" applyFont="1" applyFill="1" applyBorder="1" applyAlignment="1">
      <alignment horizontal="right" vertical="top" wrapText="1"/>
    </xf>
    <xf numFmtId="0" fontId="10" fillId="4" borderId="15" xfId="0" applyFont="1" applyFill="1" applyBorder="1" applyAlignment="1">
      <alignment vertical="top" wrapText="1"/>
    </xf>
    <xf numFmtId="166" fontId="5" fillId="5" borderId="29" xfId="0" applyNumberFormat="1" applyFont="1" applyFill="1" applyBorder="1" applyAlignment="1">
      <alignment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6" fontId="5" fillId="5" borderId="30" xfId="0" applyNumberFormat="1" applyFont="1" applyFill="1" applyBorder="1" applyAlignment="1">
      <alignment horizontal="center" vertical="center" wrapText="1"/>
    </xf>
    <xf numFmtId="3" fontId="5" fillId="5" borderId="30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right" vertical="center" wrapText="1"/>
    </xf>
    <xf numFmtId="0" fontId="5" fillId="5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5" fillId="5" borderId="24" xfId="0" applyNumberFormat="1" applyFont="1" applyFill="1" applyBorder="1" applyAlignment="1">
      <alignment vertical="center" wrapText="1"/>
    </xf>
    <xf numFmtId="49" fontId="5" fillId="5" borderId="26" xfId="0" applyNumberFormat="1" applyFont="1" applyFill="1" applyBorder="1" applyAlignment="1">
      <alignment horizontal="center" vertical="center" wrapText="1"/>
    </xf>
    <xf numFmtId="166" fontId="5" fillId="5" borderId="25" xfId="0" applyNumberFormat="1" applyFont="1" applyFill="1" applyBorder="1" applyAlignment="1">
      <alignment horizontal="center" vertical="center" wrapText="1"/>
    </xf>
    <xf numFmtId="3" fontId="5" fillId="5" borderId="25" xfId="0" applyNumberFormat="1" applyFont="1" applyFill="1" applyBorder="1" applyAlignment="1">
      <alignment horizontal="center" vertical="center" wrapText="1"/>
    </xf>
    <xf numFmtId="4" fontId="5" fillId="5" borderId="25" xfId="0" applyNumberFormat="1" applyFont="1" applyFill="1" applyBorder="1" applyAlignment="1">
      <alignment horizontal="center" vertical="center" wrapText="1"/>
    </xf>
    <xf numFmtId="4" fontId="5" fillId="5" borderId="31" xfId="0" applyNumberFormat="1" applyFont="1" applyFill="1" applyBorder="1" applyAlignment="1">
      <alignment horizontal="right" vertical="center" wrapText="1"/>
    </xf>
    <xf numFmtId="0" fontId="5" fillId="5" borderId="32" xfId="0" applyFont="1" applyFill="1" applyBorder="1" applyAlignment="1">
      <alignment vertical="center" wrapText="1"/>
    </xf>
    <xf numFmtId="166" fontId="5" fillId="0" borderId="33" xfId="0" applyNumberFormat="1" applyFont="1" applyBorder="1" applyAlignment="1">
      <alignment vertical="top" wrapText="1"/>
    </xf>
    <xf numFmtId="49" fontId="5" fillId="0" borderId="34" xfId="0" applyNumberFormat="1" applyFont="1" applyBorder="1" applyAlignment="1">
      <alignment horizontal="center" vertical="top" wrapText="1"/>
    </xf>
    <xf numFmtId="166" fontId="13" fillId="0" borderId="35" xfId="0" applyNumberFormat="1" applyFont="1" applyBorder="1" applyAlignment="1">
      <alignment vertical="top" wrapText="1"/>
    </xf>
    <xf numFmtId="166" fontId="6" fillId="0" borderId="34" xfId="0" applyNumberFormat="1" applyFont="1" applyBorder="1" applyAlignment="1">
      <alignment horizontal="center" vertical="top" wrapText="1"/>
    </xf>
    <xf numFmtId="3" fontId="6" fillId="0" borderId="36" xfId="0" applyNumberFormat="1" applyFont="1" applyBorder="1" applyAlignment="1">
      <alignment horizontal="center" vertical="top" wrapText="1"/>
    </xf>
    <xf numFmtId="4" fontId="6" fillId="0" borderId="37" xfId="0" applyNumberFormat="1" applyFont="1" applyBorder="1" applyAlignment="1">
      <alignment horizontal="center" vertical="top" wrapText="1"/>
    </xf>
    <xf numFmtId="4" fontId="6" fillId="0" borderId="38" xfId="0" applyNumberFormat="1" applyFont="1" applyBorder="1" applyAlignment="1">
      <alignment horizontal="right" vertical="top" wrapText="1"/>
    </xf>
    <xf numFmtId="0" fontId="6" fillId="0" borderId="35" xfId="0" applyFont="1" applyBorder="1" applyAlignment="1">
      <alignment vertical="top" wrapText="1"/>
    </xf>
    <xf numFmtId="166" fontId="5" fillId="0" borderId="22" xfId="0" applyNumberFormat="1" applyFont="1" applyBorder="1" applyAlignment="1">
      <alignment vertical="top" wrapText="1"/>
    </xf>
    <xf numFmtId="49" fontId="5" fillId="0" borderId="39" xfId="0" applyNumberFormat="1" applyFont="1" applyBorder="1" applyAlignment="1">
      <alignment horizontal="center" vertical="top" wrapText="1"/>
    </xf>
    <xf numFmtId="166" fontId="5" fillId="0" borderId="40" xfId="0" applyNumberFormat="1" applyFont="1" applyBorder="1" applyAlignment="1">
      <alignment vertical="top" wrapText="1"/>
    </xf>
    <xf numFmtId="49" fontId="5" fillId="0" borderId="41" xfId="0" applyNumberFormat="1" applyFont="1" applyBorder="1" applyAlignment="1">
      <alignment horizontal="center" vertical="top" wrapText="1"/>
    </xf>
    <xf numFmtId="166" fontId="6" fillId="0" borderId="42" xfId="0" applyNumberFormat="1" applyFont="1" applyBorder="1" applyAlignment="1">
      <alignment vertical="top" wrapText="1"/>
    </xf>
    <xf numFmtId="166" fontId="6" fillId="0" borderId="43" xfId="0" applyNumberFormat="1" applyFont="1" applyBorder="1" applyAlignment="1">
      <alignment horizontal="center" vertical="top" wrapText="1"/>
    </xf>
    <xf numFmtId="3" fontId="6" fillId="0" borderId="44" xfId="0" applyNumberFormat="1" applyFont="1" applyBorder="1" applyAlignment="1">
      <alignment horizontal="center" vertical="top" wrapText="1"/>
    </xf>
    <xf numFmtId="4" fontId="6" fillId="0" borderId="45" xfId="0" applyNumberFormat="1" applyFont="1" applyBorder="1" applyAlignment="1">
      <alignment horizontal="center" vertical="top" wrapText="1"/>
    </xf>
    <xf numFmtId="4" fontId="6" fillId="0" borderId="46" xfId="0" applyNumberFormat="1" applyFont="1" applyBorder="1" applyAlignment="1">
      <alignment horizontal="right" vertical="top" wrapText="1"/>
    </xf>
    <xf numFmtId="0" fontId="6" fillId="0" borderId="42" xfId="0" applyFont="1" applyBorder="1" applyAlignment="1">
      <alignment vertical="top" wrapText="1"/>
    </xf>
    <xf numFmtId="166" fontId="6" fillId="0" borderId="35" xfId="0" applyNumberFormat="1" applyFont="1" applyBorder="1" applyAlignment="1">
      <alignment vertical="top" wrapText="1"/>
    </xf>
    <xf numFmtId="166" fontId="5" fillId="6" borderId="50" xfId="0" applyNumberFormat="1" applyFont="1" applyFill="1" applyBorder="1" applyAlignment="1">
      <alignment vertical="center"/>
    </xf>
    <xf numFmtId="49" fontId="5" fillId="6" borderId="31" xfId="0" applyNumberFormat="1" applyFont="1" applyFill="1" applyBorder="1" applyAlignment="1">
      <alignment horizontal="center" vertical="center"/>
    </xf>
    <xf numFmtId="166" fontId="6" fillId="6" borderId="51" xfId="0" applyNumberFormat="1" applyFont="1" applyFill="1" applyBorder="1" applyAlignment="1">
      <alignment vertical="center"/>
    </xf>
    <xf numFmtId="166" fontId="6" fillId="6" borderId="26" xfId="0" applyNumberFormat="1" applyFont="1" applyFill="1" applyBorder="1" applyAlignment="1">
      <alignment horizontal="center" vertical="center" wrapText="1"/>
    </xf>
    <xf numFmtId="3" fontId="6" fillId="6" borderId="50" xfId="0" applyNumberFormat="1" applyFont="1" applyFill="1" applyBorder="1" applyAlignment="1">
      <alignment horizontal="center" vertical="center" wrapText="1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51" xfId="0" applyNumberFormat="1" applyFont="1" applyFill="1" applyBorder="1" applyAlignment="1">
      <alignment horizontal="right" vertical="center" wrapText="1"/>
    </xf>
    <xf numFmtId="0" fontId="6" fillId="6" borderId="32" xfId="0" applyFont="1" applyFill="1" applyBorder="1" applyAlignment="1">
      <alignment vertical="center" wrapText="1"/>
    </xf>
    <xf numFmtId="4" fontId="5" fillId="5" borderId="25" xfId="0" applyNumberFormat="1" applyFont="1" applyFill="1" applyBorder="1" applyAlignment="1">
      <alignment horizontal="right" vertical="center" wrapText="1"/>
    </xf>
    <xf numFmtId="49" fontId="5" fillId="0" borderId="52" xfId="0" applyNumberFormat="1" applyFont="1" applyBorder="1" applyAlignment="1">
      <alignment horizontal="center" vertical="top" wrapText="1"/>
    </xf>
    <xf numFmtId="4" fontId="14" fillId="0" borderId="37" xfId="0" applyNumberFormat="1" applyFont="1" applyBorder="1" applyAlignment="1">
      <alignment horizontal="center" vertical="top" wrapText="1"/>
    </xf>
    <xf numFmtId="167" fontId="6" fillId="0" borderId="53" xfId="0" applyNumberFormat="1" applyFont="1" applyBorder="1" applyAlignment="1">
      <alignment vertical="top" wrapText="1"/>
    </xf>
    <xf numFmtId="166" fontId="7" fillId="5" borderId="24" xfId="0" applyNumberFormat="1" applyFont="1" applyFill="1" applyBorder="1" applyAlignment="1">
      <alignment vertical="center" wrapText="1"/>
    </xf>
    <xf numFmtId="167" fontId="6" fillId="0" borderId="20" xfId="0" applyNumberFormat="1" applyFont="1" applyBorder="1" applyAlignment="1">
      <alignment vertical="top" wrapText="1"/>
    </xf>
    <xf numFmtId="167" fontId="6" fillId="0" borderId="54" xfId="0" applyNumberFormat="1" applyFont="1" applyBorder="1" applyAlignment="1">
      <alignment vertical="top" wrapText="1"/>
    </xf>
    <xf numFmtId="166" fontId="7" fillId="6" borderId="50" xfId="0" applyNumberFormat="1" applyFont="1" applyFill="1" applyBorder="1" applyAlignment="1">
      <alignment vertical="center"/>
    </xf>
    <xf numFmtId="167" fontId="6" fillId="0" borderId="53" xfId="0" applyNumberFormat="1" applyFont="1" applyBorder="1" applyAlignment="1">
      <alignment horizontal="left" vertical="top" wrapText="1"/>
    </xf>
    <xf numFmtId="167" fontId="6" fillId="0" borderId="55" xfId="0" applyNumberFormat="1" applyFont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center"/>
    </xf>
    <xf numFmtId="49" fontId="15" fillId="5" borderId="26" xfId="0" applyNumberFormat="1" applyFont="1" applyFill="1" applyBorder="1" applyAlignment="1">
      <alignment horizontal="center" wrapText="1"/>
    </xf>
    <xf numFmtId="166" fontId="16" fillId="5" borderId="56" xfId="0" applyNumberFormat="1" applyFont="1" applyFill="1" applyBorder="1" applyAlignment="1">
      <alignment wrapText="1"/>
    </xf>
    <xf numFmtId="49" fontId="15" fillId="0" borderId="52" xfId="0" applyNumberFormat="1" applyFont="1" applyBorder="1" applyAlignment="1">
      <alignment horizontal="center" vertical="top" wrapText="1"/>
    </xf>
    <xf numFmtId="167" fontId="0" fillId="0" borderId="6" xfId="0" applyNumberFormat="1" applyBorder="1" applyAlignment="1">
      <alignment vertical="top" wrapText="1"/>
    </xf>
    <xf numFmtId="166" fontId="6" fillId="0" borderId="35" xfId="0" applyNumberFormat="1" applyFont="1" applyBorder="1" applyAlignment="1">
      <alignment horizontal="center" vertical="top" wrapText="1"/>
    </xf>
    <xf numFmtId="49" fontId="15" fillId="0" borderId="57" xfId="0" applyNumberFormat="1" applyFont="1" applyBorder="1" applyAlignment="1">
      <alignment horizontal="center" vertical="top" wrapText="1"/>
    </xf>
    <xf numFmtId="167" fontId="0" fillId="0" borderId="23" xfId="0" applyNumberFormat="1" applyBorder="1" applyAlignment="1">
      <alignment vertical="top" wrapText="1"/>
    </xf>
    <xf numFmtId="49" fontId="5" fillId="6" borderId="45" xfId="0" applyNumberFormat="1" applyFont="1" applyFill="1" applyBorder="1" applyAlignment="1">
      <alignment horizontal="center" vertical="center"/>
    </xf>
    <xf numFmtId="166" fontId="6" fillId="6" borderId="10" xfId="0" applyNumberFormat="1" applyFont="1" applyFill="1" applyBorder="1" applyAlignment="1">
      <alignment vertical="center"/>
    </xf>
    <xf numFmtId="49" fontId="16" fillId="5" borderId="7" xfId="0" applyNumberFormat="1" applyFont="1" applyFill="1" applyBorder="1" applyAlignment="1">
      <alignment horizontal="center" wrapText="1"/>
    </xf>
    <xf numFmtId="49" fontId="16" fillId="0" borderId="26" xfId="0" applyNumberFormat="1" applyFont="1" applyBorder="1" applyAlignment="1">
      <alignment horizontal="center" vertical="top" wrapText="1"/>
    </xf>
    <xf numFmtId="167" fontId="0" fillId="0" borderId="32" xfId="0" applyNumberFormat="1" applyBorder="1" applyAlignment="1">
      <alignment vertical="top" wrapText="1"/>
    </xf>
    <xf numFmtId="49" fontId="5" fillId="6" borderId="9" xfId="0" applyNumberFormat="1" applyFont="1" applyFill="1" applyBorder="1" applyAlignment="1">
      <alignment horizontal="center" vertical="center"/>
    </xf>
    <xf numFmtId="166" fontId="12" fillId="4" borderId="50" xfId="0" applyNumberFormat="1" applyFont="1" applyFill="1" applyBorder="1" applyAlignment="1">
      <alignment vertical="top"/>
    </xf>
    <xf numFmtId="166" fontId="9" fillId="4" borderId="31" xfId="0" applyNumberFormat="1" applyFont="1" applyFill="1" applyBorder="1" applyAlignment="1">
      <alignment horizontal="center" vertical="top"/>
    </xf>
    <xf numFmtId="166" fontId="9" fillId="4" borderId="51" xfId="0" applyNumberFormat="1" applyFont="1" applyFill="1" applyBorder="1" applyAlignment="1">
      <alignment vertical="top"/>
    </xf>
    <xf numFmtId="166" fontId="9" fillId="4" borderId="26" xfId="0" applyNumberFormat="1" applyFont="1" applyFill="1" applyBorder="1" applyAlignment="1">
      <alignment vertical="top"/>
    </xf>
    <xf numFmtId="3" fontId="9" fillId="4" borderId="50" xfId="0" applyNumberFormat="1" applyFont="1" applyFill="1" applyBorder="1" applyAlignment="1">
      <alignment vertical="top"/>
    </xf>
    <xf numFmtId="4" fontId="9" fillId="4" borderId="31" xfId="0" applyNumberFormat="1" applyFont="1" applyFill="1" applyBorder="1" applyAlignment="1">
      <alignment vertical="top"/>
    </xf>
    <xf numFmtId="4" fontId="9" fillId="4" borderId="51" xfId="0" applyNumberFormat="1" applyFont="1" applyFill="1" applyBorder="1" applyAlignment="1">
      <alignment horizontal="right" vertical="top"/>
    </xf>
    <xf numFmtId="0" fontId="9" fillId="4" borderId="32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66" fontId="6" fillId="0" borderId="25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wrapText="1"/>
    </xf>
    <xf numFmtId="4" fontId="6" fillId="0" borderId="25" xfId="0" applyNumberFormat="1" applyFont="1" applyBorder="1" applyAlignment="1">
      <alignment horizontal="right" vertical="top" wrapText="1"/>
    </xf>
    <xf numFmtId="0" fontId="6" fillId="0" borderId="32" xfId="0" applyFont="1" applyBorder="1" applyAlignment="1">
      <alignment wrapText="1"/>
    </xf>
    <xf numFmtId="166" fontId="5" fillId="4" borderId="26" xfId="0" applyNumberFormat="1" applyFont="1" applyFill="1" applyBorder="1" applyAlignment="1">
      <alignment wrapText="1"/>
    </xf>
    <xf numFmtId="3" fontId="5" fillId="4" borderId="59" xfId="0" applyNumberFormat="1" applyFont="1" applyFill="1" applyBorder="1" applyAlignment="1">
      <alignment wrapText="1"/>
    </xf>
    <xf numFmtId="4" fontId="5" fillId="4" borderId="31" xfId="0" applyNumberFormat="1" applyFont="1" applyFill="1" applyBorder="1" applyAlignment="1">
      <alignment wrapText="1"/>
    </xf>
    <xf numFmtId="4" fontId="5" fillId="4" borderId="31" xfId="0" applyNumberFormat="1" applyFont="1" applyFill="1" applyBorder="1" applyAlignment="1">
      <alignment horizontal="right" vertical="top" wrapText="1"/>
    </xf>
    <xf numFmtId="3" fontId="5" fillId="4" borderId="31" xfId="0" applyNumberFormat="1" applyFont="1" applyFill="1" applyBorder="1" applyAlignment="1">
      <alignment wrapText="1"/>
    </xf>
    <xf numFmtId="4" fontId="5" fillId="4" borderId="60" xfId="0" applyNumberFormat="1" applyFont="1" applyFill="1" applyBorder="1" applyAlignment="1">
      <alignment horizontal="right" vertical="top" wrapText="1"/>
    </xf>
    <xf numFmtId="4" fontId="5" fillId="4" borderId="26" xfId="0" applyNumberFormat="1" applyFont="1" applyFill="1" applyBorder="1" applyAlignment="1">
      <alignment horizontal="right" vertical="top" wrapText="1"/>
    </xf>
    <xf numFmtId="0" fontId="5" fillId="4" borderId="3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13" fillId="0" borderId="0" xfId="0" applyNumberFormat="1" applyFont="1" applyAlignment="1">
      <alignment wrapText="1"/>
    </xf>
    <xf numFmtId="0" fontId="13" fillId="0" borderId="58" xfId="0" applyFont="1" applyBorder="1" applyAlignment="1">
      <alignment wrapText="1"/>
    </xf>
    <xf numFmtId="3" fontId="6" fillId="0" borderId="58" xfId="0" applyNumberFormat="1" applyFont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Fill="1" applyAlignment="1">
      <alignment vertical="top"/>
    </xf>
    <xf numFmtId="4" fontId="6" fillId="0" borderId="13" xfId="0" applyNumberFormat="1" applyFont="1" applyFill="1" applyBorder="1" applyAlignment="1">
      <alignment horizontal="right" vertical="center" wrapText="1"/>
    </xf>
    <xf numFmtId="166" fontId="6" fillId="0" borderId="24" xfId="0" applyNumberFormat="1" applyFont="1" applyBorder="1" applyAlignment="1">
      <alignment horizontal="center" wrapText="1"/>
    </xf>
    <xf numFmtId="0" fontId="8" fillId="0" borderId="25" xfId="0" applyFont="1" applyBorder="1"/>
    <xf numFmtId="166" fontId="9" fillId="4" borderId="24" xfId="0" applyNumberFormat="1" applyFont="1" applyFill="1" applyBorder="1" applyAlignment="1">
      <alignment horizontal="left" wrapText="1"/>
    </xf>
    <xf numFmtId="3" fontId="13" fillId="0" borderId="0" xfId="0" applyNumberFormat="1" applyFont="1" applyAlignment="1">
      <alignment horizontal="center" wrapText="1"/>
    </xf>
    <xf numFmtId="3" fontId="6" fillId="0" borderId="61" xfId="0" applyNumberFormat="1" applyFont="1" applyBorder="1" applyAlignment="1">
      <alignment horizontal="center" wrapText="1"/>
    </xf>
    <xf numFmtId="0" fontId="8" fillId="0" borderId="61" xfId="0" applyFont="1" applyBorder="1"/>
    <xf numFmtId="3" fontId="6" fillId="0" borderId="47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42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28" xfId="0" applyFont="1" applyBorder="1"/>
    <xf numFmtId="3" fontId="6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/>
    <xf numFmtId="0" fontId="8" fillId="0" borderId="15" xfId="0" applyFont="1" applyBorder="1"/>
    <xf numFmtId="0" fontId="8" fillId="0" borderId="33" xfId="0" applyFont="1" applyBorder="1"/>
    <xf numFmtId="0" fontId="8" fillId="0" borderId="58" xfId="0" applyFont="1" applyBorder="1"/>
    <xf numFmtId="0" fontId="8" fillId="0" borderId="35" xfId="0" applyFont="1" applyBorder="1"/>
    <xf numFmtId="4" fontId="6" fillId="0" borderId="5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5" fillId="2" borderId="4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8" fillId="0" borderId="14" xfId="0" applyFont="1" applyBorder="1"/>
    <xf numFmtId="167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8" fillId="0" borderId="9" xfId="0" applyFont="1" applyBorder="1"/>
    <xf numFmtId="3" fontId="5" fillId="2" borderId="3" xfId="0" applyNumberFormat="1" applyFont="1" applyFill="1" applyBorder="1" applyAlignment="1">
      <alignment horizontal="center" vertical="center" wrapText="1"/>
    </xf>
    <xf numFmtId="0" fontId="8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418760</xdr:colOff>
      <xdr:row>0</xdr:row>
      <xdr:rowOff>40822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8E338E28-25F5-488D-855E-F2E20A6698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760" y="40822"/>
          <a:ext cx="1990725" cy="1638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AFA87-3696-4E4F-A699-DB9B7C3934BE}">
  <sheetPr>
    <tabColor theme="4"/>
    <pageSetUpPr fitToPage="1"/>
  </sheetPr>
  <dimension ref="A1:AL1000"/>
  <sheetViews>
    <sheetView tabSelected="1" topLeftCell="K73" zoomScale="106" zoomScaleNormal="106" workbookViewId="0">
      <selection activeCell="S77" sqref="S77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166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6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195" t="s">
        <v>3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195" t="s">
        <v>4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8"/>
      <c r="B14" s="8"/>
      <c r="C14" s="8"/>
      <c r="D14" s="8"/>
      <c r="E14" s="9"/>
      <c r="F14" s="8"/>
      <c r="G14" s="8"/>
      <c r="H14" s="9"/>
      <c r="I14" s="8"/>
      <c r="J14" s="8"/>
      <c r="K14" s="9"/>
      <c r="L14" s="8"/>
      <c r="M14" s="8"/>
      <c r="N14" s="9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196" t="s">
        <v>5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 x14ac:dyDescent="0.3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198" t="s">
        <v>6</v>
      </c>
      <c r="B17" s="200" t="s">
        <v>7</v>
      </c>
      <c r="C17" s="200" t="s">
        <v>8</v>
      </c>
      <c r="D17" s="202" t="s">
        <v>9</v>
      </c>
      <c r="E17" s="188" t="s">
        <v>10</v>
      </c>
      <c r="F17" s="189"/>
      <c r="G17" s="190"/>
      <c r="H17" s="188" t="s">
        <v>11</v>
      </c>
      <c r="I17" s="189"/>
      <c r="J17" s="190"/>
      <c r="K17" s="188" t="s">
        <v>12</v>
      </c>
      <c r="L17" s="189"/>
      <c r="M17" s="190"/>
      <c r="N17" s="188" t="s">
        <v>13</v>
      </c>
      <c r="O17" s="189"/>
      <c r="P17" s="190"/>
      <c r="Q17" s="191" t="s">
        <v>14</v>
      </c>
      <c r="R17" s="189"/>
      <c r="S17" s="190"/>
      <c r="T17" s="192" t="s">
        <v>15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41.25" customHeight="1" thickBot="1" x14ac:dyDescent="0.3">
      <c r="A18" s="199"/>
      <c r="B18" s="201"/>
      <c r="C18" s="201"/>
      <c r="D18" s="203"/>
      <c r="E18" s="17" t="s">
        <v>16</v>
      </c>
      <c r="F18" s="18" t="s">
        <v>17</v>
      </c>
      <c r="G18" s="19" t="s">
        <v>18</v>
      </c>
      <c r="H18" s="17" t="s">
        <v>16</v>
      </c>
      <c r="I18" s="18" t="s">
        <v>17</v>
      </c>
      <c r="J18" s="19" t="s">
        <v>19</v>
      </c>
      <c r="K18" s="17" t="s">
        <v>16</v>
      </c>
      <c r="L18" s="18" t="s">
        <v>17</v>
      </c>
      <c r="M18" s="19" t="s">
        <v>20</v>
      </c>
      <c r="N18" s="17" t="s">
        <v>16</v>
      </c>
      <c r="O18" s="18" t="s">
        <v>17</v>
      </c>
      <c r="P18" s="19" t="s">
        <v>21</v>
      </c>
      <c r="Q18" s="19" t="s">
        <v>136</v>
      </c>
      <c r="R18" s="19" t="s">
        <v>22</v>
      </c>
      <c r="S18" s="19" t="s">
        <v>23</v>
      </c>
      <c r="T18" s="19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20" t="s">
        <v>24</v>
      </c>
      <c r="B19" s="21">
        <v>1</v>
      </c>
      <c r="C19" s="21">
        <v>2</v>
      </c>
      <c r="D19" s="22">
        <v>3</v>
      </c>
      <c r="E19" s="23">
        <v>4</v>
      </c>
      <c r="F19" s="24">
        <v>5</v>
      </c>
      <c r="G19" s="22">
        <v>6</v>
      </c>
      <c r="H19" s="23">
        <v>5</v>
      </c>
      <c r="I19" s="24">
        <v>6</v>
      </c>
      <c r="J19" s="22">
        <v>7</v>
      </c>
      <c r="K19" s="23">
        <v>8</v>
      </c>
      <c r="L19" s="24">
        <v>9</v>
      </c>
      <c r="M19" s="22">
        <v>10</v>
      </c>
      <c r="N19" s="23">
        <v>11</v>
      </c>
      <c r="O19" s="24">
        <v>12</v>
      </c>
      <c r="P19" s="22">
        <v>13</v>
      </c>
      <c r="Q19" s="22">
        <v>14</v>
      </c>
      <c r="R19" s="22">
        <v>15</v>
      </c>
      <c r="S19" s="22">
        <v>16</v>
      </c>
      <c r="T19" s="25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6" t="s">
        <v>25</v>
      </c>
      <c r="B20" s="27" t="s">
        <v>26</v>
      </c>
      <c r="C20" s="28" t="s">
        <v>27</v>
      </c>
      <c r="D20" s="29"/>
      <c r="E20" s="30"/>
      <c r="F20" s="31"/>
      <c r="G20" s="32"/>
      <c r="H20" s="30"/>
      <c r="I20" s="31"/>
      <c r="J20" s="32"/>
      <c r="K20" s="30"/>
      <c r="L20" s="31"/>
      <c r="M20" s="32"/>
      <c r="N20" s="30"/>
      <c r="O20" s="31"/>
      <c r="P20" s="32"/>
      <c r="Q20" s="32"/>
      <c r="R20" s="32"/>
      <c r="S20" s="32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30" customHeight="1" thickBot="1" x14ac:dyDescent="0.25">
      <c r="A21" s="35" t="s">
        <v>28</v>
      </c>
      <c r="B21" s="36" t="s">
        <v>29</v>
      </c>
      <c r="C21" s="37" t="s">
        <v>30</v>
      </c>
      <c r="D21" s="38" t="s">
        <v>31</v>
      </c>
      <c r="E21" s="39"/>
      <c r="F21" s="40"/>
      <c r="G21" s="41"/>
      <c r="H21" s="39"/>
      <c r="I21" s="40"/>
      <c r="J21" s="41">
        <v>0</v>
      </c>
      <c r="K21" s="39"/>
      <c r="L21" s="40"/>
      <c r="M21" s="41">
        <v>433860</v>
      </c>
      <c r="N21" s="39"/>
      <c r="O21" s="40"/>
      <c r="P21" s="167">
        <f>M21</f>
        <v>433860</v>
      </c>
      <c r="Q21" s="41">
        <f>G21+M21</f>
        <v>433860</v>
      </c>
      <c r="R21" s="167">
        <f>J21+P21</f>
        <v>433860</v>
      </c>
      <c r="S21" s="167">
        <f>Q21-R21</f>
        <v>0</v>
      </c>
      <c r="T21" s="4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43" t="s">
        <v>32</v>
      </c>
      <c r="B22" s="44"/>
      <c r="C22" s="45"/>
      <c r="D22" s="46"/>
      <c r="E22" s="47"/>
      <c r="F22" s="48"/>
      <c r="G22" s="49">
        <f>SUM(G21)</f>
        <v>0</v>
      </c>
      <c r="H22" s="47"/>
      <c r="I22" s="48"/>
      <c r="J22" s="49">
        <f>SUM(J21)</f>
        <v>0</v>
      </c>
      <c r="K22" s="47"/>
      <c r="L22" s="48"/>
      <c r="M22" s="49">
        <f>SUM(M21)</f>
        <v>433860</v>
      </c>
      <c r="N22" s="47"/>
      <c r="O22" s="48"/>
      <c r="P22" s="49">
        <f t="shared" ref="P22:S22" si="0">SUM(P21)</f>
        <v>433860</v>
      </c>
      <c r="Q22" s="49">
        <f t="shared" si="0"/>
        <v>433860</v>
      </c>
      <c r="R22" s="49">
        <f t="shared" si="0"/>
        <v>433860</v>
      </c>
      <c r="S22" s="49">
        <f t="shared" si="0"/>
        <v>0</v>
      </c>
      <c r="T22" s="5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 x14ac:dyDescent="0.25">
      <c r="A23" s="194"/>
      <c r="B23" s="175"/>
      <c r="C23" s="175"/>
      <c r="D23" s="51"/>
      <c r="E23" s="52"/>
      <c r="F23" s="53"/>
      <c r="G23" s="54"/>
      <c r="H23" s="52"/>
      <c r="I23" s="53"/>
      <c r="J23" s="54"/>
      <c r="K23" s="52"/>
      <c r="L23" s="53"/>
      <c r="M23" s="54"/>
      <c r="N23" s="52"/>
      <c r="O23" s="53"/>
      <c r="P23" s="54"/>
      <c r="Q23" s="54"/>
      <c r="R23" s="54"/>
      <c r="S23" s="54"/>
      <c r="T23" s="5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56" t="s">
        <v>25</v>
      </c>
      <c r="B24" s="57" t="s">
        <v>33</v>
      </c>
      <c r="C24" s="58" t="s">
        <v>34</v>
      </c>
      <c r="D24" s="59"/>
      <c r="E24" s="60"/>
      <c r="F24" s="61"/>
      <c r="G24" s="62"/>
      <c r="H24" s="60"/>
      <c r="I24" s="61"/>
      <c r="J24" s="62"/>
      <c r="K24" s="60"/>
      <c r="L24" s="61"/>
      <c r="M24" s="62"/>
      <c r="N24" s="60"/>
      <c r="O24" s="61"/>
      <c r="P24" s="62"/>
      <c r="Q24" s="62"/>
      <c r="R24" s="62"/>
      <c r="S24" s="62"/>
      <c r="T24" s="6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30" customHeight="1" thickBot="1" x14ac:dyDescent="0.25">
      <c r="A25" s="64" t="s">
        <v>28</v>
      </c>
      <c r="B25" s="65" t="s">
        <v>29</v>
      </c>
      <c r="C25" s="64" t="s">
        <v>35</v>
      </c>
      <c r="D25" s="66"/>
      <c r="E25" s="67"/>
      <c r="F25" s="68"/>
      <c r="G25" s="69"/>
      <c r="H25" s="67"/>
      <c r="I25" s="68"/>
      <c r="J25" s="69"/>
      <c r="K25" s="67"/>
      <c r="L25" s="68"/>
      <c r="M25" s="69"/>
      <c r="N25" s="67"/>
      <c r="O25" s="68"/>
      <c r="P25" s="69"/>
      <c r="Q25" s="69"/>
      <c r="R25" s="69"/>
      <c r="S25" s="69"/>
      <c r="T25" s="7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30" customHeight="1" thickBot="1" x14ac:dyDescent="0.25">
      <c r="A26" s="72" t="s">
        <v>36</v>
      </c>
      <c r="B26" s="73" t="s">
        <v>37</v>
      </c>
      <c r="C26" s="72" t="s">
        <v>38</v>
      </c>
      <c r="D26" s="74"/>
      <c r="E26" s="75"/>
      <c r="F26" s="76"/>
      <c r="G26" s="77">
        <f>SUM(G27:G29)</f>
        <v>0</v>
      </c>
      <c r="H26" s="75"/>
      <c r="I26" s="76"/>
      <c r="J26" s="77">
        <f>SUM(J27:J29)</f>
        <v>0</v>
      </c>
      <c r="K26" s="75"/>
      <c r="L26" s="76"/>
      <c r="M26" s="77">
        <f>SUM(M27:M29)</f>
        <v>56000</v>
      </c>
      <c r="N26" s="75"/>
      <c r="O26" s="76"/>
      <c r="P26" s="77">
        <f t="shared" ref="P26:S26" si="1">SUM(P27:P29)</f>
        <v>0</v>
      </c>
      <c r="Q26" s="77">
        <f t="shared" si="1"/>
        <v>56000</v>
      </c>
      <c r="R26" s="77">
        <f t="shared" si="1"/>
        <v>0</v>
      </c>
      <c r="S26" s="77">
        <f t="shared" si="1"/>
        <v>56000</v>
      </c>
      <c r="T26" s="78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</row>
    <row r="27" spans="1:38" ht="30" customHeight="1" x14ac:dyDescent="0.2">
      <c r="A27" s="79" t="s">
        <v>39</v>
      </c>
      <c r="B27" s="80" t="s">
        <v>40</v>
      </c>
      <c r="C27" s="81" t="s">
        <v>41</v>
      </c>
      <c r="D27" s="82" t="s">
        <v>42</v>
      </c>
      <c r="E27" s="83"/>
      <c r="F27" s="84"/>
      <c r="G27" s="85">
        <f t="shared" ref="G27:G29" si="2">E27*F27</f>
        <v>0</v>
      </c>
      <c r="H27" s="83"/>
      <c r="I27" s="84"/>
      <c r="J27" s="85">
        <f t="shared" ref="J27:J29" si="3">H27*I27</f>
        <v>0</v>
      </c>
      <c r="K27" s="83">
        <v>2</v>
      </c>
      <c r="L27" s="84">
        <v>14000</v>
      </c>
      <c r="M27" s="85">
        <f t="shared" ref="M27:M29" si="4">K27*L27</f>
        <v>28000</v>
      </c>
      <c r="N27" s="83"/>
      <c r="O27" s="84"/>
      <c r="P27" s="85">
        <f t="shared" ref="P27:P29" si="5">N27*O27</f>
        <v>0</v>
      </c>
      <c r="Q27" s="85">
        <f t="shared" ref="Q27:Q29" si="6">G27+M27</f>
        <v>28000</v>
      </c>
      <c r="R27" s="85">
        <f t="shared" ref="R27:R29" si="7">J27+P27</f>
        <v>0</v>
      </c>
      <c r="S27" s="85">
        <f t="shared" ref="S27:S29" si="8">Q27-R27</f>
        <v>28000</v>
      </c>
      <c r="T27" s="86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7" t="s">
        <v>39</v>
      </c>
      <c r="B28" s="88" t="s">
        <v>43</v>
      </c>
      <c r="C28" s="81" t="s">
        <v>44</v>
      </c>
      <c r="D28" s="82" t="s">
        <v>42</v>
      </c>
      <c r="E28" s="83"/>
      <c r="F28" s="84"/>
      <c r="G28" s="85">
        <f t="shared" si="2"/>
        <v>0</v>
      </c>
      <c r="H28" s="83"/>
      <c r="I28" s="84"/>
      <c r="J28" s="85">
        <f t="shared" si="3"/>
        <v>0</v>
      </c>
      <c r="K28" s="83">
        <v>2</v>
      </c>
      <c r="L28" s="84">
        <v>14000</v>
      </c>
      <c r="M28" s="85">
        <f t="shared" si="4"/>
        <v>28000</v>
      </c>
      <c r="N28" s="83"/>
      <c r="O28" s="84"/>
      <c r="P28" s="85">
        <f t="shared" si="5"/>
        <v>0</v>
      </c>
      <c r="Q28" s="85">
        <f t="shared" si="6"/>
        <v>28000</v>
      </c>
      <c r="R28" s="85">
        <f t="shared" si="7"/>
        <v>0</v>
      </c>
      <c r="S28" s="85">
        <f t="shared" si="8"/>
        <v>28000</v>
      </c>
      <c r="T28" s="8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89" t="s">
        <v>39</v>
      </c>
      <c r="B29" s="90" t="s">
        <v>45</v>
      </c>
      <c r="C29" s="91" t="s">
        <v>46</v>
      </c>
      <c r="D29" s="92" t="s">
        <v>42</v>
      </c>
      <c r="E29" s="93"/>
      <c r="F29" s="94"/>
      <c r="G29" s="95">
        <f t="shared" si="2"/>
        <v>0</v>
      </c>
      <c r="H29" s="93"/>
      <c r="I29" s="94"/>
      <c r="J29" s="95">
        <f t="shared" si="3"/>
        <v>0</v>
      </c>
      <c r="K29" s="93"/>
      <c r="L29" s="94"/>
      <c r="M29" s="95">
        <f t="shared" si="4"/>
        <v>0</v>
      </c>
      <c r="N29" s="93"/>
      <c r="O29" s="94"/>
      <c r="P29" s="95">
        <f t="shared" si="5"/>
        <v>0</v>
      </c>
      <c r="Q29" s="95">
        <f t="shared" si="6"/>
        <v>0</v>
      </c>
      <c r="R29" s="95">
        <f t="shared" si="7"/>
        <v>0</v>
      </c>
      <c r="S29" s="95">
        <f t="shared" si="8"/>
        <v>0</v>
      </c>
      <c r="T29" s="96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72" t="s">
        <v>36</v>
      </c>
      <c r="B30" s="73" t="s">
        <v>47</v>
      </c>
      <c r="C30" s="72" t="s">
        <v>48</v>
      </c>
      <c r="D30" s="74"/>
      <c r="E30" s="75"/>
      <c r="F30" s="76"/>
      <c r="G30" s="77"/>
      <c r="H30" s="75"/>
      <c r="I30" s="76"/>
      <c r="J30" s="77"/>
      <c r="K30" s="75"/>
      <c r="L30" s="76"/>
      <c r="M30" s="77">
        <f>SUM(M31:M33)</f>
        <v>0</v>
      </c>
      <c r="N30" s="75"/>
      <c r="O30" s="76"/>
      <c r="P30" s="77">
        <f t="shared" ref="P30:S30" si="9">SUM(P31:P33)</f>
        <v>0</v>
      </c>
      <c r="Q30" s="77">
        <f t="shared" si="9"/>
        <v>0</v>
      </c>
      <c r="R30" s="77">
        <f t="shared" si="9"/>
        <v>0</v>
      </c>
      <c r="S30" s="77">
        <f t="shared" si="9"/>
        <v>0</v>
      </c>
      <c r="T30" s="7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9" t="s">
        <v>39</v>
      </c>
      <c r="B31" s="80" t="s">
        <v>49</v>
      </c>
      <c r="C31" s="97" t="s">
        <v>46</v>
      </c>
      <c r="D31" s="82"/>
      <c r="E31" s="174" t="s">
        <v>50</v>
      </c>
      <c r="F31" s="175"/>
      <c r="G31" s="176"/>
      <c r="H31" s="174" t="s">
        <v>50</v>
      </c>
      <c r="I31" s="175"/>
      <c r="J31" s="176"/>
      <c r="K31" s="83"/>
      <c r="L31" s="84"/>
      <c r="M31" s="85">
        <f t="shared" ref="M31:M33" si="10">K31*L31</f>
        <v>0</v>
      </c>
      <c r="N31" s="83"/>
      <c r="O31" s="84"/>
      <c r="P31" s="85">
        <f t="shared" ref="P31:P33" si="11">N31*O31</f>
        <v>0</v>
      </c>
      <c r="Q31" s="85">
        <f t="shared" ref="Q31:Q33" si="12">G31+M31</f>
        <v>0</v>
      </c>
      <c r="R31" s="85">
        <f t="shared" ref="R31:R33" si="13">J31+P31</f>
        <v>0</v>
      </c>
      <c r="S31" s="85">
        <f t="shared" ref="S31:S33" si="14">Q31-R31</f>
        <v>0</v>
      </c>
      <c r="T31" s="86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7" t="s">
        <v>39</v>
      </c>
      <c r="B32" s="88" t="s">
        <v>51</v>
      </c>
      <c r="C32" s="97" t="s">
        <v>46</v>
      </c>
      <c r="D32" s="82"/>
      <c r="E32" s="177"/>
      <c r="F32" s="175"/>
      <c r="G32" s="176"/>
      <c r="H32" s="177"/>
      <c r="I32" s="175"/>
      <c r="J32" s="176"/>
      <c r="K32" s="83"/>
      <c r="L32" s="84"/>
      <c r="M32" s="85">
        <f t="shared" si="10"/>
        <v>0</v>
      </c>
      <c r="N32" s="83"/>
      <c r="O32" s="84"/>
      <c r="P32" s="85">
        <f t="shared" si="11"/>
        <v>0</v>
      </c>
      <c r="Q32" s="85">
        <f t="shared" si="12"/>
        <v>0</v>
      </c>
      <c r="R32" s="85">
        <f t="shared" si="13"/>
        <v>0</v>
      </c>
      <c r="S32" s="85">
        <f t="shared" si="14"/>
        <v>0</v>
      </c>
      <c r="T32" s="8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89" t="s">
        <v>39</v>
      </c>
      <c r="B33" s="90" t="s">
        <v>52</v>
      </c>
      <c r="C33" s="91" t="s">
        <v>46</v>
      </c>
      <c r="D33" s="92"/>
      <c r="E33" s="177"/>
      <c r="F33" s="175"/>
      <c r="G33" s="176"/>
      <c r="H33" s="177"/>
      <c r="I33" s="175"/>
      <c r="J33" s="176"/>
      <c r="K33" s="93"/>
      <c r="L33" s="94"/>
      <c r="M33" s="95">
        <f t="shared" si="10"/>
        <v>0</v>
      </c>
      <c r="N33" s="93"/>
      <c r="O33" s="94"/>
      <c r="P33" s="95">
        <f t="shared" si="11"/>
        <v>0</v>
      </c>
      <c r="Q33" s="95">
        <f t="shared" si="12"/>
        <v>0</v>
      </c>
      <c r="R33" s="95">
        <f t="shared" si="13"/>
        <v>0</v>
      </c>
      <c r="S33" s="95">
        <f t="shared" si="14"/>
        <v>0</v>
      </c>
      <c r="T33" s="9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72" t="s">
        <v>36</v>
      </c>
      <c r="B34" s="73" t="s">
        <v>53</v>
      </c>
      <c r="C34" s="72" t="s">
        <v>54</v>
      </c>
      <c r="D34" s="74"/>
      <c r="E34" s="75"/>
      <c r="F34" s="76"/>
      <c r="G34" s="77"/>
      <c r="H34" s="75"/>
      <c r="I34" s="76"/>
      <c r="J34" s="77"/>
      <c r="K34" s="75"/>
      <c r="L34" s="76"/>
      <c r="M34" s="77">
        <f>SUM(M35:M37)</f>
        <v>0</v>
      </c>
      <c r="N34" s="75"/>
      <c r="O34" s="76"/>
      <c r="P34" s="77">
        <f t="shared" ref="P34:S34" si="15">SUM(P35:P37)</f>
        <v>0</v>
      </c>
      <c r="Q34" s="77">
        <f t="shared" si="15"/>
        <v>0</v>
      </c>
      <c r="R34" s="77">
        <f t="shared" si="15"/>
        <v>0</v>
      </c>
      <c r="S34" s="77">
        <f t="shared" si="15"/>
        <v>0</v>
      </c>
      <c r="T34" s="7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9" t="s">
        <v>39</v>
      </c>
      <c r="B35" s="80" t="s">
        <v>55</v>
      </c>
      <c r="C35" s="97" t="s">
        <v>46</v>
      </c>
      <c r="D35" s="82"/>
      <c r="E35" s="174" t="s">
        <v>50</v>
      </c>
      <c r="F35" s="175"/>
      <c r="G35" s="176"/>
      <c r="H35" s="174" t="s">
        <v>50</v>
      </c>
      <c r="I35" s="175"/>
      <c r="J35" s="176"/>
      <c r="K35" s="83"/>
      <c r="L35" s="84"/>
      <c r="M35" s="85">
        <f t="shared" ref="M35:M37" si="16">K35*L35</f>
        <v>0</v>
      </c>
      <c r="N35" s="83"/>
      <c r="O35" s="84"/>
      <c r="P35" s="85">
        <f t="shared" ref="P35:P37" si="17">N35*O35</f>
        <v>0</v>
      </c>
      <c r="Q35" s="85">
        <f t="shared" ref="Q35:Q37" si="18">G35+M35</f>
        <v>0</v>
      </c>
      <c r="R35" s="85">
        <f t="shared" ref="R35:R37" si="19">J35+P35</f>
        <v>0</v>
      </c>
      <c r="S35" s="85">
        <f t="shared" ref="S35:S37" si="20">Q35-R35</f>
        <v>0</v>
      </c>
      <c r="T35" s="86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7" t="s">
        <v>39</v>
      </c>
      <c r="B36" s="88" t="s">
        <v>56</v>
      </c>
      <c r="C36" s="97" t="s">
        <v>46</v>
      </c>
      <c r="D36" s="82"/>
      <c r="E36" s="177"/>
      <c r="F36" s="175"/>
      <c r="G36" s="176"/>
      <c r="H36" s="177"/>
      <c r="I36" s="175"/>
      <c r="J36" s="176"/>
      <c r="K36" s="83"/>
      <c r="L36" s="84"/>
      <c r="M36" s="85">
        <f t="shared" si="16"/>
        <v>0</v>
      </c>
      <c r="N36" s="83"/>
      <c r="O36" s="84"/>
      <c r="P36" s="85">
        <f t="shared" si="17"/>
        <v>0</v>
      </c>
      <c r="Q36" s="85">
        <f t="shared" si="18"/>
        <v>0</v>
      </c>
      <c r="R36" s="85">
        <f t="shared" si="19"/>
        <v>0</v>
      </c>
      <c r="S36" s="85">
        <f t="shared" si="20"/>
        <v>0</v>
      </c>
      <c r="T36" s="86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25">
      <c r="A37" s="89" t="s">
        <v>39</v>
      </c>
      <c r="B37" s="90" t="s">
        <v>57</v>
      </c>
      <c r="C37" s="91" t="s">
        <v>46</v>
      </c>
      <c r="D37" s="92"/>
      <c r="E37" s="178"/>
      <c r="F37" s="179"/>
      <c r="G37" s="180"/>
      <c r="H37" s="178"/>
      <c r="I37" s="179"/>
      <c r="J37" s="180"/>
      <c r="K37" s="93"/>
      <c r="L37" s="94"/>
      <c r="M37" s="95">
        <f t="shared" si="16"/>
        <v>0</v>
      </c>
      <c r="N37" s="93"/>
      <c r="O37" s="94"/>
      <c r="P37" s="95">
        <f t="shared" si="17"/>
        <v>0</v>
      </c>
      <c r="Q37" s="85">
        <f t="shared" si="18"/>
        <v>0</v>
      </c>
      <c r="R37" s="85">
        <f t="shared" si="19"/>
        <v>0</v>
      </c>
      <c r="S37" s="85">
        <f t="shared" si="20"/>
        <v>0</v>
      </c>
      <c r="T37" s="9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5">
      <c r="A38" s="98" t="s">
        <v>58</v>
      </c>
      <c r="B38" s="99"/>
      <c r="C38" s="100"/>
      <c r="D38" s="101"/>
      <c r="E38" s="102"/>
      <c r="F38" s="103"/>
      <c r="G38" s="104"/>
      <c r="H38" s="102"/>
      <c r="I38" s="103"/>
      <c r="J38" s="104">
        <f>J26+J30+J34</f>
        <v>0</v>
      </c>
      <c r="K38" s="102">
        <v>2</v>
      </c>
      <c r="L38" s="103">
        <v>28000</v>
      </c>
      <c r="M38" s="104">
        <v>56000</v>
      </c>
      <c r="N38" s="102"/>
      <c r="O38" s="103"/>
      <c r="P38" s="104"/>
      <c r="Q38" s="104">
        <v>56000</v>
      </c>
      <c r="R38" s="104">
        <f t="shared" ref="R38" si="21">R26+R30+R34</f>
        <v>0</v>
      </c>
      <c r="S38" s="104">
        <v>56000</v>
      </c>
      <c r="T38" s="10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25">
      <c r="A39" s="72" t="s">
        <v>28</v>
      </c>
      <c r="B39" s="73" t="s">
        <v>59</v>
      </c>
      <c r="C39" s="72" t="s">
        <v>60</v>
      </c>
      <c r="D39" s="74"/>
      <c r="E39" s="75"/>
      <c r="F39" s="76"/>
      <c r="G39" s="106"/>
      <c r="H39" s="75"/>
      <c r="I39" s="76"/>
      <c r="J39" s="106"/>
      <c r="K39" s="75"/>
      <c r="L39" s="76"/>
      <c r="M39" s="106"/>
      <c r="N39" s="75"/>
      <c r="O39" s="76"/>
      <c r="P39" s="106"/>
      <c r="Q39" s="106"/>
      <c r="R39" s="106"/>
      <c r="S39" s="106"/>
      <c r="T39" s="78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1:38" ht="30" customHeight="1" x14ac:dyDescent="0.2">
      <c r="A40" s="79" t="s">
        <v>39</v>
      </c>
      <c r="B40" s="107" t="s">
        <v>61</v>
      </c>
      <c r="C40" s="97" t="s">
        <v>62</v>
      </c>
      <c r="D40" s="82"/>
      <c r="E40" s="83"/>
      <c r="F40" s="108">
        <v>0.22</v>
      </c>
      <c r="G40" s="85">
        <f t="shared" ref="G40:G41" si="22">E40*F40</f>
        <v>0</v>
      </c>
      <c r="H40" s="83"/>
      <c r="I40" s="108">
        <v>0.22</v>
      </c>
      <c r="J40" s="85">
        <f t="shared" ref="J40:J41" si="23">H40*I40</f>
        <v>0</v>
      </c>
      <c r="K40" s="83">
        <v>56000</v>
      </c>
      <c r="L40" s="108">
        <v>0.22</v>
      </c>
      <c r="M40" s="85">
        <f t="shared" ref="M40:M41" si="24">K40*L40</f>
        <v>12320</v>
      </c>
      <c r="N40" s="83"/>
      <c r="O40" s="108">
        <v>0.22</v>
      </c>
      <c r="P40" s="85">
        <f t="shared" ref="P40:P41" si="25">N40*O40</f>
        <v>0</v>
      </c>
      <c r="Q40" s="85">
        <f t="shared" ref="Q40:Q41" si="26">G40+M40</f>
        <v>12320</v>
      </c>
      <c r="R40" s="85">
        <f t="shared" ref="R40:R41" si="27">J40+P40</f>
        <v>0</v>
      </c>
      <c r="S40" s="85">
        <f t="shared" ref="S40:S41" si="28">Q40-R40</f>
        <v>12320</v>
      </c>
      <c r="T40" s="8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thickBot="1" x14ac:dyDescent="0.25">
      <c r="A41" s="87" t="s">
        <v>39</v>
      </c>
      <c r="B41" s="88" t="s">
        <v>63</v>
      </c>
      <c r="C41" s="97" t="s">
        <v>48</v>
      </c>
      <c r="D41" s="82"/>
      <c r="E41" s="83"/>
      <c r="F41" s="108">
        <v>0.22</v>
      </c>
      <c r="G41" s="85">
        <f t="shared" si="22"/>
        <v>0</v>
      </c>
      <c r="H41" s="83"/>
      <c r="I41" s="108">
        <v>0.22</v>
      </c>
      <c r="J41" s="85">
        <f t="shared" si="23"/>
        <v>0</v>
      </c>
      <c r="K41" s="83"/>
      <c r="L41" s="108">
        <v>0.22</v>
      </c>
      <c r="M41" s="85">
        <f t="shared" si="24"/>
        <v>0</v>
      </c>
      <c r="N41" s="83"/>
      <c r="O41" s="108">
        <v>0.22</v>
      </c>
      <c r="P41" s="85">
        <f t="shared" si="25"/>
        <v>0</v>
      </c>
      <c r="Q41" s="85">
        <f t="shared" si="26"/>
        <v>0</v>
      </c>
      <c r="R41" s="85">
        <f t="shared" si="27"/>
        <v>0</v>
      </c>
      <c r="S41" s="85">
        <f t="shared" si="28"/>
        <v>0</v>
      </c>
      <c r="T41" s="86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thickBot="1" x14ac:dyDescent="0.25">
      <c r="A42" s="98" t="s">
        <v>64</v>
      </c>
      <c r="B42" s="99"/>
      <c r="C42" s="100"/>
      <c r="D42" s="101"/>
      <c r="E42" s="102"/>
      <c r="F42" s="103"/>
      <c r="G42" s="104"/>
      <c r="H42" s="102"/>
      <c r="I42" s="103"/>
      <c r="J42" s="104">
        <f>SUM(J40:J41)</f>
        <v>0</v>
      </c>
      <c r="K42" s="102">
        <v>2</v>
      </c>
      <c r="L42" s="103">
        <v>6160</v>
      </c>
      <c r="M42" s="104">
        <v>12320</v>
      </c>
      <c r="N42" s="102"/>
      <c r="O42" s="103"/>
      <c r="P42" s="104"/>
      <c r="Q42" s="104">
        <v>12320</v>
      </c>
      <c r="R42" s="104">
        <f t="shared" ref="R42" si="29">SUM(R40:R41)</f>
        <v>0</v>
      </c>
      <c r="S42" s="104">
        <v>12320</v>
      </c>
      <c r="T42" s="105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thickBot="1" x14ac:dyDescent="0.25">
      <c r="A43" s="72" t="s">
        <v>28</v>
      </c>
      <c r="B43" s="73" t="s">
        <v>65</v>
      </c>
      <c r="C43" s="72" t="s">
        <v>66</v>
      </c>
      <c r="D43" s="74"/>
      <c r="E43" s="75"/>
      <c r="F43" s="76"/>
      <c r="G43" s="106"/>
      <c r="H43" s="75"/>
      <c r="I43" s="76"/>
      <c r="J43" s="106"/>
      <c r="K43" s="75"/>
      <c r="L43" s="76"/>
      <c r="M43" s="106"/>
      <c r="N43" s="75"/>
      <c r="O43" s="76"/>
      <c r="P43" s="106"/>
      <c r="Q43" s="106"/>
      <c r="R43" s="106"/>
      <c r="S43" s="106"/>
      <c r="T43" s="78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1:38" ht="30" customHeight="1" x14ac:dyDescent="0.2">
      <c r="A44" s="79" t="s">
        <v>39</v>
      </c>
      <c r="B44" s="107" t="s">
        <v>67</v>
      </c>
      <c r="C44" s="109" t="s">
        <v>68</v>
      </c>
      <c r="D44" s="82" t="s">
        <v>42</v>
      </c>
      <c r="E44" s="83"/>
      <c r="F44" s="84"/>
      <c r="G44" s="85">
        <f t="shared" ref="G44:G46" si="30">E44*F44</f>
        <v>0</v>
      </c>
      <c r="H44" s="83"/>
      <c r="I44" s="84"/>
      <c r="J44" s="85">
        <f t="shared" ref="J44:J46" si="31">H44*I44</f>
        <v>0</v>
      </c>
      <c r="K44" s="83"/>
      <c r="L44" s="84"/>
      <c r="M44" s="85">
        <f t="shared" ref="M44:M46" si="32">K44*L44</f>
        <v>0</v>
      </c>
      <c r="N44" s="83"/>
      <c r="O44" s="84"/>
      <c r="P44" s="85">
        <f t="shared" ref="P44:P46" si="33">N44*O44</f>
        <v>0</v>
      </c>
      <c r="Q44" s="85">
        <f t="shared" ref="Q44:Q46" si="34">G44+M44</f>
        <v>0</v>
      </c>
      <c r="R44" s="85">
        <f t="shared" ref="R44:R46" si="35">J44+P44</f>
        <v>0</v>
      </c>
      <c r="S44" s="85">
        <f t="shared" ref="S44:S46" si="36">Q44-R44</f>
        <v>0</v>
      </c>
      <c r="T44" s="86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7" t="s">
        <v>39</v>
      </c>
      <c r="B45" s="88" t="s">
        <v>69</v>
      </c>
      <c r="C45" s="109" t="s">
        <v>68</v>
      </c>
      <c r="D45" s="82" t="s">
        <v>42</v>
      </c>
      <c r="E45" s="83"/>
      <c r="F45" s="84"/>
      <c r="G45" s="85">
        <f t="shared" si="30"/>
        <v>0</v>
      </c>
      <c r="H45" s="83"/>
      <c r="I45" s="84"/>
      <c r="J45" s="85">
        <f t="shared" si="31"/>
        <v>0</v>
      </c>
      <c r="K45" s="83"/>
      <c r="L45" s="84"/>
      <c r="M45" s="85">
        <f t="shared" si="32"/>
        <v>0</v>
      </c>
      <c r="N45" s="83"/>
      <c r="O45" s="84"/>
      <c r="P45" s="85">
        <f t="shared" si="33"/>
        <v>0</v>
      </c>
      <c r="Q45" s="85">
        <f t="shared" si="34"/>
        <v>0</v>
      </c>
      <c r="R45" s="85">
        <f t="shared" si="35"/>
        <v>0</v>
      </c>
      <c r="S45" s="85">
        <f t="shared" si="36"/>
        <v>0</v>
      </c>
      <c r="T45" s="86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thickBot="1" x14ac:dyDescent="0.25">
      <c r="A46" s="89" t="s">
        <v>39</v>
      </c>
      <c r="B46" s="90" t="s">
        <v>70</v>
      </c>
      <c r="C46" s="109" t="s">
        <v>68</v>
      </c>
      <c r="D46" s="92" t="s">
        <v>42</v>
      </c>
      <c r="E46" s="93"/>
      <c r="F46" s="94"/>
      <c r="G46" s="95">
        <f t="shared" si="30"/>
        <v>0</v>
      </c>
      <c r="H46" s="93"/>
      <c r="I46" s="94"/>
      <c r="J46" s="95">
        <f t="shared" si="31"/>
        <v>0</v>
      </c>
      <c r="K46" s="93"/>
      <c r="L46" s="94"/>
      <c r="M46" s="95">
        <f t="shared" si="32"/>
        <v>0</v>
      </c>
      <c r="N46" s="93"/>
      <c r="O46" s="94"/>
      <c r="P46" s="95">
        <f t="shared" si="33"/>
        <v>0</v>
      </c>
      <c r="Q46" s="85">
        <f t="shared" si="34"/>
        <v>0</v>
      </c>
      <c r="R46" s="85">
        <f t="shared" si="35"/>
        <v>0</v>
      </c>
      <c r="S46" s="85">
        <f t="shared" si="36"/>
        <v>0</v>
      </c>
      <c r="T46" s="9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thickBot="1" x14ac:dyDescent="0.25">
      <c r="A47" s="98" t="s">
        <v>71</v>
      </c>
      <c r="B47" s="99"/>
      <c r="C47" s="100"/>
      <c r="D47" s="101"/>
      <c r="E47" s="102"/>
      <c r="F47" s="103"/>
      <c r="G47" s="104">
        <f>SUM(G44:G46)</f>
        <v>0</v>
      </c>
      <c r="H47" s="102"/>
      <c r="I47" s="103"/>
      <c r="J47" s="104">
        <f>SUM(J44:J46)</f>
        <v>0</v>
      </c>
      <c r="K47" s="102"/>
      <c r="L47" s="103"/>
      <c r="M47" s="104">
        <f>SUM(M44:M46)</f>
        <v>0</v>
      </c>
      <c r="N47" s="102"/>
      <c r="O47" s="103"/>
      <c r="P47" s="104">
        <f t="shared" ref="P47:S47" si="37">SUM(P44:P46)</f>
        <v>0</v>
      </c>
      <c r="Q47" s="104">
        <f t="shared" si="37"/>
        <v>0</v>
      </c>
      <c r="R47" s="104">
        <f t="shared" si="37"/>
        <v>0</v>
      </c>
      <c r="S47" s="104">
        <f t="shared" si="37"/>
        <v>0</v>
      </c>
      <c r="T47" s="10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 x14ac:dyDescent="0.25">
      <c r="A48" s="72" t="s">
        <v>28</v>
      </c>
      <c r="B48" s="73" t="s">
        <v>72</v>
      </c>
      <c r="C48" s="110" t="s">
        <v>73</v>
      </c>
      <c r="D48" s="74"/>
      <c r="E48" s="75"/>
      <c r="F48" s="76"/>
      <c r="G48" s="106"/>
      <c r="H48" s="75"/>
      <c r="I48" s="76"/>
      <c r="J48" s="106"/>
      <c r="K48" s="75"/>
      <c r="L48" s="76"/>
      <c r="M48" s="106"/>
      <c r="N48" s="75"/>
      <c r="O48" s="76"/>
      <c r="P48" s="106"/>
      <c r="Q48" s="106"/>
      <c r="R48" s="106"/>
      <c r="S48" s="106"/>
      <c r="T48" s="78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</row>
    <row r="49" spans="1:38" ht="30" customHeight="1" x14ac:dyDescent="0.2">
      <c r="A49" s="79" t="s">
        <v>39</v>
      </c>
      <c r="B49" s="107" t="s">
        <v>74</v>
      </c>
      <c r="C49" s="109" t="s">
        <v>75</v>
      </c>
      <c r="D49" s="82" t="s">
        <v>42</v>
      </c>
      <c r="E49" s="83"/>
      <c r="F49" s="84"/>
      <c r="G49" s="85">
        <f t="shared" ref="G49:G52" si="38">E49*F49</f>
        <v>0</v>
      </c>
      <c r="H49" s="83"/>
      <c r="I49" s="84"/>
      <c r="J49" s="85">
        <f t="shared" ref="J49:J52" si="39">H49*I49</f>
        <v>0</v>
      </c>
      <c r="K49" s="83"/>
      <c r="L49" s="84"/>
      <c r="M49" s="85">
        <f t="shared" ref="M49:M52" si="40">K49*L49</f>
        <v>0</v>
      </c>
      <c r="N49" s="83"/>
      <c r="O49" s="84"/>
      <c r="P49" s="85">
        <f t="shared" ref="P49:P52" si="41">N49*O49</f>
        <v>0</v>
      </c>
      <c r="Q49" s="85">
        <f t="shared" ref="Q49:Q52" si="42">G49+M49</f>
        <v>0</v>
      </c>
      <c r="R49" s="85">
        <f t="shared" ref="R49:R52" si="43">J49+P49</f>
        <v>0</v>
      </c>
      <c r="S49" s="85">
        <f t="shared" ref="S49:S52" si="44">Q49-R49</f>
        <v>0</v>
      </c>
      <c r="T49" s="8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7" t="s">
        <v>39</v>
      </c>
      <c r="B50" s="90" t="s">
        <v>76</v>
      </c>
      <c r="C50" s="109" t="s">
        <v>77</v>
      </c>
      <c r="D50" s="82" t="s">
        <v>42</v>
      </c>
      <c r="E50" s="83"/>
      <c r="F50" s="84"/>
      <c r="G50" s="85">
        <f t="shared" si="38"/>
        <v>0</v>
      </c>
      <c r="H50" s="83"/>
      <c r="I50" s="84"/>
      <c r="J50" s="85">
        <f t="shared" si="39"/>
        <v>0</v>
      </c>
      <c r="K50" s="83"/>
      <c r="L50" s="84"/>
      <c r="M50" s="85">
        <f t="shared" si="40"/>
        <v>0</v>
      </c>
      <c r="N50" s="83"/>
      <c r="O50" s="84"/>
      <c r="P50" s="85">
        <f t="shared" si="41"/>
        <v>0</v>
      </c>
      <c r="Q50" s="85">
        <f t="shared" si="42"/>
        <v>0</v>
      </c>
      <c r="R50" s="85">
        <f t="shared" si="43"/>
        <v>0</v>
      </c>
      <c r="S50" s="85">
        <f t="shared" si="44"/>
        <v>0</v>
      </c>
      <c r="T50" s="8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7" t="s">
        <v>39</v>
      </c>
      <c r="B51" s="88" t="s">
        <v>78</v>
      </c>
      <c r="C51" s="111" t="s">
        <v>79</v>
      </c>
      <c r="D51" s="82" t="s">
        <v>42</v>
      </c>
      <c r="E51" s="83"/>
      <c r="F51" s="84"/>
      <c r="G51" s="85">
        <f t="shared" si="38"/>
        <v>0</v>
      </c>
      <c r="H51" s="83"/>
      <c r="I51" s="84"/>
      <c r="J51" s="85">
        <f t="shared" si="39"/>
        <v>0</v>
      </c>
      <c r="K51" s="83"/>
      <c r="L51" s="84"/>
      <c r="M51" s="85">
        <f t="shared" si="40"/>
        <v>0</v>
      </c>
      <c r="N51" s="83"/>
      <c r="O51" s="84"/>
      <c r="P51" s="85">
        <f t="shared" si="41"/>
        <v>0</v>
      </c>
      <c r="Q51" s="85">
        <f t="shared" si="42"/>
        <v>0</v>
      </c>
      <c r="R51" s="85">
        <f t="shared" si="43"/>
        <v>0</v>
      </c>
      <c r="S51" s="85">
        <f t="shared" si="44"/>
        <v>0</v>
      </c>
      <c r="T51" s="8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thickBot="1" x14ac:dyDescent="0.25">
      <c r="A52" s="89" t="s">
        <v>39</v>
      </c>
      <c r="B52" s="88" t="s">
        <v>80</v>
      </c>
      <c r="C52" s="112" t="s">
        <v>81</v>
      </c>
      <c r="D52" s="92" t="s">
        <v>42</v>
      </c>
      <c r="E52" s="93"/>
      <c r="F52" s="94"/>
      <c r="G52" s="95">
        <f t="shared" si="38"/>
        <v>0</v>
      </c>
      <c r="H52" s="93"/>
      <c r="I52" s="94"/>
      <c r="J52" s="95">
        <f t="shared" si="39"/>
        <v>0</v>
      </c>
      <c r="K52" s="93"/>
      <c r="L52" s="94"/>
      <c r="M52" s="95">
        <f t="shared" si="40"/>
        <v>0</v>
      </c>
      <c r="N52" s="93"/>
      <c r="O52" s="94"/>
      <c r="P52" s="95">
        <f t="shared" si="41"/>
        <v>0</v>
      </c>
      <c r="Q52" s="85">
        <f t="shared" si="42"/>
        <v>0</v>
      </c>
      <c r="R52" s="85">
        <f t="shared" si="43"/>
        <v>0</v>
      </c>
      <c r="S52" s="85">
        <f t="shared" si="44"/>
        <v>0</v>
      </c>
      <c r="T52" s="9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thickBot="1" x14ac:dyDescent="0.25">
      <c r="A53" s="113" t="s">
        <v>82</v>
      </c>
      <c r="B53" s="99"/>
      <c r="C53" s="100"/>
      <c r="D53" s="101"/>
      <c r="E53" s="102"/>
      <c r="F53" s="103"/>
      <c r="G53" s="104">
        <f>SUM(G49:G52)</f>
        <v>0</v>
      </c>
      <c r="H53" s="102"/>
      <c r="I53" s="103"/>
      <c r="J53" s="104">
        <f>SUM(J49:J52)</f>
        <v>0</v>
      </c>
      <c r="K53" s="102"/>
      <c r="L53" s="103"/>
      <c r="M53" s="104">
        <f>SUM(M49:M52)</f>
        <v>0</v>
      </c>
      <c r="N53" s="102"/>
      <c r="O53" s="103"/>
      <c r="P53" s="104">
        <f t="shared" ref="P53:S53" si="45">SUM(P49:P52)</f>
        <v>0</v>
      </c>
      <c r="Q53" s="104">
        <f t="shared" si="45"/>
        <v>0</v>
      </c>
      <c r="R53" s="104">
        <f t="shared" si="45"/>
        <v>0</v>
      </c>
      <c r="S53" s="104">
        <f t="shared" si="45"/>
        <v>0</v>
      </c>
      <c r="T53" s="10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thickBot="1" x14ac:dyDescent="0.25">
      <c r="A54" s="72" t="s">
        <v>28</v>
      </c>
      <c r="B54" s="73" t="s">
        <v>83</v>
      </c>
      <c r="C54" s="72" t="s">
        <v>84</v>
      </c>
      <c r="D54" s="74"/>
      <c r="E54" s="75"/>
      <c r="F54" s="76"/>
      <c r="G54" s="106"/>
      <c r="H54" s="75"/>
      <c r="I54" s="76"/>
      <c r="J54" s="106"/>
      <c r="K54" s="75"/>
      <c r="L54" s="76"/>
      <c r="M54" s="106"/>
      <c r="N54" s="75"/>
      <c r="O54" s="76"/>
      <c r="P54" s="106"/>
      <c r="Q54" s="106"/>
      <c r="R54" s="106"/>
      <c r="S54" s="106"/>
      <c r="T54" s="78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1:38" ht="30" customHeight="1" x14ac:dyDescent="0.2">
      <c r="A55" s="79" t="s">
        <v>39</v>
      </c>
      <c r="B55" s="107" t="s">
        <v>85</v>
      </c>
      <c r="C55" s="114" t="s">
        <v>86</v>
      </c>
      <c r="D55" s="82" t="s">
        <v>42</v>
      </c>
      <c r="E55" s="83"/>
      <c r="F55" s="84"/>
      <c r="G55" s="85">
        <f t="shared" ref="G55:G57" si="46">E55*F55</f>
        <v>0</v>
      </c>
      <c r="H55" s="83"/>
      <c r="I55" s="84"/>
      <c r="J55" s="85">
        <f t="shared" ref="J55:J57" si="47">H55*I55</f>
        <v>0</v>
      </c>
      <c r="K55" s="83"/>
      <c r="L55" s="84"/>
      <c r="M55" s="85">
        <f t="shared" ref="M55:M57" si="48">K55*L55</f>
        <v>0</v>
      </c>
      <c r="N55" s="83"/>
      <c r="O55" s="84"/>
      <c r="P55" s="85">
        <f t="shared" ref="P55:P57" si="49">N55*O55</f>
        <v>0</v>
      </c>
      <c r="Q55" s="85">
        <f t="shared" ref="Q55:Q57" si="50">G55+M55</f>
        <v>0</v>
      </c>
      <c r="R55" s="85">
        <f t="shared" ref="R55:R57" si="51">J55+P55</f>
        <v>0</v>
      </c>
      <c r="S55" s="85">
        <f t="shared" ref="S55:S57" si="52">Q55-R55</f>
        <v>0</v>
      </c>
      <c r="T55" s="86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7" t="s">
        <v>39</v>
      </c>
      <c r="B56" s="88" t="s">
        <v>87</v>
      </c>
      <c r="C56" s="114" t="s">
        <v>88</v>
      </c>
      <c r="D56" s="82" t="s">
        <v>42</v>
      </c>
      <c r="E56" s="83"/>
      <c r="F56" s="84"/>
      <c r="G56" s="85">
        <f t="shared" si="46"/>
        <v>0</v>
      </c>
      <c r="H56" s="83"/>
      <c r="I56" s="84"/>
      <c r="J56" s="85">
        <f t="shared" si="47"/>
        <v>0</v>
      </c>
      <c r="K56" s="83"/>
      <c r="L56" s="84"/>
      <c r="M56" s="85">
        <f t="shared" si="48"/>
        <v>0</v>
      </c>
      <c r="N56" s="83"/>
      <c r="O56" s="84"/>
      <c r="P56" s="85">
        <f t="shared" si="49"/>
        <v>0</v>
      </c>
      <c r="Q56" s="85">
        <f t="shared" si="50"/>
        <v>0</v>
      </c>
      <c r="R56" s="85">
        <f t="shared" si="51"/>
        <v>0</v>
      </c>
      <c r="S56" s="85">
        <f t="shared" si="52"/>
        <v>0</v>
      </c>
      <c r="T56" s="86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5">
      <c r="A57" s="89" t="s">
        <v>39</v>
      </c>
      <c r="B57" s="90" t="s">
        <v>89</v>
      </c>
      <c r="C57" s="115" t="s">
        <v>90</v>
      </c>
      <c r="D57" s="92" t="s">
        <v>42</v>
      </c>
      <c r="E57" s="93"/>
      <c r="F57" s="94"/>
      <c r="G57" s="95">
        <f t="shared" si="46"/>
        <v>0</v>
      </c>
      <c r="H57" s="93"/>
      <c r="I57" s="94"/>
      <c r="J57" s="95">
        <f t="shared" si="47"/>
        <v>0</v>
      </c>
      <c r="K57" s="93"/>
      <c r="L57" s="94"/>
      <c r="M57" s="95">
        <f t="shared" si="48"/>
        <v>0</v>
      </c>
      <c r="N57" s="93"/>
      <c r="O57" s="94"/>
      <c r="P57" s="95">
        <f t="shared" si="49"/>
        <v>0</v>
      </c>
      <c r="Q57" s="85">
        <f t="shared" si="50"/>
        <v>0</v>
      </c>
      <c r="R57" s="85">
        <f t="shared" si="51"/>
        <v>0</v>
      </c>
      <c r="S57" s="85">
        <f t="shared" si="52"/>
        <v>0</v>
      </c>
      <c r="T57" s="9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98" t="s">
        <v>91</v>
      </c>
      <c r="B58" s="99"/>
      <c r="C58" s="100"/>
      <c r="D58" s="101"/>
      <c r="E58" s="102"/>
      <c r="F58" s="103"/>
      <c r="G58" s="104">
        <f>SUM(G55:G57)</f>
        <v>0</v>
      </c>
      <c r="H58" s="102"/>
      <c r="I58" s="103"/>
      <c r="J58" s="104">
        <f>SUM(J55:J57)</f>
        <v>0</v>
      </c>
      <c r="K58" s="102"/>
      <c r="L58" s="103"/>
      <c r="M58" s="104">
        <f>SUM(M55:M57)</f>
        <v>0</v>
      </c>
      <c r="N58" s="102"/>
      <c r="O58" s="103"/>
      <c r="P58" s="104">
        <f t="shared" ref="P58:S58" si="53">SUM(P55:P57)</f>
        <v>0</v>
      </c>
      <c r="Q58" s="104">
        <f t="shared" si="53"/>
        <v>0</v>
      </c>
      <c r="R58" s="104">
        <f t="shared" si="53"/>
        <v>0</v>
      </c>
      <c r="S58" s="104">
        <f t="shared" si="53"/>
        <v>0</v>
      </c>
      <c r="T58" s="10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72" t="s">
        <v>28</v>
      </c>
      <c r="B59" s="73" t="s">
        <v>92</v>
      </c>
      <c r="C59" s="72" t="s">
        <v>93</v>
      </c>
      <c r="D59" s="74"/>
      <c r="E59" s="75"/>
      <c r="F59" s="76"/>
      <c r="G59" s="106"/>
      <c r="H59" s="75"/>
      <c r="I59" s="76"/>
      <c r="J59" s="106"/>
      <c r="K59" s="75"/>
      <c r="L59" s="76"/>
      <c r="M59" s="106"/>
      <c r="N59" s="75"/>
      <c r="O59" s="76"/>
      <c r="P59" s="106"/>
      <c r="Q59" s="106"/>
      <c r="R59" s="106"/>
      <c r="S59" s="106"/>
      <c r="T59" s="78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1:38" ht="30" customHeight="1" x14ac:dyDescent="0.2">
      <c r="A60" s="79" t="s">
        <v>39</v>
      </c>
      <c r="B60" s="107" t="s">
        <v>94</v>
      </c>
      <c r="C60" s="114" t="s">
        <v>95</v>
      </c>
      <c r="D60" s="82" t="s">
        <v>96</v>
      </c>
      <c r="E60" s="83"/>
      <c r="F60" s="84"/>
      <c r="G60" s="85">
        <f t="shared" ref="G60:G62" si="54">E60*F60</f>
        <v>0</v>
      </c>
      <c r="H60" s="83"/>
      <c r="I60" s="84"/>
      <c r="J60" s="85">
        <f t="shared" ref="J60:J62" si="55">H60*I60</f>
        <v>0</v>
      </c>
      <c r="K60" s="83"/>
      <c r="L60" s="84"/>
      <c r="M60" s="85">
        <f t="shared" ref="M60:M62" si="56">K60*L60</f>
        <v>0</v>
      </c>
      <c r="N60" s="83"/>
      <c r="O60" s="84"/>
      <c r="P60" s="85">
        <f t="shared" ref="P60:P62" si="57">N60*O60</f>
        <v>0</v>
      </c>
      <c r="Q60" s="85">
        <f t="shared" ref="Q60:Q62" si="58">G60+M60</f>
        <v>0</v>
      </c>
      <c r="R60" s="85">
        <f t="shared" ref="R60:R62" si="59">J60+P60</f>
        <v>0</v>
      </c>
      <c r="S60" s="85">
        <f t="shared" ref="S60:S62" si="60">Q60-R60</f>
        <v>0</v>
      </c>
      <c r="T60" s="86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7" t="s">
        <v>39</v>
      </c>
      <c r="B61" s="88" t="s">
        <v>97</v>
      </c>
      <c r="C61" s="114" t="s">
        <v>95</v>
      </c>
      <c r="D61" s="82" t="s">
        <v>96</v>
      </c>
      <c r="E61" s="83"/>
      <c r="F61" s="84"/>
      <c r="G61" s="85">
        <f t="shared" si="54"/>
        <v>0</v>
      </c>
      <c r="H61" s="83"/>
      <c r="I61" s="84"/>
      <c r="J61" s="85">
        <f t="shared" si="55"/>
        <v>0</v>
      </c>
      <c r="K61" s="83"/>
      <c r="L61" s="84"/>
      <c r="M61" s="85">
        <f t="shared" si="56"/>
        <v>0</v>
      </c>
      <c r="N61" s="83"/>
      <c r="O61" s="84"/>
      <c r="P61" s="85">
        <f t="shared" si="57"/>
        <v>0</v>
      </c>
      <c r="Q61" s="85">
        <f t="shared" si="58"/>
        <v>0</v>
      </c>
      <c r="R61" s="85">
        <f t="shared" si="59"/>
        <v>0</v>
      </c>
      <c r="S61" s="85">
        <f t="shared" si="60"/>
        <v>0</v>
      </c>
      <c r="T61" s="86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5">
      <c r="A62" s="89" t="s">
        <v>39</v>
      </c>
      <c r="B62" s="90" t="s">
        <v>98</v>
      </c>
      <c r="C62" s="115" t="s">
        <v>95</v>
      </c>
      <c r="D62" s="92" t="s">
        <v>96</v>
      </c>
      <c r="E62" s="93"/>
      <c r="F62" s="94"/>
      <c r="G62" s="95">
        <f t="shared" si="54"/>
        <v>0</v>
      </c>
      <c r="H62" s="93"/>
      <c r="I62" s="94"/>
      <c r="J62" s="95">
        <f t="shared" si="55"/>
        <v>0</v>
      </c>
      <c r="K62" s="93"/>
      <c r="L62" s="94"/>
      <c r="M62" s="95">
        <f t="shared" si="56"/>
        <v>0</v>
      </c>
      <c r="N62" s="93"/>
      <c r="O62" s="94"/>
      <c r="P62" s="95">
        <f t="shared" si="57"/>
        <v>0</v>
      </c>
      <c r="Q62" s="85">
        <f t="shared" si="58"/>
        <v>0</v>
      </c>
      <c r="R62" s="85">
        <f t="shared" si="59"/>
        <v>0</v>
      </c>
      <c r="S62" s="85">
        <f t="shared" si="60"/>
        <v>0</v>
      </c>
      <c r="T62" s="96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5">
      <c r="A63" s="98" t="s">
        <v>99</v>
      </c>
      <c r="B63" s="99"/>
      <c r="C63" s="100"/>
      <c r="D63" s="101"/>
      <c r="E63" s="102"/>
      <c r="F63" s="103"/>
      <c r="G63" s="104">
        <f>SUM(G60:G62)</f>
        <v>0</v>
      </c>
      <c r="H63" s="102"/>
      <c r="I63" s="103"/>
      <c r="J63" s="104">
        <f>SUM(J60:J62)</f>
        <v>0</v>
      </c>
      <c r="K63" s="102"/>
      <c r="L63" s="103"/>
      <c r="M63" s="104">
        <f>SUM(M60:M62)</f>
        <v>0</v>
      </c>
      <c r="N63" s="102"/>
      <c r="O63" s="103"/>
      <c r="P63" s="104">
        <f t="shared" ref="P63:S63" si="61">SUM(P60:P62)</f>
        <v>0</v>
      </c>
      <c r="Q63" s="104">
        <f t="shared" si="61"/>
        <v>0</v>
      </c>
      <c r="R63" s="104">
        <f t="shared" si="61"/>
        <v>0</v>
      </c>
      <c r="S63" s="104">
        <f t="shared" si="61"/>
        <v>0</v>
      </c>
      <c r="T63" s="105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thickBot="1" x14ac:dyDescent="0.25">
      <c r="A64" s="72" t="s">
        <v>28</v>
      </c>
      <c r="B64" s="73" t="s">
        <v>100</v>
      </c>
      <c r="C64" s="110" t="s">
        <v>101</v>
      </c>
      <c r="D64" s="74"/>
      <c r="E64" s="75"/>
      <c r="F64" s="76"/>
      <c r="G64" s="106"/>
      <c r="H64" s="75"/>
      <c r="I64" s="76"/>
      <c r="J64" s="106"/>
      <c r="K64" s="75"/>
      <c r="L64" s="76"/>
      <c r="M64" s="106"/>
      <c r="N64" s="75"/>
      <c r="O64" s="76"/>
      <c r="P64" s="106"/>
      <c r="Q64" s="106"/>
      <c r="R64" s="106"/>
      <c r="S64" s="106"/>
      <c r="T64" s="78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1:38" ht="30" customHeight="1" x14ac:dyDescent="0.2">
      <c r="A65" s="79" t="s">
        <v>39</v>
      </c>
      <c r="B65" s="107" t="s">
        <v>102</v>
      </c>
      <c r="C65" s="114" t="s">
        <v>103</v>
      </c>
      <c r="D65" s="82" t="s">
        <v>42</v>
      </c>
      <c r="E65" s="83"/>
      <c r="F65" s="84"/>
      <c r="G65" s="85">
        <f t="shared" ref="G65:G67" si="62">E65*F65</f>
        <v>0</v>
      </c>
      <c r="H65" s="83"/>
      <c r="I65" s="84"/>
      <c r="J65" s="85">
        <f t="shared" ref="J65:J67" si="63">H65*I65</f>
        <v>0</v>
      </c>
      <c r="K65" s="83"/>
      <c r="L65" s="84"/>
      <c r="M65" s="85">
        <f t="shared" ref="M65:M67" si="64">K65*L65</f>
        <v>0</v>
      </c>
      <c r="N65" s="83"/>
      <c r="O65" s="84"/>
      <c r="P65" s="85">
        <f t="shared" ref="P65:P67" si="65">N65*O65</f>
        <v>0</v>
      </c>
      <c r="Q65" s="85">
        <f t="shared" ref="Q65:Q67" si="66">G65+M65</f>
        <v>0</v>
      </c>
      <c r="R65" s="85">
        <f t="shared" ref="R65:R67" si="67">J65+P65</f>
        <v>0</v>
      </c>
      <c r="S65" s="85">
        <f t="shared" ref="S65:S67" si="68">Q65-R65</f>
        <v>0</v>
      </c>
      <c r="T65" s="86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7" t="s">
        <v>39</v>
      </c>
      <c r="B66" s="88" t="s">
        <v>104</v>
      </c>
      <c r="C66" s="114" t="s">
        <v>105</v>
      </c>
      <c r="D66" s="82" t="s">
        <v>42</v>
      </c>
      <c r="E66" s="83"/>
      <c r="F66" s="84"/>
      <c r="G66" s="85">
        <f t="shared" si="62"/>
        <v>0</v>
      </c>
      <c r="H66" s="83"/>
      <c r="I66" s="84"/>
      <c r="J66" s="85">
        <f t="shared" si="63"/>
        <v>0</v>
      </c>
      <c r="K66" s="83"/>
      <c r="L66" s="84"/>
      <c r="M66" s="85">
        <f t="shared" si="64"/>
        <v>0</v>
      </c>
      <c r="N66" s="83"/>
      <c r="O66" s="84"/>
      <c r="P66" s="85">
        <f t="shared" si="65"/>
        <v>0</v>
      </c>
      <c r="Q66" s="85">
        <f t="shared" si="66"/>
        <v>0</v>
      </c>
      <c r="R66" s="85">
        <f t="shared" si="67"/>
        <v>0</v>
      </c>
      <c r="S66" s="85">
        <f t="shared" si="68"/>
        <v>0</v>
      </c>
      <c r="T66" s="86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25">
      <c r="A67" s="89" t="s">
        <v>39</v>
      </c>
      <c r="B67" s="90" t="s">
        <v>106</v>
      </c>
      <c r="C67" s="115" t="s">
        <v>107</v>
      </c>
      <c r="D67" s="92" t="s">
        <v>42</v>
      </c>
      <c r="E67" s="93"/>
      <c r="F67" s="94"/>
      <c r="G67" s="95">
        <f t="shared" si="62"/>
        <v>0</v>
      </c>
      <c r="H67" s="93"/>
      <c r="I67" s="94"/>
      <c r="J67" s="95">
        <f t="shared" si="63"/>
        <v>0</v>
      </c>
      <c r="K67" s="93"/>
      <c r="L67" s="94"/>
      <c r="M67" s="95">
        <f t="shared" si="64"/>
        <v>0</v>
      </c>
      <c r="N67" s="93"/>
      <c r="O67" s="94"/>
      <c r="P67" s="95">
        <f t="shared" si="65"/>
        <v>0</v>
      </c>
      <c r="Q67" s="85">
        <f t="shared" si="66"/>
        <v>0</v>
      </c>
      <c r="R67" s="85">
        <f t="shared" si="67"/>
        <v>0</v>
      </c>
      <c r="S67" s="85">
        <f t="shared" si="68"/>
        <v>0</v>
      </c>
      <c r="T67" s="9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25">
      <c r="A68" s="98" t="s">
        <v>108</v>
      </c>
      <c r="B68" s="99"/>
      <c r="C68" s="100"/>
      <c r="D68" s="101"/>
      <c r="E68" s="102"/>
      <c r="F68" s="103"/>
      <c r="G68" s="104">
        <f>SUM(G65:G67)</f>
        <v>0</v>
      </c>
      <c r="H68" s="102"/>
      <c r="I68" s="103"/>
      <c r="J68" s="104">
        <f>SUM(J65:J67)</f>
        <v>0</v>
      </c>
      <c r="K68" s="102"/>
      <c r="L68" s="103"/>
      <c r="M68" s="104">
        <f>SUM(M65:M67)</f>
        <v>0</v>
      </c>
      <c r="N68" s="102"/>
      <c r="O68" s="103"/>
      <c r="P68" s="104">
        <f t="shared" ref="P68:S68" si="69">SUM(P65:P67)</f>
        <v>0</v>
      </c>
      <c r="Q68" s="104">
        <f t="shared" si="69"/>
        <v>0</v>
      </c>
      <c r="R68" s="104">
        <f t="shared" si="69"/>
        <v>0</v>
      </c>
      <c r="S68" s="104">
        <f t="shared" si="69"/>
        <v>0</v>
      </c>
      <c r="T68" s="105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thickBot="1" x14ac:dyDescent="0.25">
      <c r="A69" s="72" t="s">
        <v>28</v>
      </c>
      <c r="B69" s="73" t="s">
        <v>109</v>
      </c>
      <c r="C69" s="110" t="s">
        <v>110</v>
      </c>
      <c r="D69" s="74"/>
      <c r="E69" s="75"/>
      <c r="F69" s="76"/>
      <c r="G69" s="106"/>
      <c r="H69" s="75"/>
      <c r="I69" s="76"/>
      <c r="J69" s="106"/>
      <c r="K69" s="75"/>
      <c r="L69" s="76"/>
      <c r="M69" s="106"/>
      <c r="N69" s="75"/>
      <c r="O69" s="76"/>
      <c r="P69" s="106"/>
      <c r="Q69" s="106"/>
      <c r="R69" s="106"/>
      <c r="S69" s="106"/>
      <c r="T69" s="78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1:38" ht="30" customHeight="1" x14ac:dyDescent="0.2">
      <c r="A70" s="79" t="s">
        <v>39</v>
      </c>
      <c r="B70" s="107" t="s">
        <v>111</v>
      </c>
      <c r="C70" s="109" t="s">
        <v>112</v>
      </c>
      <c r="D70" s="82"/>
      <c r="E70" s="83"/>
      <c r="F70" s="84"/>
      <c r="G70" s="85">
        <f t="shared" ref="G70:G72" si="70">E70*F70</f>
        <v>0</v>
      </c>
      <c r="H70" s="83"/>
      <c r="I70" s="84"/>
      <c r="J70" s="85">
        <f t="shared" ref="J70:J72" si="71">H70*I70</f>
        <v>0</v>
      </c>
      <c r="K70" s="83"/>
      <c r="L70" s="84"/>
      <c r="M70" s="85">
        <f t="shared" ref="M70:M72" si="72">K70*L70</f>
        <v>0</v>
      </c>
      <c r="N70" s="83"/>
      <c r="O70" s="84"/>
      <c r="P70" s="85">
        <f t="shared" ref="P70:P72" si="73">N70*O70</f>
        <v>0</v>
      </c>
      <c r="Q70" s="85">
        <f t="shared" ref="Q70:Q72" si="74">G70+M70</f>
        <v>0</v>
      </c>
      <c r="R70" s="85">
        <f t="shared" ref="R70:R72" si="75">J70+P70</f>
        <v>0</v>
      </c>
      <c r="S70" s="85">
        <f t="shared" ref="S70:S72" si="76">Q70-R70</f>
        <v>0</v>
      </c>
      <c r="T70" s="86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9" t="s">
        <v>39</v>
      </c>
      <c r="B71" s="80" t="s">
        <v>113</v>
      </c>
      <c r="C71" s="109" t="s">
        <v>114</v>
      </c>
      <c r="D71" s="82"/>
      <c r="E71" s="83"/>
      <c r="F71" s="84"/>
      <c r="G71" s="85">
        <f t="shared" si="70"/>
        <v>0</v>
      </c>
      <c r="H71" s="83"/>
      <c r="I71" s="84"/>
      <c r="J71" s="85">
        <f t="shared" si="71"/>
        <v>0</v>
      </c>
      <c r="K71" s="83"/>
      <c r="L71" s="84"/>
      <c r="M71" s="85">
        <f t="shared" si="72"/>
        <v>0</v>
      </c>
      <c r="N71" s="83"/>
      <c r="O71" s="84"/>
      <c r="P71" s="85">
        <f t="shared" si="73"/>
        <v>0</v>
      </c>
      <c r="Q71" s="85">
        <f t="shared" si="74"/>
        <v>0</v>
      </c>
      <c r="R71" s="85">
        <f t="shared" si="75"/>
        <v>0</v>
      </c>
      <c r="S71" s="85">
        <f t="shared" si="76"/>
        <v>0</v>
      </c>
      <c r="T71" s="86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 x14ac:dyDescent="0.25">
      <c r="A72" s="87" t="s">
        <v>39</v>
      </c>
      <c r="B72" s="88" t="s">
        <v>115</v>
      </c>
      <c r="C72" s="109" t="s">
        <v>116</v>
      </c>
      <c r="D72" s="82"/>
      <c r="E72" s="83"/>
      <c r="F72" s="84"/>
      <c r="G72" s="85">
        <f t="shared" si="70"/>
        <v>0</v>
      </c>
      <c r="H72" s="83"/>
      <c r="I72" s="84"/>
      <c r="J72" s="85">
        <f t="shared" si="71"/>
        <v>0</v>
      </c>
      <c r="K72" s="83"/>
      <c r="L72" s="84"/>
      <c r="M72" s="85">
        <f t="shared" si="72"/>
        <v>0</v>
      </c>
      <c r="N72" s="83"/>
      <c r="O72" s="84"/>
      <c r="P72" s="85">
        <f t="shared" si="73"/>
        <v>0</v>
      </c>
      <c r="Q72" s="85">
        <f t="shared" si="74"/>
        <v>0</v>
      </c>
      <c r="R72" s="85">
        <f t="shared" si="75"/>
        <v>0</v>
      </c>
      <c r="S72" s="85">
        <f t="shared" si="76"/>
        <v>0</v>
      </c>
      <c r="T72" s="8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25">
      <c r="A73" s="113" t="s">
        <v>117</v>
      </c>
      <c r="B73" s="116"/>
      <c r="C73" s="100"/>
      <c r="D73" s="101"/>
      <c r="E73" s="102"/>
      <c r="F73" s="103"/>
      <c r="G73" s="104">
        <f>SUM(G70:G72)</f>
        <v>0</v>
      </c>
      <c r="H73" s="102"/>
      <c r="I73" s="103"/>
      <c r="J73" s="104">
        <f>SUM(J70:J72)</f>
        <v>0</v>
      </c>
      <c r="K73" s="102"/>
      <c r="L73" s="103"/>
      <c r="M73" s="104">
        <f>SUM(M70:M72)</f>
        <v>0</v>
      </c>
      <c r="N73" s="102"/>
      <c r="O73" s="103"/>
      <c r="P73" s="104">
        <f t="shared" ref="P73:S73" si="77">SUM(P70:P72)</f>
        <v>0</v>
      </c>
      <c r="Q73" s="104">
        <f t="shared" si="77"/>
        <v>0</v>
      </c>
      <c r="R73" s="104">
        <f t="shared" si="77"/>
        <v>0</v>
      </c>
      <c r="S73" s="104">
        <f t="shared" si="77"/>
        <v>0</v>
      </c>
      <c r="T73" s="105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thickBot="1" x14ac:dyDescent="0.3">
      <c r="A74" s="72" t="s">
        <v>28</v>
      </c>
      <c r="B74" s="117" t="s">
        <v>118</v>
      </c>
      <c r="C74" s="118" t="s">
        <v>119</v>
      </c>
      <c r="D74" s="74"/>
      <c r="E74" s="75"/>
      <c r="F74" s="76"/>
      <c r="G74" s="106"/>
      <c r="H74" s="75"/>
      <c r="I74" s="76"/>
      <c r="J74" s="106"/>
      <c r="K74" s="75"/>
      <c r="L74" s="76"/>
      <c r="M74" s="106"/>
      <c r="N74" s="75"/>
      <c r="O74" s="76"/>
      <c r="P74" s="106"/>
      <c r="Q74" s="106"/>
      <c r="R74" s="106"/>
      <c r="S74" s="106"/>
      <c r="T74" s="78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</row>
    <row r="75" spans="1:38" ht="30" customHeight="1" x14ac:dyDescent="0.2">
      <c r="A75" s="79" t="s">
        <v>39</v>
      </c>
      <c r="B75" s="119" t="s">
        <v>120</v>
      </c>
      <c r="C75" s="120" t="s">
        <v>119</v>
      </c>
      <c r="D75" s="121"/>
      <c r="E75" s="181" t="s">
        <v>50</v>
      </c>
      <c r="F75" s="182"/>
      <c r="G75" s="183"/>
      <c r="H75" s="181" t="s">
        <v>50</v>
      </c>
      <c r="I75" s="182"/>
      <c r="J75" s="183"/>
      <c r="K75" s="83"/>
      <c r="L75" s="84"/>
      <c r="M75" s="85">
        <v>341540</v>
      </c>
      <c r="N75" s="83"/>
      <c r="O75" s="84"/>
      <c r="P75" s="85">
        <v>341500</v>
      </c>
      <c r="Q75" s="85">
        <f>G75+M75</f>
        <v>341540</v>
      </c>
      <c r="R75" s="85">
        <f t="shared" ref="R75:R76" si="78">J75+P75</f>
        <v>341500</v>
      </c>
      <c r="S75" s="85">
        <f t="shared" ref="S75:S76" si="79">Q75-R75</f>
        <v>40</v>
      </c>
      <c r="T75" s="86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 x14ac:dyDescent="0.25">
      <c r="A76" s="87" t="s">
        <v>39</v>
      </c>
      <c r="B76" s="122" t="s">
        <v>121</v>
      </c>
      <c r="C76" s="123" t="s">
        <v>119</v>
      </c>
      <c r="D76" s="121"/>
      <c r="E76" s="184"/>
      <c r="F76" s="185"/>
      <c r="G76" s="186"/>
      <c r="H76" s="184"/>
      <c r="I76" s="185"/>
      <c r="J76" s="186"/>
      <c r="K76" s="83"/>
      <c r="L76" s="84"/>
      <c r="M76" s="85"/>
      <c r="N76" s="83"/>
      <c r="O76" s="84"/>
      <c r="P76" s="85">
        <v>43200</v>
      </c>
      <c r="Q76" s="85">
        <f t="shared" ref="Q75:Q76" si="80">G76+M76</f>
        <v>0</v>
      </c>
      <c r="R76" s="85">
        <f t="shared" si="78"/>
        <v>43200</v>
      </c>
      <c r="S76" s="85">
        <f t="shared" si="79"/>
        <v>-43200</v>
      </c>
      <c r="T76" s="8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5">
      <c r="A77" s="113" t="s">
        <v>122</v>
      </c>
      <c r="B77" s="124"/>
      <c r="C77" s="125"/>
      <c r="D77" s="101"/>
      <c r="E77" s="102"/>
      <c r="F77" s="103"/>
      <c r="G77" s="104"/>
      <c r="H77" s="102"/>
      <c r="I77" s="103"/>
      <c r="J77" s="104">
        <f>SUM(J75:J76)</f>
        <v>0</v>
      </c>
      <c r="K77" s="102"/>
      <c r="L77" s="103"/>
      <c r="M77" s="104">
        <v>341540</v>
      </c>
      <c r="N77" s="102"/>
      <c r="O77" s="103"/>
      <c r="P77" s="104">
        <f t="shared" ref="P77:S77" si="81">SUM(P75:P76)</f>
        <v>384700</v>
      </c>
      <c r="Q77" s="104">
        <f t="shared" si="81"/>
        <v>341540</v>
      </c>
      <c r="R77" s="104">
        <f t="shared" si="81"/>
        <v>384700</v>
      </c>
      <c r="S77" s="104">
        <f t="shared" si="81"/>
        <v>-43160</v>
      </c>
      <c r="T77" s="105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thickBot="1" x14ac:dyDescent="0.3">
      <c r="A78" s="72" t="s">
        <v>28</v>
      </c>
      <c r="B78" s="126" t="s">
        <v>123</v>
      </c>
      <c r="C78" s="118" t="s">
        <v>124</v>
      </c>
      <c r="D78" s="74"/>
      <c r="E78" s="75"/>
      <c r="F78" s="76"/>
      <c r="G78" s="106"/>
      <c r="H78" s="75"/>
      <c r="I78" s="76"/>
      <c r="J78" s="106"/>
      <c r="K78" s="75"/>
      <c r="L78" s="76"/>
      <c r="M78" s="106"/>
      <c r="N78" s="75"/>
      <c r="O78" s="76"/>
      <c r="P78" s="106"/>
      <c r="Q78" s="106"/>
      <c r="R78" s="106"/>
      <c r="S78" s="106"/>
      <c r="T78" s="78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</row>
    <row r="79" spans="1:38" ht="41.25" customHeight="1" thickBot="1" x14ac:dyDescent="0.25">
      <c r="A79" s="87" t="s">
        <v>39</v>
      </c>
      <c r="B79" s="127" t="s">
        <v>125</v>
      </c>
      <c r="C79" s="128" t="s">
        <v>124</v>
      </c>
      <c r="D79" s="121" t="s">
        <v>126</v>
      </c>
      <c r="E79" s="187" t="s">
        <v>50</v>
      </c>
      <c r="F79" s="185"/>
      <c r="G79" s="186"/>
      <c r="H79" s="187" t="s">
        <v>50</v>
      </c>
      <c r="I79" s="185"/>
      <c r="J79" s="186"/>
      <c r="K79" s="83">
        <v>1</v>
      </c>
      <c r="L79" s="84">
        <v>24000</v>
      </c>
      <c r="M79" s="85">
        <f>K79*L79</f>
        <v>24000</v>
      </c>
      <c r="N79" s="83"/>
      <c r="O79" s="84"/>
      <c r="P79" s="85">
        <v>24000</v>
      </c>
      <c r="Q79" s="85">
        <v>24000</v>
      </c>
      <c r="R79" s="85">
        <f>J79+P79</f>
        <v>24000</v>
      </c>
      <c r="S79" s="85">
        <f>Q79-R79</f>
        <v>0</v>
      </c>
      <c r="T79" s="86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25">
      <c r="A80" s="113" t="s">
        <v>127</v>
      </c>
      <c r="B80" s="129"/>
      <c r="C80" s="125"/>
      <c r="D80" s="101"/>
      <c r="E80" s="102"/>
      <c r="F80" s="103"/>
      <c r="G80" s="104">
        <f>SUM(G79)</f>
        <v>0</v>
      </c>
      <c r="H80" s="102"/>
      <c r="I80" s="103"/>
      <c r="J80" s="104">
        <f>SUM(J79)</f>
        <v>0</v>
      </c>
      <c r="K80" s="102"/>
      <c r="L80" s="103"/>
      <c r="M80" s="104">
        <v>24000</v>
      </c>
      <c r="N80" s="102"/>
      <c r="O80" s="103"/>
      <c r="P80" s="104">
        <v>24000</v>
      </c>
      <c r="Q80" s="104">
        <v>24000</v>
      </c>
      <c r="R80" s="104">
        <f t="shared" ref="R80:S80" si="82">SUM(R79)</f>
        <v>24000</v>
      </c>
      <c r="S80" s="104">
        <f t="shared" si="82"/>
        <v>0</v>
      </c>
      <c r="T80" s="10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thickBot="1" x14ac:dyDescent="0.25">
      <c r="A81" s="130" t="s">
        <v>128</v>
      </c>
      <c r="B81" s="131"/>
      <c r="C81" s="132"/>
      <c r="D81" s="133"/>
      <c r="E81" s="134"/>
      <c r="F81" s="135"/>
      <c r="G81" s="136">
        <f>G38+G42+G47+G53+G58+G63+G68+G73+G77+G80</f>
        <v>0</v>
      </c>
      <c r="H81" s="134"/>
      <c r="I81" s="135"/>
      <c r="J81" s="136">
        <f>J38+J42+J47+J53+J58+J63+J68+J73+J77+J80</f>
        <v>0</v>
      </c>
      <c r="K81" s="134"/>
      <c r="L81" s="135"/>
      <c r="M81" s="136">
        <f>M38+M42+M47+M53+M58+M63+M68+M73+M77+M80</f>
        <v>433860</v>
      </c>
      <c r="N81" s="134"/>
      <c r="O81" s="135"/>
      <c r="P81" s="136">
        <f t="shared" ref="P81:S81" si="83">P38+P42+P47+P53+P58+P63+P68+P73+P77+P80</f>
        <v>408700</v>
      </c>
      <c r="Q81" s="136">
        <f t="shared" si="83"/>
        <v>433860</v>
      </c>
      <c r="R81" s="136">
        <f t="shared" si="83"/>
        <v>408700</v>
      </c>
      <c r="S81" s="136">
        <f t="shared" si="83"/>
        <v>25160</v>
      </c>
      <c r="T81" s="137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</row>
    <row r="82" spans="1:38" ht="15.75" customHeight="1" thickBot="1" x14ac:dyDescent="0.3">
      <c r="A82" s="168"/>
      <c r="B82" s="169"/>
      <c r="C82" s="169"/>
      <c r="D82" s="139"/>
      <c r="E82" s="140"/>
      <c r="F82" s="141"/>
      <c r="G82" s="142"/>
      <c r="H82" s="140"/>
      <c r="I82" s="141"/>
      <c r="J82" s="142"/>
      <c r="K82" s="140"/>
      <c r="L82" s="141"/>
      <c r="M82" s="142"/>
      <c r="N82" s="140"/>
      <c r="O82" s="141"/>
      <c r="P82" s="142"/>
      <c r="Q82" s="142"/>
      <c r="R82" s="142"/>
      <c r="S82" s="142"/>
      <c r="T82" s="14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thickBot="1" x14ac:dyDescent="0.3">
      <c r="A83" s="170" t="s">
        <v>129</v>
      </c>
      <c r="B83" s="169"/>
      <c r="C83" s="169"/>
      <c r="D83" s="144"/>
      <c r="E83" s="145"/>
      <c r="F83" s="146"/>
      <c r="G83" s="147">
        <f>G22-G81</f>
        <v>0</v>
      </c>
      <c r="H83" s="145"/>
      <c r="I83" s="146"/>
      <c r="J83" s="147">
        <f>J22-J81</f>
        <v>0</v>
      </c>
      <c r="K83" s="148"/>
      <c r="L83" s="146"/>
      <c r="M83" s="149">
        <f>M22-M81</f>
        <v>0</v>
      </c>
      <c r="N83" s="148"/>
      <c r="O83" s="146"/>
      <c r="P83" s="149">
        <f t="shared" ref="P83:S83" si="84">P22-P81</f>
        <v>25160</v>
      </c>
      <c r="Q83" s="150">
        <f t="shared" si="84"/>
        <v>0</v>
      </c>
      <c r="R83" s="150">
        <f t="shared" si="84"/>
        <v>25160</v>
      </c>
      <c r="S83" s="150">
        <f t="shared" si="84"/>
        <v>-25160</v>
      </c>
      <c r="T83" s="15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52"/>
      <c r="B84" s="153"/>
      <c r="C84" s="152"/>
      <c r="D84" s="152"/>
      <c r="E84" s="52"/>
      <c r="F84" s="152"/>
      <c r="G84" s="152"/>
      <c r="H84" s="52"/>
      <c r="I84" s="152"/>
      <c r="J84" s="152"/>
      <c r="K84" s="52"/>
      <c r="L84" s="152"/>
      <c r="M84" s="152"/>
      <c r="N84" s="52"/>
      <c r="O84" s="152"/>
      <c r="P84" s="152"/>
      <c r="Q84" s="152"/>
      <c r="R84" s="152"/>
      <c r="S84" s="152"/>
      <c r="T84" s="152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2"/>
      <c r="B85" s="153"/>
      <c r="C85" s="152"/>
      <c r="D85" s="152"/>
      <c r="E85" s="52"/>
      <c r="F85" s="152"/>
      <c r="G85" s="152"/>
      <c r="H85" s="154"/>
      <c r="I85" s="152"/>
      <c r="J85" s="152"/>
      <c r="K85" s="52"/>
      <c r="L85" s="152"/>
      <c r="M85" s="152"/>
      <c r="N85" s="52"/>
      <c r="O85" s="152"/>
      <c r="P85" s="152"/>
      <c r="Q85" s="152"/>
      <c r="R85" s="152"/>
      <c r="S85" s="152"/>
      <c r="T85" s="152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2" t="s">
        <v>130</v>
      </c>
      <c r="B86" s="153"/>
      <c r="C86" s="155" t="s">
        <v>131</v>
      </c>
      <c r="D86" s="152"/>
      <c r="E86" s="156"/>
      <c r="F86" s="157"/>
      <c r="G86" s="152"/>
      <c r="H86" s="171" t="s">
        <v>132</v>
      </c>
      <c r="I86" s="171"/>
      <c r="J86" s="171"/>
      <c r="K86" s="171"/>
      <c r="L86" s="152"/>
      <c r="M86" s="152"/>
      <c r="N86" s="52"/>
      <c r="O86" s="152"/>
      <c r="P86" s="152"/>
      <c r="Q86" s="152"/>
      <c r="R86" s="152"/>
      <c r="S86" s="152"/>
      <c r="T86" s="152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8" t="s">
        <v>133</v>
      </c>
      <c r="D87" s="152"/>
      <c r="E87" s="172" t="s">
        <v>134</v>
      </c>
      <c r="F87" s="173"/>
      <c r="G87" s="152"/>
      <c r="H87" s="52"/>
      <c r="I87" s="159" t="s">
        <v>135</v>
      </c>
      <c r="J87" s="152"/>
      <c r="K87" s="52"/>
      <c r="L87" s="159"/>
      <c r="M87" s="152"/>
      <c r="N87" s="52"/>
      <c r="O87" s="159"/>
      <c r="P87" s="152"/>
      <c r="Q87" s="152"/>
      <c r="R87" s="152"/>
      <c r="S87" s="152"/>
      <c r="T87" s="152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60"/>
      <c r="D88" s="161"/>
      <c r="E88" s="162"/>
      <c r="F88" s="163"/>
      <c r="G88" s="164"/>
      <c r="H88" s="162"/>
      <c r="I88" s="163"/>
      <c r="J88" s="164"/>
      <c r="K88" s="165"/>
      <c r="L88" s="163"/>
      <c r="M88" s="164"/>
      <c r="N88" s="165"/>
      <c r="O88" s="163"/>
      <c r="P88" s="164"/>
      <c r="Q88" s="164"/>
      <c r="R88" s="164"/>
      <c r="S88" s="164"/>
      <c r="T88" s="152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2"/>
      <c r="B89" s="153"/>
      <c r="C89" s="152"/>
      <c r="D89" s="152"/>
      <c r="E89" s="52"/>
      <c r="F89" s="152"/>
      <c r="G89" s="152"/>
      <c r="H89" s="52"/>
      <c r="I89" s="152"/>
      <c r="J89" s="152"/>
      <c r="K89" s="52"/>
      <c r="L89" s="152"/>
      <c r="M89" s="152"/>
      <c r="N89" s="52"/>
      <c r="O89" s="152"/>
      <c r="P89" s="152"/>
      <c r="Q89" s="152"/>
      <c r="R89" s="152"/>
      <c r="S89" s="152"/>
      <c r="T89" s="152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2"/>
      <c r="B90" s="153"/>
      <c r="C90" s="152"/>
      <c r="D90" s="152"/>
      <c r="E90" s="52"/>
      <c r="F90" s="152"/>
      <c r="G90" s="152"/>
      <c r="H90" s="52"/>
      <c r="I90" s="152"/>
      <c r="J90" s="152"/>
      <c r="K90" s="52"/>
      <c r="L90" s="152"/>
      <c r="M90" s="152"/>
      <c r="N90" s="52"/>
      <c r="O90" s="152"/>
      <c r="P90" s="152"/>
      <c r="Q90" s="152"/>
      <c r="R90" s="152"/>
      <c r="S90" s="152"/>
      <c r="T90" s="152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2"/>
      <c r="B91" s="153"/>
      <c r="C91" s="152"/>
      <c r="D91" s="152"/>
      <c r="E91" s="52"/>
      <c r="F91" s="152"/>
      <c r="G91" s="152"/>
      <c r="H91" s="52"/>
      <c r="I91" s="152"/>
      <c r="J91" s="152"/>
      <c r="K91" s="52"/>
      <c r="L91" s="152"/>
      <c r="M91" s="152"/>
      <c r="N91" s="52"/>
      <c r="O91" s="152"/>
      <c r="P91" s="152"/>
      <c r="Q91" s="152"/>
      <c r="R91" s="152"/>
      <c r="S91" s="152"/>
      <c r="T91" s="152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2"/>
      <c r="B92" s="153"/>
      <c r="C92" s="152"/>
      <c r="D92" s="152"/>
      <c r="E92" s="52"/>
      <c r="F92" s="152"/>
      <c r="G92" s="152"/>
      <c r="H92" s="52"/>
      <c r="I92" s="152"/>
      <c r="J92" s="152"/>
      <c r="K92" s="52"/>
      <c r="L92" s="152"/>
      <c r="M92" s="152"/>
      <c r="N92" s="52"/>
      <c r="O92" s="152"/>
      <c r="P92" s="152"/>
      <c r="Q92" s="152"/>
      <c r="R92" s="152"/>
      <c r="S92" s="152"/>
      <c r="T92" s="152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2"/>
      <c r="B93" s="153"/>
      <c r="C93" s="152"/>
      <c r="D93" s="152"/>
      <c r="E93" s="52"/>
      <c r="F93" s="152"/>
      <c r="G93" s="152"/>
      <c r="H93" s="52"/>
      <c r="I93" s="152"/>
      <c r="J93" s="152"/>
      <c r="K93" s="52"/>
      <c r="L93" s="152"/>
      <c r="M93" s="152"/>
      <c r="N93" s="52"/>
      <c r="O93" s="152"/>
      <c r="P93" s="152"/>
      <c r="Q93" s="152"/>
      <c r="R93" s="152"/>
      <c r="S93" s="152"/>
      <c r="T93" s="152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 xr:uid="{00000000-0009-0000-0000-000002000000}"/>
  <mergeCells count="26">
    <mergeCell ref="A12:T12"/>
    <mergeCell ref="A13:T13"/>
    <mergeCell ref="A15:T15"/>
    <mergeCell ref="A17:A18"/>
    <mergeCell ref="B17:B18"/>
    <mergeCell ref="C17:C18"/>
    <mergeCell ref="D17:D18"/>
    <mergeCell ref="E17:G17"/>
    <mergeCell ref="H17:J17"/>
    <mergeCell ref="K17:M17"/>
    <mergeCell ref="N17:P17"/>
    <mergeCell ref="Q17:S17"/>
    <mergeCell ref="T17:T18"/>
    <mergeCell ref="A23:C23"/>
    <mergeCell ref="E31:G33"/>
    <mergeCell ref="H31:J33"/>
    <mergeCell ref="A82:C82"/>
    <mergeCell ref="A83:C83"/>
    <mergeCell ref="H86:K86"/>
    <mergeCell ref="E87:F87"/>
    <mergeCell ref="E35:G37"/>
    <mergeCell ref="H35:J37"/>
    <mergeCell ref="E75:G76"/>
    <mergeCell ref="H75:J76"/>
    <mergeCell ref="E79:G79"/>
    <mergeCell ref="H79:J79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2021-01-05T15:47:44Z</dcterms:created>
  <dcterms:modified xsi:type="dcterms:W3CDTF">2021-01-06T09:27:05Z</dcterms:modified>
</cp:coreProperties>
</file>