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8960" windowHeight="11265" tabRatio="502"/>
  </bookViews>
  <sheets>
    <sheet name="Table 1" sheetId="1" r:id="rId1"/>
    <sheet name="Table 2" sheetId="2" r:id="rId2"/>
  </sheets>
  <definedNames>
    <definedName name="_xlnm.Print_Area" localSheetId="0">'Table 1'!$A$1:$V$84</definedName>
  </definedNames>
  <calcPr calcId="144525"/>
</workbook>
</file>

<file path=xl/calcChain.xml><?xml version="1.0" encoding="utf-8"?>
<calcChain xmlns="http://schemas.openxmlformats.org/spreadsheetml/2006/main">
  <c r="R55" i="1" l="1"/>
  <c r="T55" i="1" s="1"/>
  <c r="T64" i="1" s="1"/>
  <c r="T82" i="1" s="1"/>
  <c r="S64" i="1"/>
  <c r="S74" i="1"/>
  <c r="T74" i="1"/>
  <c r="U74" i="1"/>
  <c r="S81" i="1"/>
  <c r="T81" i="1"/>
  <c r="U81" i="1"/>
  <c r="R81" i="1"/>
  <c r="R74" i="1"/>
  <c r="T71" i="1"/>
  <c r="S71" i="1"/>
  <c r="U71" i="1" s="1"/>
  <c r="R71" i="1"/>
  <c r="U12" i="1"/>
  <c r="U11" i="1"/>
  <c r="T11" i="1"/>
  <c r="T12" i="1" s="1"/>
  <c r="R63" i="1"/>
  <c r="R61" i="1"/>
  <c r="T61" i="1" s="1"/>
  <c r="U61" i="1" s="1"/>
  <c r="R60" i="1"/>
  <c r="T60" i="1" s="1"/>
  <c r="U60" i="1" s="1"/>
  <c r="R59" i="1"/>
  <c r="R58" i="1"/>
  <c r="R57" i="1"/>
  <c r="T57" i="1" s="1"/>
  <c r="U57" i="1" s="1"/>
  <c r="R56" i="1"/>
  <c r="T80" i="1"/>
  <c r="S80" i="1"/>
  <c r="U80" i="1" s="1"/>
  <c r="T63" i="1"/>
  <c r="S63" i="1"/>
  <c r="T62" i="1"/>
  <c r="S62" i="1"/>
  <c r="U62" i="1" s="1"/>
  <c r="S61" i="1"/>
  <c r="S60" i="1"/>
  <c r="T59" i="1"/>
  <c r="S59" i="1"/>
  <c r="T58" i="1"/>
  <c r="S58" i="1"/>
  <c r="U58" i="1" s="1"/>
  <c r="S57" i="1"/>
  <c r="T56" i="1"/>
  <c r="U56" i="1" s="1"/>
  <c r="S56" i="1"/>
  <c r="S55" i="1"/>
  <c r="T35" i="1"/>
  <c r="T37" i="1" s="1"/>
  <c r="S35" i="1"/>
  <c r="U35" i="1" s="1"/>
  <c r="U37" i="1" s="1"/>
  <c r="S12" i="1"/>
  <c r="S11" i="1"/>
  <c r="N11" i="1"/>
  <c r="O12" i="1"/>
  <c r="O11" i="1"/>
  <c r="O82" i="1"/>
  <c r="O81" i="1"/>
  <c r="R37" i="1"/>
  <c r="O37" i="1"/>
  <c r="S16" i="1"/>
  <c r="T16" i="1"/>
  <c r="U16" i="1"/>
  <c r="S18" i="1"/>
  <c r="U18" i="1" s="1"/>
  <c r="T18" i="1"/>
  <c r="S19" i="1"/>
  <c r="U19" i="1" s="1"/>
  <c r="T19" i="1"/>
  <c r="S20" i="1"/>
  <c r="T20" i="1"/>
  <c r="U20" i="1"/>
  <c r="S21" i="1"/>
  <c r="T21" i="1"/>
  <c r="U21" i="1" s="1"/>
  <c r="S22" i="1"/>
  <c r="U22" i="1" s="1"/>
  <c r="T22" i="1"/>
  <c r="S23" i="1"/>
  <c r="U23" i="1" s="1"/>
  <c r="T23" i="1"/>
  <c r="S24" i="1"/>
  <c r="T24" i="1"/>
  <c r="U24" i="1"/>
  <c r="U17" i="1"/>
  <c r="T17" i="1"/>
  <c r="S17" i="1"/>
  <c r="R80" i="1"/>
  <c r="O80" i="1"/>
  <c r="O64" i="1"/>
  <c r="O63" i="1"/>
  <c r="O61" i="1"/>
  <c r="O60" i="1"/>
  <c r="O59" i="1"/>
  <c r="O58" i="1"/>
  <c r="O57" i="1"/>
  <c r="O56" i="1"/>
  <c r="O55" i="1"/>
  <c r="O35" i="1"/>
  <c r="P35" i="1"/>
  <c r="M35" i="1"/>
  <c r="R16" i="1"/>
  <c r="R64" i="1" l="1"/>
  <c r="R82" i="1" s="1"/>
  <c r="U82" i="1"/>
  <c r="S82" i="1"/>
  <c r="U55" i="1"/>
  <c r="U64" i="1" s="1"/>
  <c r="U59" i="1"/>
  <c r="U63" i="1"/>
  <c r="S37" i="1"/>
  <c r="R24" i="1"/>
  <c r="R23" i="1"/>
  <c r="R22" i="1"/>
  <c r="R21" i="1"/>
  <c r="R20" i="1"/>
  <c r="R19" i="1"/>
  <c r="R18" i="1"/>
  <c r="R17" i="1"/>
  <c r="O16" i="1"/>
  <c r="O18" i="1"/>
  <c r="O19" i="1"/>
  <c r="O20" i="1"/>
  <c r="O21" i="1"/>
  <c r="O22" i="1"/>
  <c r="O23" i="1"/>
  <c r="O24" i="1"/>
  <c r="O17" i="1"/>
  <c r="R11" i="1" l="1"/>
  <c r="R12" i="1" s="1"/>
  <c r="Q11" i="1"/>
</calcChain>
</file>

<file path=xl/sharedStrings.xml><?xml version="1.0" encoding="utf-8"?>
<sst xmlns="http://schemas.openxmlformats.org/spreadsheetml/2006/main" count="520" uniqueCount="136">
  <si>
    <r>
      <rPr>
        <sz val="4.5"/>
        <rFont val="Calibri"/>
        <family val="2"/>
      </rPr>
      <t>Додаток № 4</t>
    </r>
  </si>
  <si>
    <r>
      <rPr>
        <sz val="4.5"/>
        <rFont val="Calibri"/>
        <family val="2"/>
      </rPr>
      <t>до Договору про надання гранту інституційної підтримки</t>
    </r>
  </si>
  <si>
    <r>
      <rPr>
        <sz val="4.5"/>
        <rFont val="Calibri"/>
        <family val="2"/>
      </rPr>
      <t xml:space="preserve">№ </t>
    </r>
    <r>
      <rPr>
        <u/>
        <sz val="4.5"/>
        <rFont val="Times New Roman"/>
        <family val="1"/>
      </rPr>
      <t>                              </t>
    </r>
    <r>
      <rPr>
        <sz val="4.5"/>
        <rFont val="Times New Roman"/>
        <family val="1"/>
      </rPr>
      <t xml:space="preserve"> </t>
    </r>
    <r>
      <rPr>
        <sz val="4.5"/>
        <rFont val="Calibri"/>
        <family val="2"/>
      </rPr>
      <t>від "</t>
    </r>
    <r>
      <rPr>
        <u/>
        <sz val="4.5"/>
        <rFont val="Times New Roman"/>
        <family val="1"/>
      </rPr>
      <t>          </t>
    </r>
    <r>
      <rPr>
        <sz val="4.5"/>
        <rFont val="Calibri"/>
        <family val="2"/>
      </rPr>
      <t xml:space="preserve">" </t>
    </r>
    <r>
      <rPr>
        <u/>
        <sz val="4.5"/>
        <rFont val="Times New Roman"/>
        <family val="1"/>
      </rPr>
      <t>                                      </t>
    </r>
    <r>
      <rPr>
        <sz val="4.5"/>
        <rFont val="Calibri"/>
        <family val="2"/>
      </rPr>
      <t>2020 року</t>
    </r>
  </si>
  <si>
    <r>
      <rPr>
        <b/>
        <sz val="5"/>
        <rFont val="Arial"/>
        <family val="2"/>
      </rPr>
      <t>ЗВІТ</t>
    </r>
  </si>
  <si>
    <r>
      <rPr>
        <b/>
        <sz val="5"/>
        <rFont val="Arial"/>
        <family val="2"/>
      </rPr>
      <t>про надходження та використання коштів для реалізації Проєкту інституційної підтримки</t>
    </r>
  </si>
  <si>
    <r>
      <rPr>
        <b/>
        <sz val="4"/>
        <rFont val="Arial"/>
        <family val="2"/>
      </rPr>
      <t>Повна назва організації Заявника:</t>
    </r>
  </si>
  <si>
    <r>
      <rPr>
        <b/>
        <sz val="4"/>
        <rFont val="Arial"/>
        <family val="2"/>
      </rPr>
      <t>Розділ: Стаття: Пункт:</t>
    </r>
  </si>
  <si>
    <r>
      <rPr>
        <b/>
        <sz val="4"/>
        <rFont val="Arial"/>
        <family val="2"/>
      </rPr>
      <t>№</t>
    </r>
  </si>
  <si>
    <r>
      <rPr>
        <b/>
        <sz val="4"/>
        <rFont val="Arial"/>
        <family val="2"/>
      </rPr>
      <t>Найменування витрат</t>
    </r>
  </si>
  <si>
    <r>
      <rPr>
        <b/>
        <sz val="4"/>
        <rFont val="Arial"/>
        <family val="2"/>
      </rPr>
      <t>Одиниця виміру</t>
    </r>
  </si>
  <si>
    <r>
      <rPr>
        <b/>
        <sz val="4"/>
        <rFont val="Arial"/>
        <family val="2"/>
      </rPr>
      <t>Стовпці:</t>
    </r>
  </si>
  <si>
    <r>
      <rPr>
        <b/>
        <sz val="5"/>
        <rFont val="Arial"/>
        <family val="2"/>
      </rPr>
      <t>Розділ:</t>
    </r>
  </si>
  <si>
    <r>
      <rPr>
        <b/>
        <sz val="5"/>
        <rFont val="Arial"/>
        <family val="2"/>
      </rPr>
      <t>І</t>
    </r>
  </si>
  <si>
    <r>
      <rPr>
        <b/>
        <sz val="5"/>
        <rFont val="Arial"/>
        <family val="2"/>
      </rPr>
      <t>Надходження:</t>
    </r>
  </si>
  <si>
    <r>
      <rPr>
        <b/>
        <sz val="4"/>
        <rFont val="Arial"/>
        <family val="2"/>
      </rPr>
      <t>Стаття:</t>
    </r>
  </si>
  <si>
    <r>
      <rPr>
        <sz val="4"/>
        <rFont val="Arial"/>
        <family val="2"/>
      </rPr>
      <t>Український культурний фонд</t>
    </r>
  </si>
  <si>
    <r>
      <rPr>
        <sz val="4"/>
        <rFont val="Arial"/>
        <family val="2"/>
      </rPr>
      <t>грн</t>
    </r>
  </si>
  <si>
    <r>
      <rPr>
        <b/>
        <i/>
        <sz val="5"/>
        <rFont val="Arial"/>
        <family val="2"/>
      </rPr>
      <t>Всього по розділу І "Надходження":</t>
    </r>
  </si>
  <si>
    <r>
      <rPr>
        <b/>
        <sz val="5"/>
        <rFont val="Arial"/>
        <family val="2"/>
      </rPr>
      <t>ІІ</t>
    </r>
  </si>
  <si>
    <r>
      <rPr>
        <b/>
        <sz val="5"/>
        <rFont val="Arial"/>
        <family val="2"/>
      </rPr>
      <t>Витрати:</t>
    </r>
  </si>
  <si>
    <r>
      <rPr>
        <b/>
        <sz val="4"/>
        <rFont val="Arial"/>
        <family val="2"/>
      </rPr>
      <t>Оплата праці</t>
    </r>
  </si>
  <si>
    <r>
      <rPr>
        <b/>
        <sz val="4"/>
        <rFont val="Arial"/>
        <family val="2"/>
      </rPr>
      <t>Підстаття</t>
    </r>
  </si>
  <si>
    <r>
      <rPr>
        <b/>
        <sz val="4"/>
        <rFont val="Arial"/>
        <family val="2"/>
      </rPr>
      <t>Штатних працівників</t>
    </r>
  </si>
  <si>
    <r>
      <rPr>
        <b/>
        <sz val="4"/>
        <rFont val="Arial"/>
        <family val="2"/>
      </rPr>
      <t>Пункт</t>
    </r>
  </si>
  <si>
    <r>
      <rPr>
        <b/>
        <sz val="4"/>
        <rFont val="Arial"/>
        <family val="2"/>
      </rPr>
      <t>1.1.1</t>
    </r>
  </si>
  <si>
    <r>
      <rPr>
        <sz val="4"/>
        <rFont val="Arial"/>
        <family val="2"/>
      </rPr>
      <t>Повне ПІБ, посада</t>
    </r>
  </si>
  <si>
    <r>
      <rPr>
        <sz val="4"/>
        <rFont val="Arial"/>
        <family val="2"/>
      </rPr>
      <t>місяців</t>
    </r>
  </si>
  <si>
    <r>
      <rPr>
        <b/>
        <sz val="4"/>
        <rFont val="Arial"/>
        <family val="2"/>
      </rPr>
      <t>1.1.2</t>
    </r>
  </si>
  <si>
    <r>
      <rPr>
        <b/>
        <sz val="4"/>
        <rFont val="Arial"/>
        <family val="2"/>
      </rPr>
      <t>За договорами ЦПХ</t>
    </r>
  </si>
  <si>
    <r>
      <rPr>
        <b/>
        <sz val="4"/>
        <rFont val="Arial"/>
        <family val="2"/>
      </rPr>
      <t>1.2.1</t>
    </r>
  </si>
  <si>
    <r>
      <rPr>
        <b/>
        <sz val="4"/>
        <rFont val="Arial"/>
        <family val="2"/>
      </rPr>
      <t>1.2.2</t>
    </r>
  </si>
  <si>
    <r>
      <rPr>
        <b/>
        <sz val="4"/>
        <rFont val="Arial"/>
        <family val="2"/>
      </rPr>
      <t>1.2.3</t>
    </r>
  </si>
  <si>
    <r>
      <rPr>
        <b/>
        <sz val="4"/>
        <rFont val="Arial"/>
        <family val="2"/>
      </rPr>
      <t>За договорами з ФОП</t>
    </r>
  </si>
  <si>
    <r>
      <rPr>
        <b/>
        <sz val="4"/>
        <rFont val="Arial"/>
        <family val="2"/>
      </rPr>
      <t>1.3.1</t>
    </r>
  </si>
  <si>
    <r>
      <rPr>
        <b/>
        <sz val="4"/>
        <rFont val="Arial"/>
        <family val="2"/>
      </rPr>
      <t>1.3.2</t>
    </r>
  </si>
  <si>
    <r>
      <rPr>
        <b/>
        <sz val="4"/>
        <rFont val="Arial"/>
        <family val="2"/>
      </rPr>
      <t>1.3.3</t>
    </r>
  </si>
  <si>
    <r>
      <rPr>
        <b/>
        <sz val="4"/>
        <rFont val="Arial"/>
        <family val="2"/>
      </rPr>
      <t>Всього по статті 1 "Оплата праці "</t>
    </r>
  </si>
  <si>
    <r>
      <rPr>
        <b/>
        <sz val="4"/>
        <rFont val="Arial"/>
        <family val="2"/>
      </rPr>
      <t>Соціальні внески з оплати праці (нарахування ЄСВ)</t>
    </r>
  </si>
  <si>
    <r>
      <rPr>
        <sz val="4"/>
        <rFont val="Arial"/>
        <family val="2"/>
      </rPr>
      <t>Штатні працівники</t>
    </r>
  </si>
  <si>
    <r>
      <rPr>
        <sz val="4"/>
        <rFont val="Arial"/>
        <family val="2"/>
      </rPr>
      <t>За договорами ЦПХ</t>
    </r>
  </si>
  <si>
    <r>
      <rPr>
        <b/>
        <sz val="4"/>
        <rFont val="Arial"/>
        <family val="2"/>
      </rPr>
      <t>Всього по статті 2 "Соціальні внески з оплати праці (нарахування ЄСВ)"</t>
    </r>
  </si>
  <si>
    <r>
      <rPr>
        <b/>
        <sz val="4"/>
        <rFont val="Arial"/>
        <family val="2"/>
      </rPr>
      <t>Оренда приміщень та земельних ділянок</t>
    </r>
  </si>
  <si>
    <r>
      <rPr>
        <sz val="4"/>
        <rFont val="Arial"/>
        <family val="2"/>
      </rPr>
      <t>Адреса орендованого приміщення/земельної діляники, із зазначенням метражу</t>
    </r>
  </si>
  <si>
    <r>
      <rPr>
        <sz val="4"/>
        <rFont val="Arial"/>
        <family val="2"/>
      </rPr>
      <t xml:space="preserve">Адреса орендованого приміщення/земельної
</t>
    </r>
    <r>
      <rPr>
        <sz val="4"/>
        <rFont val="Arial"/>
        <family val="2"/>
      </rPr>
      <t>діляники, із зазначенням метражу</t>
    </r>
  </si>
  <si>
    <r>
      <rPr>
        <b/>
        <sz val="4"/>
        <rFont val="Arial"/>
        <family val="2"/>
      </rPr>
      <t>Всього по статті 3 "Оренда приміщень та земельних ділянок"</t>
    </r>
  </si>
  <si>
    <r>
      <rPr>
        <b/>
        <sz val="4"/>
        <rFont val="Arial"/>
        <family val="2"/>
      </rPr>
      <t>Експлуатаційні витрати на утримання приміщень та комунальні послуги</t>
    </r>
  </si>
  <si>
    <r>
      <rPr>
        <sz val="4"/>
        <rFont val="Arial"/>
        <family val="2"/>
      </rPr>
      <t>Водопостачання</t>
    </r>
  </si>
  <si>
    <r>
      <rPr>
        <sz val="4"/>
        <rFont val="Arial"/>
        <family val="2"/>
      </rPr>
      <t>Електроенергія</t>
    </r>
  </si>
  <si>
    <r>
      <rPr>
        <sz val="4"/>
        <rFont val="Arial"/>
        <family val="2"/>
      </rPr>
      <t>Опалення</t>
    </r>
  </si>
  <si>
    <r>
      <rPr>
        <sz val="4"/>
        <rFont val="Arial"/>
        <family val="2"/>
      </rPr>
      <t>Експлуатаційні витрати (обслуговування пожежної сигналізації, охоронні послуги, послуги прибирання тощо)</t>
    </r>
  </si>
  <si>
    <r>
      <rPr>
        <b/>
        <sz val="4"/>
        <rFont val="Arial"/>
        <family val="2"/>
      </rPr>
      <t>Всього по статті 4 "Експлуатаційні витрати на утримання приміщень та комунальні послуги"</t>
    </r>
  </si>
  <si>
    <r>
      <rPr>
        <b/>
        <sz val="4"/>
        <rFont val="Arial"/>
        <family val="2"/>
      </rPr>
      <t>Оренда техніки, обладнання та інструменту</t>
    </r>
  </si>
  <si>
    <r>
      <rPr>
        <sz val="4"/>
        <rFont val="Arial"/>
        <family val="2"/>
      </rPr>
      <t>Найменування техніки (з деталізацією технічних характеристик)</t>
    </r>
  </si>
  <si>
    <r>
      <rPr>
        <sz val="4"/>
        <rFont val="Arial"/>
        <family val="2"/>
      </rPr>
      <t>Найменування обладнання (з деталізацією технічних характеристик)</t>
    </r>
  </si>
  <si>
    <r>
      <rPr>
        <sz val="4"/>
        <rFont val="Arial"/>
        <family val="2"/>
      </rPr>
      <t xml:space="preserve">Найменування інструменту (з деталізацією
</t>
    </r>
    <r>
      <rPr>
        <sz val="4"/>
        <rFont val="Arial"/>
        <family val="2"/>
      </rPr>
      <t>технічних характеристик)</t>
    </r>
  </si>
  <si>
    <r>
      <rPr>
        <b/>
        <sz val="4"/>
        <rFont val="Arial"/>
        <family val="2"/>
      </rPr>
      <t>Всього по статті 5 "Оренда техніки, обладнання та інструменту"</t>
    </r>
  </si>
  <si>
    <r>
      <rPr>
        <b/>
        <sz val="4"/>
        <rFont val="Arial"/>
        <family val="2"/>
      </rPr>
      <t>Матеріальні витрати (за винятком капітальних видатків)</t>
    </r>
  </si>
  <si>
    <r>
      <rPr>
        <sz val="4"/>
        <rFont val="Arial"/>
        <family val="2"/>
      </rPr>
      <t>шт</t>
    </r>
  </si>
  <si>
    <r>
      <rPr>
        <b/>
        <sz val="4"/>
        <rFont val="Arial"/>
        <family val="2"/>
      </rPr>
      <t>Всього по статті 6 "Матеріальні витрати (за винятком капітальних видатків)"</t>
    </r>
  </si>
  <si>
    <r>
      <rPr>
        <b/>
        <sz val="4"/>
        <rFont val="Arial"/>
        <family val="2"/>
      </rPr>
      <t>Витрати на послуги зв'язку, інтернет, обслуговування сайтів та програмного забезпечення;</t>
    </r>
  </si>
  <si>
    <r>
      <rPr>
        <sz val="4"/>
        <rFont val="Arial"/>
        <family val="2"/>
      </rPr>
      <t>Послуги зв'язку</t>
    </r>
  </si>
  <si>
    <r>
      <rPr>
        <sz val="4"/>
        <rFont val="Arial"/>
        <family val="2"/>
      </rPr>
      <t>Послуги Internet</t>
    </r>
  </si>
  <si>
    <r>
      <rPr>
        <sz val="4"/>
        <rFont val="Arial"/>
        <family val="2"/>
      </rPr>
      <t xml:space="preserve">Обслуговування сайтів та програмного
</t>
    </r>
    <r>
      <rPr>
        <sz val="4"/>
        <rFont val="Arial"/>
        <family val="2"/>
      </rPr>
      <t>забезпечення (деталізувати назву послуги)</t>
    </r>
  </si>
  <si>
    <r>
      <rPr>
        <b/>
        <sz val="4"/>
        <rFont val="Arial"/>
        <family val="2"/>
      </rPr>
      <t>Всього по статті 7 "Витрати на послуги зв'язку, інтернет, обслуговування програм"</t>
    </r>
  </si>
  <si>
    <r>
      <rPr>
        <b/>
        <sz val="4"/>
        <rFont val="Arial"/>
        <family val="2"/>
      </rPr>
      <t>Банківські витрати</t>
    </r>
  </si>
  <si>
    <r>
      <rPr>
        <sz val="4"/>
        <rFont val="Arial"/>
        <family val="2"/>
      </rPr>
      <t>Банківська комісія за переказ</t>
    </r>
  </si>
  <si>
    <r>
      <rPr>
        <sz val="4"/>
        <rFont val="Arial"/>
        <family val="2"/>
      </rPr>
      <t>Розрахунково-касове обслуговування</t>
    </r>
  </si>
  <si>
    <r>
      <rPr>
        <sz val="4"/>
        <rFont val="Arial"/>
        <family val="2"/>
      </rPr>
      <t>Інші банківські витрати</t>
    </r>
  </si>
  <si>
    <r>
      <rPr>
        <b/>
        <sz val="4"/>
        <rFont val="Arial"/>
        <family val="2"/>
      </rPr>
      <t>Всього по статті 8 "Банківські витрати"</t>
    </r>
  </si>
  <si>
    <r>
      <rPr>
        <b/>
        <sz val="4.5"/>
        <rFont val="Arial"/>
        <family val="2"/>
      </rPr>
      <t xml:space="preserve">Інші витрати пов'язані з основною
</t>
    </r>
    <r>
      <rPr>
        <b/>
        <sz val="4.5"/>
        <rFont val="Arial"/>
        <family val="2"/>
      </rPr>
      <t>діяльністю організації</t>
    </r>
  </si>
  <si>
    <r>
      <rPr>
        <sz val="4.5"/>
        <rFont val="Arial"/>
        <family val="2"/>
      </rPr>
      <t xml:space="preserve">Інші витрати пов'язані з основною
</t>
    </r>
    <r>
      <rPr>
        <sz val="4.5"/>
        <rFont val="Arial"/>
        <family val="2"/>
      </rPr>
      <t>діяльністю організації</t>
    </r>
  </si>
  <si>
    <r>
      <rPr>
        <b/>
        <sz val="4"/>
        <rFont val="Arial"/>
        <family val="2"/>
      </rPr>
      <t>Всього по статті 9 "Інші витрати пов'язані з основною діяльністю організації"</t>
    </r>
  </si>
  <si>
    <r>
      <rPr>
        <b/>
        <sz val="4.5"/>
        <rFont val="Arial"/>
        <family val="2"/>
      </rPr>
      <t>Аудиторські послуги</t>
    </r>
  </si>
  <si>
    <r>
      <rPr>
        <sz val="4.5"/>
        <rFont val="Arial"/>
        <family val="2"/>
      </rPr>
      <t>Аудиторські послуги</t>
    </r>
  </si>
  <si>
    <r>
      <rPr>
        <b/>
        <sz val="4"/>
        <rFont val="Arial"/>
        <family val="2"/>
      </rPr>
      <t>Всього по статті 9 "Аудиторські послуги"</t>
    </r>
  </si>
  <si>
    <r>
      <rPr>
        <b/>
        <i/>
        <sz val="5"/>
        <rFont val="Arial"/>
        <family val="2"/>
      </rPr>
      <t>Всього по розділу ІІ "Витрати":</t>
    </r>
  </si>
  <si>
    <r>
      <rPr>
        <b/>
        <sz val="5"/>
        <rFont val="Arial"/>
        <family val="2"/>
      </rPr>
      <t>РЕЗУЛЬТАТ ІНСТИТУЦІЙНОЇ ПІДТРИМКИ</t>
    </r>
  </si>
  <si>
    <r>
      <rPr>
        <sz val="4"/>
        <rFont val="Arial"/>
        <family val="2"/>
      </rPr>
      <t>Склав:</t>
    </r>
  </si>
  <si>
    <r>
      <rPr>
        <sz val="4"/>
        <rFont val="Arial"/>
        <family val="2"/>
      </rPr>
      <t>(посада)</t>
    </r>
  </si>
  <si>
    <r>
      <rPr>
        <sz val="4"/>
        <rFont val="Arial"/>
        <family val="2"/>
      </rPr>
      <t>(підпис та печатка)</t>
    </r>
  </si>
  <si>
    <r>
      <rPr>
        <sz val="4"/>
        <rFont val="Arial"/>
        <family val="2"/>
      </rPr>
      <t>(ПІБ)</t>
    </r>
  </si>
  <si>
    <r>
      <rPr>
        <b/>
        <sz val="6.5"/>
        <rFont val="Times New Roman"/>
        <family val="1"/>
      </rPr>
      <t>ФОНД:                                                                                                                                                                                                                                                                                                           ГРАНТООТРИМУВАЧ:</t>
    </r>
  </si>
  <si>
    <r>
      <rPr>
        <b/>
        <sz val="4"/>
        <rFont val="Arial"/>
        <family val="2"/>
      </rPr>
      <t>1.1.3</t>
    </r>
    <r>
      <rPr>
        <sz val="11"/>
        <color theme="1"/>
        <rFont val="Calibri"/>
        <family val="2"/>
        <charset val="204"/>
        <scheme val="minor"/>
      </rPr>
      <t/>
    </r>
  </si>
  <si>
    <r>
      <rPr>
        <b/>
        <sz val="4"/>
        <rFont val="Arial"/>
        <family val="2"/>
      </rPr>
      <t>1.1.4</t>
    </r>
    <r>
      <rPr>
        <sz val="11"/>
        <color theme="1"/>
        <rFont val="Calibri"/>
        <family val="2"/>
        <charset val="204"/>
        <scheme val="minor"/>
      </rPr>
      <t/>
    </r>
  </si>
  <si>
    <r>
      <rPr>
        <b/>
        <sz val="4"/>
        <rFont val="Arial"/>
        <family val="2"/>
      </rPr>
      <t>1.1.5</t>
    </r>
    <r>
      <rPr>
        <sz val="11"/>
        <color theme="1"/>
        <rFont val="Calibri"/>
        <family val="2"/>
        <charset val="204"/>
        <scheme val="minor"/>
      </rPr>
      <t/>
    </r>
  </si>
  <si>
    <r>
      <rPr>
        <b/>
        <sz val="4"/>
        <rFont val="Arial"/>
        <family val="2"/>
      </rPr>
      <t>1.1.6</t>
    </r>
    <r>
      <rPr>
        <sz val="11"/>
        <color theme="1"/>
        <rFont val="Calibri"/>
        <family val="2"/>
        <charset val="204"/>
        <scheme val="minor"/>
      </rPr>
      <t/>
    </r>
  </si>
  <si>
    <r>
      <rPr>
        <b/>
        <sz val="4"/>
        <rFont val="Arial"/>
        <family val="2"/>
      </rPr>
      <t>1.1.7</t>
    </r>
    <r>
      <rPr>
        <sz val="11"/>
        <color theme="1"/>
        <rFont val="Calibri"/>
        <family val="2"/>
        <charset val="204"/>
        <scheme val="minor"/>
      </rPr>
      <t/>
    </r>
  </si>
  <si>
    <r>
      <rPr>
        <b/>
        <sz val="4"/>
        <rFont val="Arial"/>
        <family val="2"/>
      </rPr>
      <t>1.1.8</t>
    </r>
    <r>
      <rPr>
        <sz val="11"/>
        <color theme="1"/>
        <rFont val="Calibri"/>
        <family val="2"/>
        <charset val="204"/>
        <scheme val="minor"/>
      </rPr>
      <t/>
    </r>
  </si>
  <si>
    <t>обслуговання глядача у гардеробі театру на грудень місяць 2020</t>
  </si>
  <si>
    <t>оператор газової котельні у театрі на період опаювального сезону (грудень) 2020 р</t>
  </si>
  <si>
    <t>Голембієвська Надія Іванівна, гардеробник</t>
  </si>
  <si>
    <t>Зуб Любов Іванівна, гардеробник</t>
  </si>
  <si>
    <t>Шевченко Світлана Володимирівна, гардеробник</t>
  </si>
  <si>
    <t>Білоножко Надія Валентинівна, гардеробник</t>
  </si>
  <si>
    <t>Овсієнко Катерина Семенівна, опалювач</t>
  </si>
  <si>
    <t>Назарько Галина Іванівна, опалювач</t>
  </si>
  <si>
    <t>Гладкий Микола Миколайович, опалювач</t>
  </si>
  <si>
    <t>Анісімова Валентина Володимирівна, опалювач</t>
  </si>
  <si>
    <r>
      <rPr>
        <b/>
        <sz val="4"/>
        <rFont val="Arial"/>
        <family val="2"/>
        <charset val="204"/>
      </rPr>
      <t>Планові витрати гранту інституційної підтримки УКФ
(кредиторська заборгованість) з 12.03.2020 року</t>
    </r>
  </si>
  <si>
    <r>
      <rPr>
        <b/>
        <sz val="4"/>
        <rFont val="Arial"/>
        <family val="2"/>
        <charset val="204"/>
      </rPr>
      <t>Фактичні витрати гранту інституційної підтримки УКФ
(кредиторська заборгованість) з 12.03.2020 року</t>
    </r>
  </si>
  <si>
    <r>
      <rPr>
        <b/>
        <sz val="4"/>
        <rFont val="Arial"/>
        <family val="2"/>
        <charset val="204"/>
      </rPr>
      <t>Планові витрати за рахунок інституційної підтримки УКФ
(заплановані витрати)  до 31.12.2020 року включно</t>
    </r>
  </si>
  <si>
    <r>
      <rPr>
        <b/>
        <sz val="4"/>
        <rFont val="Arial"/>
        <family val="2"/>
        <charset val="204"/>
      </rPr>
      <t>Фактичні витрати за рахунок інституційної підтримки УКФ (заплановані витрати)
до 31.12.2020 року включно</t>
    </r>
  </si>
  <si>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</si>
  <si>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</si>
  <si>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</si>
  <si>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</si>
  <si>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</si>
  <si>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</si>
  <si>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</si>
  <si>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</si>
  <si>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</si>
  <si>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</si>
  <si>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</si>
  <si>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0,00</t>
  </si>
  <si>
    <t>НЕ ЗАПОВНЮЄТЬСЯ!</t>
  </si>
  <si>
    <r>
      <rPr>
        <sz val="4"/>
        <color rgb="FFFF0000"/>
        <rFont val="Arial"/>
        <family val="2"/>
        <charset val="204"/>
      </rPr>
      <t>0,22</t>
    </r>
  </si>
  <si>
    <t>єдиний соціальний внесок 22% нарахований на загальну запитувану суму заробітної плати гардеробників та опалювачів</t>
  </si>
  <si>
    <t>Ковролін чорний (37 кв.м)</t>
  </si>
  <si>
    <t>Тканина чорний габардин (ширина 1,5 м)</t>
  </si>
  <si>
    <t>Генератор диму з керуванням по протоколу DMX 1500 w</t>
  </si>
  <si>
    <t>Зовнішній жорсткий диск (Накопичувач) HDD 3.5" 8ТВ Seagate</t>
  </si>
  <si>
    <t xml:space="preserve">Виносна звукова карта FOCUSRITE Scarlett   2i2   3rd Gen    </t>
  </si>
  <si>
    <t>Продовжувач сигналу HDMI по витій парі          100-120 м</t>
  </si>
  <si>
    <t>Лампа для слідкуючої гармати Osram sharxs hti       1200w/d7/60 sfc 10-4 10x1</t>
  </si>
  <si>
    <t>Лампа  GENERAL ELECTRIC PAR-64  230V/1000W NSP</t>
  </si>
  <si>
    <t>Відео сплітер HDMI 4K 3D v1.4b 2K x 4K 1080 на 4 монитора</t>
  </si>
  <si>
    <t>проведення аудиторського звіту гранту інституційної підтримки з метою підтвердження фінальної звітністі Грантоотримувача</t>
  </si>
  <si>
    <t>Театр у 2019 року  розпочав роботи над облаштуванням "малої сцени", що дало змогу створювати вистави у новому форматі та сценічному просторі. Ковролін надасть більш естетичного вигляду покриттю, планшету сцени та значно покращить акустичні властивості малої сцени</t>
  </si>
  <si>
    <t>Придбання даної тканини дає можливість виготовлення чорного кабінету для малої сцени. Це покращить естетичний вигляд малої сцени та зробить її більш таємничою для глядача, приховавши за лаштунками всі технічні та режисерські задуми.</t>
  </si>
  <si>
    <t>Дасть змогу додати та покращити спецефекти у виставах, зробить їх більш художньо-виразнішими, тим самим дасть змогу глибше занурити глядача в запропоновані обставини</t>
  </si>
  <si>
    <t>Придбання даного накопичувача дасть можливість для зберігання фото, відео та аудіо контекту, який використовується у виставах, дасть можливість зберігання відео та фото матеріалу з проведених вистав, та збагатить театральний архів даних.</t>
  </si>
  <si>
    <t>Це обладнання дасть змогу для більш якісного запису та відтворення звуку, який використовується у виставах.</t>
  </si>
  <si>
    <t>Придбання даного обладнання дасть можливість передачі відео сигналу на великі дистанції, що  дасть змогу розташовувати проекційне обладнання в різних куточках сценічного майданчику, в залежності від режисерського задуму та впливу візуальних ефектів на глядача.</t>
  </si>
  <si>
    <t>Придбавши дане обладнання, ми отримаємо можливість використання декількох  проекторів одночасно, що дасть змогу покращити візуальні ефекти вистави, додавши їй більше художньої виразливості.</t>
  </si>
  <si>
    <t>комісія банку</t>
  </si>
  <si>
    <t>поліпшення професійних умов для відтворювання вистав та якісного перегляду їх глядачами.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</si>
</sst>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_-;\-* #,##0.00\ _₴_-;_-* &quot;-&quot;??\ _₴_-;_-@"/>
  </numFmts>
  <fonts count="30" x14ac:knownFonts="1">
    <font>
      <sz val="10"/>
      <color rgb="FF000000"/>
      <name val="Times New Roman"/>
      <charset val="204"/>
    </font>
    <font>
      <sz val="11"/>
      <color theme="1"/>
      <name val="Calibri"/>
      <family val="2"/>
      <charset val="204"/>
      <scheme val="minor"/>
    </font>
    <font>
      <sz val="4.5"/>
      <name val="Calibri"/>
    </font>
    <font>
      <b/>
      <sz val="5"/>
      <name val="Arial"/>
    </font>
    <font>
      <b/>
      <sz val="4"/>
      <name val="Arial"/>
    </font>
    <font>
      <b/>
      <sz val="4"/>
      <color rgb="FF000000"/>
      <name val="Arial"/>
      <family val="2"/>
    </font>
    <font>
      <sz val="4"/>
      <name val="Arial"/>
    </font>
    <font>
      <b/>
      <i/>
      <sz val="5"/>
      <name val="Arial"/>
    </font>
    <font>
      <b/>
      <sz val="4.5"/>
      <color rgb="FF000000"/>
      <name val="Arial"/>
      <family val="2"/>
    </font>
    <font>
      <b/>
      <sz val="4.5"/>
      <name val="Arial"/>
    </font>
    <font>
      <sz val="4.5"/>
      <name val="Arial"/>
    </font>
    <font>
      <b/>
      <sz val="6.5"/>
      <name val="Times New Roman"/>
    </font>
    <font>
      <sz val="4.5"/>
      <name val="Calibri"/>
      <family val="2"/>
    </font>
    <font>
      <u/>
      <sz val="4.5"/>
      <name val="Times New Roman"/>
      <family val="1"/>
    </font>
    <font>
      <sz val="4.5"/>
      <name val="Times New Roman"/>
      <family val="1"/>
    </font>
    <font>
      <b/>
      <sz val="5"/>
      <name val="Arial"/>
      <family val="2"/>
    </font>
    <font>
      <b/>
      <sz val="4"/>
      <name val="Arial"/>
      <family val="2"/>
    </font>
    <font>
      <sz val="4"/>
      <name val="Arial"/>
      <family val="2"/>
    </font>
    <font>
      <b/>
      <i/>
      <sz val="5"/>
      <name val="Arial"/>
      <family val="2"/>
    </font>
    <font>
      <b/>
      <sz val="4.5"/>
      <name val="Arial"/>
      <family val="2"/>
    </font>
    <font>
      <sz val="4.5"/>
      <name val="Arial"/>
      <family val="2"/>
    </font>
    <font>
      <b/>
      <sz val="6.5"/>
      <name val="Times New Roman"/>
      <family val="1"/>
    </font>
    <font>
      <sz val="4"/>
      <color theme="1"/>
      <name val="Arial"/>
      <family val="2"/>
      <charset val="204"/>
    </font>
    <font>
      <b/>
      <sz val="4"/>
      <name val="Arial"/>
      <family val="2"/>
      <charset val="204"/>
    </font>
    <font>
      <sz val="4"/>
      <name val="Arial"/>
      <family val="2"/>
      <charset val="204"/>
    </font>
    <font>
      <sz val="4"/>
      <color rgb="FF000000"/>
      <name val="Times New Roman"/>
      <family val="1"/>
      <charset val="204"/>
    </font>
    <font>
      <sz val="4"/>
      <color rgb="FF000000"/>
      <name val="Arial"/>
      <family val="2"/>
      <charset val="204"/>
    </font>
    <font>
      <b/>
      <sz val="4"/>
      <color rgb="FF000000"/>
      <name val="Arial"/>
      <family val="2"/>
      <charset val="204"/>
    </font>
    <font>
      <sz val="4"/>
      <color rgb="FFFF0000"/>
      <name val="Arial"/>
      <family val="2"/>
      <charset val="204"/>
    </font>
    <font>
      <b/>
      <sz val="10"/>
      <color rgb="FF000000"/>
      <name val="Times New Roman"/>
      <family val="1"/>
      <charset val="204"/>
    </font>
  </fonts>
  <fills count="7">
    <fill>
      <patternFill patternType="none"/>
    </fill>
    <fill>
      <patternFill patternType="gray125"/>
    </fill>
    <fill>
      <patternFill patternType="solid">
        <fgColor rgb="FFF1F1F1"/>
      </patternFill>
    </fill>
    <fill>
      <patternFill patternType="solid">
        <fgColor rgb="FFFDF1CA"/>
      </patternFill>
    </fill>
    <fill>
      <patternFill patternType="solid">
        <fgColor rgb="FFFFFF00"/>
      </patternFill>
    </fill>
    <fill>
      <patternFill patternType="solid">
        <fgColor rgb="FFE1EED9"/>
      </patternFill>
    </fill>
    <fill>
      <patternFill patternType="solid">
        <fgColor rgb="FFD7D7D7"/>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s>
  <cellStyleXfs count="1">
    <xf numFmtId="0" fontId="0" fillId="0" borderId="0"/>
  </cellStyleXfs>
  <cellXfs count="188">
    <xf numFmtId="0" fontId="0" fillId="0" borderId="0" xfId="0" applyFill="1" applyBorder="1" applyAlignment="1">
      <alignment horizontal="left" vertical="top"/>
    </xf>
    <xf numFmtId="0" fontId="4" fillId="3" borderId="1" xfId="0" applyFont="1" applyFill="1" applyBorder="1" applyAlignment="1">
      <alignment horizontal="center" vertical="top" wrapText="1"/>
    </xf>
    <xf numFmtId="1" fontId="5" fillId="3" borderId="1" xfId="0" applyNumberFormat="1" applyFont="1" applyFill="1" applyBorder="1" applyAlignment="1">
      <alignment horizontal="center" vertical="top" shrinkToFit="1"/>
    </xf>
    <xf numFmtId="0" fontId="3"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shrinkToFit="1"/>
    </xf>
    <xf numFmtId="0" fontId="6" fillId="0" borderId="1" xfId="0" applyFont="1" applyFill="1" applyBorder="1" applyAlignment="1">
      <alignment horizontal="left" vertical="top" wrapText="1"/>
    </xf>
    <xf numFmtId="0" fontId="3" fillId="4" borderId="1" xfId="0" applyFont="1" applyFill="1" applyBorder="1" applyAlignment="1">
      <alignment horizontal="right" vertical="top" wrapText="1"/>
    </xf>
    <xf numFmtId="0" fontId="4" fillId="5" borderId="1" xfId="0" applyFont="1" applyFill="1" applyBorder="1" applyAlignment="1">
      <alignment horizontal="left" vertical="top" wrapText="1"/>
    </xf>
    <xf numFmtId="1" fontId="5" fillId="5" borderId="1" xfId="0" applyNumberFormat="1" applyFont="1" applyFill="1" applyBorder="1" applyAlignment="1">
      <alignment horizontal="right" vertical="top" shrinkToFit="1"/>
    </xf>
    <xf numFmtId="164" fontId="5" fillId="5" borderId="1" xfId="0" applyNumberFormat="1" applyFont="1" applyFill="1" applyBorder="1" applyAlignment="1">
      <alignment horizontal="right" vertical="top" shrinkToFit="1"/>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wrapText="1"/>
    </xf>
    <xf numFmtId="164" fontId="5" fillId="0" borderId="1" xfId="0" applyNumberFormat="1" applyFont="1" applyFill="1" applyBorder="1" applyAlignment="1">
      <alignment horizontal="right" vertical="top" shrinkToFit="1"/>
    </xf>
    <xf numFmtId="0" fontId="0" fillId="0" borderId="1" xfId="0" applyFill="1" applyBorder="1" applyAlignment="1">
      <alignment horizontal="left"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1" fontId="5" fillId="5" borderId="1" xfId="0" applyNumberFormat="1" applyFont="1" applyFill="1" applyBorder="1" applyAlignment="1">
      <alignment horizontal="right" vertical="center" shrinkToFit="1"/>
    </xf>
    <xf numFmtId="1" fontId="8" fillId="5" borderId="1" xfId="0" applyNumberFormat="1" applyFont="1" applyFill="1" applyBorder="1" applyAlignment="1">
      <alignment horizontal="right" vertical="center" shrinkToFit="1"/>
    </xf>
    <xf numFmtId="0" fontId="0" fillId="5" borderId="1" xfId="0" applyFill="1" applyBorder="1" applyAlignment="1">
      <alignment horizontal="left" vertical="top" wrapText="1"/>
    </xf>
    <xf numFmtId="164" fontId="8" fillId="0" borderId="1" xfId="0" applyNumberFormat="1" applyFont="1" applyFill="1" applyBorder="1" applyAlignment="1">
      <alignment horizontal="right" vertical="top" shrinkToFit="1"/>
    </xf>
    <xf numFmtId="0" fontId="9" fillId="5"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6" fillId="0" borderId="0" xfId="0" applyFont="1" applyFill="1" applyBorder="1" applyAlignment="1">
      <alignment horizontal="left" vertical="top" wrapText="1" inden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indent="5"/>
    </xf>
    <xf numFmtId="0" fontId="6" fillId="0" borderId="0" xfId="0" applyFont="1" applyFill="1" applyBorder="1" applyAlignment="1">
      <alignment horizontal="left" vertical="center" wrapText="1" indent="7"/>
    </xf>
    <xf numFmtId="0" fontId="22" fillId="0" borderId="15" xfId="0" applyFont="1" applyBorder="1" applyAlignment="1">
      <alignment vertical="top" wrapText="1"/>
    </xf>
    <xf numFmtId="0" fontId="22" fillId="0" borderId="16" xfId="0" applyFont="1" applyBorder="1" applyAlignment="1">
      <alignmen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right"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horizontal="right" vertical="top" wrapText="1"/>
    </xf>
    <xf numFmtId="0" fontId="24" fillId="0" borderId="16" xfId="0" applyFont="1" applyFill="1" applyBorder="1" applyAlignment="1">
      <alignment horizontal="right" vertical="top" wrapText="1"/>
    </xf>
    <xf numFmtId="0" fontId="25" fillId="0" borderId="0" xfId="0" applyFont="1" applyFill="1" applyBorder="1" applyAlignment="1">
      <alignment horizontal="left" vertical="top"/>
    </xf>
    <xf numFmtId="3" fontId="22" fillId="0" borderId="13" xfId="0" applyNumberFormat="1" applyFont="1" applyBorder="1" applyAlignment="1">
      <alignment horizontal="center" vertical="top" wrapText="1"/>
    </xf>
    <xf numFmtId="3" fontId="22" fillId="0" borderId="18" xfId="0" applyNumberFormat="1" applyFont="1" applyBorder="1" applyAlignment="1">
      <alignment horizontal="center" vertical="top" wrapText="1"/>
    </xf>
    <xf numFmtId="3" fontId="22" fillId="0" borderId="19" xfId="0" applyNumberFormat="1" applyFont="1" applyBorder="1" applyAlignment="1">
      <alignment horizontal="center" vertical="top" wrapText="1"/>
    </xf>
    <xf numFmtId="2" fontId="24" fillId="0" borderId="1" xfId="0" applyNumberFormat="1" applyFont="1" applyFill="1" applyBorder="1" applyAlignment="1">
      <alignment horizontal="right" vertical="top" wrapText="1"/>
    </xf>
    <xf numFmtId="165" fontId="22" fillId="0" borderId="0" xfId="0" applyNumberFormat="1" applyFont="1" applyBorder="1" applyAlignment="1">
      <alignment vertical="top" wrapText="1"/>
    </xf>
    <xf numFmtId="165" fontId="22" fillId="0" borderId="21" xfId="0" applyNumberFormat="1" applyFont="1" applyBorder="1" applyAlignment="1">
      <alignment vertical="top" wrapText="1"/>
    </xf>
    <xf numFmtId="165" fontId="22" fillId="0" borderId="22" xfId="0" applyNumberFormat="1" applyFont="1" applyBorder="1" applyAlignment="1">
      <alignment vertical="top" wrapText="1"/>
    </xf>
    <xf numFmtId="3" fontId="22" fillId="0" borderId="0" xfId="0" applyNumberFormat="1" applyFont="1" applyBorder="1" applyAlignment="1">
      <alignment horizontal="center" vertical="top" wrapText="1"/>
    </xf>
    <xf numFmtId="3" fontId="22" fillId="0" borderId="21" xfId="0" applyNumberFormat="1" applyFont="1" applyBorder="1" applyAlignment="1">
      <alignment horizontal="center" vertical="top" wrapText="1"/>
    </xf>
    <xf numFmtId="3" fontId="22" fillId="0" borderId="22" xfId="0" applyNumberFormat="1" applyFont="1" applyBorder="1" applyAlignment="1">
      <alignment horizontal="center" vertical="top" wrapText="1"/>
    </xf>
    <xf numFmtId="2" fontId="24" fillId="0" borderId="10" xfId="0" applyNumberFormat="1" applyFont="1" applyFill="1" applyBorder="1" applyAlignment="1">
      <alignment horizontal="right" vertical="top" wrapText="1"/>
    </xf>
    <xf numFmtId="4" fontId="26" fillId="0" borderId="16" xfId="0" applyNumberFormat="1" applyFont="1" applyBorder="1" applyAlignment="1">
      <alignment horizontal="center" vertical="top"/>
    </xf>
    <xf numFmtId="0" fontId="23" fillId="2" borderId="1" xfId="0" applyFont="1" applyFill="1" applyBorder="1" applyAlignment="1">
      <alignment horizontal="left" vertical="top"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left" vertical="top" wrapText="1" indent="3"/>
    </xf>
    <xf numFmtId="0" fontId="23" fillId="2" borderId="1" xfId="0" applyFont="1" applyFill="1" applyBorder="1" applyAlignment="1">
      <alignment horizontal="left" vertical="top" wrapText="1" indent="1"/>
    </xf>
    <xf numFmtId="0" fontId="23" fillId="4" borderId="1" xfId="0" applyFont="1" applyFill="1" applyBorder="1" applyAlignment="1">
      <alignment horizontal="right" vertical="top" wrapText="1"/>
    </xf>
    <xf numFmtId="0" fontId="23" fillId="5" borderId="1" xfId="0" applyFont="1" applyFill="1" applyBorder="1" applyAlignment="1">
      <alignment horizontal="right" vertical="center" wrapText="1"/>
    </xf>
    <xf numFmtId="2" fontId="23" fillId="5" borderId="1" xfId="0" applyNumberFormat="1" applyFont="1" applyFill="1" applyBorder="1" applyAlignment="1">
      <alignment horizontal="right" vertical="center" wrapText="1"/>
    </xf>
    <xf numFmtId="0" fontId="23" fillId="5" borderId="3" xfId="0" applyFont="1" applyFill="1" applyBorder="1" applyAlignment="1">
      <alignment horizontal="right" vertical="center" wrapText="1"/>
    </xf>
    <xf numFmtId="0" fontId="24" fillId="6" borderId="1" xfId="0" applyFont="1" applyFill="1" applyBorder="1" applyAlignment="1">
      <alignment horizontal="right" vertical="top" wrapText="1"/>
    </xf>
    <xf numFmtId="0" fontId="24" fillId="0" borderId="1" xfId="0" applyFont="1" applyFill="1" applyBorder="1" applyAlignment="1">
      <alignment horizontal="center" vertical="top" wrapText="1"/>
    </xf>
    <xf numFmtId="0" fontId="24" fillId="0" borderId="3" xfId="0" applyFont="1" applyFill="1" applyBorder="1" applyAlignment="1">
      <alignment horizontal="right" vertical="top" wrapText="1"/>
    </xf>
    <xf numFmtId="0" fontId="26" fillId="0" borderId="0" xfId="0" applyFont="1" applyFill="1" applyBorder="1" applyAlignment="1">
      <alignment horizontal="left" vertical="top"/>
    </xf>
    <xf numFmtId="1" fontId="27" fillId="3" borderId="1" xfId="0" applyNumberFormat="1" applyFont="1" applyFill="1" applyBorder="1" applyAlignment="1">
      <alignment horizontal="center" vertical="top" shrinkToFit="1"/>
    </xf>
    <xf numFmtId="0" fontId="26" fillId="4" borderId="1" xfId="0" applyFont="1" applyFill="1" applyBorder="1" applyAlignment="1">
      <alignment horizontal="left" wrapText="1"/>
    </xf>
    <xf numFmtId="0" fontId="26" fillId="0" borderId="1" xfId="0" applyFont="1" applyFill="1" applyBorder="1" applyAlignment="1">
      <alignment horizontal="left" vertical="center" wrapText="1"/>
    </xf>
    <xf numFmtId="0" fontId="26" fillId="5" borderId="16"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4" fillId="6" borderId="3" xfId="0" applyFont="1" applyFill="1" applyBorder="1" applyAlignment="1">
      <alignment horizontal="right" vertical="top" wrapText="1"/>
    </xf>
    <xf numFmtId="0" fontId="26" fillId="6" borderId="3" xfId="0" applyFont="1" applyFill="1" applyBorder="1" applyAlignment="1">
      <alignment horizontal="left" vertical="center" wrapText="1"/>
    </xf>
    <xf numFmtId="4" fontId="24" fillId="6" borderId="3" xfId="0" applyNumberFormat="1" applyFont="1" applyFill="1" applyBorder="1" applyAlignment="1">
      <alignment horizontal="right" vertical="top" wrapText="1"/>
    </xf>
    <xf numFmtId="4" fontId="22" fillId="0" borderId="16" xfId="0" applyNumberFormat="1" applyFont="1" applyBorder="1" applyAlignment="1">
      <alignment horizontal="right" vertical="top" wrapText="1"/>
    </xf>
    <xf numFmtId="2" fontId="24" fillId="0" borderId="8" xfId="0" applyNumberFormat="1" applyFont="1" applyFill="1" applyBorder="1" applyAlignment="1">
      <alignment horizontal="right" vertical="top" wrapText="1"/>
    </xf>
    <xf numFmtId="2" fontId="24" fillId="0" borderId="16" xfId="0" applyNumberFormat="1" applyFont="1" applyFill="1" applyBorder="1" applyAlignment="1">
      <alignment horizontal="right" vertical="top" wrapText="1"/>
    </xf>
    <xf numFmtId="0" fontId="27" fillId="6" borderId="1" xfId="0" applyFont="1" applyFill="1" applyBorder="1" applyAlignment="1">
      <alignment horizontal="left" vertical="center" wrapText="1"/>
    </xf>
    <xf numFmtId="0" fontId="23" fillId="6" borderId="1" xfId="0" applyFont="1" applyFill="1" applyBorder="1" applyAlignment="1">
      <alignment horizontal="right" vertical="top" wrapText="1"/>
    </xf>
    <xf numFmtId="0" fontId="29" fillId="0" borderId="0" xfId="0" applyFont="1" applyFill="1" applyBorder="1" applyAlignment="1">
      <alignment horizontal="left" vertical="top"/>
    </xf>
    <xf numFmtId="2" fontId="26" fillId="0" borderId="1" xfId="0" applyNumberFormat="1" applyFont="1" applyFill="1" applyBorder="1" applyAlignment="1">
      <alignment horizontal="right" vertical="top" wrapText="1"/>
    </xf>
    <xf numFmtId="0" fontId="26" fillId="0" borderId="1" xfId="0" applyFont="1" applyFill="1" applyBorder="1" applyAlignment="1">
      <alignment horizontal="right" vertical="top" wrapText="1"/>
    </xf>
    <xf numFmtId="2" fontId="24" fillId="6" borderId="1" xfId="0" applyNumberFormat="1" applyFont="1" applyFill="1" applyBorder="1" applyAlignment="1">
      <alignment horizontal="right" vertical="top" wrapText="1"/>
    </xf>
    <xf numFmtId="2" fontId="23" fillId="4" borderId="1" xfId="0" applyNumberFormat="1" applyFont="1" applyFill="1" applyBorder="1" applyAlignment="1">
      <alignment horizontal="right" vertical="top" wrapText="1"/>
    </xf>
    <xf numFmtId="0" fontId="26" fillId="0" borderId="1" xfId="0" applyFont="1" applyFill="1" applyBorder="1" applyAlignment="1">
      <alignment horizontal="center" vertical="top" wrapText="1"/>
    </xf>
    <xf numFmtId="4" fontId="22" fillId="0" borderId="17" xfId="0" applyNumberFormat="1" applyFont="1" applyBorder="1" applyAlignment="1">
      <alignment horizontal="right" vertical="top" wrapText="1"/>
    </xf>
    <xf numFmtId="4" fontId="22" fillId="0" borderId="20" xfId="0" applyNumberFormat="1" applyFont="1" applyBorder="1" applyAlignment="1">
      <alignment horizontal="right" vertical="top" wrapText="1"/>
    </xf>
    <xf numFmtId="0" fontId="22" fillId="0" borderId="23"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3" fontId="22" fillId="0" borderId="16" xfId="0" applyNumberFormat="1" applyFont="1" applyFill="1" applyBorder="1" applyAlignment="1">
      <alignment horizontal="center" vertical="top" wrapText="1"/>
    </xf>
    <xf numFmtId="4" fontId="22" fillId="0" borderId="16" xfId="0" applyNumberFormat="1" applyFont="1" applyFill="1" applyBorder="1" applyAlignment="1">
      <alignment horizontal="right" vertical="top" wrapText="1"/>
    </xf>
    <xf numFmtId="0" fontId="24" fillId="0" borderId="8" xfId="0" applyFont="1" applyFill="1" applyBorder="1" applyAlignment="1">
      <alignment horizontal="right" vertical="top" wrapText="1"/>
    </xf>
    <xf numFmtId="0" fontId="24" fillId="0" borderId="10" xfId="0" applyFont="1" applyFill="1" applyBorder="1" applyAlignment="1">
      <alignment horizontal="righ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0" fillId="6" borderId="8" xfId="0" applyFill="1" applyBorder="1" applyAlignment="1">
      <alignment horizontal="left" vertical="center" wrapText="1"/>
    </xf>
    <xf numFmtId="0" fontId="0" fillId="6" borderId="10" xfId="0" applyFill="1" applyBorder="1" applyAlignment="1">
      <alignment horizontal="left" vertical="center" wrapText="1"/>
    </xf>
    <xf numFmtId="0" fontId="24" fillId="6" borderId="8" xfId="0" applyFont="1" applyFill="1" applyBorder="1" applyAlignment="1">
      <alignment horizontal="right" vertical="top" wrapText="1"/>
    </xf>
    <xf numFmtId="0" fontId="24" fillId="6" borderId="10" xfId="0" applyFont="1" applyFill="1" applyBorder="1" applyAlignment="1">
      <alignment horizontal="righ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0" fillId="4" borderId="8" xfId="0" applyFill="1" applyBorder="1" applyAlignment="1">
      <alignment horizontal="left" wrapText="1"/>
    </xf>
    <xf numFmtId="0" fontId="0" fillId="4" borderId="10" xfId="0" applyFill="1" applyBorder="1" applyAlignment="1">
      <alignment horizontal="left" wrapText="1"/>
    </xf>
    <xf numFmtId="0" fontId="23" fillId="4" borderId="8" xfId="0" applyFont="1" applyFill="1" applyBorder="1" applyAlignment="1">
      <alignment horizontal="right" vertical="top" wrapText="1"/>
    </xf>
    <xf numFmtId="0" fontId="23" fillId="4" borderId="10" xfId="0" applyFont="1" applyFill="1" applyBorder="1" applyAlignment="1">
      <alignment horizontal="right" vertical="top"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24" fillId="0" borderId="4" xfId="0" applyFont="1" applyFill="1" applyBorder="1" applyAlignment="1">
      <alignment horizontal="left" vertical="center" wrapText="1" indent="4"/>
    </xf>
    <xf numFmtId="0" fontId="24" fillId="0" borderId="11" xfId="0" applyFont="1" applyFill="1" applyBorder="1" applyAlignment="1">
      <alignment horizontal="left" vertical="center" wrapText="1" indent="4"/>
    </xf>
    <xf numFmtId="0" fontId="24" fillId="0" borderId="5" xfId="0" applyFont="1" applyFill="1" applyBorder="1" applyAlignment="1">
      <alignment horizontal="left" vertical="center" wrapText="1" indent="4"/>
    </xf>
    <xf numFmtId="0" fontId="24" fillId="0" borderId="6" xfId="0" applyFont="1" applyFill="1" applyBorder="1" applyAlignment="1">
      <alignment horizontal="left" vertical="center" wrapText="1" indent="4"/>
    </xf>
    <xf numFmtId="0" fontId="24" fillId="0" borderId="14" xfId="0" applyFont="1" applyFill="1" applyBorder="1" applyAlignment="1">
      <alignment horizontal="left" vertical="center" wrapText="1" indent="4"/>
    </xf>
    <xf numFmtId="0" fontId="24" fillId="0" borderId="7" xfId="0" applyFont="1" applyFill="1" applyBorder="1" applyAlignment="1">
      <alignment horizontal="left" vertical="center" wrapText="1" indent="4"/>
    </xf>
    <xf numFmtId="0" fontId="24" fillId="0" borderId="8" xfId="0" applyFont="1" applyFill="1" applyBorder="1" applyAlignment="1">
      <alignment horizontal="left" vertical="center" wrapText="1" indent="4"/>
    </xf>
    <xf numFmtId="0" fontId="24" fillId="0" borderId="9" xfId="0" applyFont="1" applyFill="1" applyBorder="1" applyAlignment="1">
      <alignment horizontal="left" vertical="center" wrapText="1" indent="4"/>
    </xf>
    <xf numFmtId="0" fontId="24" fillId="0" borderId="10" xfId="0" applyFont="1" applyFill="1" applyBorder="1" applyAlignment="1">
      <alignment horizontal="left" vertical="center" wrapText="1" indent="4"/>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6" fillId="0" borderId="8" xfId="0" applyFont="1" applyFill="1" applyBorder="1" applyAlignment="1">
      <alignment horizontal="right" vertical="top" wrapText="1"/>
    </xf>
    <xf numFmtId="0" fontId="6" fillId="0" borderId="10" xfId="0" applyFont="1" applyFill="1" applyBorder="1" applyAlignment="1">
      <alignment horizontal="right"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24" fillId="0" borderId="6" xfId="0" applyFont="1" applyFill="1" applyBorder="1" applyAlignment="1">
      <alignment horizontal="right" vertical="top" wrapText="1"/>
    </xf>
    <xf numFmtId="0" fontId="24" fillId="0" borderId="7" xfId="0" applyFont="1" applyFill="1" applyBorder="1" applyAlignment="1">
      <alignment horizontal="right" vertical="top" wrapText="1"/>
    </xf>
    <xf numFmtId="0" fontId="4" fillId="5" borderId="11" xfId="0" applyFont="1" applyFill="1" applyBorder="1" applyAlignment="1">
      <alignment horizontal="left" vertical="top" wrapText="1"/>
    </xf>
    <xf numFmtId="0" fontId="23" fillId="6" borderId="8" xfId="0" applyFont="1" applyFill="1" applyBorder="1" applyAlignment="1">
      <alignment horizontal="left" vertical="top" wrapText="1"/>
    </xf>
    <xf numFmtId="0" fontId="23" fillId="6" borderId="9" xfId="0" applyFont="1" applyFill="1" applyBorder="1" applyAlignment="1">
      <alignment horizontal="left" vertical="top" wrapText="1"/>
    </xf>
    <xf numFmtId="0" fontId="23" fillId="6" borderId="10" xfId="0" applyFont="1" applyFill="1" applyBorder="1" applyAlignment="1">
      <alignment horizontal="left" vertical="top" wrapText="1"/>
    </xf>
    <xf numFmtId="0" fontId="23" fillId="6" borderId="8" xfId="0" applyFont="1" applyFill="1" applyBorder="1" applyAlignment="1">
      <alignment horizontal="right" vertical="top" wrapText="1"/>
    </xf>
    <xf numFmtId="0" fontId="23" fillId="6" borderId="10" xfId="0" applyFont="1" applyFill="1" applyBorder="1" applyAlignment="1">
      <alignment horizontal="right" vertical="top" wrapText="1"/>
    </xf>
    <xf numFmtId="0" fontId="26" fillId="5" borderId="8" xfId="0" applyFont="1" applyFill="1" applyBorder="1" applyAlignment="1">
      <alignment horizontal="left" vertical="center" wrapText="1"/>
    </xf>
    <xf numFmtId="0" fontId="26" fillId="5" borderId="10" xfId="0" applyFont="1" applyFill="1" applyBorder="1" applyAlignment="1">
      <alignment horizontal="left" vertical="center" wrapText="1"/>
    </xf>
    <xf numFmtId="0" fontId="24" fillId="0" borderId="12" xfId="0" applyFont="1" applyFill="1" applyBorder="1" applyAlignment="1">
      <alignment horizontal="left" vertical="center" wrapText="1" indent="4"/>
    </xf>
    <xf numFmtId="0" fontId="24" fillId="0" borderId="0" xfId="0" applyFont="1" applyFill="1" applyBorder="1" applyAlignment="1">
      <alignment horizontal="left" vertical="center" wrapText="1" indent="4"/>
    </xf>
    <xf numFmtId="0" fontId="24" fillId="0" borderId="13" xfId="0" applyFont="1" applyFill="1" applyBorder="1" applyAlignment="1">
      <alignment horizontal="left" vertical="center" wrapText="1" indent="4"/>
    </xf>
    <xf numFmtId="0" fontId="26" fillId="5" borderId="7" xfId="0" applyFont="1" applyFill="1" applyBorder="1" applyAlignment="1">
      <alignment horizontal="left" vertical="center" wrapText="1"/>
    </xf>
    <xf numFmtId="0" fontId="26" fillId="4" borderId="8" xfId="0" applyFont="1" applyFill="1" applyBorder="1" applyAlignment="1">
      <alignment horizontal="left" wrapText="1"/>
    </xf>
    <xf numFmtId="0" fontId="26" fillId="4" borderId="10" xfId="0" applyFont="1" applyFill="1" applyBorder="1" applyAlignment="1">
      <alignment horizontal="left" wrapText="1"/>
    </xf>
    <xf numFmtId="0" fontId="4" fillId="5" borderId="5" xfId="0" applyFont="1" applyFill="1" applyBorder="1" applyAlignment="1">
      <alignment horizontal="left" vertical="top" wrapText="1"/>
    </xf>
    <xf numFmtId="0" fontId="23" fillId="5" borderId="8" xfId="0" applyFont="1" applyFill="1" applyBorder="1" applyAlignment="1">
      <alignment horizontal="right" vertical="center" wrapText="1"/>
    </xf>
    <xf numFmtId="0" fontId="23" fillId="5" borderId="10" xfId="0" applyFont="1" applyFill="1" applyBorder="1" applyAlignment="1">
      <alignment horizontal="right" vertical="center" wrapText="1"/>
    </xf>
    <xf numFmtId="0" fontId="26" fillId="5" borderId="5" xfId="0" applyFont="1" applyFill="1" applyBorder="1" applyAlignment="1">
      <alignment horizontal="left" vertical="center" wrapText="1"/>
    </xf>
    <xf numFmtId="1" fontId="5" fillId="3" borderId="8" xfId="0" applyNumberFormat="1" applyFont="1" applyFill="1" applyBorder="1" applyAlignment="1">
      <alignment horizontal="right" vertical="top" indent="1" shrinkToFit="1"/>
    </xf>
    <xf numFmtId="1" fontId="5" fillId="3" borderId="10" xfId="0" applyNumberFormat="1" applyFont="1" applyFill="1" applyBorder="1" applyAlignment="1">
      <alignment horizontal="right" vertical="top" indent="1" shrinkToFit="1"/>
    </xf>
    <xf numFmtId="1" fontId="27" fillId="3" borderId="8" xfId="0" applyNumberFormat="1" applyFont="1" applyFill="1" applyBorder="1" applyAlignment="1">
      <alignment horizontal="center" vertical="top" shrinkToFit="1"/>
    </xf>
    <xf numFmtId="1" fontId="27" fillId="3" borderId="10" xfId="0" applyNumberFormat="1" applyFont="1" applyFill="1" applyBorder="1" applyAlignment="1">
      <alignment horizontal="center" vertical="top" shrinkToFit="1"/>
    </xf>
    <xf numFmtId="0" fontId="6" fillId="0" borderId="8" xfId="0" applyFont="1" applyFill="1" applyBorder="1" applyAlignment="1">
      <alignment horizontal="right" vertical="top" wrapText="1" indent="1"/>
    </xf>
    <xf numFmtId="0" fontId="6" fillId="0" borderId="10" xfId="0" applyFont="1" applyFill="1" applyBorder="1" applyAlignment="1">
      <alignment horizontal="right" vertical="top" wrapText="1" indent="1"/>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left" vertical="top" wrapText="1" inden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indent="3"/>
    </xf>
    <xf numFmtId="0" fontId="4" fillId="2" borderId="3" xfId="0" applyFont="1" applyFill="1" applyBorder="1" applyAlignment="1">
      <alignment horizontal="left" vertical="center" wrapText="1" indent="3"/>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6" fillId="2" borderId="8" xfId="0" applyFont="1" applyFill="1" applyBorder="1" applyAlignment="1">
      <alignment horizontal="center" vertical="top" wrapText="1"/>
    </xf>
    <xf numFmtId="0" fontId="26" fillId="2" borderId="9" xfId="0" applyFont="1" applyFill="1" applyBorder="1" applyAlignment="1">
      <alignment horizontal="center" vertical="top" wrapText="1"/>
    </xf>
    <xf numFmtId="0" fontId="26" fillId="2" borderId="10" xfId="0" applyFont="1" applyFill="1" applyBorder="1" applyAlignment="1">
      <alignment horizontal="center" vertical="top" wrapText="1"/>
    </xf>
    <xf numFmtId="0" fontId="26" fillId="2" borderId="8" xfId="0" applyFont="1" applyFill="1" applyBorder="1" applyAlignment="1">
      <alignment horizontal="left" vertical="top" wrapText="1" indent="1"/>
    </xf>
    <xf numFmtId="0" fontId="26" fillId="2" borderId="9" xfId="0" applyFont="1" applyFill="1" applyBorder="1" applyAlignment="1">
      <alignment horizontal="left" vertical="top" wrapText="1" indent="1"/>
    </xf>
    <xf numFmtId="0" fontId="26" fillId="2" borderId="10" xfId="0" applyFont="1" applyFill="1" applyBorder="1" applyAlignment="1">
      <alignment horizontal="left" vertical="top" wrapText="1" indent="1"/>
    </xf>
    <xf numFmtId="0" fontId="23" fillId="2" borderId="8"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10" xfId="0" applyFont="1" applyFill="1" applyBorder="1" applyAlignment="1">
      <alignment horizontal="left" vertical="top" wrapText="1"/>
    </xf>
    <xf numFmtId="0" fontId="11" fillId="0" borderId="0" xfId="0" applyFont="1" applyFill="1" applyBorder="1" applyAlignment="1">
      <alignment horizontal="left" vertical="top" wrapText="1" indent="5"/>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97529</xdr:rowOff>
    </xdr:from>
    <xdr:to>
      <xdr:col>2</xdr:col>
      <xdr:colOff>153178</xdr:colOff>
      <xdr:row>15</xdr:row>
      <xdr:rowOff>61141</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3868" cy="46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94287</xdr:rowOff>
    </xdr:from>
    <xdr:to>
      <xdr:col>1</xdr:col>
      <xdr:colOff>458470</xdr:colOff>
      <xdr:row>1</xdr:row>
      <xdr:rowOff>94287</xdr:rowOff>
    </xdr:to>
    <xdr:sp macro="" textlink="">
      <xdr:nvSpPr>
        <xdr:cNvPr id="3" name="Shape 3"/>
        <xdr:cNvSpPr/>
      </xdr:nvSpPr>
      <xdr:spPr>
        <a:xfrm>
          <a:off x="0" y="0"/>
          <a:ext cx="1097280" cy="0"/>
        </a:xfrm>
        <a:custGeom>
          <a:avLst/>
          <a:gdLst/>
          <a:ahLst/>
          <a:cxnLst/>
          <a:rect l="0" t="0" r="0" b="0"/>
          <a:pathLst>
            <a:path w="1097280">
              <a:moveTo>
                <a:pt x="0" y="0"/>
              </a:moveTo>
              <a:lnTo>
                <a:pt x="1097280" y="0"/>
              </a:lnTo>
            </a:path>
          </a:pathLst>
        </a:custGeom>
        <a:ln w="3175">
          <a:solidFill>
            <a:srgbClr val="000000"/>
          </a:solidFill>
        </a:ln>
      </xdr:spPr>
    </xdr:sp>
    <xdr:clientData/>
  </xdr:twoCellAnchor>
  <xdr:twoCellAnchor editAs="oneCell">
    <xdr:from>
      <xdr:col>0</xdr:col>
      <xdr:colOff>0</xdr:colOff>
      <xdr:row>1</xdr:row>
      <xdr:rowOff>107348</xdr:rowOff>
    </xdr:from>
    <xdr:to>
      <xdr:col>1</xdr:col>
      <xdr:colOff>354330</xdr:colOff>
      <xdr:row>1</xdr:row>
      <xdr:rowOff>107348</xdr:rowOff>
    </xdr:to>
    <xdr:sp macro="" textlink="">
      <xdr:nvSpPr>
        <xdr:cNvPr id="4" name="Shape 4"/>
        <xdr:cNvSpPr/>
      </xdr:nvSpPr>
      <xdr:spPr>
        <a:xfrm>
          <a:off x="0" y="0"/>
          <a:ext cx="993140" cy="0"/>
        </a:xfrm>
        <a:custGeom>
          <a:avLst/>
          <a:gdLst/>
          <a:ahLst/>
          <a:cxnLst/>
          <a:rect l="0" t="0" r="0" b="0"/>
          <a:pathLst>
            <a:path w="993140">
              <a:moveTo>
                <a:pt x="0" y="0"/>
              </a:moveTo>
              <a:lnTo>
                <a:pt x="992785" y="0"/>
              </a:lnTo>
            </a:path>
          </a:pathLst>
        </a:custGeom>
        <a:ln w="3648">
          <a:solidFill>
            <a:srgbClr val="000000"/>
          </a:solidFill>
        </a:ln>
      </xdr:spPr>
    </xdr:sp>
    <xdr:clientData/>
  </xdr:twoCellAnchor>
  <xdr:oneCellAnchor>
    <xdr:from>
      <xdr:col>0</xdr:col>
      <xdr:colOff>0</xdr:colOff>
      <xdr:row>4</xdr:row>
      <xdr:rowOff>2285</xdr:rowOff>
    </xdr:from>
    <xdr:ext cx="1233170" cy="0"/>
    <xdr:sp macro="" textlink="">
      <xdr:nvSpPr>
        <xdr:cNvPr id="5" name="Shape 5"/>
        <xdr:cNvSpPr/>
      </xdr:nvSpPr>
      <xdr:spPr>
        <a:xfrm>
          <a:off x="0" y="0"/>
          <a:ext cx="1233170" cy="0"/>
        </a:xfrm>
        <a:custGeom>
          <a:avLst/>
          <a:gdLst/>
          <a:ahLst/>
          <a:cxnLst/>
          <a:rect l="0" t="0" r="0" b="0"/>
          <a:pathLst>
            <a:path w="1233170">
              <a:moveTo>
                <a:pt x="0" y="0"/>
              </a:moveTo>
              <a:lnTo>
                <a:pt x="1232903" y="0"/>
              </a:lnTo>
            </a:path>
          </a:pathLst>
        </a:custGeom>
        <a:ln w="4572">
          <a:solidFill>
            <a:srgbClr val="000000"/>
          </a:solidFill>
        </a:ln>
      </xdr:spPr>
    </xdr:sp>
    <xdr:clientData/>
  </xdr:oneCellAnchor>
  <xdr:oneCellAnchor>
    <xdr:from>
      <xdr:col>0</xdr:col>
      <xdr:colOff>0</xdr:colOff>
      <xdr:row>5</xdr:row>
      <xdr:rowOff>2285</xdr:rowOff>
    </xdr:from>
    <xdr:ext cx="858519" cy="0"/>
    <xdr:sp macro="" textlink="">
      <xdr:nvSpPr>
        <xdr:cNvPr id="6" name="Shape 6"/>
        <xdr:cNvSpPr/>
      </xdr:nvSpPr>
      <xdr:spPr>
        <a:xfrm>
          <a:off x="0" y="0"/>
          <a:ext cx="858519" cy="0"/>
        </a:xfrm>
        <a:custGeom>
          <a:avLst/>
          <a:gdLst/>
          <a:ahLst/>
          <a:cxnLst/>
          <a:rect l="0" t="0" r="0" b="0"/>
          <a:pathLst>
            <a:path w="858519">
              <a:moveTo>
                <a:pt x="0" y="0"/>
              </a:moveTo>
              <a:lnTo>
                <a:pt x="857999" y="0"/>
              </a:lnTo>
            </a:path>
          </a:pathLst>
        </a:custGeom>
        <a:ln w="4572">
          <a:solidFill>
            <a:srgbClr val="000000"/>
          </a:solidFill>
        </a:ln>
      </xdr:spPr>
    </xdr:sp>
    <xdr:clientData/>
  </xdr:oneCellAnchor>
  <xdr:oneCellAnchor>
    <xdr:from>
      <xdr:col>0</xdr:col>
      <xdr:colOff>0</xdr:colOff>
      <xdr:row>6</xdr:row>
      <xdr:rowOff>2285</xdr:rowOff>
    </xdr:from>
    <xdr:ext cx="1714500" cy="0"/>
    <xdr:sp macro="" textlink="">
      <xdr:nvSpPr>
        <xdr:cNvPr id="7" name="Shape 7"/>
        <xdr:cNvSpPr/>
      </xdr:nvSpPr>
      <xdr:spPr>
        <a:xfrm>
          <a:off x="0" y="0"/>
          <a:ext cx="1714500" cy="0"/>
        </a:xfrm>
        <a:custGeom>
          <a:avLst/>
          <a:gdLst/>
          <a:ahLst/>
          <a:cxnLst/>
          <a:rect l="0" t="0" r="0" b="0"/>
          <a:pathLst>
            <a:path w="1714500">
              <a:moveTo>
                <a:pt x="0" y="0"/>
              </a:moveTo>
              <a:lnTo>
                <a:pt x="1714500" y="0"/>
              </a:lnTo>
            </a:path>
          </a:pathLst>
        </a:custGeom>
        <a:ln w="4572">
          <a:solidFill>
            <a:srgbClr val="000000"/>
          </a:solidFill>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view="pageBreakPreview" topLeftCell="D69" zoomScale="180" zoomScaleNormal="160" zoomScaleSheetLayoutView="180" workbookViewId="0">
      <selection activeCell="Q56" sqref="Q56"/>
    </sheetView>
  </sheetViews>
  <sheetFormatPr defaultRowHeight="12.75" x14ac:dyDescent="0.2"/>
  <cols>
    <col min="1" max="1" width="4.83203125" customWidth="1"/>
    <col min="2" max="2" width="2.83203125" customWidth="1"/>
    <col min="3" max="3" width="22.5" customWidth="1"/>
    <col min="4" max="4" width="0.6640625" customWidth="1"/>
    <col min="5" max="5" width="4.6640625" style="60" customWidth="1"/>
    <col min="6" max="6" width="6.5" style="60" customWidth="1"/>
    <col min="7" max="7" width="8.83203125" style="60" customWidth="1"/>
    <col min="8" max="8" width="1.5" style="60" customWidth="1"/>
    <col min="9" max="9" width="7.5" style="60" customWidth="1"/>
    <col min="10" max="10" width="6.5" style="60" customWidth="1"/>
    <col min="11" max="12" width="9.33203125" style="60" customWidth="1"/>
    <col min="13" max="13" width="6.1640625" style="60" customWidth="1"/>
    <col min="14" max="15" width="9.33203125" style="60" customWidth="1"/>
    <col min="16" max="16" width="6.1640625" style="60" customWidth="1"/>
    <col min="17" max="17" width="9.33203125" style="60" customWidth="1"/>
    <col min="18" max="18" width="11.83203125" style="60" customWidth="1"/>
    <col min="19" max="19" width="9.33203125" style="60" customWidth="1"/>
    <col min="20" max="20" width="8.83203125" style="60" customWidth="1"/>
    <col min="21" max="21" width="9.33203125" style="60" customWidth="1"/>
    <col min="22" max="22" width="16.83203125" style="60" customWidth="1"/>
    <col min="23" max="23" width="2.6640625" customWidth="1"/>
  </cols>
  <sheetData>
    <row r="1" spans="1:23" ht="15" customHeight="1" x14ac:dyDescent="0.2">
      <c r="A1" s="162" t="s">
        <v>0</v>
      </c>
      <c r="B1" s="162"/>
      <c r="C1" s="162"/>
      <c r="D1" s="162"/>
    </row>
    <row r="2" spans="1:23" ht="6.75" customHeight="1" x14ac:dyDescent="0.2">
      <c r="A2" s="162" t="s">
        <v>1</v>
      </c>
      <c r="B2" s="162"/>
      <c r="C2" s="162"/>
      <c r="D2" s="162"/>
    </row>
    <row r="3" spans="1:23" ht="6.75" customHeight="1" x14ac:dyDescent="0.2">
      <c r="A3" s="163" t="s">
        <v>2</v>
      </c>
      <c r="B3" s="163"/>
      <c r="C3" s="163"/>
      <c r="D3" s="163"/>
    </row>
    <row r="4" spans="1:23" ht="8.25" customHeight="1" x14ac:dyDescent="0.2">
      <c r="A4" s="164" t="s">
        <v>3</v>
      </c>
      <c r="B4" s="164"/>
      <c r="C4" s="164"/>
      <c r="D4" s="164"/>
      <c r="E4" s="164"/>
      <c r="F4" s="164"/>
      <c r="G4" s="164"/>
      <c r="H4" s="164"/>
    </row>
    <row r="5" spans="1:23" ht="8.25" customHeight="1" x14ac:dyDescent="0.2">
      <c r="A5" s="164" t="s">
        <v>4</v>
      </c>
      <c r="B5" s="164"/>
      <c r="C5" s="164"/>
      <c r="D5" s="164"/>
      <c r="E5" s="164"/>
      <c r="F5" s="164"/>
      <c r="G5" s="164"/>
      <c r="H5" s="164"/>
    </row>
    <row r="6" spans="1:23" ht="6.75" customHeight="1" x14ac:dyDescent="0.2">
      <c r="A6" s="165" t="s">
        <v>5</v>
      </c>
      <c r="B6" s="165"/>
      <c r="C6" s="165"/>
      <c r="D6" s="165"/>
      <c r="E6" s="165"/>
      <c r="F6" s="165"/>
      <c r="G6" s="165"/>
      <c r="H6" s="165"/>
      <c r="I6" s="165"/>
      <c r="J6" s="165"/>
      <c r="K6" s="165"/>
      <c r="L6" s="165"/>
      <c r="M6" s="165"/>
      <c r="N6" s="165"/>
      <c r="O6" s="165"/>
      <c r="P6" s="165"/>
      <c r="Q6" s="165"/>
      <c r="R6" s="165"/>
      <c r="S6" s="165"/>
      <c r="T6" s="165"/>
      <c r="U6" s="165"/>
      <c r="V6" s="165"/>
      <c r="W6" s="165"/>
    </row>
    <row r="7" spans="1:23" ht="28.35" customHeight="1" x14ac:dyDescent="0.2">
      <c r="A7" s="166" t="s">
        <v>6</v>
      </c>
      <c r="B7" s="166" t="s">
        <v>7</v>
      </c>
      <c r="C7" s="168" t="s">
        <v>8</v>
      </c>
      <c r="D7" s="170" t="s">
        <v>9</v>
      </c>
      <c r="E7" s="171"/>
      <c r="F7" s="174" t="s">
        <v>98</v>
      </c>
      <c r="G7" s="175"/>
      <c r="H7" s="175"/>
      <c r="I7" s="176"/>
      <c r="J7" s="174" t="s">
        <v>99</v>
      </c>
      <c r="K7" s="175"/>
      <c r="L7" s="176"/>
      <c r="M7" s="177" t="s">
        <v>100</v>
      </c>
      <c r="N7" s="178"/>
      <c r="O7" s="179"/>
      <c r="P7" s="174" t="s">
        <v>101</v>
      </c>
      <c r="Q7" s="175"/>
      <c r="R7" s="176"/>
      <c r="S7" s="180" t="s">
        <v>102</v>
      </c>
      <c r="T7" s="181"/>
      <c r="U7" s="182"/>
      <c r="V7" s="183" t="s">
        <v>103</v>
      </c>
    </row>
    <row r="8" spans="1:23" ht="16.350000000000001" customHeight="1" x14ac:dyDescent="0.2">
      <c r="A8" s="167"/>
      <c r="B8" s="167"/>
      <c r="C8" s="169"/>
      <c r="D8" s="172"/>
      <c r="E8" s="173"/>
      <c r="F8" s="49" t="s">
        <v>104</v>
      </c>
      <c r="G8" s="50" t="s">
        <v>105</v>
      </c>
      <c r="H8" s="185" t="s">
        <v>106</v>
      </c>
      <c r="I8" s="186"/>
      <c r="J8" s="49" t="s">
        <v>104</v>
      </c>
      <c r="K8" s="50" t="s">
        <v>105</v>
      </c>
      <c r="L8" s="49" t="s">
        <v>107</v>
      </c>
      <c r="M8" s="49" t="s">
        <v>104</v>
      </c>
      <c r="N8" s="50" t="s">
        <v>105</v>
      </c>
      <c r="O8" s="49" t="s">
        <v>108</v>
      </c>
      <c r="P8" s="49" t="s">
        <v>104</v>
      </c>
      <c r="Q8" s="50" t="s">
        <v>105</v>
      </c>
      <c r="R8" s="51" t="s">
        <v>109</v>
      </c>
      <c r="S8" s="49" t="s">
        <v>110</v>
      </c>
      <c r="T8" s="49" t="s">
        <v>111</v>
      </c>
      <c r="U8" s="52" t="s">
        <v>112</v>
      </c>
      <c r="V8" s="184"/>
    </row>
    <row r="9" spans="1:23" ht="6.75" customHeight="1" x14ac:dyDescent="0.2">
      <c r="A9" s="1" t="s">
        <v>10</v>
      </c>
      <c r="B9" s="2">
        <v>1</v>
      </c>
      <c r="C9" s="2">
        <v>2</v>
      </c>
      <c r="D9" s="156">
        <v>3</v>
      </c>
      <c r="E9" s="157"/>
      <c r="F9" s="61">
        <v>4</v>
      </c>
      <c r="G9" s="61">
        <v>5</v>
      </c>
      <c r="H9" s="158">
        <v>6</v>
      </c>
      <c r="I9" s="159"/>
      <c r="J9" s="61">
        <v>5</v>
      </c>
      <c r="K9" s="61">
        <v>6</v>
      </c>
      <c r="L9" s="61">
        <v>7</v>
      </c>
      <c r="M9" s="61">
        <v>8</v>
      </c>
      <c r="N9" s="61">
        <v>9</v>
      </c>
      <c r="O9" s="61">
        <v>10</v>
      </c>
      <c r="P9" s="61">
        <v>11</v>
      </c>
      <c r="Q9" s="61">
        <v>12</v>
      </c>
      <c r="R9" s="61">
        <v>13</v>
      </c>
      <c r="S9" s="61">
        <v>14</v>
      </c>
      <c r="T9" s="61">
        <v>15</v>
      </c>
      <c r="U9" s="61">
        <v>16</v>
      </c>
      <c r="V9" s="61">
        <v>11</v>
      </c>
    </row>
    <row r="10" spans="1:23" ht="8.25" customHeight="1" x14ac:dyDescent="0.2">
      <c r="A10" s="3" t="s">
        <v>11</v>
      </c>
      <c r="B10" s="3" t="s">
        <v>12</v>
      </c>
      <c r="C10" s="4" t="s">
        <v>13</v>
      </c>
      <c r="D10" s="103"/>
      <c r="E10" s="104"/>
      <c r="F10" s="62"/>
      <c r="G10" s="62"/>
      <c r="H10" s="150"/>
      <c r="I10" s="151"/>
      <c r="J10" s="62"/>
      <c r="K10" s="62"/>
      <c r="L10" s="62"/>
      <c r="M10" s="62"/>
      <c r="N10" s="62"/>
      <c r="O10" s="62"/>
      <c r="P10" s="62"/>
      <c r="Q10" s="62"/>
      <c r="R10" s="62"/>
      <c r="S10" s="62"/>
      <c r="T10" s="62"/>
      <c r="U10" s="62"/>
      <c r="V10" s="62"/>
    </row>
    <row r="11" spans="1:23" ht="12.75" customHeight="1" x14ac:dyDescent="0.2">
      <c r="A11" s="5" t="s">
        <v>14</v>
      </c>
      <c r="B11" s="6">
        <v>1</v>
      </c>
      <c r="C11" s="7" t="s">
        <v>15</v>
      </c>
      <c r="D11" s="160" t="s">
        <v>16</v>
      </c>
      <c r="E11" s="161"/>
      <c r="F11" s="63"/>
      <c r="G11" s="63"/>
      <c r="H11" s="91" t="s">
        <v>113</v>
      </c>
      <c r="I11" s="92"/>
      <c r="J11" s="63"/>
      <c r="K11" s="63"/>
      <c r="L11" s="34" t="s">
        <v>113</v>
      </c>
      <c r="M11" s="83">
        <v>1</v>
      </c>
      <c r="N11" s="79">
        <f>O82</f>
        <v>142638.96</v>
      </c>
      <c r="O11" s="40">
        <f>O82</f>
        <v>142638.96</v>
      </c>
      <c r="P11" s="83">
        <v>1</v>
      </c>
      <c r="Q11" s="79">
        <f>R82</f>
        <v>101425.06</v>
      </c>
      <c r="R11" s="40">
        <f>R82</f>
        <v>101425.06</v>
      </c>
      <c r="S11" s="40">
        <f>O11</f>
        <v>142638.96</v>
      </c>
      <c r="T11" s="40">
        <f>P11</f>
        <v>1</v>
      </c>
      <c r="U11" s="40">
        <f>S11-T11</f>
        <v>142637.96</v>
      </c>
      <c r="V11" s="63"/>
    </row>
    <row r="12" spans="1:23" ht="8.25" customHeight="1" x14ac:dyDescent="0.2">
      <c r="A12" s="100" t="s">
        <v>17</v>
      </c>
      <c r="B12" s="101"/>
      <c r="C12" s="102"/>
      <c r="D12" s="103"/>
      <c r="E12" s="104"/>
      <c r="F12" s="62"/>
      <c r="G12" s="62"/>
      <c r="H12" s="105" t="s">
        <v>113</v>
      </c>
      <c r="I12" s="106"/>
      <c r="J12" s="62"/>
      <c r="K12" s="62"/>
      <c r="L12" s="53" t="s">
        <v>113</v>
      </c>
      <c r="M12" s="62"/>
      <c r="N12" s="62"/>
      <c r="O12" s="82">
        <f>O11</f>
        <v>142638.96</v>
      </c>
      <c r="P12" s="62"/>
      <c r="Q12" s="62"/>
      <c r="R12" s="82">
        <f>R11</f>
        <v>101425.06</v>
      </c>
      <c r="S12" s="82">
        <f>SUM(S11)</f>
        <v>142638.96</v>
      </c>
      <c r="T12" s="82">
        <f>SUM(T11)</f>
        <v>1</v>
      </c>
      <c r="U12" s="82">
        <f>S12-T12</f>
        <v>142637.96</v>
      </c>
      <c r="V12" s="62"/>
    </row>
    <row r="13" spans="1:23" ht="11.25" customHeight="1" x14ac:dyDescent="0.2"/>
    <row r="14" spans="1:23" ht="8.25" customHeight="1" x14ac:dyDescent="0.2">
      <c r="A14" s="4" t="s">
        <v>11</v>
      </c>
      <c r="B14" s="8" t="s">
        <v>18</v>
      </c>
      <c r="C14" s="4" t="s">
        <v>19</v>
      </c>
      <c r="D14" s="103"/>
      <c r="E14" s="104"/>
      <c r="F14" s="62"/>
      <c r="G14" s="62"/>
      <c r="H14" s="150"/>
      <c r="I14" s="151"/>
      <c r="J14" s="62"/>
      <c r="K14" s="62"/>
      <c r="L14" s="62"/>
      <c r="M14" s="62"/>
      <c r="N14" s="62"/>
      <c r="O14" s="62"/>
      <c r="P14" s="62"/>
      <c r="Q14" s="62"/>
      <c r="R14" s="62"/>
      <c r="S14" s="62"/>
      <c r="T14" s="62"/>
      <c r="U14" s="62"/>
      <c r="V14" s="62"/>
    </row>
    <row r="15" spans="1:23" ht="12" customHeight="1" x14ac:dyDescent="0.2">
      <c r="A15" s="9" t="s">
        <v>14</v>
      </c>
      <c r="B15" s="10">
        <v>1</v>
      </c>
      <c r="C15" s="129" t="s">
        <v>20</v>
      </c>
      <c r="D15" s="130"/>
      <c r="E15" s="130"/>
      <c r="F15" s="130"/>
      <c r="G15" s="130"/>
      <c r="H15" s="130"/>
      <c r="I15" s="130"/>
      <c r="J15" s="130"/>
      <c r="K15" s="130"/>
      <c r="L15" s="130"/>
      <c r="M15" s="130"/>
      <c r="N15" s="130"/>
      <c r="O15" s="130"/>
      <c r="P15" s="130"/>
      <c r="Q15" s="130"/>
      <c r="R15" s="130"/>
      <c r="S15" s="130"/>
      <c r="T15" s="130"/>
      <c r="U15" s="138"/>
      <c r="V15" s="152"/>
    </row>
    <row r="16" spans="1:23" ht="12.75" customHeight="1" x14ac:dyDescent="0.2">
      <c r="A16" s="9" t="s">
        <v>21</v>
      </c>
      <c r="B16" s="11">
        <v>1.1000000000000001</v>
      </c>
      <c r="C16" s="129" t="s">
        <v>22</v>
      </c>
      <c r="D16" s="130"/>
      <c r="E16" s="130"/>
      <c r="F16" s="130"/>
      <c r="G16" s="131"/>
      <c r="H16" s="153" t="s">
        <v>113</v>
      </c>
      <c r="I16" s="154"/>
      <c r="J16" s="144"/>
      <c r="K16" s="145"/>
      <c r="L16" s="54" t="s">
        <v>113</v>
      </c>
      <c r="M16" s="144"/>
      <c r="N16" s="145"/>
      <c r="O16" s="55">
        <f>SUM(O17:O24)</f>
        <v>75568</v>
      </c>
      <c r="P16" s="144"/>
      <c r="Q16" s="155"/>
      <c r="R16" s="55">
        <f>SUM(R17:R24)</f>
        <v>43651.69</v>
      </c>
      <c r="S16" s="55">
        <f t="shared" ref="S16:U16" si="0">SUM(S17:S24)</f>
        <v>75568</v>
      </c>
      <c r="T16" s="55">
        <f t="shared" si="0"/>
        <v>43651.69</v>
      </c>
      <c r="U16" s="55">
        <f t="shared" si="0"/>
        <v>31916.309999999994</v>
      </c>
      <c r="V16" s="64"/>
    </row>
    <row r="17" spans="1:22" s="36" customFormat="1" ht="14.25" customHeight="1" x14ac:dyDescent="0.2">
      <c r="A17" s="31" t="s">
        <v>23</v>
      </c>
      <c r="B17" s="32" t="s">
        <v>24</v>
      </c>
      <c r="C17" s="41" t="s">
        <v>90</v>
      </c>
      <c r="D17" s="91" t="s">
        <v>26</v>
      </c>
      <c r="E17" s="92"/>
      <c r="F17" s="63"/>
      <c r="G17" s="63"/>
      <c r="H17" s="91" t="s">
        <v>113</v>
      </c>
      <c r="I17" s="92"/>
      <c r="J17" s="63"/>
      <c r="K17" s="63"/>
      <c r="L17" s="34" t="s">
        <v>113</v>
      </c>
      <c r="M17" s="37">
        <v>2</v>
      </c>
      <c r="N17" s="84">
        <v>4723</v>
      </c>
      <c r="O17" s="40">
        <f>M17*N17</f>
        <v>9446</v>
      </c>
      <c r="P17" s="44">
        <v>1</v>
      </c>
      <c r="Q17" s="48">
        <v>5492.26</v>
      </c>
      <c r="R17" s="47">
        <f>P17*Q17</f>
        <v>5492.26</v>
      </c>
      <c r="S17" s="40">
        <f>O17</f>
        <v>9446</v>
      </c>
      <c r="T17" s="74">
        <f>R17</f>
        <v>5492.26</v>
      </c>
      <c r="U17" s="75">
        <f>S17-T17</f>
        <v>3953.74</v>
      </c>
      <c r="V17" s="30" t="s">
        <v>88</v>
      </c>
    </row>
    <row r="18" spans="1:22" s="36" customFormat="1" ht="14.25" customHeight="1" x14ac:dyDescent="0.2">
      <c r="A18" s="31" t="s">
        <v>23</v>
      </c>
      <c r="B18" s="32" t="s">
        <v>27</v>
      </c>
      <c r="C18" s="42" t="s">
        <v>91</v>
      </c>
      <c r="D18" s="91" t="s">
        <v>26</v>
      </c>
      <c r="E18" s="92"/>
      <c r="F18" s="63"/>
      <c r="G18" s="63"/>
      <c r="H18" s="91" t="s">
        <v>113</v>
      </c>
      <c r="I18" s="92"/>
      <c r="J18" s="63"/>
      <c r="K18" s="63"/>
      <c r="L18" s="34" t="s">
        <v>113</v>
      </c>
      <c r="M18" s="38">
        <v>2</v>
      </c>
      <c r="N18" s="73">
        <v>4723</v>
      </c>
      <c r="O18" s="40">
        <f t="shared" ref="O18:O24" si="1">M18*N18</f>
        <v>9446</v>
      </c>
      <c r="P18" s="45">
        <v>1</v>
      </c>
      <c r="Q18" s="48">
        <v>5492.26</v>
      </c>
      <c r="R18" s="47">
        <f t="shared" ref="R18:R24" si="2">P18*Q18</f>
        <v>5492.26</v>
      </c>
      <c r="S18" s="40">
        <f t="shared" ref="S18:S24" si="3">O18</f>
        <v>9446</v>
      </c>
      <c r="T18" s="74">
        <f t="shared" ref="T18:T24" si="4">R18</f>
        <v>5492.26</v>
      </c>
      <c r="U18" s="75">
        <f t="shared" ref="U18:U24" si="5">S18-T18</f>
        <v>3953.74</v>
      </c>
      <c r="V18" s="30" t="s">
        <v>88</v>
      </c>
    </row>
    <row r="19" spans="1:22" s="36" customFormat="1" ht="14.25" customHeight="1" x14ac:dyDescent="0.2">
      <c r="A19" s="31" t="s">
        <v>23</v>
      </c>
      <c r="B19" s="32" t="s">
        <v>82</v>
      </c>
      <c r="C19" s="42" t="s">
        <v>92</v>
      </c>
      <c r="D19" s="91" t="s">
        <v>26</v>
      </c>
      <c r="E19" s="92"/>
      <c r="F19" s="63"/>
      <c r="G19" s="63"/>
      <c r="H19" s="91" t="s">
        <v>113</v>
      </c>
      <c r="I19" s="92"/>
      <c r="J19" s="63"/>
      <c r="K19" s="63"/>
      <c r="L19" s="34" t="s">
        <v>113</v>
      </c>
      <c r="M19" s="38">
        <v>2</v>
      </c>
      <c r="N19" s="73">
        <v>4723</v>
      </c>
      <c r="O19" s="40">
        <f t="shared" si="1"/>
        <v>9446</v>
      </c>
      <c r="P19" s="45">
        <v>1</v>
      </c>
      <c r="Q19" s="48">
        <v>5492.26</v>
      </c>
      <c r="R19" s="47">
        <f t="shared" si="2"/>
        <v>5492.26</v>
      </c>
      <c r="S19" s="40">
        <f t="shared" si="3"/>
        <v>9446</v>
      </c>
      <c r="T19" s="74">
        <f t="shared" si="4"/>
        <v>5492.26</v>
      </c>
      <c r="U19" s="75">
        <f t="shared" si="5"/>
        <v>3953.74</v>
      </c>
      <c r="V19" s="30" t="s">
        <v>88</v>
      </c>
    </row>
    <row r="20" spans="1:22" s="36" customFormat="1" ht="14.25" customHeight="1" x14ac:dyDescent="0.2">
      <c r="A20" s="31" t="s">
        <v>23</v>
      </c>
      <c r="B20" s="32" t="s">
        <v>83</v>
      </c>
      <c r="C20" s="43" t="s">
        <v>93</v>
      </c>
      <c r="D20" s="91" t="s">
        <v>26</v>
      </c>
      <c r="E20" s="92"/>
      <c r="F20" s="63"/>
      <c r="G20" s="63"/>
      <c r="H20" s="91" t="s">
        <v>113</v>
      </c>
      <c r="I20" s="92"/>
      <c r="J20" s="63"/>
      <c r="K20" s="63"/>
      <c r="L20" s="34" t="s">
        <v>113</v>
      </c>
      <c r="M20" s="39">
        <v>2</v>
      </c>
      <c r="N20" s="85">
        <v>4723</v>
      </c>
      <c r="O20" s="40">
        <f t="shared" si="1"/>
        <v>9446</v>
      </c>
      <c r="P20" s="46">
        <v>1</v>
      </c>
      <c r="Q20" s="48">
        <v>5492.26</v>
      </c>
      <c r="R20" s="47">
        <f t="shared" si="2"/>
        <v>5492.26</v>
      </c>
      <c r="S20" s="40">
        <f t="shared" si="3"/>
        <v>9446</v>
      </c>
      <c r="T20" s="74">
        <f t="shared" si="4"/>
        <v>5492.26</v>
      </c>
      <c r="U20" s="75">
        <f t="shared" si="5"/>
        <v>3953.74</v>
      </c>
      <c r="V20" s="30" t="s">
        <v>88</v>
      </c>
    </row>
    <row r="21" spans="1:22" s="36" customFormat="1" ht="20.25" customHeight="1" x14ac:dyDescent="0.2">
      <c r="A21" s="31" t="s">
        <v>23</v>
      </c>
      <c r="B21" s="32" t="s">
        <v>84</v>
      </c>
      <c r="C21" s="42" t="s">
        <v>94</v>
      </c>
      <c r="D21" s="91" t="s">
        <v>26</v>
      </c>
      <c r="E21" s="92"/>
      <c r="F21" s="63"/>
      <c r="G21" s="63"/>
      <c r="H21" s="91" t="s">
        <v>113</v>
      </c>
      <c r="I21" s="92"/>
      <c r="J21" s="63"/>
      <c r="K21" s="63"/>
      <c r="L21" s="34" t="s">
        <v>113</v>
      </c>
      <c r="M21" s="38">
        <v>2</v>
      </c>
      <c r="N21" s="73">
        <v>4723</v>
      </c>
      <c r="O21" s="40">
        <f t="shared" si="1"/>
        <v>9446</v>
      </c>
      <c r="P21" s="45">
        <v>1</v>
      </c>
      <c r="Q21" s="48">
        <v>5420.4</v>
      </c>
      <c r="R21" s="47">
        <f t="shared" si="2"/>
        <v>5420.4</v>
      </c>
      <c r="S21" s="40">
        <f t="shared" si="3"/>
        <v>9446</v>
      </c>
      <c r="T21" s="74">
        <f t="shared" si="4"/>
        <v>5420.4</v>
      </c>
      <c r="U21" s="75">
        <f t="shared" si="5"/>
        <v>4025.6000000000004</v>
      </c>
      <c r="V21" s="30" t="s">
        <v>89</v>
      </c>
    </row>
    <row r="22" spans="1:22" s="36" customFormat="1" ht="20.25" customHeight="1" x14ac:dyDescent="0.2">
      <c r="A22" s="31" t="s">
        <v>23</v>
      </c>
      <c r="B22" s="32" t="s">
        <v>85</v>
      </c>
      <c r="C22" s="42" t="s">
        <v>95</v>
      </c>
      <c r="D22" s="91" t="s">
        <v>26</v>
      </c>
      <c r="E22" s="92"/>
      <c r="F22" s="63"/>
      <c r="G22" s="63"/>
      <c r="H22" s="91" t="s">
        <v>113</v>
      </c>
      <c r="I22" s="92"/>
      <c r="J22" s="63"/>
      <c r="K22" s="63"/>
      <c r="L22" s="34" t="s">
        <v>113</v>
      </c>
      <c r="M22" s="38">
        <v>2</v>
      </c>
      <c r="N22" s="73">
        <v>4723</v>
      </c>
      <c r="O22" s="40">
        <f t="shared" si="1"/>
        <v>9446</v>
      </c>
      <c r="P22" s="45">
        <v>1</v>
      </c>
      <c r="Q22" s="48">
        <v>5420.4</v>
      </c>
      <c r="R22" s="47">
        <f t="shared" si="2"/>
        <v>5420.4</v>
      </c>
      <c r="S22" s="40">
        <f t="shared" si="3"/>
        <v>9446</v>
      </c>
      <c r="T22" s="74">
        <f t="shared" si="4"/>
        <v>5420.4</v>
      </c>
      <c r="U22" s="75">
        <f t="shared" si="5"/>
        <v>4025.6000000000004</v>
      </c>
      <c r="V22" s="30" t="s">
        <v>89</v>
      </c>
    </row>
    <row r="23" spans="1:22" s="36" customFormat="1" ht="20.25" customHeight="1" x14ac:dyDescent="0.2">
      <c r="A23" s="31" t="s">
        <v>23</v>
      </c>
      <c r="B23" s="32" t="s">
        <v>86</v>
      </c>
      <c r="C23" s="42" t="s">
        <v>96</v>
      </c>
      <c r="D23" s="91" t="s">
        <v>26</v>
      </c>
      <c r="E23" s="92"/>
      <c r="F23" s="63"/>
      <c r="G23" s="63"/>
      <c r="H23" s="91" t="s">
        <v>113</v>
      </c>
      <c r="I23" s="92"/>
      <c r="J23" s="63"/>
      <c r="K23" s="63"/>
      <c r="L23" s="34" t="s">
        <v>113</v>
      </c>
      <c r="M23" s="38">
        <v>2</v>
      </c>
      <c r="N23" s="73">
        <v>4723</v>
      </c>
      <c r="O23" s="40">
        <f t="shared" si="1"/>
        <v>9446</v>
      </c>
      <c r="P23" s="45">
        <v>1</v>
      </c>
      <c r="Q23" s="48">
        <v>5397.56</v>
      </c>
      <c r="R23" s="47">
        <f t="shared" si="2"/>
        <v>5397.56</v>
      </c>
      <c r="S23" s="40">
        <f t="shared" si="3"/>
        <v>9446</v>
      </c>
      <c r="T23" s="74">
        <f t="shared" si="4"/>
        <v>5397.56</v>
      </c>
      <c r="U23" s="75">
        <f t="shared" si="5"/>
        <v>4048.4399999999996</v>
      </c>
      <c r="V23" s="30" t="s">
        <v>89</v>
      </c>
    </row>
    <row r="24" spans="1:22" s="36" customFormat="1" ht="20.25" customHeight="1" x14ac:dyDescent="0.2">
      <c r="A24" s="31" t="s">
        <v>23</v>
      </c>
      <c r="B24" s="32" t="s">
        <v>87</v>
      </c>
      <c r="C24" s="41" t="s">
        <v>97</v>
      </c>
      <c r="D24" s="91" t="s">
        <v>26</v>
      </c>
      <c r="E24" s="92"/>
      <c r="F24" s="63"/>
      <c r="G24" s="63"/>
      <c r="H24" s="91" t="s">
        <v>113</v>
      </c>
      <c r="I24" s="92"/>
      <c r="J24" s="63"/>
      <c r="K24" s="63"/>
      <c r="L24" s="34" t="s">
        <v>113</v>
      </c>
      <c r="M24" s="37">
        <v>2</v>
      </c>
      <c r="N24" s="84">
        <v>4723</v>
      </c>
      <c r="O24" s="40">
        <f t="shared" si="1"/>
        <v>9446</v>
      </c>
      <c r="P24" s="44">
        <v>1</v>
      </c>
      <c r="Q24" s="48">
        <v>5444.29</v>
      </c>
      <c r="R24" s="47">
        <f t="shared" si="2"/>
        <v>5444.29</v>
      </c>
      <c r="S24" s="40">
        <f t="shared" si="3"/>
        <v>9446</v>
      </c>
      <c r="T24" s="74">
        <f t="shared" si="4"/>
        <v>5444.29</v>
      </c>
      <c r="U24" s="75">
        <f t="shared" si="5"/>
        <v>4001.71</v>
      </c>
      <c r="V24" s="30" t="s">
        <v>89</v>
      </c>
    </row>
    <row r="25" spans="1:22" ht="12.75" customHeight="1" x14ac:dyDescent="0.2">
      <c r="A25" s="9" t="s">
        <v>21</v>
      </c>
      <c r="B25" s="11">
        <v>1.2</v>
      </c>
      <c r="C25" s="129" t="s">
        <v>28</v>
      </c>
      <c r="D25" s="130"/>
      <c r="E25" s="130"/>
      <c r="F25" s="130"/>
      <c r="G25" s="131"/>
      <c r="H25" s="144"/>
      <c r="I25" s="145"/>
      <c r="J25" s="144"/>
      <c r="K25" s="145"/>
      <c r="L25" s="65"/>
      <c r="M25" s="144"/>
      <c r="N25" s="145"/>
      <c r="O25" s="54" t="s">
        <v>113</v>
      </c>
      <c r="P25" s="144"/>
      <c r="Q25" s="149"/>
      <c r="R25" s="54" t="s">
        <v>113</v>
      </c>
      <c r="S25" s="54" t="s">
        <v>113</v>
      </c>
      <c r="T25" s="54" t="s">
        <v>113</v>
      </c>
      <c r="U25" s="56" t="s">
        <v>113</v>
      </c>
      <c r="V25" s="66"/>
    </row>
    <row r="26" spans="1:22" ht="12" customHeight="1" x14ac:dyDescent="0.2">
      <c r="A26" s="12" t="s">
        <v>23</v>
      </c>
      <c r="B26" s="13" t="s">
        <v>29</v>
      </c>
      <c r="C26" s="7" t="s">
        <v>25</v>
      </c>
      <c r="D26" s="116"/>
      <c r="E26" s="117"/>
      <c r="F26" s="118" t="s">
        <v>114</v>
      </c>
      <c r="G26" s="119"/>
      <c r="H26" s="119"/>
      <c r="I26" s="120"/>
      <c r="J26" s="118" t="s">
        <v>114</v>
      </c>
      <c r="K26" s="119"/>
      <c r="L26" s="120"/>
      <c r="M26" s="63"/>
      <c r="N26" s="63"/>
      <c r="O26" s="34" t="s">
        <v>113</v>
      </c>
      <c r="P26" s="63"/>
      <c r="Q26" s="63"/>
      <c r="R26" s="34" t="s">
        <v>113</v>
      </c>
      <c r="S26" s="34" t="s">
        <v>113</v>
      </c>
      <c r="T26" s="34" t="s">
        <v>113</v>
      </c>
      <c r="U26" s="34" t="s">
        <v>113</v>
      </c>
      <c r="V26" s="63"/>
    </row>
    <row r="27" spans="1:22" ht="12" customHeight="1" x14ac:dyDescent="0.2">
      <c r="A27" s="12" t="s">
        <v>23</v>
      </c>
      <c r="B27" s="13" t="s">
        <v>30</v>
      </c>
      <c r="C27" s="7" t="s">
        <v>25</v>
      </c>
      <c r="D27" s="116"/>
      <c r="E27" s="117"/>
      <c r="F27" s="146"/>
      <c r="G27" s="147"/>
      <c r="H27" s="147"/>
      <c r="I27" s="148"/>
      <c r="J27" s="146"/>
      <c r="K27" s="147"/>
      <c r="L27" s="148"/>
      <c r="M27" s="63"/>
      <c r="N27" s="63"/>
      <c r="O27" s="34" t="s">
        <v>113</v>
      </c>
      <c r="P27" s="63"/>
      <c r="Q27" s="63"/>
      <c r="R27" s="34" t="s">
        <v>113</v>
      </c>
      <c r="S27" s="34" t="s">
        <v>113</v>
      </c>
      <c r="T27" s="34" t="s">
        <v>113</v>
      </c>
      <c r="U27" s="34" t="s">
        <v>113</v>
      </c>
      <c r="V27" s="63"/>
    </row>
    <row r="28" spans="1:22" ht="12" customHeight="1" x14ac:dyDescent="0.2">
      <c r="A28" s="12" t="s">
        <v>23</v>
      </c>
      <c r="B28" s="13" t="s">
        <v>31</v>
      </c>
      <c r="C28" s="7" t="s">
        <v>25</v>
      </c>
      <c r="D28" s="116"/>
      <c r="E28" s="117"/>
      <c r="F28" s="121"/>
      <c r="G28" s="122"/>
      <c r="H28" s="122"/>
      <c r="I28" s="123"/>
      <c r="J28" s="121"/>
      <c r="K28" s="122"/>
      <c r="L28" s="123"/>
      <c r="M28" s="63"/>
      <c r="N28" s="63"/>
      <c r="O28" s="34" t="s">
        <v>113</v>
      </c>
      <c r="P28" s="63"/>
      <c r="Q28" s="63"/>
      <c r="R28" s="34" t="s">
        <v>113</v>
      </c>
      <c r="S28" s="34" t="s">
        <v>113</v>
      </c>
      <c r="T28" s="34" t="s">
        <v>113</v>
      </c>
      <c r="U28" s="34" t="s">
        <v>113</v>
      </c>
      <c r="V28" s="63"/>
    </row>
    <row r="29" spans="1:22" ht="12.75" customHeight="1" x14ac:dyDescent="0.2">
      <c r="A29" s="9" t="s">
        <v>21</v>
      </c>
      <c r="B29" s="11">
        <v>1.3</v>
      </c>
      <c r="C29" s="129" t="s">
        <v>32</v>
      </c>
      <c r="D29" s="130"/>
      <c r="E29" s="130"/>
      <c r="F29" s="130"/>
      <c r="G29" s="131"/>
      <c r="H29" s="144"/>
      <c r="I29" s="145"/>
      <c r="J29" s="144"/>
      <c r="K29" s="145"/>
      <c r="L29" s="65"/>
      <c r="M29" s="144"/>
      <c r="N29" s="145"/>
      <c r="O29" s="54" t="s">
        <v>113</v>
      </c>
      <c r="P29" s="144"/>
      <c r="Q29" s="145"/>
      <c r="R29" s="54" t="s">
        <v>113</v>
      </c>
      <c r="S29" s="54" t="s">
        <v>113</v>
      </c>
      <c r="T29" s="54" t="s">
        <v>113</v>
      </c>
      <c r="U29" s="54" t="s">
        <v>113</v>
      </c>
      <c r="V29" s="65"/>
    </row>
    <row r="30" spans="1:22" ht="12" customHeight="1" x14ac:dyDescent="0.2">
      <c r="A30" s="12" t="s">
        <v>23</v>
      </c>
      <c r="B30" s="13" t="s">
        <v>33</v>
      </c>
      <c r="C30" s="7" t="s">
        <v>25</v>
      </c>
      <c r="D30" s="116"/>
      <c r="E30" s="117"/>
      <c r="F30" s="118" t="s">
        <v>114</v>
      </c>
      <c r="G30" s="119"/>
      <c r="H30" s="119"/>
      <c r="I30" s="120"/>
      <c r="J30" s="118" t="s">
        <v>114</v>
      </c>
      <c r="K30" s="119"/>
      <c r="L30" s="120"/>
      <c r="M30" s="63"/>
      <c r="N30" s="63"/>
      <c r="O30" s="34" t="s">
        <v>113</v>
      </c>
      <c r="P30" s="63"/>
      <c r="Q30" s="63"/>
      <c r="R30" s="34" t="s">
        <v>113</v>
      </c>
      <c r="S30" s="34" t="s">
        <v>113</v>
      </c>
      <c r="T30" s="34" t="s">
        <v>113</v>
      </c>
      <c r="U30" s="34" t="s">
        <v>113</v>
      </c>
      <c r="V30" s="63"/>
    </row>
    <row r="31" spans="1:22" ht="12" customHeight="1" x14ac:dyDescent="0.2">
      <c r="A31" s="12" t="s">
        <v>23</v>
      </c>
      <c r="B31" s="13" t="s">
        <v>34</v>
      </c>
      <c r="C31" s="7" t="s">
        <v>25</v>
      </c>
      <c r="D31" s="116"/>
      <c r="E31" s="117"/>
      <c r="F31" s="146"/>
      <c r="G31" s="147"/>
      <c r="H31" s="147"/>
      <c r="I31" s="148"/>
      <c r="J31" s="146"/>
      <c r="K31" s="147"/>
      <c r="L31" s="148"/>
      <c r="M31" s="63"/>
      <c r="N31" s="63"/>
      <c r="O31" s="34" t="s">
        <v>113</v>
      </c>
      <c r="P31" s="63"/>
      <c r="Q31" s="63"/>
      <c r="R31" s="34" t="s">
        <v>113</v>
      </c>
      <c r="S31" s="34" t="s">
        <v>113</v>
      </c>
      <c r="T31" s="34" t="s">
        <v>113</v>
      </c>
      <c r="U31" s="34" t="s">
        <v>113</v>
      </c>
      <c r="V31" s="63"/>
    </row>
    <row r="32" spans="1:22" ht="12" customHeight="1" x14ac:dyDescent="0.2">
      <c r="A32" s="12" t="s">
        <v>23</v>
      </c>
      <c r="B32" s="13" t="s">
        <v>35</v>
      </c>
      <c r="C32" s="7" t="s">
        <v>25</v>
      </c>
      <c r="D32" s="116"/>
      <c r="E32" s="117"/>
      <c r="F32" s="121"/>
      <c r="G32" s="122"/>
      <c r="H32" s="122"/>
      <c r="I32" s="123"/>
      <c r="J32" s="121"/>
      <c r="K32" s="122"/>
      <c r="L32" s="123"/>
      <c r="M32" s="63"/>
      <c r="N32" s="63"/>
      <c r="O32" s="34" t="s">
        <v>113</v>
      </c>
      <c r="P32" s="63"/>
      <c r="Q32" s="63"/>
      <c r="R32" s="34" t="s">
        <v>113</v>
      </c>
      <c r="S32" s="34" t="s">
        <v>113</v>
      </c>
      <c r="T32" s="34" t="s">
        <v>113</v>
      </c>
      <c r="U32" s="34" t="s">
        <v>113</v>
      </c>
      <c r="V32" s="63"/>
    </row>
    <row r="33" spans="1:22" ht="12" customHeight="1" x14ac:dyDescent="0.2">
      <c r="A33" s="93" t="s">
        <v>36</v>
      </c>
      <c r="B33" s="94"/>
      <c r="C33" s="95"/>
      <c r="D33" s="96"/>
      <c r="E33" s="97"/>
      <c r="F33" s="67"/>
      <c r="G33" s="67"/>
      <c r="H33" s="98" t="s">
        <v>113</v>
      </c>
      <c r="I33" s="99"/>
      <c r="J33" s="67"/>
      <c r="K33" s="67"/>
      <c r="L33" s="57" t="s">
        <v>113</v>
      </c>
      <c r="M33" s="67"/>
      <c r="N33" s="67"/>
      <c r="O33" s="57" t="s">
        <v>113</v>
      </c>
      <c r="P33" s="67"/>
      <c r="Q33" s="67"/>
      <c r="R33" s="57" t="s">
        <v>113</v>
      </c>
      <c r="S33" s="57" t="s">
        <v>113</v>
      </c>
      <c r="T33" s="57" t="s">
        <v>113</v>
      </c>
      <c r="U33" s="57" t="s">
        <v>113</v>
      </c>
      <c r="V33" s="67"/>
    </row>
    <row r="34" spans="1:22" ht="12" customHeight="1" x14ac:dyDescent="0.2">
      <c r="A34" s="9" t="s">
        <v>14</v>
      </c>
      <c r="B34" s="10">
        <v>2</v>
      </c>
      <c r="C34" s="129" t="s">
        <v>37</v>
      </c>
      <c r="D34" s="130"/>
      <c r="E34" s="130"/>
      <c r="F34" s="130"/>
      <c r="G34" s="130"/>
      <c r="H34" s="130"/>
      <c r="I34" s="130"/>
      <c r="J34" s="130"/>
      <c r="K34" s="130"/>
      <c r="L34" s="130"/>
      <c r="M34" s="130"/>
      <c r="N34" s="130"/>
      <c r="O34" s="130"/>
      <c r="P34" s="130"/>
      <c r="Q34" s="130"/>
      <c r="R34" s="130"/>
      <c r="S34" s="130"/>
      <c r="T34" s="130"/>
      <c r="U34" s="130"/>
      <c r="V34" s="131"/>
    </row>
    <row r="35" spans="1:22" ht="27.75" customHeight="1" x14ac:dyDescent="0.2">
      <c r="A35" s="12" t="s">
        <v>23</v>
      </c>
      <c r="B35" s="14">
        <v>2.1</v>
      </c>
      <c r="C35" s="7" t="s">
        <v>38</v>
      </c>
      <c r="D35" s="116"/>
      <c r="E35" s="117"/>
      <c r="F35" s="63"/>
      <c r="G35" s="58" t="s">
        <v>115</v>
      </c>
      <c r="H35" s="91" t="s">
        <v>113</v>
      </c>
      <c r="I35" s="92"/>
      <c r="J35" s="63"/>
      <c r="K35" s="58" t="s">
        <v>115</v>
      </c>
      <c r="L35" s="34" t="s">
        <v>113</v>
      </c>
      <c r="M35" s="79">
        <f>O16</f>
        <v>75568</v>
      </c>
      <c r="N35" s="58" t="s">
        <v>115</v>
      </c>
      <c r="O35" s="34">
        <f>M35*N35</f>
        <v>16624.96</v>
      </c>
      <c r="P35" s="79">
        <f>R16</f>
        <v>43651.69</v>
      </c>
      <c r="Q35" s="58" t="s">
        <v>115</v>
      </c>
      <c r="R35" s="34">
        <v>9603.3700000000008</v>
      </c>
      <c r="S35" s="40">
        <f>O35</f>
        <v>16624.96</v>
      </c>
      <c r="T35" s="74">
        <f>R35</f>
        <v>9603.3700000000008</v>
      </c>
      <c r="U35" s="75">
        <f>S35-T35</f>
        <v>7021.5899999999983</v>
      </c>
      <c r="V35" s="63" t="s">
        <v>116</v>
      </c>
    </row>
    <row r="36" spans="1:22" ht="12" customHeight="1" x14ac:dyDescent="0.2">
      <c r="A36" s="12" t="s">
        <v>23</v>
      </c>
      <c r="B36" s="14">
        <v>2.2000000000000002</v>
      </c>
      <c r="C36" s="7" t="s">
        <v>39</v>
      </c>
      <c r="D36" s="116"/>
      <c r="E36" s="117"/>
      <c r="F36" s="63"/>
      <c r="G36" s="58" t="s">
        <v>115</v>
      </c>
      <c r="H36" s="91" t="s">
        <v>113</v>
      </c>
      <c r="I36" s="92"/>
      <c r="J36" s="63"/>
      <c r="K36" s="58" t="s">
        <v>115</v>
      </c>
      <c r="L36" s="34" t="s">
        <v>113</v>
      </c>
      <c r="M36" s="80"/>
      <c r="N36" s="58" t="s">
        <v>115</v>
      </c>
      <c r="O36" s="34" t="s">
        <v>113</v>
      </c>
      <c r="P36" s="63"/>
      <c r="Q36" s="58" t="s">
        <v>115</v>
      </c>
      <c r="R36" s="34" t="s">
        <v>113</v>
      </c>
      <c r="S36" s="34" t="s">
        <v>113</v>
      </c>
      <c r="T36" s="34" t="s">
        <v>113</v>
      </c>
      <c r="U36" s="34" t="s">
        <v>113</v>
      </c>
      <c r="V36" s="63"/>
    </row>
    <row r="37" spans="1:22" s="78" customFormat="1" ht="12" customHeight="1" x14ac:dyDescent="0.2">
      <c r="A37" s="139" t="s">
        <v>40</v>
      </c>
      <c r="B37" s="140"/>
      <c r="C37" s="140"/>
      <c r="D37" s="140"/>
      <c r="E37" s="141"/>
      <c r="F37" s="76"/>
      <c r="G37" s="76"/>
      <c r="H37" s="142" t="s">
        <v>113</v>
      </c>
      <c r="I37" s="143"/>
      <c r="J37" s="76"/>
      <c r="K37" s="76"/>
      <c r="L37" s="77" t="s">
        <v>113</v>
      </c>
      <c r="M37" s="76"/>
      <c r="N37" s="76"/>
      <c r="O37" s="77">
        <f>O35</f>
        <v>16624.96</v>
      </c>
      <c r="P37" s="76"/>
      <c r="Q37" s="76"/>
      <c r="R37" s="77">
        <f t="shared" ref="R37:U37" si="6">R35</f>
        <v>9603.3700000000008</v>
      </c>
      <c r="S37" s="77">
        <f t="shared" si="6"/>
        <v>16624.96</v>
      </c>
      <c r="T37" s="77">
        <f t="shared" si="6"/>
        <v>9603.3700000000008</v>
      </c>
      <c r="U37" s="77">
        <f t="shared" si="6"/>
        <v>7021.5899999999983</v>
      </c>
      <c r="V37" s="76"/>
    </row>
    <row r="38" spans="1:22" ht="12" customHeight="1" x14ac:dyDescent="0.2">
      <c r="A38" s="9" t="s">
        <v>14</v>
      </c>
      <c r="B38" s="10">
        <v>3</v>
      </c>
      <c r="C38" s="129" t="s">
        <v>41</v>
      </c>
      <c r="D38" s="130"/>
      <c r="E38" s="130"/>
      <c r="F38" s="130"/>
      <c r="G38" s="130"/>
      <c r="H38" s="130"/>
      <c r="I38" s="130"/>
      <c r="J38" s="130"/>
      <c r="K38" s="130"/>
      <c r="L38" s="130"/>
      <c r="M38" s="130"/>
      <c r="N38" s="130"/>
      <c r="O38" s="130"/>
      <c r="P38" s="130"/>
      <c r="Q38" s="130"/>
      <c r="R38" s="130"/>
      <c r="S38" s="130"/>
      <c r="T38" s="130"/>
      <c r="U38" s="130"/>
      <c r="V38" s="131"/>
    </row>
    <row r="39" spans="1:22" ht="12" customHeight="1" x14ac:dyDescent="0.2">
      <c r="A39" s="12" t="s">
        <v>23</v>
      </c>
      <c r="B39" s="14">
        <v>3.1</v>
      </c>
      <c r="C39" s="7" t="s">
        <v>42</v>
      </c>
      <c r="D39" s="132" t="s">
        <v>26</v>
      </c>
      <c r="E39" s="133"/>
      <c r="F39" s="63"/>
      <c r="G39" s="63"/>
      <c r="H39" s="91" t="s">
        <v>113</v>
      </c>
      <c r="I39" s="92"/>
      <c r="J39" s="63"/>
      <c r="K39" s="63"/>
      <c r="L39" s="34" t="s">
        <v>113</v>
      </c>
      <c r="M39" s="63"/>
      <c r="N39" s="63"/>
      <c r="O39" s="34" t="s">
        <v>113</v>
      </c>
      <c r="P39" s="63"/>
      <c r="Q39" s="63"/>
      <c r="R39" s="34" t="s">
        <v>113</v>
      </c>
      <c r="S39" s="34" t="s">
        <v>113</v>
      </c>
      <c r="T39" s="34" t="s">
        <v>113</v>
      </c>
      <c r="U39" s="34" t="s">
        <v>113</v>
      </c>
      <c r="V39" s="63"/>
    </row>
    <row r="40" spans="1:22" ht="12" customHeight="1" x14ac:dyDescent="0.2">
      <c r="A40" s="12" t="s">
        <v>23</v>
      </c>
      <c r="B40" s="14">
        <v>3.2</v>
      </c>
      <c r="C40" s="7" t="s">
        <v>42</v>
      </c>
      <c r="D40" s="132" t="s">
        <v>26</v>
      </c>
      <c r="E40" s="133"/>
      <c r="F40" s="63"/>
      <c r="G40" s="63"/>
      <c r="H40" s="91" t="s">
        <v>113</v>
      </c>
      <c r="I40" s="92"/>
      <c r="J40" s="63"/>
      <c r="K40" s="63"/>
      <c r="L40" s="34" t="s">
        <v>113</v>
      </c>
      <c r="M40" s="63"/>
      <c r="N40" s="63"/>
      <c r="O40" s="34" t="s">
        <v>113</v>
      </c>
      <c r="P40" s="63"/>
      <c r="Q40" s="63"/>
      <c r="R40" s="34" t="s">
        <v>113</v>
      </c>
      <c r="S40" s="34" t="s">
        <v>113</v>
      </c>
      <c r="T40" s="34" t="s">
        <v>113</v>
      </c>
      <c r="U40" s="34" t="s">
        <v>113</v>
      </c>
      <c r="V40" s="63"/>
    </row>
    <row r="41" spans="1:22" ht="13.5" customHeight="1" x14ac:dyDescent="0.2">
      <c r="A41" s="12" t="s">
        <v>23</v>
      </c>
      <c r="B41" s="14">
        <v>3.3</v>
      </c>
      <c r="C41" s="15" t="s">
        <v>43</v>
      </c>
      <c r="D41" s="132" t="s">
        <v>26</v>
      </c>
      <c r="E41" s="133"/>
      <c r="F41" s="63"/>
      <c r="G41" s="63"/>
      <c r="H41" s="91" t="s">
        <v>113</v>
      </c>
      <c r="I41" s="92"/>
      <c r="J41" s="63"/>
      <c r="K41" s="63"/>
      <c r="L41" s="34" t="s">
        <v>113</v>
      </c>
      <c r="M41" s="63"/>
      <c r="N41" s="63"/>
      <c r="O41" s="34" t="s">
        <v>113</v>
      </c>
      <c r="P41" s="63"/>
      <c r="Q41" s="63"/>
      <c r="R41" s="34" t="s">
        <v>113</v>
      </c>
      <c r="S41" s="34" t="s">
        <v>113</v>
      </c>
      <c r="T41" s="34" t="s">
        <v>113</v>
      </c>
      <c r="U41" s="34" t="s">
        <v>113</v>
      </c>
      <c r="V41" s="63"/>
    </row>
    <row r="42" spans="1:22" ht="12" customHeight="1" x14ac:dyDescent="0.2">
      <c r="A42" s="93" t="s">
        <v>44</v>
      </c>
      <c r="B42" s="94"/>
      <c r="C42" s="95"/>
      <c r="D42" s="96"/>
      <c r="E42" s="97"/>
      <c r="F42" s="67"/>
      <c r="G42" s="67"/>
      <c r="H42" s="98" t="s">
        <v>113</v>
      </c>
      <c r="I42" s="99"/>
      <c r="J42" s="67"/>
      <c r="K42" s="67"/>
      <c r="L42" s="57" t="s">
        <v>113</v>
      </c>
      <c r="M42" s="67"/>
      <c r="N42" s="67"/>
      <c r="O42" s="57" t="s">
        <v>113</v>
      </c>
      <c r="P42" s="67"/>
      <c r="Q42" s="67"/>
      <c r="R42" s="57" t="s">
        <v>113</v>
      </c>
      <c r="S42" s="57" t="s">
        <v>113</v>
      </c>
      <c r="T42" s="57" t="s">
        <v>113</v>
      </c>
      <c r="U42" s="57" t="s">
        <v>113</v>
      </c>
      <c r="V42" s="67"/>
    </row>
    <row r="43" spans="1:22" ht="12" customHeight="1" x14ac:dyDescent="0.2">
      <c r="A43" s="9" t="s">
        <v>14</v>
      </c>
      <c r="B43" s="10">
        <v>4</v>
      </c>
      <c r="C43" s="129" t="s">
        <v>45</v>
      </c>
      <c r="D43" s="130"/>
      <c r="E43" s="130"/>
      <c r="F43" s="130"/>
      <c r="G43" s="130"/>
      <c r="H43" s="130"/>
      <c r="I43" s="130"/>
      <c r="J43" s="130"/>
      <c r="K43" s="130"/>
      <c r="L43" s="130"/>
      <c r="M43" s="130"/>
      <c r="N43" s="130"/>
      <c r="O43" s="130"/>
      <c r="P43" s="130"/>
      <c r="Q43" s="130"/>
      <c r="R43" s="130"/>
      <c r="S43" s="130"/>
      <c r="T43" s="130"/>
      <c r="U43" s="130"/>
      <c r="V43" s="131"/>
    </row>
    <row r="44" spans="1:22" ht="12" customHeight="1" x14ac:dyDescent="0.2">
      <c r="A44" s="12" t="s">
        <v>23</v>
      </c>
      <c r="B44" s="14">
        <v>4.0999999999999996</v>
      </c>
      <c r="C44" s="7" t="s">
        <v>46</v>
      </c>
      <c r="D44" s="132" t="s">
        <v>26</v>
      </c>
      <c r="E44" s="133"/>
      <c r="F44" s="63"/>
      <c r="G44" s="63"/>
      <c r="H44" s="91" t="s">
        <v>113</v>
      </c>
      <c r="I44" s="92"/>
      <c r="J44" s="63"/>
      <c r="K44" s="63"/>
      <c r="L44" s="34" t="s">
        <v>113</v>
      </c>
      <c r="M44" s="63"/>
      <c r="N44" s="63"/>
      <c r="O44" s="34" t="s">
        <v>113</v>
      </c>
      <c r="P44" s="63"/>
      <c r="Q44" s="63"/>
      <c r="R44" s="34" t="s">
        <v>113</v>
      </c>
      <c r="S44" s="34" t="s">
        <v>113</v>
      </c>
      <c r="T44" s="34" t="s">
        <v>113</v>
      </c>
      <c r="U44" s="34" t="s">
        <v>113</v>
      </c>
      <c r="V44" s="63"/>
    </row>
    <row r="45" spans="1:22" ht="12" customHeight="1" x14ac:dyDescent="0.2">
      <c r="A45" s="12" t="s">
        <v>23</v>
      </c>
      <c r="B45" s="14">
        <v>4.2</v>
      </c>
      <c r="C45" s="7" t="s">
        <v>47</v>
      </c>
      <c r="D45" s="132" t="s">
        <v>26</v>
      </c>
      <c r="E45" s="133"/>
      <c r="F45" s="63"/>
      <c r="G45" s="63"/>
      <c r="H45" s="91" t="s">
        <v>113</v>
      </c>
      <c r="I45" s="92"/>
      <c r="J45" s="63"/>
      <c r="K45" s="63"/>
      <c r="L45" s="34" t="s">
        <v>113</v>
      </c>
      <c r="M45" s="63"/>
      <c r="N45" s="63"/>
      <c r="O45" s="34" t="s">
        <v>113</v>
      </c>
      <c r="P45" s="63"/>
      <c r="Q45" s="63"/>
      <c r="R45" s="34" t="s">
        <v>113</v>
      </c>
      <c r="S45" s="34" t="s">
        <v>113</v>
      </c>
      <c r="T45" s="34" t="s">
        <v>113</v>
      </c>
      <c r="U45" s="34" t="s">
        <v>113</v>
      </c>
      <c r="V45" s="63"/>
    </row>
    <row r="46" spans="1:22" ht="12" customHeight="1" x14ac:dyDescent="0.2">
      <c r="A46" s="12" t="s">
        <v>23</v>
      </c>
      <c r="B46" s="14">
        <v>4.3</v>
      </c>
      <c r="C46" s="7" t="s">
        <v>48</v>
      </c>
      <c r="D46" s="132" t="s">
        <v>26</v>
      </c>
      <c r="E46" s="133"/>
      <c r="F46" s="63"/>
      <c r="G46" s="63"/>
      <c r="H46" s="91" t="s">
        <v>113</v>
      </c>
      <c r="I46" s="92"/>
      <c r="J46" s="63"/>
      <c r="K46" s="63"/>
      <c r="L46" s="34" t="s">
        <v>113</v>
      </c>
      <c r="M46" s="63"/>
      <c r="N46" s="63"/>
      <c r="O46" s="34" t="s">
        <v>113</v>
      </c>
      <c r="P46" s="63"/>
      <c r="Q46" s="63"/>
      <c r="R46" s="34" t="s">
        <v>113</v>
      </c>
      <c r="S46" s="34" t="s">
        <v>113</v>
      </c>
      <c r="T46" s="34" t="s">
        <v>113</v>
      </c>
      <c r="U46" s="34" t="s">
        <v>113</v>
      </c>
      <c r="V46" s="63"/>
    </row>
    <row r="47" spans="1:22" ht="18" customHeight="1" x14ac:dyDescent="0.2">
      <c r="A47" s="12" t="s">
        <v>23</v>
      </c>
      <c r="B47" s="14">
        <v>4.4000000000000004</v>
      </c>
      <c r="C47" s="7" t="s">
        <v>49</v>
      </c>
      <c r="D47" s="132" t="s">
        <v>26</v>
      </c>
      <c r="E47" s="133"/>
      <c r="F47" s="63"/>
      <c r="G47" s="63"/>
      <c r="H47" s="91" t="s">
        <v>113</v>
      </c>
      <c r="I47" s="92"/>
      <c r="J47" s="63"/>
      <c r="K47" s="63"/>
      <c r="L47" s="34" t="s">
        <v>113</v>
      </c>
      <c r="M47" s="63"/>
      <c r="N47" s="63"/>
      <c r="O47" s="34" t="s">
        <v>113</v>
      </c>
      <c r="P47" s="63"/>
      <c r="Q47" s="63"/>
      <c r="R47" s="34" t="s">
        <v>113</v>
      </c>
      <c r="S47" s="34" t="s">
        <v>113</v>
      </c>
      <c r="T47" s="34" t="s">
        <v>113</v>
      </c>
      <c r="U47" s="34" t="s">
        <v>113</v>
      </c>
      <c r="V47" s="63"/>
    </row>
    <row r="48" spans="1:22" ht="12" customHeight="1" x14ac:dyDescent="0.2">
      <c r="A48" s="93" t="s">
        <v>50</v>
      </c>
      <c r="B48" s="94"/>
      <c r="C48" s="94"/>
      <c r="D48" s="94"/>
      <c r="E48" s="94"/>
      <c r="F48" s="94"/>
      <c r="G48" s="95"/>
      <c r="H48" s="98" t="s">
        <v>113</v>
      </c>
      <c r="I48" s="99"/>
      <c r="J48" s="67"/>
      <c r="K48" s="67"/>
      <c r="L48" s="57" t="s">
        <v>113</v>
      </c>
      <c r="M48" s="67"/>
      <c r="N48" s="67"/>
      <c r="O48" s="57" t="s">
        <v>113</v>
      </c>
      <c r="P48" s="67"/>
      <c r="Q48" s="67"/>
      <c r="R48" s="57" t="s">
        <v>113</v>
      </c>
      <c r="S48" s="57" t="s">
        <v>113</v>
      </c>
      <c r="T48" s="57" t="s">
        <v>113</v>
      </c>
      <c r="U48" s="57" t="s">
        <v>113</v>
      </c>
      <c r="V48" s="67"/>
    </row>
    <row r="49" spans="1:22" ht="12" customHeight="1" x14ac:dyDescent="0.2">
      <c r="A49" s="9" t="s">
        <v>14</v>
      </c>
      <c r="B49" s="10">
        <v>5</v>
      </c>
      <c r="C49" s="129" t="s">
        <v>51</v>
      </c>
      <c r="D49" s="130"/>
      <c r="E49" s="130"/>
      <c r="F49" s="130"/>
      <c r="G49" s="130"/>
      <c r="H49" s="130"/>
      <c r="I49" s="130"/>
      <c r="J49" s="130"/>
      <c r="K49" s="130"/>
      <c r="L49" s="130"/>
      <c r="M49" s="130"/>
      <c r="N49" s="130"/>
      <c r="O49" s="130"/>
      <c r="P49" s="130"/>
      <c r="Q49" s="130"/>
      <c r="R49" s="130"/>
      <c r="S49" s="130"/>
      <c r="T49" s="130"/>
      <c r="U49" s="130"/>
      <c r="V49" s="131"/>
    </row>
    <row r="50" spans="1:22" ht="12" customHeight="1" x14ac:dyDescent="0.2">
      <c r="A50" s="12" t="s">
        <v>23</v>
      </c>
      <c r="B50" s="14">
        <v>5.0999999999999996</v>
      </c>
      <c r="C50" s="7" t="s">
        <v>52</v>
      </c>
      <c r="D50" s="132" t="s">
        <v>26</v>
      </c>
      <c r="E50" s="133"/>
      <c r="F50" s="63"/>
      <c r="G50" s="63"/>
      <c r="H50" s="91" t="s">
        <v>113</v>
      </c>
      <c r="I50" s="92"/>
      <c r="J50" s="63"/>
      <c r="K50" s="63"/>
      <c r="L50" s="34" t="s">
        <v>113</v>
      </c>
      <c r="M50" s="63"/>
      <c r="N50" s="63"/>
      <c r="O50" s="34" t="s">
        <v>113</v>
      </c>
      <c r="P50" s="63"/>
      <c r="Q50" s="63"/>
      <c r="R50" s="34" t="s">
        <v>113</v>
      </c>
      <c r="S50" s="34" t="s">
        <v>113</v>
      </c>
      <c r="T50" s="34" t="s">
        <v>113</v>
      </c>
      <c r="U50" s="34" t="s">
        <v>113</v>
      </c>
      <c r="V50" s="63"/>
    </row>
    <row r="51" spans="1:22" ht="12" customHeight="1" x14ac:dyDescent="0.2">
      <c r="A51" s="12" t="s">
        <v>23</v>
      </c>
      <c r="B51" s="14">
        <v>5.2</v>
      </c>
      <c r="C51" s="7" t="s">
        <v>53</v>
      </c>
      <c r="D51" s="132" t="s">
        <v>26</v>
      </c>
      <c r="E51" s="133"/>
      <c r="F51" s="63"/>
      <c r="G51" s="63"/>
      <c r="H51" s="91" t="s">
        <v>113</v>
      </c>
      <c r="I51" s="92"/>
      <c r="J51" s="63"/>
      <c r="K51" s="63"/>
      <c r="L51" s="34" t="s">
        <v>113</v>
      </c>
      <c r="M51" s="63"/>
      <c r="N51" s="63"/>
      <c r="O51" s="34" t="s">
        <v>113</v>
      </c>
      <c r="P51" s="63"/>
      <c r="Q51" s="63"/>
      <c r="R51" s="34" t="s">
        <v>113</v>
      </c>
      <c r="S51" s="34" t="s">
        <v>113</v>
      </c>
      <c r="T51" s="34" t="s">
        <v>113</v>
      </c>
      <c r="U51" s="34" t="s">
        <v>113</v>
      </c>
      <c r="V51" s="63"/>
    </row>
    <row r="52" spans="1:22" ht="13.5" customHeight="1" x14ac:dyDescent="0.2">
      <c r="A52" s="16" t="s">
        <v>23</v>
      </c>
      <c r="B52" s="14">
        <v>5.3</v>
      </c>
      <c r="C52" s="15" t="s">
        <v>54</v>
      </c>
      <c r="D52" s="134" t="s">
        <v>26</v>
      </c>
      <c r="E52" s="135"/>
      <c r="F52" s="68"/>
      <c r="G52" s="68"/>
      <c r="H52" s="136" t="s">
        <v>113</v>
      </c>
      <c r="I52" s="137"/>
      <c r="J52" s="68"/>
      <c r="K52" s="68"/>
      <c r="L52" s="59" t="s">
        <v>113</v>
      </c>
      <c r="M52" s="68"/>
      <c r="N52" s="68"/>
      <c r="O52" s="59" t="s">
        <v>113</v>
      </c>
      <c r="P52" s="68"/>
      <c r="Q52" s="68"/>
      <c r="R52" s="59" t="s">
        <v>113</v>
      </c>
      <c r="S52" s="59" t="s">
        <v>113</v>
      </c>
      <c r="T52" s="59" t="s">
        <v>113</v>
      </c>
      <c r="U52" s="59" t="s">
        <v>113</v>
      </c>
      <c r="V52" s="68"/>
    </row>
    <row r="53" spans="1:22" ht="12" customHeight="1" x14ac:dyDescent="0.2">
      <c r="A53" s="93" t="s">
        <v>55</v>
      </c>
      <c r="B53" s="94"/>
      <c r="C53" s="94"/>
      <c r="D53" s="94"/>
      <c r="E53" s="95"/>
      <c r="F53" s="67"/>
      <c r="G53" s="67"/>
      <c r="H53" s="98" t="s">
        <v>113</v>
      </c>
      <c r="I53" s="99"/>
      <c r="J53" s="67"/>
      <c r="K53" s="67"/>
      <c r="L53" s="57" t="s">
        <v>113</v>
      </c>
      <c r="M53" s="67"/>
      <c r="N53" s="67"/>
      <c r="O53" s="57" t="s">
        <v>113</v>
      </c>
      <c r="P53" s="67"/>
      <c r="Q53" s="67"/>
      <c r="R53" s="57" t="s">
        <v>113</v>
      </c>
      <c r="S53" s="57" t="s">
        <v>113</v>
      </c>
      <c r="T53" s="57" t="s">
        <v>113</v>
      </c>
      <c r="U53" s="57" t="s">
        <v>113</v>
      </c>
      <c r="V53" s="67"/>
    </row>
    <row r="54" spans="1:22" ht="12" customHeight="1" thickBot="1" x14ac:dyDescent="0.25">
      <c r="A54" s="17" t="s">
        <v>14</v>
      </c>
      <c r="B54" s="10">
        <v>6</v>
      </c>
      <c r="C54" s="129" t="s">
        <v>56</v>
      </c>
      <c r="D54" s="130"/>
      <c r="E54" s="130"/>
      <c r="F54" s="130"/>
      <c r="G54" s="130"/>
      <c r="H54" s="130"/>
      <c r="I54" s="130"/>
      <c r="J54" s="130"/>
      <c r="K54" s="130"/>
      <c r="L54" s="138"/>
      <c r="M54" s="138"/>
      <c r="N54" s="138"/>
      <c r="O54" s="138"/>
      <c r="P54" s="138"/>
      <c r="Q54" s="130"/>
      <c r="R54" s="130"/>
      <c r="S54" s="130"/>
      <c r="T54" s="130"/>
      <c r="U54" s="130"/>
      <c r="V54" s="131"/>
    </row>
    <row r="55" spans="1:22" ht="59.25" customHeight="1" x14ac:dyDescent="0.2">
      <c r="A55" s="16" t="s">
        <v>23</v>
      </c>
      <c r="B55" s="14">
        <v>6.1</v>
      </c>
      <c r="C55" s="7" t="s">
        <v>117</v>
      </c>
      <c r="D55" s="127" t="s">
        <v>57</v>
      </c>
      <c r="E55" s="128"/>
      <c r="F55" s="63"/>
      <c r="G55" s="63"/>
      <c r="H55" s="91" t="s">
        <v>113</v>
      </c>
      <c r="I55" s="92"/>
      <c r="J55" s="63"/>
      <c r="K55" s="69"/>
      <c r="L55" s="35" t="s">
        <v>113</v>
      </c>
      <c r="M55" s="89">
        <v>37</v>
      </c>
      <c r="N55" s="90">
        <v>162</v>
      </c>
      <c r="O55" s="90">
        <f t="shared" ref="O55:O57" si="7">M55*N55</f>
        <v>5994</v>
      </c>
      <c r="P55" s="89">
        <v>37</v>
      </c>
      <c r="Q55" s="90">
        <v>159</v>
      </c>
      <c r="R55" s="90">
        <f>P55*Q55</f>
        <v>5883</v>
      </c>
      <c r="S55" s="40">
        <f t="shared" ref="S55:S63" si="8">O55</f>
        <v>5994</v>
      </c>
      <c r="T55" s="74">
        <f t="shared" ref="T55:T63" si="9">R55</f>
        <v>5883</v>
      </c>
      <c r="U55" s="75">
        <f t="shared" ref="U55:U63" si="10">S55-T55</f>
        <v>111</v>
      </c>
      <c r="V55" s="86" t="s">
        <v>127</v>
      </c>
    </row>
    <row r="56" spans="1:22" ht="53.25" customHeight="1" x14ac:dyDescent="0.2">
      <c r="A56" s="16" t="s">
        <v>23</v>
      </c>
      <c r="B56" s="14">
        <v>6.2</v>
      </c>
      <c r="C56" s="7" t="s">
        <v>118</v>
      </c>
      <c r="D56" s="127" t="s">
        <v>57</v>
      </c>
      <c r="E56" s="128"/>
      <c r="F56" s="63"/>
      <c r="G56" s="63"/>
      <c r="H56" s="91" t="s">
        <v>113</v>
      </c>
      <c r="I56" s="92"/>
      <c r="J56" s="63"/>
      <c r="K56" s="69"/>
      <c r="L56" s="35" t="s">
        <v>113</v>
      </c>
      <c r="M56" s="89">
        <v>100</v>
      </c>
      <c r="N56" s="90">
        <v>60</v>
      </c>
      <c r="O56" s="90">
        <f t="shared" si="7"/>
        <v>6000</v>
      </c>
      <c r="P56" s="89">
        <v>100</v>
      </c>
      <c r="Q56" s="90">
        <v>60</v>
      </c>
      <c r="R56" s="90">
        <f t="shared" ref="R56:R57" si="11">P56*Q56</f>
        <v>6000</v>
      </c>
      <c r="S56" s="40">
        <f t="shared" si="8"/>
        <v>6000</v>
      </c>
      <c r="T56" s="74">
        <f t="shared" si="9"/>
        <v>6000</v>
      </c>
      <c r="U56" s="75">
        <f t="shared" si="10"/>
        <v>0</v>
      </c>
      <c r="V56" s="87" t="s">
        <v>128</v>
      </c>
    </row>
    <row r="57" spans="1:22" ht="33.75" customHeight="1" x14ac:dyDescent="0.2">
      <c r="A57" s="16" t="s">
        <v>23</v>
      </c>
      <c r="B57" s="14">
        <v>6.3</v>
      </c>
      <c r="C57" s="7" t="s">
        <v>119</v>
      </c>
      <c r="D57" s="127" t="s">
        <v>57</v>
      </c>
      <c r="E57" s="128"/>
      <c r="F57" s="63"/>
      <c r="G57" s="63"/>
      <c r="H57" s="91" t="s">
        <v>113</v>
      </c>
      <c r="I57" s="92"/>
      <c r="J57" s="63"/>
      <c r="K57" s="69"/>
      <c r="L57" s="35" t="s">
        <v>113</v>
      </c>
      <c r="M57" s="89">
        <v>1</v>
      </c>
      <c r="N57" s="90">
        <v>6000</v>
      </c>
      <c r="O57" s="90">
        <f t="shared" si="7"/>
        <v>6000</v>
      </c>
      <c r="P57" s="89">
        <v>1</v>
      </c>
      <c r="Q57" s="90">
        <v>3850</v>
      </c>
      <c r="R57" s="90">
        <f t="shared" si="11"/>
        <v>3850</v>
      </c>
      <c r="S57" s="40">
        <f t="shared" si="8"/>
        <v>6000</v>
      </c>
      <c r="T57" s="74">
        <f t="shared" si="9"/>
        <v>3850</v>
      </c>
      <c r="U57" s="75">
        <f t="shared" si="10"/>
        <v>2150</v>
      </c>
      <c r="V57" s="88" t="s">
        <v>129</v>
      </c>
    </row>
    <row r="58" spans="1:22" ht="52.5" customHeight="1" x14ac:dyDescent="0.2">
      <c r="A58" s="16" t="s">
        <v>23</v>
      </c>
      <c r="B58" s="14">
        <v>6.4</v>
      </c>
      <c r="C58" s="7" t="s">
        <v>120</v>
      </c>
      <c r="D58" s="127" t="s">
        <v>57</v>
      </c>
      <c r="E58" s="128"/>
      <c r="F58" s="63"/>
      <c r="G58" s="63"/>
      <c r="H58" s="91" t="s">
        <v>113</v>
      </c>
      <c r="I58" s="92"/>
      <c r="J58" s="63"/>
      <c r="K58" s="69"/>
      <c r="L58" s="35" t="s">
        <v>113</v>
      </c>
      <c r="M58" s="89">
        <v>1</v>
      </c>
      <c r="N58" s="90">
        <v>5932</v>
      </c>
      <c r="O58" s="90">
        <f>N58*M58</f>
        <v>5932</v>
      </c>
      <c r="P58" s="89">
        <v>1</v>
      </c>
      <c r="Q58" s="90">
        <v>5932</v>
      </c>
      <c r="R58" s="90">
        <f>Q58*P58</f>
        <v>5932</v>
      </c>
      <c r="S58" s="40">
        <f t="shared" si="8"/>
        <v>5932</v>
      </c>
      <c r="T58" s="74">
        <f t="shared" si="9"/>
        <v>5932</v>
      </c>
      <c r="U58" s="75">
        <f t="shared" si="10"/>
        <v>0</v>
      </c>
      <c r="V58" s="29" t="s">
        <v>130</v>
      </c>
    </row>
    <row r="59" spans="1:22" ht="27.75" customHeight="1" x14ac:dyDescent="0.2">
      <c r="A59" s="16" t="s">
        <v>23</v>
      </c>
      <c r="B59" s="14">
        <v>6.5</v>
      </c>
      <c r="C59" s="7" t="s">
        <v>121</v>
      </c>
      <c r="D59" s="127" t="s">
        <v>57</v>
      </c>
      <c r="E59" s="128"/>
      <c r="F59" s="63"/>
      <c r="G59" s="63"/>
      <c r="H59" s="91" t="s">
        <v>113</v>
      </c>
      <c r="I59" s="92"/>
      <c r="J59" s="63"/>
      <c r="K59" s="69"/>
      <c r="L59" s="35" t="s">
        <v>113</v>
      </c>
      <c r="M59" s="89">
        <v>1</v>
      </c>
      <c r="N59" s="90">
        <v>5500</v>
      </c>
      <c r="O59" s="90">
        <f>N59*M59</f>
        <v>5500</v>
      </c>
      <c r="P59" s="89">
        <v>1</v>
      </c>
      <c r="Q59" s="90">
        <v>5299</v>
      </c>
      <c r="R59" s="90">
        <f>Q59*P59</f>
        <v>5299</v>
      </c>
      <c r="S59" s="40">
        <f t="shared" si="8"/>
        <v>5500</v>
      </c>
      <c r="T59" s="74">
        <f t="shared" si="9"/>
        <v>5299</v>
      </c>
      <c r="U59" s="75">
        <f t="shared" si="10"/>
        <v>201</v>
      </c>
      <c r="V59" s="29" t="s">
        <v>131</v>
      </c>
    </row>
    <row r="60" spans="1:22" ht="63.75" customHeight="1" x14ac:dyDescent="0.2">
      <c r="A60" s="16" t="s">
        <v>23</v>
      </c>
      <c r="B60" s="14">
        <v>6.6</v>
      </c>
      <c r="C60" s="7" t="s">
        <v>122</v>
      </c>
      <c r="D60" s="127" t="s">
        <v>57</v>
      </c>
      <c r="E60" s="128"/>
      <c r="F60" s="63"/>
      <c r="G60" s="63"/>
      <c r="H60" s="91" t="s">
        <v>113</v>
      </c>
      <c r="I60" s="92"/>
      <c r="J60" s="63"/>
      <c r="K60" s="69"/>
      <c r="L60" s="35" t="s">
        <v>113</v>
      </c>
      <c r="M60" s="89">
        <v>2</v>
      </c>
      <c r="N60" s="90">
        <v>2800</v>
      </c>
      <c r="O60" s="90">
        <f>N60*M60</f>
        <v>5600</v>
      </c>
      <c r="P60" s="89">
        <v>2</v>
      </c>
      <c r="Q60" s="90">
        <v>2800</v>
      </c>
      <c r="R60" s="90">
        <f>Q60*P60</f>
        <v>5600</v>
      </c>
      <c r="S60" s="40">
        <f t="shared" si="8"/>
        <v>5600</v>
      </c>
      <c r="T60" s="74">
        <f t="shared" si="9"/>
        <v>5600</v>
      </c>
      <c r="U60" s="75">
        <f t="shared" si="10"/>
        <v>0</v>
      </c>
      <c r="V60" s="29" t="s">
        <v>132</v>
      </c>
    </row>
    <row r="61" spans="1:22" ht="48.75" customHeight="1" x14ac:dyDescent="0.2">
      <c r="A61" s="16" t="s">
        <v>23</v>
      </c>
      <c r="B61" s="14">
        <v>6.7</v>
      </c>
      <c r="C61" s="33" t="s">
        <v>125</v>
      </c>
      <c r="D61" s="127" t="s">
        <v>57</v>
      </c>
      <c r="E61" s="128"/>
      <c r="F61" s="63"/>
      <c r="G61" s="63"/>
      <c r="H61" s="91" t="s">
        <v>113</v>
      </c>
      <c r="I61" s="92"/>
      <c r="J61" s="63"/>
      <c r="K61" s="69"/>
      <c r="L61" s="35" t="s">
        <v>113</v>
      </c>
      <c r="M61" s="89">
        <v>2</v>
      </c>
      <c r="N61" s="90">
        <v>600</v>
      </c>
      <c r="O61" s="90">
        <f>N61*M61</f>
        <v>1200</v>
      </c>
      <c r="P61" s="89">
        <v>2</v>
      </c>
      <c r="Q61" s="90">
        <v>600</v>
      </c>
      <c r="R61" s="90">
        <f>Q61*P61</f>
        <v>1200</v>
      </c>
      <c r="S61" s="40">
        <f t="shared" si="8"/>
        <v>1200</v>
      </c>
      <c r="T61" s="74">
        <f t="shared" si="9"/>
        <v>1200</v>
      </c>
      <c r="U61" s="75">
        <f t="shared" si="10"/>
        <v>0</v>
      </c>
      <c r="V61" s="29" t="s">
        <v>133</v>
      </c>
    </row>
    <row r="62" spans="1:22" ht="20.25" customHeight="1" x14ac:dyDescent="0.2">
      <c r="A62" s="16" t="s">
        <v>23</v>
      </c>
      <c r="B62" s="14">
        <v>6.8</v>
      </c>
      <c r="C62" s="7" t="s">
        <v>123</v>
      </c>
      <c r="D62" s="127" t="s">
        <v>57</v>
      </c>
      <c r="E62" s="128"/>
      <c r="F62" s="63"/>
      <c r="G62" s="63"/>
      <c r="H62" s="91" t="s">
        <v>113</v>
      </c>
      <c r="I62" s="92"/>
      <c r="J62" s="63"/>
      <c r="K62" s="69"/>
      <c r="L62" s="35" t="s">
        <v>113</v>
      </c>
      <c r="M62" s="89">
        <v>1</v>
      </c>
      <c r="N62" s="90">
        <v>3900</v>
      </c>
      <c r="O62" s="90">
        <v>3900</v>
      </c>
      <c r="P62" s="89">
        <v>1</v>
      </c>
      <c r="Q62" s="90">
        <v>3900</v>
      </c>
      <c r="R62" s="90">
        <v>3900</v>
      </c>
      <c r="S62" s="40">
        <f t="shared" si="8"/>
        <v>3900</v>
      </c>
      <c r="T62" s="74">
        <f t="shared" si="9"/>
        <v>3900</v>
      </c>
      <c r="U62" s="75">
        <f t="shared" si="10"/>
        <v>0</v>
      </c>
      <c r="V62" s="29" t="s">
        <v>135</v>
      </c>
    </row>
    <row r="63" spans="1:22" ht="24" customHeight="1" x14ac:dyDescent="0.2">
      <c r="A63" s="16" t="s">
        <v>23</v>
      </c>
      <c r="B63" s="14">
        <v>6.9</v>
      </c>
      <c r="C63" s="7" t="s">
        <v>124</v>
      </c>
      <c r="D63" s="127" t="s">
        <v>57</v>
      </c>
      <c r="E63" s="128"/>
      <c r="F63" s="63"/>
      <c r="G63" s="63"/>
      <c r="H63" s="91" t="s">
        <v>113</v>
      </c>
      <c r="I63" s="92"/>
      <c r="J63" s="63"/>
      <c r="K63" s="69"/>
      <c r="L63" s="35" t="s">
        <v>113</v>
      </c>
      <c r="M63" s="89">
        <v>7</v>
      </c>
      <c r="N63" s="90">
        <v>760</v>
      </c>
      <c r="O63" s="90">
        <f>N63*M63</f>
        <v>5320</v>
      </c>
      <c r="P63" s="89">
        <v>7</v>
      </c>
      <c r="Q63" s="90">
        <v>760</v>
      </c>
      <c r="R63" s="90">
        <f>Q63*P63</f>
        <v>5320</v>
      </c>
      <c r="S63" s="40">
        <f t="shared" si="8"/>
        <v>5320</v>
      </c>
      <c r="T63" s="74">
        <f t="shared" si="9"/>
        <v>5320</v>
      </c>
      <c r="U63" s="75">
        <f t="shared" si="10"/>
        <v>0</v>
      </c>
      <c r="V63" s="29" t="s">
        <v>135</v>
      </c>
    </row>
    <row r="64" spans="1:22" ht="12" customHeight="1" x14ac:dyDescent="0.2">
      <c r="A64" s="93" t="s">
        <v>58</v>
      </c>
      <c r="B64" s="94"/>
      <c r="C64" s="94"/>
      <c r="D64" s="94"/>
      <c r="E64" s="94"/>
      <c r="F64" s="95"/>
      <c r="G64" s="67"/>
      <c r="H64" s="98" t="s">
        <v>113</v>
      </c>
      <c r="I64" s="99"/>
      <c r="J64" s="67"/>
      <c r="K64" s="67"/>
      <c r="L64" s="70" t="s">
        <v>113</v>
      </c>
      <c r="M64" s="71"/>
      <c r="N64" s="71"/>
      <c r="O64" s="72">
        <f>SUM(O55:O63)</f>
        <v>45446</v>
      </c>
      <c r="P64" s="71"/>
      <c r="Q64" s="71"/>
      <c r="R64" s="72">
        <f>SUM(R55:R63)</f>
        <v>42984</v>
      </c>
      <c r="S64" s="72">
        <f t="shared" ref="S64:U64" si="12">SUM(S55:S63)</f>
        <v>45446</v>
      </c>
      <c r="T64" s="72">
        <f t="shared" si="12"/>
        <v>42984</v>
      </c>
      <c r="U64" s="72">
        <f t="shared" si="12"/>
        <v>2462</v>
      </c>
      <c r="V64" s="67"/>
    </row>
    <row r="65" spans="1:22" ht="16.7" customHeight="1" x14ac:dyDescent="0.2">
      <c r="A65" s="18" t="s">
        <v>14</v>
      </c>
      <c r="B65" s="19">
        <v>7</v>
      </c>
      <c r="C65" s="129" t="s">
        <v>59</v>
      </c>
      <c r="D65" s="130"/>
      <c r="E65" s="130"/>
      <c r="F65" s="130"/>
      <c r="G65" s="130"/>
      <c r="H65" s="130"/>
      <c r="I65" s="130"/>
      <c r="J65" s="130"/>
      <c r="K65" s="130"/>
      <c r="L65" s="130"/>
      <c r="M65" s="130"/>
      <c r="N65" s="130"/>
      <c r="O65" s="130"/>
      <c r="P65" s="130"/>
      <c r="Q65" s="130"/>
      <c r="R65" s="130"/>
      <c r="S65" s="130"/>
      <c r="T65" s="130"/>
      <c r="U65" s="130"/>
      <c r="V65" s="131"/>
    </row>
    <row r="66" spans="1:22" ht="11.85" customHeight="1" x14ac:dyDescent="0.2">
      <c r="A66" s="16" t="s">
        <v>23</v>
      </c>
      <c r="B66" s="14">
        <v>7.1</v>
      </c>
      <c r="C66" s="7" t="s">
        <v>60</v>
      </c>
      <c r="D66" s="127" t="s">
        <v>26</v>
      </c>
      <c r="E66" s="128"/>
      <c r="F66" s="63"/>
      <c r="G66" s="63"/>
      <c r="H66" s="91" t="s">
        <v>113</v>
      </c>
      <c r="I66" s="92"/>
      <c r="J66" s="63"/>
      <c r="K66" s="63"/>
      <c r="L66" s="34" t="s">
        <v>113</v>
      </c>
      <c r="M66" s="63"/>
      <c r="N66" s="63"/>
      <c r="O66" s="34" t="s">
        <v>113</v>
      </c>
      <c r="P66" s="63"/>
      <c r="Q66" s="63"/>
      <c r="R66" s="34" t="s">
        <v>113</v>
      </c>
      <c r="S66" s="34" t="s">
        <v>113</v>
      </c>
      <c r="T66" s="34" t="s">
        <v>113</v>
      </c>
      <c r="U66" s="34" t="s">
        <v>113</v>
      </c>
      <c r="V66" s="63"/>
    </row>
    <row r="67" spans="1:22" ht="12" customHeight="1" x14ac:dyDescent="0.2">
      <c r="A67" s="16" t="s">
        <v>23</v>
      </c>
      <c r="B67" s="14">
        <v>7.2</v>
      </c>
      <c r="C67" s="7" t="s">
        <v>61</v>
      </c>
      <c r="D67" s="127" t="s">
        <v>26</v>
      </c>
      <c r="E67" s="128"/>
      <c r="F67" s="63"/>
      <c r="G67" s="63"/>
      <c r="H67" s="91" t="s">
        <v>113</v>
      </c>
      <c r="I67" s="92"/>
      <c r="J67" s="63"/>
      <c r="K67" s="63"/>
      <c r="L67" s="34" t="s">
        <v>113</v>
      </c>
      <c r="M67" s="63"/>
      <c r="N67" s="63"/>
      <c r="O67" s="34" t="s">
        <v>113</v>
      </c>
      <c r="P67" s="63"/>
      <c r="Q67" s="63"/>
      <c r="R67" s="34" t="s">
        <v>113</v>
      </c>
      <c r="S67" s="34" t="s">
        <v>113</v>
      </c>
      <c r="T67" s="34" t="s">
        <v>113</v>
      </c>
      <c r="U67" s="34" t="s">
        <v>113</v>
      </c>
      <c r="V67" s="63"/>
    </row>
    <row r="68" spans="1:22" ht="13.5" customHeight="1" x14ac:dyDescent="0.2">
      <c r="A68" s="16" t="s">
        <v>23</v>
      </c>
      <c r="B68" s="14">
        <v>7.3</v>
      </c>
      <c r="C68" s="15" t="s">
        <v>62</v>
      </c>
      <c r="D68" s="127" t="s">
        <v>26</v>
      </c>
      <c r="E68" s="128"/>
      <c r="F68" s="63"/>
      <c r="G68" s="63"/>
      <c r="H68" s="91" t="s">
        <v>113</v>
      </c>
      <c r="I68" s="92"/>
      <c r="J68" s="63"/>
      <c r="K68" s="63"/>
      <c r="L68" s="34" t="s">
        <v>113</v>
      </c>
      <c r="M68" s="63"/>
      <c r="N68" s="63"/>
      <c r="O68" s="34" t="s">
        <v>113</v>
      </c>
      <c r="P68" s="63"/>
      <c r="Q68" s="63"/>
      <c r="R68" s="34" t="s">
        <v>113</v>
      </c>
      <c r="S68" s="34" t="s">
        <v>113</v>
      </c>
      <c r="T68" s="34" t="s">
        <v>113</v>
      </c>
      <c r="U68" s="34" t="s">
        <v>113</v>
      </c>
      <c r="V68" s="63"/>
    </row>
    <row r="69" spans="1:22" ht="12" customHeight="1" x14ac:dyDescent="0.2">
      <c r="A69" s="93" t="s">
        <v>63</v>
      </c>
      <c r="B69" s="94"/>
      <c r="C69" s="94"/>
      <c r="D69" s="94"/>
      <c r="E69" s="94"/>
      <c r="F69" s="95"/>
      <c r="G69" s="67"/>
      <c r="H69" s="98" t="s">
        <v>113</v>
      </c>
      <c r="I69" s="99"/>
      <c r="J69" s="67"/>
      <c r="K69" s="67"/>
      <c r="L69" s="57" t="s">
        <v>113</v>
      </c>
      <c r="M69" s="67"/>
      <c r="N69" s="67"/>
      <c r="O69" s="57" t="s">
        <v>113</v>
      </c>
      <c r="P69" s="67"/>
      <c r="Q69" s="67"/>
      <c r="R69" s="57" t="s">
        <v>113</v>
      </c>
      <c r="S69" s="57" t="s">
        <v>113</v>
      </c>
      <c r="T69" s="57" t="s">
        <v>113</v>
      </c>
      <c r="U69" s="57" t="s">
        <v>113</v>
      </c>
      <c r="V69" s="67"/>
    </row>
    <row r="70" spans="1:22" ht="12" customHeight="1" x14ac:dyDescent="0.2">
      <c r="A70" s="17" t="s">
        <v>14</v>
      </c>
      <c r="B70" s="10">
        <v>8</v>
      </c>
      <c r="C70" s="129" t="s">
        <v>64</v>
      </c>
      <c r="D70" s="130"/>
      <c r="E70" s="130"/>
      <c r="F70" s="130"/>
      <c r="G70" s="130"/>
      <c r="H70" s="130"/>
      <c r="I70" s="130"/>
      <c r="J70" s="130"/>
      <c r="K70" s="130"/>
      <c r="L70" s="130"/>
      <c r="M70" s="130"/>
      <c r="N70" s="130"/>
      <c r="O70" s="130"/>
      <c r="P70" s="130"/>
      <c r="Q70" s="130"/>
      <c r="R70" s="130"/>
      <c r="S70" s="130"/>
      <c r="T70" s="130"/>
      <c r="U70" s="130"/>
      <c r="V70" s="131"/>
    </row>
    <row r="71" spans="1:22" ht="12" customHeight="1" x14ac:dyDescent="0.2">
      <c r="A71" s="16" t="s">
        <v>23</v>
      </c>
      <c r="B71" s="14">
        <v>8.1</v>
      </c>
      <c r="C71" s="7" t="s">
        <v>65</v>
      </c>
      <c r="D71" s="116"/>
      <c r="E71" s="117"/>
      <c r="F71" s="63"/>
      <c r="G71" s="63"/>
      <c r="H71" s="91" t="s">
        <v>113</v>
      </c>
      <c r="I71" s="92"/>
      <c r="J71" s="63"/>
      <c r="K71" s="63"/>
      <c r="L71" s="34" t="s">
        <v>113</v>
      </c>
      <c r="M71" s="63"/>
      <c r="N71" s="63"/>
      <c r="O71" s="34" t="s">
        <v>113</v>
      </c>
      <c r="P71" s="80">
        <v>1</v>
      </c>
      <c r="Q71" s="79">
        <v>186</v>
      </c>
      <c r="R71" s="40">
        <f>P71*Q71</f>
        <v>186</v>
      </c>
      <c r="S71" s="40" t="str">
        <f t="shared" ref="S71" si="13">O71</f>
        <v>0,00</v>
      </c>
      <c r="T71" s="74">
        <f t="shared" ref="T71" si="14">R71</f>
        <v>186</v>
      </c>
      <c r="U71" s="75">
        <f t="shared" ref="U71" si="15">S71-T71</f>
        <v>-186</v>
      </c>
      <c r="V71" s="63" t="s">
        <v>134</v>
      </c>
    </row>
    <row r="72" spans="1:22" ht="12" customHeight="1" x14ac:dyDescent="0.2">
      <c r="A72" s="16" t="s">
        <v>23</v>
      </c>
      <c r="B72" s="14">
        <v>8.1999999999999993</v>
      </c>
      <c r="C72" s="7" t="s">
        <v>66</v>
      </c>
      <c r="D72" s="116"/>
      <c r="E72" s="117"/>
      <c r="F72" s="63"/>
      <c r="G72" s="63"/>
      <c r="H72" s="91" t="s">
        <v>113</v>
      </c>
      <c r="I72" s="92"/>
      <c r="J72" s="63"/>
      <c r="K72" s="63"/>
      <c r="L72" s="34" t="s">
        <v>113</v>
      </c>
      <c r="M72" s="63"/>
      <c r="N72" s="63"/>
      <c r="O72" s="34" t="s">
        <v>113</v>
      </c>
      <c r="P72" s="63"/>
      <c r="Q72" s="63"/>
      <c r="R72" s="34" t="s">
        <v>113</v>
      </c>
      <c r="S72" s="34" t="s">
        <v>113</v>
      </c>
      <c r="T72" s="34" t="s">
        <v>113</v>
      </c>
      <c r="U72" s="34" t="s">
        <v>113</v>
      </c>
      <c r="V72" s="63"/>
    </row>
    <row r="73" spans="1:22" ht="12" customHeight="1" x14ac:dyDescent="0.2">
      <c r="A73" s="16" t="s">
        <v>23</v>
      </c>
      <c r="B73" s="14">
        <v>8.3000000000000007</v>
      </c>
      <c r="C73" s="7" t="s">
        <v>67</v>
      </c>
      <c r="D73" s="116"/>
      <c r="E73" s="117"/>
      <c r="F73" s="63"/>
      <c r="G73" s="63"/>
      <c r="H73" s="91" t="s">
        <v>113</v>
      </c>
      <c r="I73" s="92"/>
      <c r="J73" s="63"/>
      <c r="K73" s="63"/>
      <c r="L73" s="34" t="s">
        <v>113</v>
      </c>
      <c r="M73" s="63"/>
      <c r="N73" s="63"/>
      <c r="O73" s="34" t="s">
        <v>113</v>
      </c>
      <c r="P73" s="63"/>
      <c r="Q73" s="63"/>
      <c r="R73" s="34" t="s">
        <v>113</v>
      </c>
      <c r="S73" s="34" t="s">
        <v>113</v>
      </c>
      <c r="T73" s="34" t="s">
        <v>113</v>
      </c>
      <c r="U73" s="34" t="s">
        <v>113</v>
      </c>
      <c r="V73" s="63"/>
    </row>
    <row r="74" spans="1:22" ht="12" customHeight="1" x14ac:dyDescent="0.2">
      <c r="A74" s="93" t="s">
        <v>68</v>
      </c>
      <c r="B74" s="94"/>
      <c r="C74" s="95"/>
      <c r="D74" s="96"/>
      <c r="E74" s="97"/>
      <c r="F74" s="67"/>
      <c r="G74" s="67"/>
      <c r="H74" s="98" t="s">
        <v>113</v>
      </c>
      <c r="I74" s="99"/>
      <c r="J74" s="67"/>
      <c r="K74" s="67"/>
      <c r="L74" s="57" t="s">
        <v>113</v>
      </c>
      <c r="M74" s="67"/>
      <c r="N74" s="67"/>
      <c r="O74" s="57" t="s">
        <v>113</v>
      </c>
      <c r="P74" s="67"/>
      <c r="Q74" s="67"/>
      <c r="R74" s="81">
        <f>SUM(R71:R73)</f>
        <v>186</v>
      </c>
      <c r="S74" s="81">
        <f t="shared" ref="S74:U74" si="16">SUM(S71:S73)</f>
        <v>0</v>
      </c>
      <c r="T74" s="81">
        <f t="shared" si="16"/>
        <v>186</v>
      </c>
      <c r="U74" s="81">
        <f t="shared" si="16"/>
        <v>-186</v>
      </c>
      <c r="V74" s="67"/>
    </row>
    <row r="75" spans="1:22" ht="15" customHeight="1" x14ac:dyDescent="0.2">
      <c r="A75" s="17" t="s">
        <v>14</v>
      </c>
      <c r="B75" s="20">
        <v>9</v>
      </c>
      <c r="C75" s="21" t="s">
        <v>69</v>
      </c>
      <c r="D75" s="113"/>
      <c r="E75" s="114"/>
      <c r="F75" s="114"/>
      <c r="G75" s="114"/>
      <c r="H75" s="114"/>
      <c r="I75" s="114"/>
      <c r="J75" s="114"/>
      <c r="K75" s="114"/>
      <c r="L75" s="114"/>
      <c r="M75" s="114"/>
      <c r="N75" s="114"/>
      <c r="O75" s="114"/>
      <c r="P75" s="114"/>
      <c r="Q75" s="114"/>
      <c r="R75" s="114"/>
      <c r="S75" s="114"/>
      <c r="T75" s="114"/>
      <c r="U75" s="114"/>
      <c r="V75" s="115"/>
    </row>
    <row r="76" spans="1:22" ht="13.5" customHeight="1" x14ac:dyDescent="0.2">
      <c r="A76" s="16" t="s">
        <v>23</v>
      </c>
      <c r="B76" s="22">
        <v>9.1</v>
      </c>
      <c r="C76" s="15" t="s">
        <v>70</v>
      </c>
      <c r="D76" s="116"/>
      <c r="E76" s="117"/>
      <c r="F76" s="118" t="s">
        <v>114</v>
      </c>
      <c r="G76" s="119"/>
      <c r="H76" s="119"/>
      <c r="I76" s="120"/>
      <c r="J76" s="118" t="s">
        <v>114</v>
      </c>
      <c r="K76" s="119"/>
      <c r="L76" s="120"/>
      <c r="M76" s="63"/>
      <c r="N76" s="63"/>
      <c r="O76" s="34" t="s">
        <v>113</v>
      </c>
      <c r="P76" s="63"/>
      <c r="Q76" s="63"/>
      <c r="R76" s="34" t="s">
        <v>113</v>
      </c>
      <c r="S76" s="34" t="s">
        <v>113</v>
      </c>
      <c r="T76" s="34" t="s">
        <v>113</v>
      </c>
      <c r="U76" s="34" t="s">
        <v>113</v>
      </c>
      <c r="V76" s="63"/>
    </row>
    <row r="77" spans="1:22" ht="13.5" customHeight="1" x14ac:dyDescent="0.2">
      <c r="A77" s="16" t="s">
        <v>23</v>
      </c>
      <c r="B77" s="22">
        <v>9.1999999999999993</v>
      </c>
      <c r="C77" s="15" t="s">
        <v>70</v>
      </c>
      <c r="D77" s="116"/>
      <c r="E77" s="117"/>
      <c r="F77" s="121"/>
      <c r="G77" s="122"/>
      <c r="H77" s="122"/>
      <c r="I77" s="123"/>
      <c r="J77" s="121"/>
      <c r="K77" s="122"/>
      <c r="L77" s="123"/>
      <c r="M77" s="63"/>
      <c r="N77" s="63"/>
      <c r="O77" s="34" t="s">
        <v>113</v>
      </c>
      <c r="P77" s="63"/>
      <c r="Q77" s="63"/>
      <c r="R77" s="34" t="s">
        <v>113</v>
      </c>
      <c r="S77" s="34" t="s">
        <v>113</v>
      </c>
      <c r="T77" s="34" t="s">
        <v>113</v>
      </c>
      <c r="U77" s="34" t="s">
        <v>113</v>
      </c>
      <c r="V77" s="63"/>
    </row>
    <row r="78" spans="1:22" ht="12" customHeight="1" x14ac:dyDescent="0.2">
      <c r="A78" s="93" t="s">
        <v>71</v>
      </c>
      <c r="B78" s="94"/>
      <c r="C78" s="94"/>
      <c r="D78" s="94"/>
      <c r="E78" s="94"/>
      <c r="F78" s="95"/>
      <c r="G78" s="67"/>
      <c r="H78" s="98" t="s">
        <v>113</v>
      </c>
      <c r="I78" s="99"/>
      <c r="J78" s="67"/>
      <c r="K78" s="67"/>
      <c r="L78" s="57" t="s">
        <v>113</v>
      </c>
      <c r="M78" s="67"/>
      <c r="N78" s="67"/>
      <c r="O78" s="57" t="s">
        <v>113</v>
      </c>
      <c r="P78" s="67"/>
      <c r="Q78" s="67"/>
      <c r="R78" s="57" t="s">
        <v>113</v>
      </c>
      <c r="S78" s="57" t="s">
        <v>113</v>
      </c>
      <c r="T78" s="57" t="s">
        <v>113</v>
      </c>
      <c r="U78" s="57" t="s">
        <v>113</v>
      </c>
      <c r="V78" s="67"/>
    </row>
    <row r="79" spans="1:22" ht="15" customHeight="1" x14ac:dyDescent="0.2">
      <c r="A79" s="17" t="s">
        <v>14</v>
      </c>
      <c r="B79" s="20">
        <v>10</v>
      </c>
      <c r="C79" s="23" t="s">
        <v>72</v>
      </c>
      <c r="D79" s="113"/>
      <c r="E79" s="114"/>
      <c r="F79" s="114"/>
      <c r="G79" s="114"/>
      <c r="H79" s="114"/>
      <c r="I79" s="114"/>
      <c r="J79" s="114"/>
      <c r="K79" s="114"/>
      <c r="L79" s="114"/>
      <c r="M79" s="114"/>
      <c r="N79" s="114"/>
      <c r="O79" s="114"/>
      <c r="P79" s="114"/>
      <c r="Q79" s="114"/>
      <c r="R79" s="114"/>
      <c r="S79" s="114"/>
      <c r="T79" s="114"/>
      <c r="U79" s="114"/>
      <c r="V79" s="115"/>
    </row>
    <row r="80" spans="1:22" ht="28.5" customHeight="1" x14ac:dyDescent="0.2">
      <c r="A80" s="16" t="s">
        <v>23</v>
      </c>
      <c r="B80" s="22">
        <v>10.1</v>
      </c>
      <c r="C80" s="24" t="s">
        <v>73</v>
      </c>
      <c r="D80" s="116"/>
      <c r="E80" s="117"/>
      <c r="F80" s="124" t="s">
        <v>114</v>
      </c>
      <c r="G80" s="125"/>
      <c r="H80" s="125"/>
      <c r="I80" s="126"/>
      <c r="J80" s="124" t="s">
        <v>114</v>
      </c>
      <c r="K80" s="125"/>
      <c r="L80" s="126"/>
      <c r="M80" s="63">
        <v>1</v>
      </c>
      <c r="N80" s="79">
        <v>5000</v>
      </c>
      <c r="O80" s="40">
        <f>M80*N80</f>
        <v>5000</v>
      </c>
      <c r="P80" s="83">
        <v>1</v>
      </c>
      <c r="Q80" s="79">
        <v>5000</v>
      </c>
      <c r="R80" s="40">
        <f>P80*Q80</f>
        <v>5000</v>
      </c>
      <c r="S80" s="40">
        <f>O80</f>
        <v>5000</v>
      </c>
      <c r="T80" s="74">
        <f>R80</f>
        <v>5000</v>
      </c>
      <c r="U80" s="75">
        <f>S80-T80</f>
        <v>0</v>
      </c>
      <c r="V80" s="63" t="s">
        <v>126</v>
      </c>
    </row>
    <row r="81" spans="1:22" ht="12" customHeight="1" x14ac:dyDescent="0.2">
      <c r="A81" s="93" t="s">
        <v>74</v>
      </c>
      <c r="B81" s="94"/>
      <c r="C81" s="95"/>
      <c r="D81" s="96"/>
      <c r="E81" s="97"/>
      <c r="F81" s="67"/>
      <c r="G81" s="67"/>
      <c r="H81" s="98" t="s">
        <v>113</v>
      </c>
      <c r="I81" s="99"/>
      <c r="J81" s="67"/>
      <c r="K81" s="67"/>
      <c r="L81" s="57" t="s">
        <v>113</v>
      </c>
      <c r="M81" s="67"/>
      <c r="N81" s="67"/>
      <c r="O81" s="81">
        <f>O80</f>
        <v>5000</v>
      </c>
      <c r="P81" s="67"/>
      <c r="Q81" s="67"/>
      <c r="R81" s="81">
        <f>R80</f>
        <v>5000</v>
      </c>
      <c r="S81" s="81">
        <f t="shared" ref="S81:U81" si="17">S80</f>
        <v>5000</v>
      </c>
      <c r="T81" s="81">
        <f t="shared" si="17"/>
        <v>5000</v>
      </c>
      <c r="U81" s="81">
        <f t="shared" si="17"/>
        <v>0</v>
      </c>
      <c r="V81" s="67"/>
    </row>
    <row r="82" spans="1:22" ht="8.25" customHeight="1" x14ac:dyDescent="0.2">
      <c r="A82" s="100" t="s">
        <v>75</v>
      </c>
      <c r="B82" s="101"/>
      <c r="C82" s="102"/>
      <c r="D82" s="103"/>
      <c r="E82" s="104"/>
      <c r="F82" s="62"/>
      <c r="G82" s="62"/>
      <c r="H82" s="105" t="s">
        <v>113</v>
      </c>
      <c r="I82" s="106"/>
      <c r="J82" s="62"/>
      <c r="K82" s="62"/>
      <c r="L82" s="53" t="s">
        <v>113</v>
      </c>
      <c r="M82" s="62"/>
      <c r="N82" s="62"/>
      <c r="O82" s="82">
        <f>O81+O78+O74+O69+O64+O53+O48+O42+O37+O33+O16</f>
        <v>142638.96</v>
      </c>
      <c r="P82" s="62"/>
      <c r="Q82" s="62"/>
      <c r="R82" s="82">
        <f>R81+R78+R74+R69+R64+R53+R48+R42+R37+R33+R16</f>
        <v>101425.06</v>
      </c>
      <c r="S82" s="82">
        <f t="shared" ref="S82:U82" si="18">S81+S78+S74+S69+S64+S53+S48+S42+S37+S33+S16</f>
        <v>142638.96</v>
      </c>
      <c r="T82" s="82">
        <f t="shared" si="18"/>
        <v>101425.06</v>
      </c>
      <c r="U82" s="82">
        <f t="shared" si="18"/>
        <v>41213.899999999994</v>
      </c>
      <c r="V82" s="62"/>
    </row>
    <row r="83" spans="1:22" ht="6.2" customHeight="1" x14ac:dyDescent="0.2">
      <c r="A83" s="107"/>
      <c r="B83" s="108"/>
      <c r="C83" s="108"/>
      <c r="D83" s="108"/>
      <c r="E83" s="108"/>
      <c r="F83" s="108"/>
      <c r="G83" s="108"/>
      <c r="H83" s="108"/>
      <c r="I83" s="108"/>
      <c r="J83" s="108"/>
      <c r="K83" s="108"/>
      <c r="L83" s="108"/>
      <c r="M83" s="108"/>
      <c r="N83" s="108"/>
      <c r="O83" s="108"/>
      <c r="P83" s="108"/>
      <c r="Q83" s="108"/>
      <c r="R83" s="108"/>
      <c r="S83" s="108"/>
      <c r="T83" s="108"/>
      <c r="U83" s="108"/>
      <c r="V83" s="109"/>
    </row>
    <row r="84" spans="1:22" ht="8.25" customHeight="1" x14ac:dyDescent="0.2">
      <c r="A84" s="110" t="s">
        <v>76</v>
      </c>
      <c r="B84" s="111"/>
      <c r="C84" s="112"/>
      <c r="D84" s="103"/>
      <c r="E84" s="104"/>
      <c r="F84" s="62"/>
      <c r="G84" s="62"/>
      <c r="H84" s="105" t="s">
        <v>113</v>
      </c>
      <c r="I84" s="106"/>
      <c r="J84" s="62"/>
      <c r="K84" s="62"/>
      <c r="L84" s="53" t="s">
        <v>113</v>
      </c>
      <c r="M84" s="62"/>
      <c r="N84" s="62"/>
      <c r="O84" s="53" t="s">
        <v>113</v>
      </c>
      <c r="P84" s="62"/>
      <c r="Q84" s="62"/>
      <c r="R84" s="53" t="s">
        <v>113</v>
      </c>
      <c r="S84" s="53" t="s">
        <v>113</v>
      </c>
      <c r="T84" s="53" t="s">
        <v>113</v>
      </c>
      <c r="U84" s="53" t="s">
        <v>113</v>
      </c>
      <c r="V84" s="62"/>
    </row>
  </sheetData>
  <mergeCells count="171">
    <mergeCell ref="A1:D1"/>
    <mergeCell ref="A2:D2"/>
    <mergeCell ref="A3:D3"/>
    <mergeCell ref="A4:H4"/>
    <mergeCell ref="A5:H5"/>
    <mergeCell ref="A6:W6"/>
    <mergeCell ref="A7:A8"/>
    <mergeCell ref="B7:B8"/>
    <mergeCell ref="C7:C8"/>
    <mergeCell ref="D7:E8"/>
    <mergeCell ref="F7:I7"/>
    <mergeCell ref="J7:L7"/>
    <mergeCell ref="M7:O7"/>
    <mergeCell ref="P7:R7"/>
    <mergeCell ref="S7:U7"/>
    <mergeCell ref="V7:V8"/>
    <mergeCell ref="H8:I8"/>
    <mergeCell ref="D9:E9"/>
    <mergeCell ref="H9:I9"/>
    <mergeCell ref="D10:E10"/>
    <mergeCell ref="H10:I10"/>
    <mergeCell ref="D11:E11"/>
    <mergeCell ref="H11:I11"/>
    <mergeCell ref="A12:C12"/>
    <mergeCell ref="D12:E12"/>
    <mergeCell ref="H12:I12"/>
    <mergeCell ref="D14:E14"/>
    <mergeCell ref="H14:I14"/>
    <mergeCell ref="C15:V15"/>
    <mergeCell ref="C16:G16"/>
    <mergeCell ref="H16:I16"/>
    <mergeCell ref="J16:K16"/>
    <mergeCell ref="M16:N16"/>
    <mergeCell ref="P16:Q16"/>
    <mergeCell ref="D17:E17"/>
    <mergeCell ref="H17:I17"/>
    <mergeCell ref="D23:E23"/>
    <mergeCell ref="H23:I23"/>
    <mergeCell ref="D24:E24"/>
    <mergeCell ref="H24:I24"/>
    <mergeCell ref="C25:G25"/>
    <mergeCell ref="H25:I25"/>
    <mergeCell ref="J25:K25"/>
    <mergeCell ref="M25:N25"/>
    <mergeCell ref="P25:Q25"/>
    <mergeCell ref="D26:E26"/>
    <mergeCell ref="F26:I28"/>
    <mergeCell ref="J26:L28"/>
    <mergeCell ref="D27:E27"/>
    <mergeCell ref="D28:E28"/>
    <mergeCell ref="C29:G29"/>
    <mergeCell ref="H29:I29"/>
    <mergeCell ref="J29:K29"/>
    <mergeCell ref="M29:N29"/>
    <mergeCell ref="P29:Q29"/>
    <mergeCell ref="D30:E30"/>
    <mergeCell ref="F30:I32"/>
    <mergeCell ref="J30:L32"/>
    <mergeCell ref="D31:E31"/>
    <mergeCell ref="D32:E32"/>
    <mergeCell ref="A33:C33"/>
    <mergeCell ref="D33:E33"/>
    <mergeCell ref="H33:I33"/>
    <mergeCell ref="C34:V34"/>
    <mergeCell ref="D35:E35"/>
    <mergeCell ref="H35:I35"/>
    <mergeCell ref="D36:E36"/>
    <mergeCell ref="H36:I36"/>
    <mergeCell ref="A37:E37"/>
    <mergeCell ref="H37:I37"/>
    <mergeCell ref="C38:V38"/>
    <mergeCell ref="D39:E39"/>
    <mergeCell ref="H39:I39"/>
    <mergeCell ref="D40:E40"/>
    <mergeCell ref="H40:I40"/>
    <mergeCell ref="D41:E41"/>
    <mergeCell ref="H41:I41"/>
    <mergeCell ref="A42:C42"/>
    <mergeCell ref="D42:E42"/>
    <mergeCell ref="H42:I42"/>
    <mergeCell ref="C43:V43"/>
    <mergeCell ref="D44:E44"/>
    <mergeCell ref="H44:I44"/>
    <mergeCell ref="D45:E45"/>
    <mergeCell ref="H45:I45"/>
    <mergeCell ref="D46:E46"/>
    <mergeCell ref="H46:I46"/>
    <mergeCell ref="D47:E47"/>
    <mergeCell ref="H47:I47"/>
    <mergeCell ref="A48:G48"/>
    <mergeCell ref="H48:I48"/>
    <mergeCell ref="C49:V49"/>
    <mergeCell ref="D50:E50"/>
    <mergeCell ref="H50:I50"/>
    <mergeCell ref="D51:E51"/>
    <mergeCell ref="H51:I51"/>
    <mergeCell ref="D52:E52"/>
    <mergeCell ref="H52:I52"/>
    <mergeCell ref="A53:E53"/>
    <mergeCell ref="H53:I53"/>
    <mergeCell ref="C54:V54"/>
    <mergeCell ref="D55:E55"/>
    <mergeCell ref="H55:I55"/>
    <mergeCell ref="D62:E62"/>
    <mergeCell ref="H62:I62"/>
    <mergeCell ref="D63:E63"/>
    <mergeCell ref="H63:I63"/>
    <mergeCell ref="A64:F64"/>
    <mergeCell ref="H64:I64"/>
    <mergeCell ref="C65:V65"/>
    <mergeCell ref="D60:E60"/>
    <mergeCell ref="H60:I60"/>
    <mergeCell ref="D61:E61"/>
    <mergeCell ref="H61:I61"/>
    <mergeCell ref="D56:E56"/>
    <mergeCell ref="H56:I56"/>
    <mergeCell ref="D57:E57"/>
    <mergeCell ref="H57:I57"/>
    <mergeCell ref="D58:E58"/>
    <mergeCell ref="H58:I58"/>
    <mergeCell ref="D59:E59"/>
    <mergeCell ref="H59:I59"/>
    <mergeCell ref="D66:E66"/>
    <mergeCell ref="H66:I66"/>
    <mergeCell ref="D67:E67"/>
    <mergeCell ref="H67:I67"/>
    <mergeCell ref="D68:E68"/>
    <mergeCell ref="H68:I68"/>
    <mergeCell ref="A69:F69"/>
    <mergeCell ref="H69:I69"/>
    <mergeCell ref="C70:V70"/>
    <mergeCell ref="D71:E71"/>
    <mergeCell ref="H71:I71"/>
    <mergeCell ref="D72:E72"/>
    <mergeCell ref="H72:I72"/>
    <mergeCell ref="D73:E73"/>
    <mergeCell ref="H73:I73"/>
    <mergeCell ref="A74:C74"/>
    <mergeCell ref="D74:E74"/>
    <mergeCell ref="H74:I74"/>
    <mergeCell ref="D75:V75"/>
    <mergeCell ref="D76:E76"/>
    <mergeCell ref="F76:I77"/>
    <mergeCell ref="J76:L77"/>
    <mergeCell ref="D77:E77"/>
    <mergeCell ref="A78:F78"/>
    <mergeCell ref="H78:I78"/>
    <mergeCell ref="D79:V79"/>
    <mergeCell ref="D80:E80"/>
    <mergeCell ref="F80:I80"/>
    <mergeCell ref="J80:L80"/>
    <mergeCell ref="A81:C81"/>
    <mergeCell ref="D81:E81"/>
    <mergeCell ref="H81:I81"/>
    <mergeCell ref="A82:C82"/>
    <mergeCell ref="D82:E82"/>
    <mergeCell ref="H82:I82"/>
    <mergeCell ref="A83:V83"/>
    <mergeCell ref="A84:C84"/>
    <mergeCell ref="D84:E84"/>
    <mergeCell ref="H84:I84"/>
    <mergeCell ref="D21:E21"/>
    <mergeCell ref="H21:I21"/>
    <mergeCell ref="D22:E22"/>
    <mergeCell ref="H22:I22"/>
    <mergeCell ref="D18:E18"/>
    <mergeCell ref="H18:I18"/>
    <mergeCell ref="D19:E19"/>
    <mergeCell ref="H19:I19"/>
    <mergeCell ref="D20:E20"/>
    <mergeCell ref="H20:I2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topLeftCell="C1" zoomScale="180" zoomScaleNormal="160" zoomScaleSheetLayoutView="180" workbookViewId="0">
      <selection activeCell="M7" sqref="M7:R7"/>
    </sheetView>
  </sheetViews>
  <sheetFormatPr defaultRowHeight="12.75" x14ac:dyDescent="0.2"/>
  <cols>
    <col min="1" max="1" width="11.5" customWidth="1"/>
    <col min="2" max="2" width="20.1640625" customWidth="1"/>
    <col min="3" max="3" width="30.6640625" customWidth="1"/>
    <col min="4" max="4" width="130" customWidth="1"/>
  </cols>
  <sheetData>
    <row r="1" spans="1:4" ht="15" customHeight="1" x14ac:dyDescent="0.2">
      <c r="A1" s="25" t="s">
        <v>77</v>
      </c>
      <c r="B1" s="26" t="s">
        <v>78</v>
      </c>
      <c r="C1" s="27" t="s">
        <v>79</v>
      </c>
      <c r="D1" s="28" t="s">
        <v>80</v>
      </c>
    </row>
    <row r="2" spans="1:4" ht="9" customHeight="1" x14ac:dyDescent="0.2">
      <c r="A2" s="187" t="s">
        <v>81</v>
      </c>
      <c r="B2" s="187"/>
      <c r="C2" s="187"/>
      <c r="D2" s="187"/>
    </row>
    <row r="3" spans="1:4" ht="0.95" customHeight="1" x14ac:dyDescent="0.2"/>
    <row r="4" spans="1:4" ht="0.95" customHeight="1" x14ac:dyDescent="0.2"/>
    <row r="5" spans="1:4" ht="0.95" customHeight="1" x14ac:dyDescent="0.2"/>
    <row r="6" spans="1:4" ht="0.95" customHeight="1" x14ac:dyDescent="0.2"/>
    <row r="7" spans="1:4" ht="0.95" customHeight="1" x14ac:dyDescent="0.2"/>
  </sheetData>
  <mergeCells count="1">
    <mergeCell ref="A2:D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Table 1</vt:lpstr>
      <vt:lpstr>Table 2</vt:lpstr>
      <vt:lpstr>'Table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BUH-1C</cp:lastModifiedBy>
  <dcterms:created xsi:type="dcterms:W3CDTF">2021-01-10T21:13:51Z</dcterms:created>
  <dcterms:modified xsi:type="dcterms:W3CDTF">2021-01-15T14:19:11Z</dcterms:modified>
</cp:coreProperties>
</file>