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</workbook>
</file>

<file path=xl/sharedStrings.xml><?xml version="1.0" encoding="utf-8"?>
<sst xmlns="http://schemas.openxmlformats.org/spreadsheetml/2006/main" count="551" uniqueCount="281">
  <si>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</si>
  <si>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</si>
  <si>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</si>
  <si>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</si>
  <si>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</si>
  <si>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 xml:space="preserve">Повна назва організації Грантоотримувача: Львівський академічний драматичний театр імені Лесі Українки 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</si>
  <si>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</si>
  <si>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</si>
  <si>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</si>
  <si>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</si>
  <si>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</si>
  <si>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</si>
  <si>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</si>
  <si>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</si>
  <si>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</si>
  <si>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</si>
  <si>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</si>
  <si>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</si>
  <si>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</si>
  <si>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</si>
  <si>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</si>
  <si>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</si>
  <si>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</si>
  <si>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</si>
  <si>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</si>
  <si>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</si>
  <si>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</si>
  <si>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</si>
  <si>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</si>
  <si>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</si>
  <si>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</si>
  <si>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</si>
  <si>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</si>
  <si>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</si>
  <si>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</si>
  <si>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</si>
  <si>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</si>
  <si>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</si>
  <si>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</si>
  <si>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</si>
  <si>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</si>
  <si>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</si>
  <si>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</si>
  <si>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</si>
  <si>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</si>
  <si>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</si>
  <si>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</si>
  <si>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</si>
  <si>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</si>
  <si>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</si>
  <si>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</si>
  <si>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</si>
  <si>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</si>
  <si>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</si>
  <si>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</si>
  <si>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</si>
  <si>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</si>
  <si>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</si>
  <si>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</si>
  <si>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</si>
  <si>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</si>
  <si>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</si>
  <si>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</si>
  <si>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</si>
  <si>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</si>
  <si>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</si>
  <si>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</si>
  <si>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</si>
  <si>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</si>
  <si>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</si>
  <si>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</si>
  <si>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</si>
  <si>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</si>
  <si>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</si>
  <si>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</si>
  <si>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</si>
  <si>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</si>
  <si>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</si>
  <si>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</si>
  <si>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</si>
  <si>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</si>
  <si>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</si>
  <si>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</si>
  <si>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</si>
  <si>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</si>
  <si>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</si>
  <si>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</si>
  <si>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Обладнання "платіжний термінал" (електронний пристрій, що зчитує дані пластикової картки з магнітної смуги або чипу, розташованого на пластиковій картці, або зі смартфону з функцією NFC та встановленого відповідного ПЗ із внесеними реквізитами платіжної картки, і зв'язується з банком по електронних каналах зв'язку. Сума операції вводиться з клавіатури. Всі дані операції друкуються на чеку терміналом)</t>
  </si>
  <si>
    <t>через затримку з фінансування довелось оплатити з власних надходжень театру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</si>
  <si>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</si>
  <si>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</si>
  <si>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</si>
  <si>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</si>
  <si>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</si>
  <si>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</si>
  <si>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Канцтовари</t>
  </si>
  <si>
    <t>рахунок</t>
  </si>
  <si>
    <t>6.2</t>
  </si>
  <si>
    <t>Безконтактний термометр</t>
  </si>
  <si>
    <t>шт</t>
  </si>
  <si>
    <t>на момент купівлі в грудні ціна зменшилась</t>
  </si>
  <si>
    <t>6.3</t>
  </si>
  <si>
    <t>Господарські товари</t>
  </si>
  <si>
    <t>придбали більше господарських товарів, через затримку фінансування</t>
  </si>
  <si>
    <t>6.4</t>
  </si>
  <si>
    <t>Манекен</t>
  </si>
  <si>
    <t>6.5</t>
  </si>
  <si>
    <t>Зварювальний апарат IGBT Dnipro-M SAB-15 з комплектуючими</t>
  </si>
  <si>
    <t>придбали аналог: Зварювальний апарат інв. ВДІ-160Е DC MMA, Патон</t>
  </si>
  <si>
    <t>6.6</t>
  </si>
  <si>
    <t>Генератор диму FREE COLOR SM07DMX або аналог</t>
  </si>
  <si>
    <t>на момент купівлі вартість зросла</t>
  </si>
  <si>
    <t>6.7</t>
  </si>
  <si>
    <t>Генератор снігу типу BIG SNOW MASHINE 600W</t>
  </si>
  <si>
    <t>6.8</t>
  </si>
  <si>
    <t>Стійка для світлового обладнання типу SOUNDKING SKDA013 або аналог</t>
  </si>
  <si>
    <t>6.9</t>
  </si>
  <si>
    <t xml:space="preserve">Прожектор  EUROLITE Theatre 650/1000 spot, Fresnel або аналог
</t>
  </si>
  <si>
    <t>6.10</t>
  </si>
  <si>
    <t>Світлодіодний прожектор LEDPAR FreeColor 18×15 RGBWA</t>
  </si>
  <si>
    <t>6.11</t>
  </si>
  <si>
    <t>Мікрофонна Радіосистема Audio-Technica ATW-13F або аналог</t>
  </si>
  <si>
    <t>6.12</t>
  </si>
  <si>
    <t>Наголовний мікрофон AMC iLive 12 HM або аналог</t>
  </si>
  <si>
    <t>придбали аналогові наголовні мікрофони aplhard HS-02</t>
  </si>
  <si>
    <t>6.13</t>
  </si>
  <si>
    <t>Зарядний пристрій на 12 аккумуляторів типу АА        EverActive NC 1200 або аналог</t>
  </si>
  <si>
    <t>6.14</t>
  </si>
  <si>
    <t>Зарядний пристрій на 4 аккумулятора типу крона   Extradigital BC900 або аналог</t>
  </si>
  <si>
    <t>6.15</t>
  </si>
  <si>
    <t>Джерело безперебійного живлення для мікшерного пульта LogicPower LPM-UL625VA або аналог</t>
  </si>
  <si>
    <t>6.16</t>
  </si>
  <si>
    <t>Акумулятор АА Duracell Turbo 2500 mah</t>
  </si>
  <si>
    <t>6.17</t>
  </si>
  <si>
    <t>Акумулятор літієвий Li-Ion Крона-9V Soshine</t>
  </si>
  <si>
    <t>6.18</t>
  </si>
  <si>
    <t>Повітродувка-порохотяг 2,5КВт ALS 25, Bosch</t>
  </si>
  <si>
    <t>придбали повітродуака-порохотяг 1,8 КВт Universal Garden Tidy, Bosh</t>
  </si>
  <si>
    <t>6.19</t>
  </si>
  <si>
    <t>Порохотяг 1100 Вт 15 л. GAS 15 PS, Bosch</t>
  </si>
  <si>
    <t>6.20</t>
  </si>
  <si>
    <t>Молоток монтажний Профі, ерго ручка, MAAN</t>
  </si>
  <si>
    <t>6.21</t>
  </si>
  <si>
    <t>Дриль ударна 600Вт GSB 13 RE ЗВП, Bosch</t>
  </si>
  <si>
    <t>6.22</t>
  </si>
  <si>
    <t>Медикаменти</t>
  </si>
  <si>
    <t>придбали більше медикаментів за рахунок економії коштів та в межах допустимої норми змін в бюджеті - 10%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</si>
  <si>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</si>
  <si>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</si>
  <si>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</si>
  <si>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</si>
  <si>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 xml:space="preserve"> Телекомунікаційні послуги (абоненська плата за телефон, міжміські та міжнародні розмови, абонентна плата за ADSL (інтернет))</t>
  </si>
  <si>
    <t>не відбулась оплата за грантові кошти за 3 місяці, оскільки доведлось розрахуватись з підрядником до отримання грантових коштів</t>
  </si>
  <si>
    <t>7.2</t>
  </si>
  <si>
    <t>Супроводження та обслуговування програмного забезпечення "Тріола - Зарплата"</t>
  </si>
  <si>
    <t>квартал</t>
  </si>
  <si>
    <t>7.3</t>
  </si>
  <si>
    <t>Послуги з програмувуання та налаштування веб сайту Замовника (Театр)</t>
  </si>
  <si>
    <t>година</t>
  </si>
  <si>
    <t>7.4</t>
  </si>
  <si>
    <r>
      <t xml:space="preserve">Послуги із забезпечення хостингу веб сайту Замовника </t>
    </r>
    <r>
      <rPr>
        <rFont val="Arial"/>
        <color rgb="FF1155CC"/>
        <sz val="11.0"/>
        <u/>
      </rPr>
      <t>http://teatrlesi.lviv.ua/</t>
    </r>
  </si>
  <si>
    <t>місяць</t>
  </si>
  <si>
    <t xml:space="preserve">не відбулась оплата за грантові кошти, оскільки довелось розрахуватись з підрядником до отримання грантових коштів </t>
  </si>
  <si>
    <t>7.5</t>
  </si>
  <si>
    <t xml:space="preserve">Послуги з підключення мережі Інтернет в приміщеннях театру
</t>
  </si>
  <si>
    <t>послуга</t>
  </si>
  <si>
    <t>під час надання послуги сума зменшилась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</si>
  <si>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</si>
  <si>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</si>
  <si>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</si>
  <si>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</si>
  <si>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</si>
  <si>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 xml:space="preserve">банківська комісія автоматично знімалась з основного рахунку театру, налаштування банку 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</si>
  <si>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</si>
  <si>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</si>
  <si>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</si>
  <si>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</si>
  <si>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</si>
  <si>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</si>
  <si>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</si>
  <si>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</si>
  <si>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Відеозапис  вистави  "Баба Пріся" за п'єсою Павла Ар'є (реж. Олексій Кравчук)</t>
  </si>
  <si>
    <t>з деталізацією надання послуг вартість зменшилась</t>
  </si>
  <si>
    <t>9.2</t>
  </si>
  <si>
    <t>Послуга з вивезення та захоронення великогабаритних відходів</t>
  </si>
  <si>
    <t>на момент надання послуг вартість зменшилась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</si>
  <si>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</si>
  <si>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</si>
  <si>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</si>
  <si>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</si>
  <si>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</si>
  <si>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</si>
  <si>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</si>
  <si>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</si>
  <si>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директорка-художня керівниця</t>
  </si>
  <si>
    <t>Ольга Олександрівна Пужаковська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</si>
  <si>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</si>
  <si>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</si>
  <si>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</si>
  <si>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</si>
  <si>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</si>
  <si>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"31" грудня  2020 року</t>
  </si>
  <si>
    <t>*Реєстр документів, що підтверджують достовірність витрат та цільове використання коштів</t>
  </si>
  <si>
    <t xml:space="preserve">за проєктом інституційної підтримки </t>
  </si>
  <si>
    <t>(назва проекту)</t>
  </si>
  <si>
    <t>у період з 29 жовтня 2020  року по 3 грудня 2020 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</si>
  <si>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</si>
  <si>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</si>
  <si>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</si>
  <si>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</si>
  <si>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</si>
  <si>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</si>
  <si>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</si>
  <si>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</si>
  <si>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</si>
  <si>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</si>
  <si>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</si>
  <si>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</si>
  <si>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ТзОВ"Ромус-Поліграф"</t>
  </si>
  <si>
    <t>Договір №Р18 від 18.12.2020 р.</t>
  </si>
  <si>
    <t>Накладна №72633 від 18.12.2020 р.</t>
  </si>
  <si>
    <t>ПД №1054 від 22.12.2020 р</t>
  </si>
  <si>
    <t>Договір №18-1 від 18.12.2020 р.</t>
  </si>
  <si>
    <t>Накладна№175327 від 18.12.2020 р.</t>
  </si>
  <si>
    <t>ПД №1055 віДд22.12.2020 р</t>
  </si>
  <si>
    <t>Договір №18-3 від 18.12.2020 р. Договір №29  від 29.12.2020 р.</t>
  </si>
  <si>
    <t>Накладна №72622 від 22.12.2020 р.Накладна №72623 від 29.12.2020 р.</t>
  </si>
  <si>
    <t>ПД №1056 від 22.12.2020 р ПД №1070 від 30.12.2020 р.</t>
  </si>
  <si>
    <t>СПДФО Тормін Сергій  Ігорович</t>
  </si>
  <si>
    <t>Договір №18/1 від 18.12.2020 р.</t>
  </si>
  <si>
    <t>Видаткова накладна№18/1 від 18.12.2020 р.</t>
  </si>
  <si>
    <t>ПД №1048 від 21.12.2020 р</t>
  </si>
  <si>
    <t>ТзОВ"ПРОФІЦЕНТР КВІТКА"</t>
  </si>
  <si>
    <t>Видаткова накладна№ПК-0035453 від 22.12.2020 р.</t>
  </si>
  <si>
    <t>ПД №1057 від 22.12.2020 р</t>
  </si>
  <si>
    <t>ФОП Редич Володимир Петрович</t>
  </si>
  <si>
    <t>Договір поставки №18К від 18.12.2020 р.</t>
  </si>
  <si>
    <t>Видаткова накладна№18/1-1 від 18.12.2020 р.</t>
  </si>
  <si>
    <t>ПД №1051 від 22.12.2020 р</t>
  </si>
  <si>
    <t>Договір поставки №18/1 від 18.12.2020 р.</t>
  </si>
  <si>
    <t>Видаткова накладна№18/3-1 від 18.12.2020 р.</t>
  </si>
  <si>
    <t>ПД №1053 від 22.12.2020 р</t>
  </si>
  <si>
    <t>Договір поставки №18/1-2 від 18.12.2020 р.</t>
  </si>
  <si>
    <t>Видаткова накладна№18/1-2 від 18.12.2020 р.</t>
  </si>
  <si>
    <t>ПД №1052 від 22.12.2020 р</t>
  </si>
  <si>
    <t xml:space="preserve"> Договір 18к поставки товару від 18.12.2020 р.</t>
  </si>
  <si>
    <t>ТОВ "Аптека Знахар"</t>
  </si>
  <si>
    <t>Договір поставки №2912-01 від 29.12.2020 р.</t>
  </si>
  <si>
    <t>Видаткові накладні  №ZH-721,722,723 від 30.12.2020 р.</t>
  </si>
  <si>
    <t>ПД №№1075.1076.1077  від 30.12.2020 р.</t>
  </si>
  <si>
    <t xml:space="preserve"> ПАТ " УКРТЕЛЕКОМ", ЛЬВІВСЬКА ФІЛІЯ</t>
  </si>
  <si>
    <t>Договір надання послуг №869  від 07.10.1996 р.</t>
  </si>
  <si>
    <t xml:space="preserve"> Рахунок-акт № 4600000000000869.11.2020 від 30.11.2020 р.</t>
  </si>
  <si>
    <t>ПД №1047  від 21.12.2020 р.</t>
  </si>
  <si>
    <t>СПД ФОП Сіверський Б.О.</t>
  </si>
  <si>
    <t>Договір №С072 від 05 .02.2020 р.</t>
  </si>
  <si>
    <t>Акт здачі- приймання  наданих послуг №С072/9 від18.09.2020 р.          Акт здачі- приймання  наданих послуг №С072/912 від 18.12.2020 р.</t>
  </si>
  <si>
    <t>ПД №№1049,1050  від 21.12.2020 р</t>
  </si>
  <si>
    <t>СПД ФОП Олійник Любомтр Вячеславович</t>
  </si>
  <si>
    <t>Договір про надання послуг №200901-17 від 01.12.2020 р.</t>
  </si>
  <si>
    <t xml:space="preserve">Акт здачі- приймання  наданих послуг №а-201130-41 від 18.12.2020 р. від18.09.2020 р.  </t>
  </si>
  <si>
    <t>ПД №№1046  від 21.12.2020 р</t>
  </si>
  <si>
    <t>Послуги із забезпечення хостингу веб сайту Замовника http://teatrlesi.lviv.ua/</t>
  </si>
  <si>
    <t>ТзОВ "№АЙПІЛІНГ"</t>
  </si>
  <si>
    <t>Договір №102-1/20 від 28.12.2020 р.</t>
  </si>
  <si>
    <t xml:space="preserve">Акт здачі- приймання  наданих послуг №1 від 18 .12.2020 р.  </t>
  </si>
  <si>
    <t>ПД №1065 від 29.12.2020 р.</t>
  </si>
  <si>
    <t>АК КБ "ПРИВАТБАНК"</t>
  </si>
  <si>
    <t>ФОП  Давидов Олег Євгенійович</t>
  </si>
  <si>
    <t xml:space="preserve"> Договір 26/11 про надання послуг від 26.11.2020 р.</t>
  </si>
  <si>
    <t xml:space="preserve">Акт  приймання -передачі наданих послуг №1012-1/20 від 29.12.2020 р.  </t>
  </si>
  <si>
    <t>ПД №1045 від 21.12.2020 р.</t>
  </si>
  <si>
    <t>ТзОВ "ДВ_ Вейст-Груп"</t>
  </si>
  <si>
    <t>Договір №166-Н про надання послуг з вивезення та захоронення  великогабаритних відходів від 26.11.2020р.</t>
  </si>
  <si>
    <t>Акт надання послуг №5709 від 18.12.2020 р.</t>
  </si>
  <si>
    <t>ПД №1044 від 21.12.2020 р.</t>
  </si>
  <si>
    <t>ТзОВ АФ "Контракти-Аудит"</t>
  </si>
  <si>
    <t xml:space="preserve"> Договір №12  про надання  послуг з виконання  завдання з надання обґрунтованої  впевненості від 28.12.2020 р.</t>
  </si>
  <si>
    <t>Акт №1  про надання послуг від 28.12.2020 р.</t>
  </si>
  <si>
    <t>ПД №1064 від 29.12.2020 р.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</si>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</sst>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sz val="10.0"/>
      <color rgb="FF000000"/>
      <name val="Arial"/>
    </font>
    <font>
      <b/>
      <i/>
      <sz val="12.0"/>
      <color theme="1"/>
      <name val="Arial"/>
    </font>
    <font>
      <sz val="10.0"/>
      <color rgb="FFFF0000"/>
      <name val="Arial"/>
    </font>
    <font>
      <sz val="9.0"/>
      <color theme="1"/>
      <name val="Arial"/>
    </font>
    <font>
      <sz val="11.0"/>
      <color rgb="FF000000"/>
      <name val="Arial"/>
    </font>
    <font>
      <u/>
      <sz val="10.0"/>
      <color theme="1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28" fillId="0" fontId="11" numFmtId="4" xfId="0" applyAlignment="1" applyBorder="1" applyFont="1" applyNumberFormat="1">
      <alignment horizontal="right" shrinkToFit="0" vertical="center" wrapText="1"/>
    </xf>
    <xf borderId="29" fillId="0" fontId="5" numFmtId="0" xfId="0" applyAlignment="1" applyBorder="1" applyFont="1">
      <alignment shrinkToFit="0" vertical="center" wrapText="1"/>
    </xf>
    <xf borderId="30" fillId="4" fontId="12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horizontal="center" vertical="top"/>
    </xf>
    <xf borderId="31" fillId="4" fontId="8" numFmtId="167" xfId="0" applyAlignment="1" applyBorder="1" applyFont="1" applyNumberFormat="1">
      <alignment vertical="top"/>
    </xf>
    <xf borderId="32" fillId="4" fontId="8" numFmtId="167" xfId="0" applyAlignment="1" applyBorder="1" applyFont="1" applyNumberFormat="1">
      <alignment vertical="top"/>
    </xf>
    <xf borderId="33" fillId="4" fontId="8" numFmtId="3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vertical="top"/>
    </xf>
    <xf borderId="35" fillId="4" fontId="8" numFmtId="4" xfId="0" applyAlignment="1" applyBorder="1" applyFont="1" applyNumberFormat="1">
      <alignment horizontal="right" vertical="top"/>
    </xf>
    <xf borderId="36" fillId="4" fontId="8" numFmtId="4" xfId="0" applyAlignment="1" applyBorder="1" applyFont="1" applyNumberFormat="1">
      <alignment vertical="top"/>
    </xf>
    <xf borderId="32" fillId="4" fontId="8" numFmtId="4" xfId="0" applyAlignment="1" applyBorder="1" applyFont="1" applyNumberFormat="1">
      <alignment horizontal="right" vertical="top"/>
    </xf>
    <xf borderId="37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8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9" fillId="5" fontId="4" numFmtId="166" xfId="0" applyAlignment="1" applyBorder="1" applyFill="1" applyFont="1" applyNumberFormat="1">
      <alignment shrinkToFit="0" vertical="center" wrapText="1"/>
    </xf>
    <xf borderId="38" fillId="5" fontId="4" numFmtId="49" xfId="0" applyAlignment="1" applyBorder="1" applyFont="1" applyNumberFormat="1">
      <alignment horizontal="center" shrinkToFit="0" vertical="center" wrapText="1"/>
    </xf>
    <xf borderId="40" fillId="5" fontId="4" numFmtId="166" xfId="0" applyAlignment="1" applyBorder="1" applyFont="1" applyNumberFormat="1">
      <alignment horizontal="center" shrinkToFit="0" vertical="center" wrapText="1"/>
    </xf>
    <xf borderId="40" fillId="5" fontId="4" numFmtId="3" xfId="0" applyAlignment="1" applyBorder="1" applyFont="1" applyNumberFormat="1">
      <alignment horizontal="center" shrinkToFit="0" vertical="center" wrapText="1"/>
    </xf>
    <xf borderId="40" fillId="5" fontId="4" numFmtId="4" xfId="0" applyAlignment="1" applyBorder="1" applyFont="1" applyNumberFormat="1">
      <alignment horizontal="center" shrinkToFit="0" vertical="center" wrapText="1"/>
    </xf>
    <xf borderId="40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30" fillId="5" fontId="4" numFmtId="166" xfId="0" applyAlignment="1" applyBorder="1" applyFont="1" applyNumberFormat="1">
      <alignment shrinkToFit="0" vertical="center" wrapText="1"/>
    </xf>
    <xf borderId="32" fillId="5" fontId="4" numFmtId="49" xfId="0" applyAlignment="1" applyBorder="1" applyFont="1" applyNumberFormat="1">
      <alignment horizontal="center" shrinkToFit="0" vertical="center" wrapText="1"/>
    </xf>
    <xf borderId="31" fillId="5" fontId="4" numFmtId="166" xfId="0" applyAlignment="1" applyBorder="1" applyFont="1" applyNumberFormat="1">
      <alignment horizontal="center" shrinkToFit="0" vertical="center" wrapText="1"/>
    </xf>
    <xf borderId="31" fillId="5" fontId="4" numFmtId="3" xfId="0" applyAlignment="1" applyBorder="1" applyFont="1" applyNumberFormat="1">
      <alignment horizontal="center" shrinkToFit="0" vertical="center" wrapText="1"/>
    </xf>
    <xf borderId="31" fillId="5" fontId="4" numFmtId="4" xfId="0" applyAlignment="1" applyBorder="1" applyFont="1" applyNumberFormat="1">
      <alignment horizontal="center" shrinkToFit="0" vertical="center" wrapText="1"/>
    </xf>
    <xf borderId="41" fillId="5" fontId="4" numFmtId="4" xfId="0" applyAlignment="1" applyBorder="1" applyFont="1" applyNumberFormat="1">
      <alignment horizontal="right" shrinkToFit="0" vertical="center" wrapText="1"/>
    </xf>
    <xf borderId="42" fillId="5" fontId="4" numFmtId="0" xfId="0" applyAlignment="1" applyBorder="1" applyFont="1">
      <alignment shrinkToFit="0" vertical="center" wrapText="1"/>
    </xf>
    <xf borderId="43" fillId="0" fontId="4" numFmtId="166" xfId="0" applyAlignment="1" applyBorder="1" applyFont="1" applyNumberFormat="1">
      <alignment shrinkToFit="0" vertical="top" wrapText="1"/>
    </xf>
    <xf borderId="44" fillId="0" fontId="4" numFmtId="49" xfId="0" applyAlignment="1" applyBorder="1" applyFont="1" applyNumberFormat="1">
      <alignment horizontal="center" shrinkToFit="0" vertical="top" wrapText="1"/>
    </xf>
    <xf borderId="45" fillId="0" fontId="5" numFmtId="166" xfId="0" applyAlignment="1" applyBorder="1" applyFont="1" applyNumberFormat="1">
      <alignment shrinkToFit="0" vertical="top" wrapText="1"/>
    </xf>
    <xf borderId="44" fillId="0" fontId="5" numFmtId="166" xfId="0" applyAlignment="1" applyBorder="1" applyFont="1" applyNumberFormat="1">
      <alignment horizontal="center" shrinkToFit="0" vertical="top" wrapText="1"/>
    </xf>
    <xf borderId="46" fillId="0" fontId="5" numFmtId="3" xfId="0" applyAlignment="1" applyBorder="1" applyFont="1" applyNumberFormat="1">
      <alignment horizontal="center" shrinkToFit="0" vertical="top" wrapText="1"/>
    </xf>
    <xf borderId="47" fillId="0" fontId="5" numFmtId="4" xfId="0" applyAlignment="1" applyBorder="1" applyFont="1" applyNumberFormat="1">
      <alignment horizontal="center" shrinkToFit="0" vertical="top" wrapText="1"/>
    </xf>
    <xf borderId="48" fillId="0" fontId="5" numFmtId="4" xfId="0" applyAlignment="1" applyBorder="1" applyFont="1" applyNumberFormat="1">
      <alignment horizontal="right" shrinkToFit="0" vertical="top" wrapText="1"/>
    </xf>
    <xf borderId="45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4" numFmtId="166" xfId="0" applyAlignment="1" applyBorder="1" applyFont="1" applyNumberFormat="1">
      <alignment shrinkToFit="0" vertical="top" wrapText="1"/>
    </xf>
    <xf borderId="51" fillId="0" fontId="4" numFmtId="49" xfId="0" applyAlignment="1" applyBorder="1" applyFont="1" applyNumberFormat="1">
      <alignment horizontal="center" shrinkToFit="0" vertical="top" wrapText="1"/>
    </xf>
    <xf borderId="52" fillId="0" fontId="5" numFmtId="166" xfId="0" applyAlignment="1" applyBorder="1" applyFont="1" applyNumberFormat="1">
      <alignment shrinkToFit="0" vertical="top" wrapText="1"/>
    </xf>
    <xf borderId="53" fillId="0" fontId="5" numFmtId="166" xfId="0" applyAlignment="1" applyBorder="1" applyFont="1" applyNumberFormat="1">
      <alignment horizontal="center" shrinkToFit="0" vertical="top" wrapText="1"/>
    </xf>
    <xf borderId="54" fillId="0" fontId="5" numFmtId="3" xfId="0" applyAlignment="1" applyBorder="1" applyFont="1" applyNumberFormat="1">
      <alignment horizontal="center" shrinkToFit="0" vertical="top" wrapText="1"/>
    </xf>
    <xf borderId="55" fillId="0" fontId="5" numFmtId="4" xfId="0" applyAlignment="1" applyBorder="1" applyFont="1" applyNumberFormat="1">
      <alignment horizontal="center" shrinkToFit="0" vertical="top" wrapText="1"/>
    </xf>
    <xf borderId="56" fillId="0" fontId="5" numFmtId="4" xfId="0" applyAlignment="1" applyBorder="1" applyFont="1" applyNumberFormat="1">
      <alignment horizontal="right" shrinkToFit="0" vertical="top" wrapText="1"/>
    </xf>
    <xf borderId="52" fillId="0" fontId="5" numFmtId="0" xfId="0" applyAlignment="1" applyBorder="1" applyFont="1">
      <alignment shrinkToFit="0" vertical="top" wrapText="1"/>
    </xf>
    <xf borderId="57" fillId="0" fontId="5" numFmtId="3" xfId="0" applyAlignment="1" applyBorder="1" applyFont="1" applyNumberFormat="1">
      <alignment horizontal="center" shrinkToFit="0" vertical="center" wrapText="1"/>
    </xf>
    <xf borderId="52" fillId="0" fontId="7" numFmtId="0" xfId="0" applyBorder="1" applyFont="1"/>
    <xf borderId="57" fillId="0" fontId="7" numFmtId="0" xfId="0" applyBorder="1" applyFont="1"/>
    <xf borderId="58" fillId="0" fontId="7" numFmtId="0" xfId="0" applyBorder="1" applyFont="1"/>
    <xf borderId="59" fillId="0" fontId="7" numFmtId="0" xfId="0" applyBorder="1" applyFont="1"/>
    <xf borderId="60" fillId="0" fontId="7" numFmtId="0" xfId="0" applyBorder="1" applyFont="1"/>
    <xf borderId="61" fillId="6" fontId="4" numFmtId="166" xfId="0" applyAlignment="1" applyBorder="1" applyFill="1" applyFont="1" applyNumberFormat="1">
      <alignment vertical="center"/>
    </xf>
    <xf borderId="41" fillId="6" fontId="4" numFmtId="49" xfId="0" applyAlignment="1" applyBorder="1" applyFont="1" applyNumberFormat="1">
      <alignment horizontal="center" vertical="center"/>
    </xf>
    <xf borderId="62" fillId="6" fontId="5" numFmtId="166" xfId="0" applyAlignment="1" applyBorder="1" applyFont="1" applyNumberFormat="1">
      <alignment vertical="center"/>
    </xf>
    <xf borderId="32" fillId="6" fontId="5" numFmtId="166" xfId="0" applyAlignment="1" applyBorder="1" applyFont="1" applyNumberFormat="1">
      <alignment horizontal="center" shrinkToFit="0" vertical="center" wrapText="1"/>
    </xf>
    <xf borderId="61" fillId="6" fontId="5" numFmtId="3" xfId="0" applyAlignment="1" applyBorder="1" applyFont="1" applyNumberFormat="1">
      <alignment horizontal="center" shrinkToFit="0" vertical="center" wrapText="1"/>
    </xf>
    <xf borderId="41" fillId="6" fontId="5" numFmtId="4" xfId="0" applyAlignment="1" applyBorder="1" applyFont="1" applyNumberFormat="1">
      <alignment horizontal="center" shrinkToFit="0" vertical="center" wrapText="1"/>
    </xf>
    <xf borderId="62" fillId="6" fontId="5" numFmtId="4" xfId="0" applyAlignment="1" applyBorder="1" applyFont="1" applyNumberFormat="1">
      <alignment horizontal="right" shrinkToFit="0" vertical="center" wrapText="1"/>
    </xf>
    <xf borderId="42" fillId="6" fontId="5" numFmtId="0" xfId="0" applyAlignment="1" applyBorder="1" applyFont="1">
      <alignment shrinkToFit="0" vertical="center" wrapText="1"/>
    </xf>
    <xf borderId="31" fillId="5" fontId="4" numFmtId="4" xfId="0" applyAlignment="1" applyBorder="1" applyFont="1" applyNumberFormat="1">
      <alignment horizontal="right" shrinkToFit="0" vertical="center" wrapText="1"/>
    </xf>
    <xf borderId="63" fillId="0" fontId="4" numFmtId="49" xfId="0" applyAlignment="1" applyBorder="1" applyFont="1" applyNumberFormat="1">
      <alignment horizontal="center" shrinkToFit="0" vertical="top" wrapText="1"/>
    </xf>
    <xf borderId="47" fillId="0" fontId="13" numFmtId="4" xfId="0" applyAlignment="1" applyBorder="1" applyFont="1" applyNumberFormat="1">
      <alignment horizontal="center" shrinkToFit="0" vertical="top" wrapText="1"/>
    </xf>
    <xf borderId="64" fillId="0" fontId="5" numFmtId="167" xfId="0" applyAlignment="1" applyBorder="1" applyFont="1" applyNumberFormat="1">
      <alignment shrinkToFit="0" vertical="top" wrapText="1"/>
    </xf>
    <xf borderId="30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5" fillId="0" fontId="5" numFmtId="167" xfId="0" applyAlignment="1" applyBorder="1" applyFont="1" applyNumberFormat="1">
      <alignment shrinkToFit="0" vertical="top" wrapText="1"/>
    </xf>
    <xf borderId="61" fillId="6" fontId="6" numFmtId="166" xfId="0" applyAlignment="1" applyBorder="1" applyFont="1" applyNumberFormat="1">
      <alignment vertical="center"/>
    </xf>
    <xf borderId="64" fillId="0" fontId="5" numFmtId="167" xfId="0" applyAlignment="1" applyBorder="1" applyFont="1" applyNumberFormat="1">
      <alignment horizontal="left" shrinkToFit="0" vertical="top" wrapText="1"/>
    </xf>
    <xf borderId="66" fillId="0" fontId="5" numFmtId="167" xfId="0" applyAlignment="1" applyBorder="1" applyFont="1" applyNumberFormat="1">
      <alignment horizontal="left" shrinkToFit="0" vertical="top" wrapText="1"/>
    </xf>
    <xf borderId="20" fillId="7" fontId="11" numFmtId="4" xfId="0" applyAlignment="1" applyBorder="1" applyFill="1" applyFont="1" applyNumberFormat="1">
      <alignment horizontal="right"/>
    </xf>
    <xf borderId="48" fillId="0" fontId="5" numFmtId="4" xfId="0" applyAlignment="1" applyBorder="1" applyFont="1" applyNumberFormat="1">
      <alignment horizontal="right" shrinkToFit="0" wrapText="1"/>
    </xf>
    <xf borderId="45" fillId="0" fontId="5" numFmtId="4" xfId="0" applyAlignment="1" applyBorder="1" applyFont="1" applyNumberFormat="1">
      <alignment horizontal="right" shrinkToFit="0" vertical="top" wrapText="1"/>
    </xf>
    <xf borderId="7" fillId="0" fontId="5" numFmtId="166" xfId="0" applyAlignment="1" applyBorder="1" applyFont="1" applyNumberFormat="1">
      <alignment horizontal="center" shrinkToFit="0" vertical="top" wrapText="1"/>
    </xf>
    <xf borderId="67" fillId="7" fontId="11" numFmtId="4" xfId="0" applyAlignment="1" applyBorder="1" applyFont="1" applyNumberFormat="1">
      <alignment horizontal="right"/>
    </xf>
    <xf borderId="64" fillId="0" fontId="4" numFmtId="166" xfId="0" applyAlignment="1" applyBorder="1" applyFont="1" applyNumberFormat="1">
      <alignment shrinkToFit="0" vertical="top" wrapText="1"/>
    </xf>
    <xf borderId="32" fillId="0" fontId="4" numFmtId="49" xfId="0" applyAlignment="1" applyBorder="1" applyFont="1" applyNumberFormat="1">
      <alignment horizontal="center" shrinkToFit="0" vertical="top" wrapText="1"/>
    </xf>
    <xf borderId="68" fillId="0" fontId="5" numFmtId="167" xfId="0" applyAlignment="1" applyBorder="1" applyFont="1" applyNumberFormat="1">
      <alignment horizontal="left" shrinkToFit="0" vertical="top" wrapText="1"/>
    </xf>
    <xf borderId="32" fillId="0" fontId="5" numFmtId="166" xfId="0" applyAlignment="1" applyBorder="1" applyFont="1" applyNumberFormat="1">
      <alignment horizontal="center" shrinkToFit="0" vertical="top" wrapText="1"/>
    </xf>
    <xf borderId="69" fillId="0" fontId="5" numFmtId="3" xfId="0" applyAlignment="1" applyBorder="1" applyFont="1" applyNumberFormat="1">
      <alignment horizontal="center" shrinkToFit="0" vertical="top" wrapText="1"/>
    </xf>
    <xf borderId="25" fillId="0" fontId="5" numFmtId="4" xfId="0" applyAlignment="1" applyBorder="1" applyFont="1" applyNumberFormat="1">
      <alignment horizontal="center" shrinkToFit="0" vertical="top" wrapText="1"/>
    </xf>
    <xf borderId="25" fillId="0" fontId="5" numFmtId="4" xfId="0" applyAlignment="1" applyBorder="1" applyFont="1" applyNumberFormat="1">
      <alignment horizontal="right" shrinkToFit="0" vertical="top" wrapText="1"/>
    </xf>
    <xf borderId="25" fillId="0" fontId="5" numFmtId="3" xfId="0" applyAlignment="1" applyBorder="1" applyFont="1" applyNumberFormat="1">
      <alignment horizontal="center" shrinkToFit="0" vertical="top" wrapText="1"/>
    </xf>
    <xf borderId="25" fillId="0" fontId="11" numFmtId="4" xfId="0" applyAlignment="1" applyBorder="1" applyFont="1" applyNumberFormat="1">
      <alignment horizontal="right"/>
    </xf>
    <xf borderId="26" fillId="0" fontId="5" numFmtId="4" xfId="0" applyAlignment="1" applyBorder="1" applyFont="1" applyNumberFormat="1">
      <alignment horizontal="right" shrinkToFit="0" wrapText="1"/>
    </xf>
    <xf borderId="26" fillId="0" fontId="5" numFmtId="4" xfId="0" applyAlignment="1" applyBorder="1" applyFont="1" applyNumberFormat="1">
      <alignment horizontal="right" shrinkToFit="0" vertical="top" wrapText="1"/>
    </xf>
    <xf borderId="69" fillId="0" fontId="5" numFmtId="4" xfId="0" applyAlignment="1" applyBorder="1" applyFont="1" applyNumberFormat="1">
      <alignment horizontal="right" shrinkToFit="0" vertical="top" wrapText="1"/>
    </xf>
    <xf borderId="25" fillId="0" fontId="14" numFmtId="0" xfId="0" applyAlignment="1" applyBorder="1" applyFont="1">
      <alignment shrinkToFit="0" vertical="top" wrapText="1"/>
    </xf>
    <xf borderId="25" fillId="7" fontId="11" numFmtId="4" xfId="0" applyAlignment="1" applyBorder="1" applyFont="1" applyNumberFormat="1">
      <alignment horizontal="right"/>
    </xf>
    <xf borderId="67" fillId="7" fontId="5" numFmtId="4" xfId="0" applyAlignment="1" applyBorder="1" applyFont="1" applyNumberFormat="1">
      <alignment horizontal="right" vertical="top"/>
    </xf>
    <xf borderId="25" fillId="0" fontId="5" numFmtId="0" xfId="0" applyAlignment="1" applyBorder="1" applyFont="1">
      <alignment shrinkToFit="0" vertical="top" wrapText="1"/>
    </xf>
    <xf borderId="0" fillId="0" fontId="11" numFmtId="167" xfId="0" applyAlignment="1" applyFont="1" applyNumberFormat="1">
      <alignment horizontal="left" shrinkToFit="0" wrapText="1"/>
    </xf>
    <xf borderId="25" fillId="0" fontId="5" numFmtId="0" xfId="0" applyAlignment="1" applyBorder="1" applyFont="1">
      <alignment horizontal="center" shrinkToFit="0" vertical="top" wrapText="1"/>
    </xf>
    <xf borderId="26" fillId="0" fontId="5" numFmtId="0" xfId="0" applyAlignment="1" applyBorder="1" applyFont="1">
      <alignment horizontal="right" shrinkToFit="0" vertical="top" wrapText="1"/>
    </xf>
    <xf borderId="70" fillId="0" fontId="4" numFmtId="49" xfId="0" applyAlignment="1" applyBorder="1" applyFont="1" applyNumberFormat="1">
      <alignment horizontal="center" shrinkToFit="0" vertical="top" wrapText="1"/>
    </xf>
    <xf borderId="71" fillId="7" fontId="15" numFmtId="167" xfId="0" applyAlignment="1" applyBorder="1" applyFont="1" applyNumberFormat="1">
      <alignment horizontal="left" shrinkToFit="0" wrapText="1"/>
    </xf>
    <xf borderId="25" fillId="0" fontId="11" numFmtId="4" xfId="0" applyAlignment="1" applyBorder="1" applyFont="1" applyNumberFormat="1">
      <alignment horizontal="right" shrinkToFit="0" wrapText="1"/>
    </xf>
    <xf borderId="26" fillId="0" fontId="11" numFmtId="4" xfId="0" applyAlignment="1" applyBorder="1" applyFont="1" applyNumberFormat="1">
      <alignment horizontal="right" shrinkToFit="0" wrapText="1"/>
    </xf>
    <xf borderId="67" fillId="7" fontId="15" numFmtId="167" xfId="0" applyAlignment="1" applyBorder="1" applyFont="1" applyNumberFormat="1">
      <alignment horizontal="left" shrinkToFit="0" wrapText="1"/>
    </xf>
    <xf borderId="7" fillId="0" fontId="4" numFmtId="49" xfId="0" applyAlignment="1" applyBorder="1" applyFont="1" applyNumberFormat="1">
      <alignment horizontal="center" shrinkToFit="0" vertical="top" wrapText="1"/>
    </xf>
    <xf borderId="72" fillId="0" fontId="5" numFmtId="167" xfId="0" applyAlignment="1" applyBorder="1" applyFont="1" applyNumberFormat="1">
      <alignment horizontal="left" shrinkToFit="0" vertical="top" wrapText="1"/>
    </xf>
    <xf borderId="73" fillId="0" fontId="5" numFmtId="3" xfId="0" applyAlignment="1" applyBorder="1" applyFont="1" applyNumberFormat="1">
      <alignment horizontal="center" shrinkToFit="0" vertical="top" wrapText="1"/>
    </xf>
    <xf borderId="74" fillId="0" fontId="5" numFmtId="4" xfId="0" applyAlignment="1" applyBorder="1" applyFont="1" applyNumberFormat="1">
      <alignment horizontal="center" shrinkToFit="0" vertical="top" wrapText="1"/>
    </xf>
    <xf borderId="74" fillId="0" fontId="5" numFmtId="4" xfId="0" applyAlignment="1" applyBorder="1" applyFont="1" applyNumberFormat="1">
      <alignment horizontal="right" shrinkToFit="0" vertical="top" wrapText="1"/>
    </xf>
    <xf borderId="74" fillId="0" fontId="5" numFmtId="3" xfId="0" applyAlignment="1" applyBorder="1" applyFont="1" applyNumberFormat="1">
      <alignment horizontal="center" shrinkToFit="0" vertical="top" wrapText="1"/>
    </xf>
    <xf borderId="28" fillId="0" fontId="5" numFmtId="4" xfId="0" applyAlignment="1" applyBorder="1" applyFont="1" applyNumberFormat="1">
      <alignment horizontal="right" shrinkToFit="0" vertical="top" wrapText="1"/>
    </xf>
    <xf borderId="73" fillId="0" fontId="5" numFmtId="4" xfId="0" applyAlignment="1" applyBorder="1" applyFont="1" applyNumberFormat="1">
      <alignment horizontal="right" shrinkToFit="0" vertical="top" wrapText="1"/>
    </xf>
    <xf borderId="74" fillId="0" fontId="5" numFmtId="0" xfId="0" applyAlignment="1" applyBorder="1" applyFont="1">
      <alignment shrinkToFit="0" vertical="top" wrapText="1"/>
    </xf>
    <xf borderId="25" fillId="0" fontId="5" numFmtId="4" xfId="0" applyAlignment="1" applyBorder="1" applyFont="1" applyNumberFormat="1">
      <alignment horizontal="right"/>
    </xf>
    <xf borderId="75" fillId="6" fontId="4" numFmtId="166" xfId="0" applyAlignment="1" applyBorder="1" applyFont="1" applyNumberFormat="1">
      <alignment vertical="center"/>
    </xf>
    <xf borderId="34" fillId="6" fontId="4" numFmtId="49" xfId="0" applyAlignment="1" applyBorder="1" applyFont="1" applyNumberFormat="1">
      <alignment horizontal="center" vertical="center"/>
    </xf>
    <xf borderId="35" fillId="6" fontId="5" numFmtId="166" xfId="0" applyAlignment="1" applyBorder="1" applyFont="1" applyNumberFormat="1">
      <alignment vertical="center"/>
    </xf>
    <xf borderId="76" fillId="6" fontId="5" numFmtId="166" xfId="0" applyAlignment="1" applyBorder="1" applyFont="1" applyNumberFormat="1">
      <alignment horizontal="center" shrinkToFit="0" vertical="center" wrapText="1"/>
    </xf>
    <xf borderId="75" fillId="6" fontId="5" numFmtId="3" xfId="0" applyAlignment="1" applyBorder="1" applyFont="1" applyNumberFormat="1">
      <alignment horizontal="center" shrinkToFit="0" vertical="center" wrapText="1"/>
    </xf>
    <xf borderId="34" fillId="6" fontId="5" numFmtId="4" xfId="0" applyAlignment="1" applyBorder="1" applyFont="1" applyNumberFormat="1">
      <alignment horizontal="center" shrinkToFit="0" vertical="center" wrapText="1"/>
    </xf>
    <xf borderId="35" fillId="6" fontId="5" numFmtId="4" xfId="0" applyAlignment="1" applyBorder="1" applyFont="1" applyNumberFormat="1">
      <alignment horizontal="right" shrinkToFit="0" vertical="center" wrapText="1"/>
    </xf>
    <xf borderId="35" fillId="6" fontId="4" numFmtId="4" xfId="0" applyAlignment="1" applyBorder="1" applyFont="1" applyNumberFormat="1">
      <alignment horizontal="right" shrinkToFit="0" vertical="center" wrapText="1"/>
    </xf>
    <xf borderId="37" fillId="6" fontId="5" numFmtId="0" xfId="0" applyAlignment="1" applyBorder="1" applyFont="1">
      <alignment shrinkToFit="0" vertical="center" wrapText="1"/>
    </xf>
    <xf borderId="47" fillId="0" fontId="11" numFmtId="4" xfId="0" applyAlignment="1" applyBorder="1" applyFont="1" applyNumberFormat="1">
      <alignment horizontal="center" shrinkToFit="0" vertical="top" wrapText="1"/>
    </xf>
    <xf borderId="25" fillId="0" fontId="11" numFmtId="4" xfId="0" applyAlignment="1" applyBorder="1" applyFont="1" applyNumberFormat="1">
      <alignment horizontal="center" shrinkToFit="0" vertical="top" wrapText="1"/>
    </xf>
    <xf borderId="51" fillId="0" fontId="4" numFmtId="166" xfId="0" applyAlignment="1" applyBorder="1" applyFont="1" applyNumberFormat="1">
      <alignment shrinkToFit="0" vertical="top" wrapText="1"/>
    </xf>
    <xf borderId="77" fillId="0" fontId="4" numFmtId="49" xfId="0" applyAlignment="1" applyBorder="1" applyFont="1" applyNumberFormat="1">
      <alignment horizontal="center" shrinkToFit="0" vertical="top" wrapText="1"/>
    </xf>
    <xf borderId="77" fillId="0" fontId="16" numFmtId="167" xfId="0" applyAlignment="1" applyBorder="1" applyFont="1" applyNumberFormat="1">
      <alignment horizontal="left" shrinkToFit="0" vertical="top" wrapText="1"/>
    </xf>
    <xf borderId="77" fillId="0" fontId="5" numFmtId="166" xfId="0" applyAlignment="1" applyBorder="1" applyFont="1" applyNumberFormat="1">
      <alignment horizontal="center" shrinkToFit="0" vertical="top" wrapText="1"/>
    </xf>
    <xf borderId="25" fillId="8" fontId="11" numFmtId="4" xfId="0" applyAlignment="1" applyBorder="1" applyFill="1" applyFont="1" applyNumberFormat="1">
      <alignment horizontal="center" shrinkToFit="0" vertical="top" wrapText="1"/>
    </xf>
    <xf borderId="77" fillId="0" fontId="5" numFmtId="4" xfId="0" applyAlignment="1" applyBorder="1" applyFont="1" applyNumberFormat="1">
      <alignment horizontal="right" shrinkToFit="0" vertical="top" wrapText="1"/>
    </xf>
    <xf borderId="77" fillId="0" fontId="14" numFmtId="0" xfId="0" applyAlignment="1" applyBorder="1" applyFont="1">
      <alignment shrinkToFit="0" vertical="top" wrapText="1"/>
    </xf>
    <xf borderId="77" fillId="0" fontId="5" numFmtId="167" xfId="0" applyAlignment="1" applyBorder="1" applyFont="1" applyNumberFormat="1">
      <alignment horizontal="left" shrinkToFit="0" vertical="top" wrapText="1"/>
    </xf>
    <xf borderId="67" fillId="7" fontId="15" numFmtId="4" xfId="0" applyAlignment="1" applyBorder="1" applyFont="1" applyNumberFormat="1">
      <alignment horizontal="right" vertical="top"/>
    </xf>
    <xf borderId="77" fillId="0" fontId="5" numFmtId="0" xfId="0" applyAlignment="1" applyBorder="1" applyFont="1">
      <alignment shrinkToFit="0" vertical="top" wrapText="1"/>
    </xf>
    <xf borderId="13" fillId="6" fontId="4" numFmtId="4" xfId="0" applyAlignment="1" applyBorder="1" applyFont="1" applyNumberFormat="1">
      <alignment horizontal="right" shrinkToFit="0" vertical="center" wrapText="1"/>
    </xf>
    <xf borderId="33" fillId="6" fontId="5" numFmtId="3" xfId="0" applyAlignment="1" applyBorder="1" applyFont="1" applyNumberFormat="1">
      <alignment horizontal="center" shrinkToFit="0" vertical="center" wrapText="1"/>
    </xf>
    <xf borderId="78" fillId="5" fontId="4" numFmtId="4" xfId="0" applyAlignment="1" applyBorder="1" applyFont="1" applyNumberFormat="1">
      <alignment horizontal="right" shrinkToFit="0" vertical="center" wrapText="1"/>
    </xf>
    <xf borderId="45" fillId="0" fontId="14" numFmtId="0" xfId="0" applyAlignment="1" applyBorder="1" applyFont="1">
      <alignment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2" fillId="5" fontId="17" numFmtId="49" xfId="0" applyAlignment="1" applyBorder="1" applyFont="1" applyNumberFormat="1">
      <alignment horizontal="center" shrinkToFit="0" wrapText="1"/>
    </xf>
    <xf borderId="79" fillId="5" fontId="18" numFmtId="166" xfId="0" applyAlignment="1" applyBorder="1" applyFont="1" applyNumberFormat="1">
      <alignment shrinkToFit="0" wrapText="1"/>
    </xf>
    <xf borderId="63" fillId="0" fontId="17" numFmtId="49" xfId="0" applyAlignment="1" applyBorder="1" applyFont="1" applyNumberFormat="1">
      <alignment horizontal="center" shrinkToFit="0" vertical="top" wrapText="1"/>
    </xf>
    <xf borderId="6" fillId="0" fontId="0" numFmtId="167" xfId="0" applyAlignment="1" applyBorder="1" applyFont="1" applyNumberFormat="1">
      <alignment shrinkToFit="0" vertical="top" wrapText="1"/>
    </xf>
    <xf borderId="45" fillId="0" fontId="5" numFmtId="166" xfId="0" applyAlignment="1" applyBorder="1" applyFont="1" applyNumberFormat="1">
      <alignment horizontal="center" shrinkToFit="0" vertical="top" wrapText="1"/>
    </xf>
    <xf borderId="80" fillId="0" fontId="5" numFmtId="3" xfId="0" applyAlignment="1" applyBorder="1" applyFont="1" applyNumberFormat="1">
      <alignment horizontal="center" shrinkToFit="0" vertical="center" wrapText="1"/>
    </xf>
    <xf borderId="81" fillId="0" fontId="7" numFmtId="0" xfId="0" applyBorder="1" applyFont="1"/>
    <xf borderId="82" fillId="0" fontId="7" numFmtId="0" xfId="0" applyBorder="1" applyFont="1"/>
    <xf borderId="83" fillId="0" fontId="17" numFmtId="49" xfId="0" applyAlignment="1" applyBorder="1" applyFont="1" applyNumberFormat="1">
      <alignment horizontal="center" shrinkToFit="0" vertical="top" wrapText="1"/>
    </xf>
    <xf borderId="29" fillId="0" fontId="0" numFmtId="167" xfId="0" applyAlignment="1" applyBorder="1" applyFont="1" applyNumberFormat="1">
      <alignment shrinkToFit="0" vertical="top" wrapText="1"/>
    </xf>
    <xf borderId="43" fillId="0" fontId="7" numFmtId="0" xfId="0" applyBorder="1" applyFont="1"/>
    <xf borderId="84" fillId="0" fontId="7" numFmtId="0" xfId="0" applyBorder="1" applyFont="1"/>
    <xf borderId="45" fillId="0" fontId="7" numFmtId="0" xfId="0" applyBorder="1" applyFont="1"/>
    <xf borderId="85" fillId="6" fontId="4" numFmtId="49" xfId="0" applyAlignment="1" applyBorder="1" applyFont="1" applyNumberFormat="1">
      <alignment horizontal="center" vertical="center"/>
    </xf>
    <xf borderId="38" fillId="5" fontId="18" numFmtId="49" xfId="0" applyAlignment="1" applyBorder="1" applyFont="1" applyNumberFormat="1">
      <alignment horizontal="center" shrinkToFit="0" wrapText="1"/>
    </xf>
    <xf borderId="32" fillId="0" fontId="18" numFmtId="49" xfId="0" applyAlignment="1" applyBorder="1" applyFont="1" applyNumberFormat="1">
      <alignment horizontal="center" shrinkToFit="0" vertical="top" wrapText="1"/>
    </xf>
    <xf borderId="86" fillId="0" fontId="0" numFmtId="167" xfId="0" applyAlignment="1" applyBorder="1" applyFont="1" applyNumberFormat="1">
      <alignment shrinkToFit="0" vertical="top" wrapText="1"/>
    </xf>
    <xf borderId="65" fillId="0" fontId="5" numFmtId="4" xfId="0" applyAlignment="1" applyBorder="1" applyFont="1" applyNumberFormat="1">
      <alignment horizontal="center" shrinkToFit="0" vertical="center" wrapText="1"/>
    </xf>
    <xf borderId="61" fillId="4" fontId="12" numFmtId="166" xfId="0" applyAlignment="1" applyBorder="1" applyFont="1" applyNumberFormat="1">
      <alignment vertical="top"/>
    </xf>
    <xf borderId="41" fillId="4" fontId="8" numFmtId="166" xfId="0" applyAlignment="1" applyBorder="1" applyFont="1" applyNumberFormat="1">
      <alignment horizontal="center" vertical="top"/>
    </xf>
    <xf borderId="62" fillId="4" fontId="8" numFmtId="166" xfId="0" applyAlignment="1" applyBorder="1" applyFont="1" applyNumberFormat="1">
      <alignment vertical="top"/>
    </xf>
    <xf borderId="32" fillId="4" fontId="8" numFmtId="166" xfId="0" applyAlignment="1" applyBorder="1" applyFont="1" applyNumberFormat="1">
      <alignment vertical="top"/>
    </xf>
    <xf borderId="61" fillId="4" fontId="8" numFmtId="3" xfId="0" applyAlignment="1" applyBorder="1" applyFont="1" applyNumberFormat="1">
      <alignment vertical="top"/>
    </xf>
    <xf borderId="41" fillId="4" fontId="8" numFmtId="4" xfId="0" applyAlignment="1" applyBorder="1" applyFont="1" applyNumberFormat="1">
      <alignment vertical="top"/>
    </xf>
    <xf borderId="62" fillId="4" fontId="8" numFmtId="4" xfId="0" applyAlignment="1" applyBorder="1" applyFont="1" applyNumberFormat="1">
      <alignment horizontal="right" vertical="top"/>
    </xf>
    <xf borderId="42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0" fillId="0" fontId="5" numFmtId="166" xfId="0" applyAlignment="1" applyBorder="1" applyFont="1" applyNumberFormat="1">
      <alignment horizontal="center" shrinkToFit="0" wrapText="1"/>
    </xf>
    <xf borderId="87" fillId="0" fontId="7" numFmtId="0" xfId="0" applyBorder="1" applyFont="1"/>
    <xf borderId="87" fillId="0" fontId="5" numFmtId="166" xfId="0" applyAlignment="1" applyBorder="1" applyFont="1" applyNumberFormat="1">
      <alignment shrinkToFit="0" wrapText="1"/>
    </xf>
    <xf borderId="87" fillId="0" fontId="5" numFmtId="3" xfId="0" applyAlignment="1" applyBorder="1" applyFont="1" applyNumberFormat="1">
      <alignment shrinkToFit="0" wrapText="1"/>
    </xf>
    <xf borderId="87" fillId="0" fontId="5" numFmtId="4" xfId="0" applyAlignment="1" applyBorder="1" applyFont="1" applyNumberFormat="1">
      <alignment shrinkToFit="0" wrapText="1"/>
    </xf>
    <xf borderId="87" fillId="0" fontId="5" numFmtId="4" xfId="0" applyAlignment="1" applyBorder="1" applyFont="1" applyNumberFormat="1">
      <alignment horizontal="right" shrinkToFit="0" vertical="top" wrapText="1"/>
    </xf>
    <xf borderId="86" fillId="0" fontId="5" numFmtId="0" xfId="0" applyAlignment="1" applyBorder="1" applyFont="1">
      <alignment shrinkToFit="0" wrapText="1"/>
    </xf>
    <xf borderId="70" fillId="4" fontId="8" numFmtId="166" xfId="0" applyAlignment="1" applyBorder="1" applyFont="1" applyNumberFormat="1">
      <alignment horizontal="left" shrinkToFit="0" wrapText="1"/>
    </xf>
    <xf borderId="88" fillId="0" fontId="7" numFmtId="0" xfId="0" applyBorder="1" applyFont="1"/>
    <xf borderId="32" fillId="4" fontId="4" numFmtId="166" xfId="0" applyAlignment="1" applyBorder="1" applyFont="1" applyNumberFormat="1">
      <alignment shrinkToFit="0" wrapText="1"/>
    </xf>
    <xf borderId="89" fillId="4" fontId="4" numFmtId="3" xfId="0" applyAlignment="1" applyBorder="1" applyFont="1" applyNumberFormat="1">
      <alignment shrinkToFit="0" wrapText="1"/>
    </xf>
    <xf borderId="41" fillId="4" fontId="4" numFmtId="4" xfId="0" applyAlignment="1" applyBorder="1" applyFont="1" applyNumberFormat="1">
      <alignment shrinkToFit="0" wrapText="1"/>
    </xf>
    <xf borderId="41" fillId="4" fontId="4" numFmtId="4" xfId="0" applyAlignment="1" applyBorder="1" applyFont="1" applyNumberFormat="1">
      <alignment horizontal="right" shrinkToFit="0" vertical="top" wrapText="1"/>
    </xf>
    <xf borderId="41" fillId="4" fontId="4" numFmtId="3" xfId="0" applyAlignment="1" applyBorder="1" applyFont="1" applyNumberFormat="1">
      <alignment shrinkToFit="0" wrapText="1"/>
    </xf>
    <xf borderId="90" fillId="4" fontId="4" numFmtId="4" xfId="0" applyAlignment="1" applyBorder="1" applyFont="1" applyNumberFormat="1">
      <alignment horizontal="right" shrinkToFit="0" vertical="top" wrapText="1"/>
    </xf>
    <xf borderId="32" fillId="4" fontId="4" numFmtId="4" xfId="0" applyAlignment="1" applyBorder="1" applyFont="1" applyNumberFormat="1">
      <alignment horizontal="right" shrinkToFit="0" vertical="top" wrapText="1"/>
    </xf>
    <xf borderId="42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0" numFmtId="0" xfId="0" applyAlignment="1" applyFont="1">
      <alignment shrinkToFit="0" wrapText="1"/>
    </xf>
    <xf borderId="0" fillId="0" fontId="0" numFmtId="3" xfId="0" applyFont="1" applyNumberFormat="1"/>
    <xf borderId="0" fillId="0" fontId="1" numFmtId="0" xfId="0" applyFont="1"/>
    <xf borderId="0" fillId="0" fontId="0" numFmtId="0" xfId="0" applyAlignment="1" applyFont="1">
      <alignment horizontal="center" shrinkToFit="0" wrapText="1"/>
    </xf>
    <xf borderId="0" fillId="0" fontId="5" numFmtId="3" xfId="0" applyAlignment="1" applyFont="1" applyNumberFormat="1">
      <alignment horizontal="center" shrinkToFit="0" wrapText="1"/>
    </xf>
    <xf borderId="0" fillId="0" fontId="5" numFmtId="0" xfId="0" applyAlignment="1" applyFont="1">
      <alignment horizontal="right" shrinkToFit="0" wrapText="1"/>
    </xf>
    <xf borderId="0" fillId="0" fontId="0" numFmtId="3" xfId="0" applyAlignment="1" applyFont="1" applyNumberFormat="1">
      <alignment horizontal="center" shrinkToFit="0" wrapText="1"/>
    </xf>
    <xf borderId="0" fillId="0" fontId="1" numFmtId="3" xfId="0" applyFont="1" applyNumberFormat="1"/>
    <xf borderId="0" fillId="0" fontId="0" numFmtId="3" xfId="0" applyAlignment="1" applyFont="1" applyNumberFormat="1">
      <alignment horizontal="right" shrinkToFit="0" wrapText="1"/>
    </xf>
    <xf borderId="0" fillId="0" fontId="19" numFmtId="0" xfId="0" applyAlignment="1" applyFont="1">
      <alignment horizontal="center"/>
    </xf>
    <xf borderId="0" fillId="0" fontId="20" numFmtId="0" xfId="0" applyFont="1"/>
    <xf borderId="0" fillId="0" fontId="21" numFmtId="3" xfId="0" applyAlignment="1" applyFont="1" applyNumberFormat="1">
      <alignment horizontal="center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right"/>
    </xf>
    <xf borderId="0" fillId="0" fontId="24" numFmtId="3" xfId="0" applyAlignment="1" applyFont="1" applyNumberFormat="1">
      <alignment horizontal="right"/>
    </xf>
    <xf borderId="0" fillId="0" fontId="0" numFmtId="4" xfId="0" applyFont="1" applyNumberFormat="1"/>
    <xf borderId="0" fillId="0" fontId="0" numFmtId="0" xfId="0" applyFont="1"/>
    <xf borderId="0" fillId="0" fontId="25" numFmtId="0" xfId="0" applyAlignment="1" applyFont="1">
      <alignment horizontal="right"/>
    </xf>
    <xf borderId="0" fillId="0" fontId="0" numFmtId="2" xfId="0" applyFont="1" applyNumberFormat="1"/>
    <xf borderId="0" fillId="0" fontId="25" numFmtId="0" xfId="0" applyAlignment="1" applyFont="1">
      <alignment horizontal="right" shrinkToFit="0" wrapText="1"/>
    </xf>
    <xf borderId="0" fillId="0" fontId="26" numFmtId="0" xfId="0" applyAlignment="1" applyFont="1">
      <alignment horizontal="center" shrinkToFit="0" wrapText="1"/>
    </xf>
    <xf borderId="0" fillId="0" fontId="27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64" fillId="5" fontId="2" numFmtId="0" xfId="0" applyAlignment="1" applyBorder="1" applyFont="1">
      <alignment horizontal="center" shrinkToFit="0" vertical="center" wrapText="1"/>
    </xf>
    <xf borderId="68" fillId="0" fontId="7" numFmtId="0" xfId="0" applyBorder="1" applyFont="1"/>
    <xf borderId="69" fillId="0" fontId="7" numFmtId="0" xfId="0" applyBorder="1" applyFont="1"/>
    <xf borderId="64" fillId="5" fontId="2" numFmtId="4" xfId="0" applyAlignment="1" applyBorder="1" applyFont="1" applyNumberFormat="1">
      <alignment horizontal="center" shrinkToFit="0" vertical="center" wrapText="1"/>
    </xf>
    <xf borderId="0" fillId="0" fontId="2" numFmtId="2" xfId="0" applyAlignment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shrinkToFit="0" wrapText="1"/>
    </xf>
    <xf borderId="25" fillId="0" fontId="0" numFmtId="4" xfId="0" applyBorder="1" applyFont="1" applyNumberFormat="1"/>
    <xf borderId="0" fillId="0" fontId="2" numFmtId="0" xfId="0" applyAlignment="1" applyFont="1">
      <alignment shrinkToFit="0" wrapText="1"/>
    </xf>
    <xf borderId="64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0" fillId="0" fontId="2" numFmtId="2" xfId="0" applyFont="1" applyNumberFormat="1"/>
    <xf borderId="25" fillId="0" fontId="1" numFmtId="0" xfId="0" applyAlignment="1" applyBorder="1" applyFont="1">
      <alignment horizontal="right" shrinkToFit="0" vertical="center" wrapText="1"/>
    </xf>
    <xf borderId="25" fillId="0" fontId="1" numFmtId="0" xfId="0" applyAlignment="1" applyBorder="1" applyFont="1">
      <alignment horizontal="left" shrinkToFit="0" vertical="center" wrapText="1"/>
    </xf>
    <xf borderId="84" fillId="0" fontId="1" numFmtId="4" xfId="0" applyAlignment="1" applyBorder="1" applyFont="1" applyNumberFormat="1">
      <alignment horizontal="right" shrinkToFit="0" vertical="center" wrapText="1"/>
    </xf>
    <xf borderId="25" fillId="0" fontId="1" numFmtId="4" xfId="0" applyAlignment="1" applyBorder="1" applyFont="1" applyNumberFormat="1">
      <alignment horizontal="right" shrinkToFit="0" vertical="center" wrapText="1"/>
    </xf>
    <xf borderId="25" fillId="0" fontId="1" numFmtId="2" xfId="0" applyAlignment="1" applyBorder="1" applyFont="1" applyNumberFormat="1">
      <alignment horizontal="right" shrinkToFit="0" vertical="center" wrapText="1"/>
    </xf>
    <xf borderId="25" fillId="0" fontId="2" numFmtId="0" xfId="0" applyAlignment="1" applyBorder="1" applyFont="1">
      <alignment horizontal="right" shrinkToFit="0" vertical="center" wrapText="1"/>
    </xf>
    <xf borderId="0" fillId="0" fontId="2" numFmtId="4" xfId="0" applyAlignment="1" applyFont="1" applyNumberFormat="1">
      <alignment horizontal="center" shrinkToFit="0" vertical="center" wrapText="1"/>
    </xf>
    <xf borderId="64" fillId="0" fontId="5" numFmtId="4" xfId="0" applyAlignment="1" applyBorder="1" applyFont="1" applyNumberFormat="1">
      <alignment horizontal="right" shrinkToFit="0" wrapText="1"/>
    </xf>
    <xf borderId="0" fillId="0" fontId="2" numFmtId="4" xfId="0" applyFont="1" applyNumberFormat="1"/>
    <xf borderId="0" fillId="0" fontId="28" numFmtId="0" xfId="0" applyFont="1"/>
    <xf borderId="0" fillId="0" fontId="28" numFmtId="4" xfId="0" applyFont="1" applyNumberFormat="1"/>
    <xf borderId="0" fillId="0" fontId="28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95250</xdr:colOff>
      <xdr:row>1</xdr:row>
      <xdr:rowOff>85725</xdr:rowOff>
    </xdr:from>
    <xdr:ext cx="1428750" cy="1171575"/>
    <xdr:pic>
      <xdr:nvPicPr>
        <xdr:cNvPr descr="Mac SSD:Users:andrew:Desktop:logo.png" id="0" name="image1.pn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eatrlesi.lviv.ua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>
      <pane ySplit="18.0" topLeftCell="A19" activePane="bottomLeft" state="frozen"/>
      <selection activeCell="B20" sqref="B20" pane="bottomLeft"/>
    </sheetView>
  </sheetViews>
  <sheetFormatPr customHeight="1" defaultColWidth="12.63" defaultRowHeight="15.0"/>
  <cols>
    <col customWidth="1" min="1" max="1" width="8.5"/>
    <col customWidth="1" min="2" max="2" width="5.63"/>
    <col customWidth="1" min="3" max="3" width="25.75"/>
    <col customWidth="1" min="4" max="4" width="8.25"/>
    <col customWidth="1" min="5" max="5" width="9.38"/>
    <col customWidth="1" min="6" max="6" width="12.5"/>
    <col customWidth="1" min="7" max="7" width="11.75"/>
    <col customWidth="1" min="8" max="8" width="9.38"/>
    <col customWidth="1" min="9" max="9" width="12.5"/>
    <col customWidth="1" min="10" max="10" width="11.75"/>
    <col customWidth="1" min="11" max="11" width="9.38"/>
    <col customWidth="1" min="12" max="12" width="12.5"/>
    <col customWidth="1" min="13" max="13" width="11.75"/>
    <col customWidth="1" min="14" max="14" width="9.38"/>
    <col customWidth="1" min="15" max="15" width="12.5"/>
    <col customWidth="1" min="16" max="19" width="11.75"/>
    <col customWidth="1" min="20" max="20" width="22.5"/>
    <col customWidth="1" min="21" max="38" width="4.38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6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15.75" customHeight="1">
      <c r="A13" s="6" t="s">
        <v>4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>
      <c r="A15" s="9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7"/>
      <c r="E18" s="28" t="s">
        <v>16</v>
      </c>
      <c r="F18" s="29" t="s">
        <v>17</v>
      </c>
      <c r="G18" s="30" t="s">
        <v>18</v>
      </c>
      <c r="H18" s="28" t="s">
        <v>16</v>
      </c>
      <c r="I18" s="29" t="s">
        <v>17</v>
      </c>
      <c r="J18" s="30" t="s">
        <v>19</v>
      </c>
      <c r="K18" s="28" t="s">
        <v>16</v>
      </c>
      <c r="L18" s="29" t="s">
        <v>17</v>
      </c>
      <c r="M18" s="30" t="s">
        <v>20</v>
      </c>
      <c r="N18" s="28" t="s">
        <v>16</v>
      </c>
      <c r="O18" s="29" t="s">
        <v>17</v>
      </c>
      <c r="P18" s="30" t="s">
        <v>21</v>
      </c>
      <c r="Q18" s="30" t="s">
        <v>22</v>
      </c>
      <c r="R18" s="30" t="s">
        <v>23</v>
      </c>
      <c r="S18" s="30" t="s">
        <v>24</v>
      </c>
      <c r="T18" s="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2" t="s">
        <v>25</v>
      </c>
      <c r="B19" s="33">
        <v>1.0</v>
      </c>
      <c r="C19" s="33">
        <v>2.0</v>
      </c>
      <c r="D19" s="34">
        <v>3.0</v>
      </c>
      <c r="E19" s="35">
        <v>4.0</v>
      </c>
      <c r="F19" s="36">
        <v>5.0</v>
      </c>
      <c r="G19" s="34">
        <v>6.0</v>
      </c>
      <c r="H19" s="35">
        <v>5.0</v>
      </c>
      <c r="I19" s="36">
        <v>6.0</v>
      </c>
      <c r="J19" s="34">
        <v>7.0</v>
      </c>
      <c r="K19" s="35">
        <v>8.0</v>
      </c>
      <c r="L19" s="36">
        <v>9.0</v>
      </c>
      <c r="M19" s="34">
        <v>10.0</v>
      </c>
      <c r="N19" s="35">
        <v>11.0</v>
      </c>
      <c r="O19" s="36">
        <v>12.0</v>
      </c>
      <c r="P19" s="34">
        <v>13.0</v>
      </c>
      <c r="Q19" s="34">
        <v>14.0</v>
      </c>
      <c r="R19" s="34">
        <v>15.0</v>
      </c>
      <c r="S19" s="34">
        <v>16.0</v>
      </c>
      <c r="T19" s="37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8" t="s">
        <v>26</v>
      </c>
      <c r="B20" s="39" t="s">
        <v>27</v>
      </c>
      <c r="C20" s="40" t="s">
        <v>28</v>
      </c>
      <c r="D20" s="41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ht="30.0" customHeight="1">
      <c r="A21" s="47" t="s">
        <v>29</v>
      </c>
      <c r="B21" s="48" t="s">
        <v>30</v>
      </c>
      <c r="C21" s="49" t="s">
        <v>31</v>
      </c>
      <c r="D21" s="50" t="s">
        <v>32</v>
      </c>
      <c r="E21" s="51"/>
      <c r="F21" s="52"/>
      <c r="G21" s="53">
        <v>0.0</v>
      </c>
      <c r="H21" s="51"/>
      <c r="I21" s="52"/>
      <c r="J21" s="53">
        <v>0.0</v>
      </c>
      <c r="K21" s="51"/>
      <c r="L21" s="52"/>
      <c r="M21" s="54">
        <f>M102</f>
        <v>256545</v>
      </c>
      <c r="N21" s="51"/>
      <c r="O21" s="52"/>
      <c r="P21" s="53">
        <f>P102</f>
        <v>256545</v>
      </c>
      <c r="Q21" s="53">
        <f>G21+M21</f>
        <v>256545</v>
      </c>
      <c r="R21" s="53">
        <f>J21+P21</f>
        <v>256545</v>
      </c>
      <c r="S21" s="53">
        <f>Q21-R21</f>
        <v>0</v>
      </c>
      <c r="T21" s="55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19.5" customHeight="1">
      <c r="A22" s="56" t="s">
        <v>33</v>
      </c>
      <c r="B22" s="57"/>
      <c r="C22" s="58"/>
      <c r="D22" s="59"/>
      <c r="E22" s="60"/>
      <c r="F22" s="61"/>
      <c r="G22" s="62">
        <f>SUM(G21)</f>
        <v>0</v>
      </c>
      <c r="H22" s="60"/>
      <c r="I22" s="61"/>
      <c r="J22" s="62">
        <f>SUM(J21)</f>
        <v>0</v>
      </c>
      <c r="K22" s="60"/>
      <c r="L22" s="63"/>
      <c r="M22" s="64">
        <f>SUM(M21)</f>
        <v>256545</v>
      </c>
      <c r="N22" s="60"/>
      <c r="O22" s="61"/>
      <c r="P22" s="62">
        <f t="shared" ref="P22:S22" si="1">SUM(P21)</f>
        <v>256545</v>
      </c>
      <c r="Q22" s="62">
        <f t="shared" si="1"/>
        <v>256545</v>
      </c>
      <c r="R22" s="62">
        <f t="shared" si="1"/>
        <v>256545</v>
      </c>
      <c r="S22" s="62">
        <f t="shared" si="1"/>
        <v>0</v>
      </c>
      <c r="T22" s="6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6"/>
      <c r="D23" s="67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70"/>
      <c r="R23" s="70"/>
      <c r="S23" s="70"/>
      <c r="T23" s="71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2" t="s">
        <v>26</v>
      </c>
      <c r="B24" s="73" t="s">
        <v>34</v>
      </c>
      <c r="C24" s="74" t="s">
        <v>35</v>
      </c>
      <c r="D24" s="75"/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8"/>
      <c r="R24" s="78"/>
      <c r="S24" s="78"/>
      <c r="T24" s="79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ht="30.0" customHeight="1">
      <c r="A25" s="80" t="s">
        <v>29</v>
      </c>
      <c r="B25" s="81" t="s">
        <v>30</v>
      </c>
      <c r="C25" s="80" t="s">
        <v>36</v>
      </c>
      <c r="D25" s="82"/>
      <c r="E25" s="83"/>
      <c r="F25" s="84"/>
      <c r="G25" s="85"/>
      <c r="H25" s="83"/>
      <c r="I25" s="84"/>
      <c r="J25" s="85"/>
      <c r="K25" s="83"/>
      <c r="L25" s="84"/>
      <c r="M25" s="85"/>
      <c r="N25" s="83"/>
      <c r="O25" s="84"/>
      <c r="P25" s="85"/>
      <c r="Q25" s="85"/>
      <c r="R25" s="85"/>
      <c r="S25" s="85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</row>
    <row r="26" ht="30.0" customHeight="1">
      <c r="A26" s="88" t="s">
        <v>37</v>
      </c>
      <c r="B26" s="89" t="s">
        <v>38</v>
      </c>
      <c r="C26" s="88" t="s">
        <v>39</v>
      </c>
      <c r="D26" s="90"/>
      <c r="E26" s="91"/>
      <c r="F26" s="92"/>
      <c r="G26" s="93">
        <f>SUM(G27:G29)</f>
        <v>0</v>
      </c>
      <c r="H26" s="91"/>
      <c r="I26" s="92"/>
      <c r="J26" s="93">
        <f>SUM(J27:J29)</f>
        <v>0</v>
      </c>
      <c r="K26" s="91"/>
      <c r="L26" s="92"/>
      <c r="M26" s="93">
        <f>SUM(M27:M29)</f>
        <v>0</v>
      </c>
      <c r="N26" s="91"/>
      <c r="O26" s="92"/>
      <c r="P26" s="93">
        <f t="shared" ref="P26:S26" si="2">SUM(P27:P29)</f>
        <v>0</v>
      </c>
      <c r="Q26" s="93">
        <f t="shared" si="2"/>
        <v>0</v>
      </c>
      <c r="R26" s="93">
        <f t="shared" si="2"/>
        <v>0</v>
      </c>
      <c r="S26" s="93">
        <f t="shared" si="2"/>
        <v>0</v>
      </c>
      <c r="T26" s="94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</row>
    <row r="27" ht="30.0" customHeight="1">
      <c r="A27" s="95" t="s">
        <v>40</v>
      </c>
      <c r="B27" s="96" t="s">
        <v>41</v>
      </c>
      <c r="C27" s="97" t="s">
        <v>42</v>
      </c>
      <c r="D27" s="98" t="s">
        <v>43</v>
      </c>
      <c r="E27" s="99"/>
      <c r="F27" s="100"/>
      <c r="G27" s="101">
        <f t="shared" ref="G27:G29" si="3">E27*F27</f>
        <v>0</v>
      </c>
      <c r="H27" s="99"/>
      <c r="I27" s="100"/>
      <c r="J27" s="101">
        <f t="shared" ref="J27:J29" si="4">H27*I27</f>
        <v>0</v>
      </c>
      <c r="K27" s="99"/>
      <c r="L27" s="100"/>
      <c r="M27" s="101">
        <f t="shared" ref="M27:M29" si="5">K27*L27</f>
        <v>0</v>
      </c>
      <c r="N27" s="99">
        <v>1.0</v>
      </c>
      <c r="O27" s="100"/>
      <c r="P27" s="101">
        <f t="shared" ref="P27:P29" si="6">N27*O27</f>
        <v>0</v>
      </c>
      <c r="Q27" s="101">
        <f t="shared" ref="Q27:Q29" si="7">G27+M27</f>
        <v>0</v>
      </c>
      <c r="R27" s="101">
        <f t="shared" ref="R27:R29" si="8">J27+P27</f>
        <v>0</v>
      </c>
      <c r="S27" s="101">
        <f t="shared" ref="S27:S29" si="9">Q27-R27</f>
        <v>0</v>
      </c>
      <c r="T27" s="10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3" t="s">
        <v>40</v>
      </c>
      <c r="B28" s="104" t="s">
        <v>44</v>
      </c>
      <c r="C28" s="97" t="s">
        <v>42</v>
      </c>
      <c r="D28" s="98" t="s">
        <v>43</v>
      </c>
      <c r="E28" s="99"/>
      <c r="F28" s="100"/>
      <c r="G28" s="101">
        <f t="shared" si="3"/>
        <v>0</v>
      </c>
      <c r="H28" s="99"/>
      <c r="I28" s="100"/>
      <c r="J28" s="101">
        <f t="shared" si="4"/>
        <v>0</v>
      </c>
      <c r="K28" s="99"/>
      <c r="L28" s="100"/>
      <c r="M28" s="101">
        <f t="shared" si="5"/>
        <v>0</v>
      </c>
      <c r="N28" s="99"/>
      <c r="O28" s="100"/>
      <c r="P28" s="101">
        <f t="shared" si="6"/>
        <v>0</v>
      </c>
      <c r="Q28" s="101">
        <f t="shared" si="7"/>
        <v>0</v>
      </c>
      <c r="R28" s="101">
        <f t="shared" si="8"/>
        <v>0</v>
      </c>
      <c r="S28" s="101">
        <f t="shared" si="9"/>
        <v>0</v>
      </c>
      <c r="T28" s="102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5" t="s">
        <v>40</v>
      </c>
      <c r="B29" s="106" t="s">
        <v>45</v>
      </c>
      <c r="C29" s="107" t="s">
        <v>42</v>
      </c>
      <c r="D29" s="108" t="s">
        <v>43</v>
      </c>
      <c r="E29" s="109"/>
      <c r="F29" s="110"/>
      <c r="G29" s="111">
        <f t="shared" si="3"/>
        <v>0</v>
      </c>
      <c r="H29" s="109"/>
      <c r="I29" s="110"/>
      <c r="J29" s="111">
        <f t="shared" si="4"/>
        <v>0</v>
      </c>
      <c r="K29" s="109"/>
      <c r="L29" s="110"/>
      <c r="M29" s="111">
        <f t="shared" si="5"/>
        <v>0</v>
      </c>
      <c r="N29" s="109"/>
      <c r="O29" s="110"/>
      <c r="P29" s="111">
        <f t="shared" si="6"/>
        <v>0</v>
      </c>
      <c r="Q29" s="111">
        <f t="shared" si="7"/>
        <v>0</v>
      </c>
      <c r="R29" s="111">
        <f t="shared" si="8"/>
        <v>0</v>
      </c>
      <c r="S29" s="111">
        <f t="shared" si="9"/>
        <v>0</v>
      </c>
      <c r="T29" s="112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8" t="s">
        <v>37</v>
      </c>
      <c r="B30" s="89" t="s">
        <v>46</v>
      </c>
      <c r="C30" s="88" t="s">
        <v>47</v>
      </c>
      <c r="D30" s="90"/>
      <c r="E30" s="91"/>
      <c r="F30" s="92"/>
      <c r="G30" s="93"/>
      <c r="H30" s="91"/>
      <c r="I30" s="92"/>
      <c r="J30" s="93"/>
      <c r="K30" s="91"/>
      <c r="L30" s="92"/>
      <c r="M30" s="93">
        <f>SUM(M31:M33)</f>
        <v>0</v>
      </c>
      <c r="N30" s="91"/>
      <c r="O30" s="92"/>
      <c r="P30" s="93">
        <f t="shared" ref="P30:S30" si="10">SUM(P31:P33)</f>
        <v>0</v>
      </c>
      <c r="Q30" s="93">
        <f t="shared" si="10"/>
        <v>0</v>
      </c>
      <c r="R30" s="93">
        <f t="shared" si="10"/>
        <v>0</v>
      </c>
      <c r="S30" s="93">
        <f t="shared" si="10"/>
        <v>0</v>
      </c>
      <c r="T30" s="9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30.0" customHeight="1">
      <c r="A31" s="95" t="s">
        <v>40</v>
      </c>
      <c r="B31" s="96" t="s">
        <v>48</v>
      </c>
      <c r="C31" s="97" t="s">
        <v>42</v>
      </c>
      <c r="D31" s="98"/>
      <c r="E31" s="113" t="s">
        <v>49</v>
      </c>
      <c r="G31" s="114"/>
      <c r="H31" s="113" t="s">
        <v>49</v>
      </c>
      <c r="J31" s="114"/>
      <c r="K31" s="99"/>
      <c r="L31" s="100"/>
      <c r="M31" s="101">
        <f t="shared" ref="M31:M33" si="11">K31*L31</f>
        <v>0</v>
      </c>
      <c r="N31" s="99"/>
      <c r="O31" s="100"/>
      <c r="P31" s="101">
        <f t="shared" ref="P31:P33" si="12">N31*O31</f>
        <v>0</v>
      </c>
      <c r="Q31" s="101">
        <f t="shared" ref="Q31:Q33" si="13">G31+M31</f>
        <v>0</v>
      </c>
      <c r="R31" s="101">
        <f t="shared" ref="R31:R33" si="14">J31+P31</f>
        <v>0</v>
      </c>
      <c r="S31" s="101">
        <f t="shared" ref="S31:S33" si="15">Q31-R31</f>
        <v>0</v>
      </c>
      <c r="T31" s="102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30.0" customHeight="1">
      <c r="A32" s="103" t="s">
        <v>40</v>
      </c>
      <c r="B32" s="104" t="s">
        <v>50</v>
      </c>
      <c r="C32" s="97" t="s">
        <v>42</v>
      </c>
      <c r="D32" s="98"/>
      <c r="E32" s="115"/>
      <c r="G32" s="114"/>
      <c r="H32" s="115"/>
      <c r="J32" s="114"/>
      <c r="K32" s="99"/>
      <c r="L32" s="100"/>
      <c r="M32" s="101">
        <f t="shared" si="11"/>
        <v>0</v>
      </c>
      <c r="N32" s="99"/>
      <c r="O32" s="100"/>
      <c r="P32" s="101">
        <f t="shared" si="12"/>
        <v>0</v>
      </c>
      <c r="Q32" s="101">
        <f t="shared" si="13"/>
        <v>0</v>
      </c>
      <c r="R32" s="101">
        <f t="shared" si="14"/>
        <v>0</v>
      </c>
      <c r="S32" s="101">
        <f t="shared" si="15"/>
        <v>0</v>
      </c>
      <c r="T32" s="102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30.0" customHeight="1">
      <c r="A33" s="105" t="s">
        <v>40</v>
      </c>
      <c r="B33" s="106" t="s">
        <v>51</v>
      </c>
      <c r="C33" s="107" t="s">
        <v>42</v>
      </c>
      <c r="D33" s="108"/>
      <c r="E33" s="115"/>
      <c r="G33" s="114"/>
      <c r="H33" s="115"/>
      <c r="J33" s="114"/>
      <c r="K33" s="109"/>
      <c r="L33" s="110"/>
      <c r="M33" s="111">
        <f t="shared" si="11"/>
        <v>0</v>
      </c>
      <c r="N33" s="109"/>
      <c r="O33" s="110"/>
      <c r="P33" s="111">
        <f t="shared" si="12"/>
        <v>0</v>
      </c>
      <c r="Q33" s="111">
        <f t="shared" si="13"/>
        <v>0</v>
      </c>
      <c r="R33" s="111">
        <f t="shared" si="14"/>
        <v>0</v>
      </c>
      <c r="S33" s="111">
        <f t="shared" si="15"/>
        <v>0</v>
      </c>
      <c r="T33" s="112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30.0" customHeight="1">
      <c r="A34" s="88" t="s">
        <v>37</v>
      </c>
      <c r="B34" s="89" t="s">
        <v>52</v>
      </c>
      <c r="C34" s="88" t="s">
        <v>53</v>
      </c>
      <c r="D34" s="90"/>
      <c r="E34" s="91"/>
      <c r="F34" s="92"/>
      <c r="G34" s="93"/>
      <c r="H34" s="91"/>
      <c r="I34" s="92"/>
      <c r="J34" s="93"/>
      <c r="K34" s="91"/>
      <c r="L34" s="92"/>
      <c r="M34" s="93">
        <f>SUM(M35:M37)</f>
        <v>0</v>
      </c>
      <c r="N34" s="91"/>
      <c r="O34" s="92"/>
      <c r="P34" s="93">
        <f t="shared" ref="P34:S34" si="16">SUM(P35:P37)</f>
        <v>0</v>
      </c>
      <c r="Q34" s="93">
        <f t="shared" si="16"/>
        <v>0</v>
      </c>
      <c r="R34" s="93">
        <f t="shared" si="16"/>
        <v>0</v>
      </c>
      <c r="S34" s="93">
        <f t="shared" si="16"/>
        <v>0</v>
      </c>
      <c r="T34" s="9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30.0" customHeight="1">
      <c r="A35" s="95" t="s">
        <v>40</v>
      </c>
      <c r="B35" s="96" t="s">
        <v>54</v>
      </c>
      <c r="C35" s="97" t="s">
        <v>42</v>
      </c>
      <c r="D35" s="98"/>
      <c r="E35" s="113" t="s">
        <v>49</v>
      </c>
      <c r="G35" s="114"/>
      <c r="H35" s="113" t="s">
        <v>49</v>
      </c>
      <c r="J35" s="114"/>
      <c r="K35" s="99"/>
      <c r="L35" s="100"/>
      <c r="M35" s="101">
        <f t="shared" ref="M35:M37" si="17">K35*L35</f>
        <v>0</v>
      </c>
      <c r="N35" s="99"/>
      <c r="O35" s="100"/>
      <c r="P35" s="101">
        <f t="shared" ref="P35:P37" si="18">N35*O35</f>
        <v>0</v>
      </c>
      <c r="Q35" s="101">
        <f t="shared" ref="Q35:Q37" si="19">G35+M35</f>
        <v>0</v>
      </c>
      <c r="R35" s="101">
        <f t="shared" ref="R35:R37" si="20">J35+P35</f>
        <v>0</v>
      </c>
      <c r="S35" s="101">
        <f t="shared" ref="S35:S37" si="21">Q35-R35</f>
        <v>0</v>
      </c>
      <c r="T35" s="102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30.0" customHeight="1">
      <c r="A36" s="103" t="s">
        <v>40</v>
      </c>
      <c r="B36" s="104" t="s">
        <v>55</v>
      </c>
      <c r="C36" s="97" t="s">
        <v>42</v>
      </c>
      <c r="D36" s="98"/>
      <c r="E36" s="115"/>
      <c r="G36" s="114"/>
      <c r="H36" s="115"/>
      <c r="J36" s="114"/>
      <c r="K36" s="99"/>
      <c r="L36" s="100"/>
      <c r="M36" s="101">
        <f t="shared" si="17"/>
        <v>0</v>
      </c>
      <c r="N36" s="99"/>
      <c r="O36" s="100"/>
      <c r="P36" s="101">
        <f t="shared" si="18"/>
        <v>0</v>
      </c>
      <c r="Q36" s="101">
        <f t="shared" si="19"/>
        <v>0</v>
      </c>
      <c r="R36" s="101">
        <f t="shared" si="20"/>
        <v>0</v>
      </c>
      <c r="S36" s="101">
        <f t="shared" si="21"/>
        <v>0</v>
      </c>
      <c r="T36" s="102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30.0" customHeight="1">
      <c r="A37" s="105" t="s">
        <v>40</v>
      </c>
      <c r="B37" s="106" t="s">
        <v>56</v>
      </c>
      <c r="C37" s="107" t="s">
        <v>42</v>
      </c>
      <c r="D37" s="108"/>
      <c r="E37" s="116"/>
      <c r="F37" s="117"/>
      <c r="G37" s="118"/>
      <c r="H37" s="116"/>
      <c r="I37" s="117"/>
      <c r="J37" s="118"/>
      <c r="K37" s="109"/>
      <c r="L37" s="110"/>
      <c r="M37" s="111">
        <f t="shared" si="17"/>
        <v>0</v>
      </c>
      <c r="N37" s="109"/>
      <c r="O37" s="110"/>
      <c r="P37" s="111">
        <f t="shared" si="18"/>
        <v>0</v>
      </c>
      <c r="Q37" s="101">
        <f t="shared" si="19"/>
        <v>0</v>
      </c>
      <c r="R37" s="101">
        <f t="shared" si="20"/>
        <v>0</v>
      </c>
      <c r="S37" s="101">
        <f t="shared" si="21"/>
        <v>0</v>
      </c>
      <c r="T37" s="1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30.0" customHeight="1">
      <c r="A38" s="119" t="s">
        <v>57</v>
      </c>
      <c r="B38" s="120"/>
      <c r="C38" s="121"/>
      <c r="D38" s="122"/>
      <c r="E38" s="123"/>
      <c r="F38" s="124"/>
      <c r="G38" s="125">
        <f>G26+G30+G34</f>
        <v>0</v>
      </c>
      <c r="H38" s="123"/>
      <c r="I38" s="124"/>
      <c r="J38" s="125">
        <f>J26+J30+J34</f>
        <v>0</v>
      </c>
      <c r="K38" s="123"/>
      <c r="L38" s="124"/>
      <c r="M38" s="125">
        <f>M26+M30+M34</f>
        <v>0</v>
      </c>
      <c r="N38" s="123"/>
      <c r="O38" s="124"/>
      <c r="P38" s="125">
        <f t="shared" ref="P38:S38" si="22">P26+P30+P34</f>
        <v>0</v>
      </c>
      <c r="Q38" s="125">
        <f t="shared" si="22"/>
        <v>0</v>
      </c>
      <c r="R38" s="125">
        <f t="shared" si="22"/>
        <v>0</v>
      </c>
      <c r="S38" s="125">
        <f t="shared" si="22"/>
        <v>0</v>
      </c>
      <c r="T38" s="126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30.0" customHeight="1">
      <c r="A39" s="88" t="s">
        <v>29</v>
      </c>
      <c r="B39" s="89" t="s">
        <v>58</v>
      </c>
      <c r="C39" s="88" t="s">
        <v>59</v>
      </c>
      <c r="D39" s="90"/>
      <c r="E39" s="91"/>
      <c r="F39" s="92"/>
      <c r="G39" s="127"/>
      <c r="H39" s="91"/>
      <c r="I39" s="92"/>
      <c r="J39" s="127"/>
      <c r="K39" s="91"/>
      <c r="L39" s="92"/>
      <c r="M39" s="127"/>
      <c r="N39" s="91"/>
      <c r="O39" s="92"/>
      <c r="P39" s="127"/>
      <c r="Q39" s="127"/>
      <c r="R39" s="127"/>
      <c r="S39" s="127"/>
      <c r="T39" s="94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</row>
    <row r="40" ht="30.0" customHeight="1">
      <c r="A40" s="95" t="s">
        <v>40</v>
      </c>
      <c r="B40" s="128" t="s">
        <v>60</v>
      </c>
      <c r="C40" s="97" t="s">
        <v>61</v>
      </c>
      <c r="D40" s="98"/>
      <c r="E40" s="99"/>
      <c r="F40" s="129">
        <v>0.22</v>
      </c>
      <c r="G40" s="101">
        <f t="shared" ref="G40:G41" si="23">E40*F40</f>
        <v>0</v>
      </c>
      <c r="H40" s="99"/>
      <c r="I40" s="129">
        <v>0.22</v>
      </c>
      <c r="J40" s="101">
        <f t="shared" ref="J40:J41" si="24">H40*I40</f>
        <v>0</v>
      </c>
      <c r="K40" s="99"/>
      <c r="L40" s="129">
        <v>0.22</v>
      </c>
      <c r="M40" s="101">
        <f t="shared" ref="M40:M41" si="25">K40*L40</f>
        <v>0</v>
      </c>
      <c r="N40" s="99"/>
      <c r="O40" s="129">
        <v>0.22</v>
      </c>
      <c r="P40" s="101">
        <f t="shared" ref="P40:P41" si="26">N40*O40</f>
        <v>0</v>
      </c>
      <c r="Q40" s="101">
        <f t="shared" ref="Q40:Q41" si="27">G40+M40</f>
        <v>0</v>
      </c>
      <c r="R40" s="101">
        <f t="shared" ref="R40:R41" si="28">J40+P40</f>
        <v>0</v>
      </c>
      <c r="S40" s="101">
        <f t="shared" ref="S40:S41" si="29">Q40-R40</f>
        <v>0</v>
      </c>
      <c r="T40" s="102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30.0" customHeight="1">
      <c r="A41" s="103" t="s">
        <v>40</v>
      </c>
      <c r="B41" s="104" t="s">
        <v>62</v>
      </c>
      <c r="C41" s="97" t="s">
        <v>47</v>
      </c>
      <c r="D41" s="98"/>
      <c r="E41" s="99"/>
      <c r="F41" s="129">
        <v>0.22</v>
      </c>
      <c r="G41" s="101">
        <f t="shared" si="23"/>
        <v>0</v>
      </c>
      <c r="H41" s="99"/>
      <c r="I41" s="129">
        <v>0.22</v>
      </c>
      <c r="J41" s="101">
        <f t="shared" si="24"/>
        <v>0</v>
      </c>
      <c r="K41" s="99"/>
      <c r="L41" s="129">
        <v>0.22</v>
      </c>
      <c r="M41" s="101">
        <f t="shared" si="25"/>
        <v>0</v>
      </c>
      <c r="N41" s="99"/>
      <c r="O41" s="129">
        <v>0.22</v>
      </c>
      <c r="P41" s="101">
        <f t="shared" si="26"/>
        <v>0</v>
      </c>
      <c r="Q41" s="101">
        <f t="shared" si="27"/>
        <v>0</v>
      </c>
      <c r="R41" s="101">
        <f t="shared" si="28"/>
        <v>0</v>
      </c>
      <c r="S41" s="101">
        <f t="shared" si="29"/>
        <v>0</v>
      </c>
      <c r="T41" s="102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30.0" customHeight="1">
      <c r="A42" s="119" t="s">
        <v>63</v>
      </c>
      <c r="B42" s="120"/>
      <c r="C42" s="121"/>
      <c r="D42" s="122"/>
      <c r="E42" s="123"/>
      <c r="F42" s="124"/>
      <c r="G42" s="125">
        <f>SUM(G40:G41)</f>
        <v>0</v>
      </c>
      <c r="H42" s="123"/>
      <c r="I42" s="124"/>
      <c r="J42" s="125">
        <f>SUM(J40:J41)</f>
        <v>0</v>
      </c>
      <c r="K42" s="123"/>
      <c r="L42" s="124"/>
      <c r="M42" s="125">
        <f>SUM(M40:M41)</f>
        <v>0</v>
      </c>
      <c r="N42" s="123"/>
      <c r="O42" s="124"/>
      <c r="P42" s="125">
        <f t="shared" ref="P42:S42" si="30">SUM(P40:P41)</f>
        <v>0</v>
      </c>
      <c r="Q42" s="125">
        <f t="shared" si="30"/>
        <v>0</v>
      </c>
      <c r="R42" s="125">
        <f t="shared" si="30"/>
        <v>0</v>
      </c>
      <c r="S42" s="125">
        <f t="shared" si="30"/>
        <v>0</v>
      </c>
      <c r="T42" s="126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ht="30.0" customHeight="1">
      <c r="A43" s="88" t="s">
        <v>29</v>
      </c>
      <c r="B43" s="89" t="s">
        <v>64</v>
      </c>
      <c r="C43" s="88" t="s">
        <v>65</v>
      </c>
      <c r="D43" s="90"/>
      <c r="E43" s="91"/>
      <c r="F43" s="92"/>
      <c r="G43" s="127"/>
      <c r="H43" s="91"/>
      <c r="I43" s="92"/>
      <c r="J43" s="127"/>
      <c r="K43" s="91"/>
      <c r="L43" s="92"/>
      <c r="M43" s="127"/>
      <c r="N43" s="91"/>
      <c r="O43" s="92"/>
      <c r="P43" s="127"/>
      <c r="Q43" s="127"/>
      <c r="R43" s="127"/>
      <c r="S43" s="127"/>
      <c r="T43" s="94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</row>
    <row r="44" ht="30.0" customHeight="1">
      <c r="A44" s="95" t="s">
        <v>40</v>
      </c>
      <c r="B44" s="128" t="s">
        <v>66</v>
      </c>
      <c r="C44" s="130" t="s">
        <v>67</v>
      </c>
      <c r="D44" s="98" t="s">
        <v>43</v>
      </c>
      <c r="E44" s="99"/>
      <c r="F44" s="100"/>
      <c r="G44" s="101">
        <f t="shared" ref="G44:G46" si="31">E44*F44</f>
        <v>0</v>
      </c>
      <c r="H44" s="99"/>
      <c r="I44" s="100"/>
      <c r="J44" s="101">
        <f t="shared" ref="J44:J46" si="32">H44*I44</f>
        <v>0</v>
      </c>
      <c r="K44" s="99"/>
      <c r="L44" s="100"/>
      <c r="M44" s="101">
        <f t="shared" ref="M44:M46" si="33">K44*L44</f>
        <v>0</v>
      </c>
      <c r="N44" s="99"/>
      <c r="O44" s="100"/>
      <c r="P44" s="101">
        <f t="shared" ref="P44:P46" si="34">N44*O44</f>
        <v>0</v>
      </c>
      <c r="Q44" s="101">
        <f t="shared" ref="Q44:Q46" si="35">G44+M44</f>
        <v>0</v>
      </c>
      <c r="R44" s="101">
        <f t="shared" ref="R44:R46" si="36">J44+P44</f>
        <v>0</v>
      </c>
      <c r="S44" s="101">
        <f t="shared" ref="S44:S46" si="37">Q44-R44</f>
        <v>0</v>
      </c>
      <c r="T44" s="10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30.0" customHeight="1">
      <c r="A45" s="103" t="s">
        <v>40</v>
      </c>
      <c r="B45" s="104" t="s">
        <v>68</v>
      </c>
      <c r="C45" s="130" t="s">
        <v>67</v>
      </c>
      <c r="D45" s="98" t="s">
        <v>43</v>
      </c>
      <c r="E45" s="99"/>
      <c r="F45" s="100"/>
      <c r="G45" s="101">
        <f t="shared" si="31"/>
        <v>0</v>
      </c>
      <c r="H45" s="99"/>
      <c r="I45" s="100"/>
      <c r="J45" s="101">
        <f t="shared" si="32"/>
        <v>0</v>
      </c>
      <c r="K45" s="99"/>
      <c r="L45" s="100"/>
      <c r="M45" s="101">
        <f t="shared" si="33"/>
        <v>0</v>
      </c>
      <c r="N45" s="99"/>
      <c r="O45" s="100"/>
      <c r="P45" s="101">
        <f t="shared" si="34"/>
        <v>0</v>
      </c>
      <c r="Q45" s="101">
        <f t="shared" si="35"/>
        <v>0</v>
      </c>
      <c r="R45" s="101">
        <f t="shared" si="36"/>
        <v>0</v>
      </c>
      <c r="S45" s="101">
        <f t="shared" si="37"/>
        <v>0</v>
      </c>
      <c r="T45" s="10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05" t="s">
        <v>40</v>
      </c>
      <c r="B46" s="106" t="s">
        <v>69</v>
      </c>
      <c r="C46" s="130" t="s">
        <v>67</v>
      </c>
      <c r="D46" s="108" t="s">
        <v>43</v>
      </c>
      <c r="E46" s="109"/>
      <c r="F46" s="110"/>
      <c r="G46" s="111">
        <f t="shared" si="31"/>
        <v>0</v>
      </c>
      <c r="H46" s="109"/>
      <c r="I46" s="110"/>
      <c r="J46" s="111">
        <f t="shared" si="32"/>
        <v>0</v>
      </c>
      <c r="K46" s="109"/>
      <c r="L46" s="110"/>
      <c r="M46" s="111">
        <f t="shared" si="33"/>
        <v>0</v>
      </c>
      <c r="N46" s="109"/>
      <c r="O46" s="110"/>
      <c r="P46" s="111">
        <f t="shared" si="34"/>
        <v>0</v>
      </c>
      <c r="Q46" s="101">
        <f t="shared" si="35"/>
        <v>0</v>
      </c>
      <c r="R46" s="101">
        <f t="shared" si="36"/>
        <v>0</v>
      </c>
      <c r="S46" s="101">
        <f t="shared" si="37"/>
        <v>0</v>
      </c>
      <c r="T46" s="11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customHeight="1">
      <c r="A47" s="119" t="s">
        <v>70</v>
      </c>
      <c r="B47" s="120"/>
      <c r="C47" s="121"/>
      <c r="D47" s="122"/>
      <c r="E47" s="123"/>
      <c r="F47" s="124"/>
      <c r="G47" s="125">
        <f>SUM(G44:G46)</f>
        <v>0</v>
      </c>
      <c r="H47" s="123"/>
      <c r="I47" s="124"/>
      <c r="J47" s="125">
        <f>SUM(J44:J46)</f>
        <v>0</v>
      </c>
      <c r="K47" s="123"/>
      <c r="L47" s="124"/>
      <c r="M47" s="125">
        <f>SUM(M44:M46)</f>
        <v>0</v>
      </c>
      <c r="N47" s="123"/>
      <c r="O47" s="124"/>
      <c r="P47" s="125">
        <f t="shared" ref="P47:S47" si="38">SUM(P44:P46)</f>
        <v>0</v>
      </c>
      <c r="Q47" s="125">
        <f t="shared" si="38"/>
        <v>0</v>
      </c>
      <c r="R47" s="125">
        <f t="shared" si="38"/>
        <v>0</v>
      </c>
      <c r="S47" s="125">
        <f t="shared" si="38"/>
        <v>0</v>
      </c>
      <c r="T47" s="126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ht="30.0" customHeight="1">
      <c r="A48" s="88" t="s">
        <v>29</v>
      </c>
      <c r="B48" s="89" t="s">
        <v>71</v>
      </c>
      <c r="C48" s="131" t="s">
        <v>72</v>
      </c>
      <c r="D48" s="90"/>
      <c r="E48" s="91"/>
      <c r="F48" s="92"/>
      <c r="G48" s="127"/>
      <c r="H48" s="91"/>
      <c r="I48" s="92"/>
      <c r="J48" s="127"/>
      <c r="K48" s="91"/>
      <c r="L48" s="92"/>
      <c r="M48" s="127"/>
      <c r="N48" s="91"/>
      <c r="O48" s="92"/>
      <c r="P48" s="127"/>
      <c r="Q48" s="127"/>
      <c r="R48" s="127"/>
      <c r="S48" s="127"/>
      <c r="T48" s="94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</row>
    <row r="49" ht="30.0" customHeight="1">
      <c r="A49" s="95" t="s">
        <v>40</v>
      </c>
      <c r="B49" s="128" t="s">
        <v>73</v>
      </c>
      <c r="C49" s="130" t="s">
        <v>74</v>
      </c>
      <c r="D49" s="98" t="s">
        <v>43</v>
      </c>
      <c r="E49" s="99"/>
      <c r="F49" s="100"/>
      <c r="G49" s="101">
        <f t="shared" ref="G49:G52" si="39">E49*F49</f>
        <v>0</v>
      </c>
      <c r="H49" s="99"/>
      <c r="I49" s="100"/>
      <c r="J49" s="101">
        <f t="shared" ref="J49:J52" si="40">H49*I49</f>
        <v>0</v>
      </c>
      <c r="K49" s="99"/>
      <c r="L49" s="100"/>
      <c r="M49" s="101">
        <f t="shared" ref="M49:M52" si="41">K49*L49</f>
        <v>0</v>
      </c>
      <c r="N49" s="99"/>
      <c r="O49" s="100"/>
      <c r="P49" s="101">
        <f t="shared" ref="P49:P52" si="42">N49*O49</f>
        <v>0</v>
      </c>
      <c r="Q49" s="101">
        <f t="shared" ref="Q49:Q52" si="43">G49+M49</f>
        <v>0</v>
      </c>
      <c r="R49" s="101">
        <f t="shared" ref="R49:R52" si="44">J49+P49</f>
        <v>0</v>
      </c>
      <c r="S49" s="101">
        <f t="shared" ref="S49:S52" si="45">Q49-R49</f>
        <v>0</v>
      </c>
      <c r="T49" s="10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3" t="s">
        <v>40</v>
      </c>
      <c r="B50" s="106" t="s">
        <v>75</v>
      </c>
      <c r="C50" s="130" t="s">
        <v>76</v>
      </c>
      <c r="D50" s="98" t="s">
        <v>43</v>
      </c>
      <c r="E50" s="99"/>
      <c r="F50" s="100"/>
      <c r="G50" s="101">
        <f t="shared" si="39"/>
        <v>0</v>
      </c>
      <c r="H50" s="99"/>
      <c r="I50" s="100"/>
      <c r="J50" s="101">
        <f t="shared" si="40"/>
        <v>0</v>
      </c>
      <c r="K50" s="99"/>
      <c r="L50" s="100"/>
      <c r="M50" s="101">
        <f t="shared" si="41"/>
        <v>0</v>
      </c>
      <c r="N50" s="99"/>
      <c r="O50" s="100"/>
      <c r="P50" s="101">
        <f t="shared" si="42"/>
        <v>0</v>
      </c>
      <c r="Q50" s="101">
        <f t="shared" si="43"/>
        <v>0</v>
      </c>
      <c r="R50" s="101">
        <f t="shared" si="44"/>
        <v>0</v>
      </c>
      <c r="S50" s="101">
        <f t="shared" si="45"/>
        <v>0</v>
      </c>
      <c r="T50" s="10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03" t="s">
        <v>40</v>
      </c>
      <c r="B51" s="104" t="s">
        <v>77</v>
      </c>
      <c r="C51" s="132" t="s">
        <v>78</v>
      </c>
      <c r="D51" s="98" t="s">
        <v>43</v>
      </c>
      <c r="E51" s="99"/>
      <c r="F51" s="100"/>
      <c r="G51" s="101">
        <f t="shared" si="39"/>
        <v>0</v>
      </c>
      <c r="H51" s="99"/>
      <c r="I51" s="100"/>
      <c r="J51" s="101">
        <f t="shared" si="40"/>
        <v>0</v>
      </c>
      <c r="K51" s="99"/>
      <c r="L51" s="100"/>
      <c r="M51" s="101">
        <f t="shared" si="41"/>
        <v>0</v>
      </c>
      <c r="N51" s="99"/>
      <c r="O51" s="100"/>
      <c r="P51" s="101">
        <f t="shared" si="42"/>
        <v>0</v>
      </c>
      <c r="Q51" s="101">
        <f t="shared" si="43"/>
        <v>0</v>
      </c>
      <c r="R51" s="101">
        <f t="shared" si="44"/>
        <v>0</v>
      </c>
      <c r="S51" s="101">
        <f t="shared" si="45"/>
        <v>0</v>
      </c>
      <c r="T51" s="10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45.75" customHeight="1">
      <c r="A52" s="105" t="s">
        <v>40</v>
      </c>
      <c r="B52" s="104" t="s">
        <v>79</v>
      </c>
      <c r="C52" s="133" t="s">
        <v>80</v>
      </c>
      <c r="D52" s="108" t="s">
        <v>43</v>
      </c>
      <c r="E52" s="109"/>
      <c r="F52" s="110"/>
      <c r="G52" s="111">
        <f t="shared" si="39"/>
        <v>0</v>
      </c>
      <c r="H52" s="109"/>
      <c r="I52" s="110"/>
      <c r="J52" s="111">
        <f t="shared" si="40"/>
        <v>0</v>
      </c>
      <c r="K52" s="109"/>
      <c r="L52" s="110"/>
      <c r="M52" s="111">
        <f t="shared" si="41"/>
        <v>0</v>
      </c>
      <c r="N52" s="109"/>
      <c r="O52" s="110"/>
      <c r="P52" s="111">
        <f t="shared" si="42"/>
        <v>0</v>
      </c>
      <c r="Q52" s="101">
        <f t="shared" si="43"/>
        <v>0</v>
      </c>
      <c r="R52" s="101">
        <f t="shared" si="44"/>
        <v>0</v>
      </c>
      <c r="S52" s="101">
        <f t="shared" si="45"/>
        <v>0</v>
      </c>
      <c r="T52" s="112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30.0" customHeight="1">
      <c r="A53" s="134" t="s">
        <v>81</v>
      </c>
      <c r="B53" s="120"/>
      <c r="C53" s="121"/>
      <c r="D53" s="122"/>
      <c r="E53" s="123"/>
      <c r="F53" s="124"/>
      <c r="G53" s="125">
        <f>SUM(G49:G52)</f>
        <v>0</v>
      </c>
      <c r="H53" s="123"/>
      <c r="I53" s="124"/>
      <c r="J53" s="125">
        <f>SUM(J49:J52)</f>
        <v>0</v>
      </c>
      <c r="K53" s="123"/>
      <c r="L53" s="124"/>
      <c r="M53" s="125">
        <f>SUM(M49:M52)</f>
        <v>0</v>
      </c>
      <c r="N53" s="123"/>
      <c r="O53" s="124"/>
      <c r="P53" s="125">
        <f t="shared" ref="P53:S53" si="46">SUM(P49:P52)</f>
        <v>0</v>
      </c>
      <c r="Q53" s="125">
        <f t="shared" si="46"/>
        <v>0</v>
      </c>
      <c r="R53" s="125">
        <f t="shared" si="46"/>
        <v>0</v>
      </c>
      <c r="S53" s="125">
        <f t="shared" si="46"/>
        <v>0</v>
      </c>
      <c r="T53" s="12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ht="30.0" customHeight="1">
      <c r="A54" s="88" t="s">
        <v>29</v>
      </c>
      <c r="B54" s="89" t="s">
        <v>82</v>
      </c>
      <c r="C54" s="88" t="s">
        <v>83</v>
      </c>
      <c r="D54" s="90"/>
      <c r="E54" s="91"/>
      <c r="F54" s="92"/>
      <c r="G54" s="127"/>
      <c r="H54" s="91"/>
      <c r="I54" s="92"/>
      <c r="J54" s="127"/>
      <c r="K54" s="91"/>
      <c r="L54" s="92"/>
      <c r="M54" s="127"/>
      <c r="N54" s="91"/>
      <c r="O54" s="92"/>
      <c r="P54" s="127"/>
      <c r="Q54" s="127"/>
      <c r="R54" s="127"/>
      <c r="S54" s="127"/>
      <c r="T54" s="94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</row>
    <row r="55" ht="30.0" customHeight="1">
      <c r="A55" s="95" t="s">
        <v>40</v>
      </c>
      <c r="B55" s="128" t="s">
        <v>84</v>
      </c>
      <c r="C55" s="135" t="s">
        <v>85</v>
      </c>
      <c r="D55" s="98" t="s">
        <v>43</v>
      </c>
      <c r="E55" s="99"/>
      <c r="F55" s="100"/>
      <c r="G55" s="101">
        <f t="shared" ref="G55:G57" si="47">E55*F55</f>
        <v>0</v>
      </c>
      <c r="H55" s="99"/>
      <c r="I55" s="100"/>
      <c r="J55" s="101">
        <f t="shared" ref="J55:J57" si="48">H55*I55</f>
        <v>0</v>
      </c>
      <c r="K55" s="99"/>
      <c r="L55" s="100"/>
      <c r="M55" s="101">
        <f t="shared" ref="M55:M57" si="49">K55*L55</f>
        <v>0</v>
      </c>
      <c r="N55" s="99"/>
      <c r="O55" s="100"/>
      <c r="P55" s="101">
        <f t="shared" ref="P55:P57" si="50">N55*O55</f>
        <v>0</v>
      </c>
      <c r="Q55" s="101">
        <f t="shared" ref="Q55:Q57" si="51">G55+M55</f>
        <v>0</v>
      </c>
      <c r="R55" s="101">
        <f t="shared" ref="R55:R57" si="52">J55+P55</f>
        <v>0</v>
      </c>
      <c r="S55" s="101">
        <f t="shared" ref="S55:S57" si="53">Q55-R55</f>
        <v>0</v>
      </c>
      <c r="T55" s="102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165.75" customHeight="1">
      <c r="A56" s="103" t="s">
        <v>40</v>
      </c>
      <c r="B56" s="104" t="s">
        <v>86</v>
      </c>
      <c r="C56" s="135" t="s">
        <v>87</v>
      </c>
      <c r="D56" s="98" t="s">
        <v>43</v>
      </c>
      <c r="E56" s="99"/>
      <c r="F56" s="100"/>
      <c r="G56" s="101">
        <f t="shared" si="47"/>
        <v>0</v>
      </c>
      <c r="H56" s="99"/>
      <c r="I56" s="100"/>
      <c r="J56" s="101">
        <f t="shared" si="48"/>
        <v>0</v>
      </c>
      <c r="K56" s="99">
        <v>3.0</v>
      </c>
      <c r="L56" s="100">
        <v>300.0</v>
      </c>
      <c r="M56" s="101">
        <f t="shared" si="49"/>
        <v>900</v>
      </c>
      <c r="N56" s="99"/>
      <c r="O56" s="100"/>
      <c r="P56" s="101">
        <f t="shared" si="50"/>
        <v>0</v>
      </c>
      <c r="Q56" s="101">
        <f t="shared" si="51"/>
        <v>900</v>
      </c>
      <c r="R56" s="101">
        <f t="shared" si="52"/>
        <v>0</v>
      </c>
      <c r="S56" s="101">
        <f t="shared" si="53"/>
        <v>900</v>
      </c>
      <c r="T56" s="102" t="s">
        <v>88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05" t="s">
        <v>40</v>
      </c>
      <c r="B57" s="106" t="s">
        <v>89</v>
      </c>
      <c r="C57" s="136" t="s">
        <v>90</v>
      </c>
      <c r="D57" s="108" t="s">
        <v>43</v>
      </c>
      <c r="E57" s="109"/>
      <c r="F57" s="110"/>
      <c r="G57" s="111">
        <f t="shared" si="47"/>
        <v>0</v>
      </c>
      <c r="H57" s="109"/>
      <c r="I57" s="110"/>
      <c r="J57" s="111">
        <f t="shared" si="48"/>
        <v>0</v>
      </c>
      <c r="K57" s="109"/>
      <c r="L57" s="110"/>
      <c r="M57" s="111">
        <f t="shared" si="49"/>
        <v>0</v>
      </c>
      <c r="N57" s="109"/>
      <c r="O57" s="110"/>
      <c r="P57" s="111">
        <f t="shared" si="50"/>
        <v>0</v>
      </c>
      <c r="Q57" s="101">
        <f t="shared" si="51"/>
        <v>0</v>
      </c>
      <c r="R57" s="101">
        <f t="shared" si="52"/>
        <v>0</v>
      </c>
      <c r="S57" s="101">
        <f t="shared" si="53"/>
        <v>0</v>
      </c>
      <c r="T57" s="112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19" t="s">
        <v>91</v>
      </c>
      <c r="B58" s="120"/>
      <c r="C58" s="121"/>
      <c r="D58" s="122"/>
      <c r="E58" s="123"/>
      <c r="F58" s="124"/>
      <c r="G58" s="125">
        <f>SUM(G55:G57)</f>
        <v>0</v>
      </c>
      <c r="H58" s="123"/>
      <c r="I58" s="124"/>
      <c r="J58" s="125">
        <f>SUM(J55:J57)</f>
        <v>0</v>
      </c>
      <c r="K58" s="123"/>
      <c r="L58" s="124"/>
      <c r="M58" s="125">
        <f>SUM(M55:M57)</f>
        <v>900</v>
      </c>
      <c r="N58" s="123"/>
      <c r="O58" s="124"/>
      <c r="P58" s="125">
        <f t="shared" ref="P58:S58" si="54">SUM(P55:P57)</f>
        <v>0</v>
      </c>
      <c r="Q58" s="125">
        <f t="shared" si="54"/>
        <v>900</v>
      </c>
      <c r="R58" s="125">
        <f t="shared" si="54"/>
        <v>0</v>
      </c>
      <c r="S58" s="125">
        <f t="shared" si="54"/>
        <v>900</v>
      </c>
      <c r="T58" s="12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ht="30.0" customHeight="1">
      <c r="A59" s="88" t="s">
        <v>29</v>
      </c>
      <c r="B59" s="89" t="s">
        <v>92</v>
      </c>
      <c r="C59" s="88" t="s">
        <v>93</v>
      </c>
      <c r="D59" s="90"/>
      <c r="E59" s="91"/>
      <c r="F59" s="92"/>
      <c r="G59" s="127"/>
      <c r="H59" s="91"/>
      <c r="I59" s="92"/>
      <c r="J59" s="127"/>
      <c r="K59" s="91"/>
      <c r="L59" s="84"/>
      <c r="M59" s="127"/>
      <c r="N59" s="91"/>
      <c r="O59" s="92"/>
      <c r="P59" s="127"/>
      <c r="Q59" s="127"/>
      <c r="R59" s="127"/>
      <c r="S59" s="127"/>
      <c r="T59" s="94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</row>
    <row r="60" ht="30.0" customHeight="1">
      <c r="A60" s="95" t="s">
        <v>40</v>
      </c>
      <c r="B60" s="128" t="s">
        <v>94</v>
      </c>
      <c r="C60" s="135" t="s">
        <v>95</v>
      </c>
      <c r="D60" s="108" t="s">
        <v>96</v>
      </c>
      <c r="E60" s="99"/>
      <c r="F60" s="100"/>
      <c r="G60" s="101">
        <f t="shared" ref="G60:G62" si="55">E60*F60</f>
        <v>0</v>
      </c>
      <c r="H60" s="99"/>
      <c r="I60" s="100"/>
      <c r="J60" s="101">
        <f t="shared" ref="J60:J62" si="56">H60*I60</f>
        <v>0</v>
      </c>
      <c r="K60" s="99">
        <v>1.0</v>
      </c>
      <c r="L60" s="137">
        <v>10739.84</v>
      </c>
      <c r="M60" s="138">
        <f t="shared" ref="M60:M63" si="57">K60*L60</f>
        <v>10739.84</v>
      </c>
      <c r="N60" s="99">
        <v>1.0</v>
      </c>
      <c r="O60" s="100">
        <v>10739.0</v>
      </c>
      <c r="P60" s="101">
        <f t="shared" ref="P60:P63" si="58">N60*O60</f>
        <v>10739</v>
      </c>
      <c r="Q60" s="101">
        <f t="shared" ref="Q60:Q81" si="59">G60+M60</f>
        <v>10739.84</v>
      </c>
      <c r="R60" s="139">
        <f t="shared" ref="R60:R81" si="60">J60+P60</f>
        <v>10739</v>
      </c>
      <c r="S60" s="101">
        <f t="shared" ref="S60:S81" si="61">Q60-R60</f>
        <v>0.84</v>
      </c>
      <c r="T60" s="10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3" t="s">
        <v>40</v>
      </c>
      <c r="B61" s="106" t="s">
        <v>97</v>
      </c>
      <c r="C61" s="135" t="s">
        <v>98</v>
      </c>
      <c r="D61" s="140" t="s">
        <v>99</v>
      </c>
      <c r="E61" s="99"/>
      <c r="F61" s="100"/>
      <c r="G61" s="101">
        <f t="shared" si="55"/>
        <v>0</v>
      </c>
      <c r="H61" s="99"/>
      <c r="I61" s="100"/>
      <c r="J61" s="101">
        <f t="shared" si="56"/>
        <v>0</v>
      </c>
      <c r="K61" s="99">
        <v>2.0</v>
      </c>
      <c r="L61" s="141">
        <v>1400.0</v>
      </c>
      <c r="M61" s="138">
        <f t="shared" si="57"/>
        <v>2800</v>
      </c>
      <c r="N61" s="99">
        <v>2.0</v>
      </c>
      <c r="O61" s="100">
        <v>1120.25</v>
      </c>
      <c r="P61" s="101">
        <f t="shared" si="58"/>
        <v>2240.5</v>
      </c>
      <c r="Q61" s="101">
        <f t="shared" si="59"/>
        <v>2800</v>
      </c>
      <c r="R61" s="139">
        <f t="shared" si="60"/>
        <v>2240.5</v>
      </c>
      <c r="S61" s="101">
        <f t="shared" si="61"/>
        <v>559.5</v>
      </c>
      <c r="T61" s="102" t="s">
        <v>100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5.25" customHeight="1">
      <c r="A62" s="142" t="s">
        <v>40</v>
      </c>
      <c r="B62" s="143" t="s">
        <v>101</v>
      </c>
      <c r="C62" s="144" t="s">
        <v>102</v>
      </c>
      <c r="D62" s="145" t="s">
        <v>96</v>
      </c>
      <c r="E62" s="146"/>
      <c r="F62" s="147"/>
      <c r="G62" s="148">
        <f t="shared" si="55"/>
        <v>0</v>
      </c>
      <c r="H62" s="149"/>
      <c r="I62" s="147"/>
      <c r="J62" s="148">
        <f t="shared" si="56"/>
        <v>0</v>
      </c>
      <c r="K62" s="149">
        <v>1.0</v>
      </c>
      <c r="L62" s="150">
        <v>10305.0</v>
      </c>
      <c r="M62" s="151">
        <f t="shared" si="57"/>
        <v>10305</v>
      </c>
      <c r="N62" s="146">
        <v>1.0</v>
      </c>
      <c r="O62" s="147">
        <f>4259.8+9483.48</f>
        <v>13743.28</v>
      </c>
      <c r="P62" s="152">
        <f t="shared" si="58"/>
        <v>13743.28</v>
      </c>
      <c r="Q62" s="101">
        <f t="shared" si="59"/>
        <v>10305</v>
      </c>
      <c r="R62" s="153">
        <f t="shared" si="60"/>
        <v>13743.28</v>
      </c>
      <c r="S62" s="148">
        <f t="shared" si="61"/>
        <v>-3438.28</v>
      </c>
      <c r="T62" s="154" t="s">
        <v>103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42" t="s">
        <v>40</v>
      </c>
      <c r="B63" s="143" t="s">
        <v>104</v>
      </c>
      <c r="C63" s="144" t="s">
        <v>105</v>
      </c>
      <c r="D63" s="145" t="s">
        <v>99</v>
      </c>
      <c r="E63" s="146"/>
      <c r="F63" s="147"/>
      <c r="G63" s="148"/>
      <c r="H63" s="149"/>
      <c r="I63" s="147"/>
      <c r="J63" s="148"/>
      <c r="K63" s="149">
        <v>3.0</v>
      </c>
      <c r="L63" s="155">
        <v>1500.0</v>
      </c>
      <c r="M63" s="151">
        <f t="shared" si="57"/>
        <v>4500</v>
      </c>
      <c r="N63" s="146">
        <v>3.0</v>
      </c>
      <c r="O63" s="147">
        <v>1500.0</v>
      </c>
      <c r="P63" s="152">
        <f t="shared" si="58"/>
        <v>4500</v>
      </c>
      <c r="Q63" s="101">
        <f t="shared" si="59"/>
        <v>4500</v>
      </c>
      <c r="R63" s="156">
        <f t="shared" si="60"/>
        <v>4500</v>
      </c>
      <c r="S63" s="148">
        <f t="shared" si="61"/>
        <v>0</v>
      </c>
      <c r="T63" s="157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30.0" customHeight="1">
      <c r="A64" s="142" t="s">
        <v>40</v>
      </c>
      <c r="B64" s="143" t="s">
        <v>106</v>
      </c>
      <c r="C64" s="158" t="s">
        <v>107</v>
      </c>
      <c r="D64" s="145" t="s">
        <v>99</v>
      </c>
      <c r="E64" s="146"/>
      <c r="F64" s="147"/>
      <c r="G64" s="148"/>
      <c r="H64" s="149"/>
      <c r="I64" s="147"/>
      <c r="J64" s="148"/>
      <c r="K64" s="149">
        <v>1.0</v>
      </c>
      <c r="L64" s="155">
        <v>2598.0</v>
      </c>
      <c r="M64" s="151">
        <v>2598.0</v>
      </c>
      <c r="N64" s="146">
        <v>1.0</v>
      </c>
      <c r="O64" s="159">
        <v>3310.92</v>
      </c>
      <c r="P64" s="160">
        <v>3310.92</v>
      </c>
      <c r="Q64" s="101">
        <f t="shared" si="59"/>
        <v>2598</v>
      </c>
      <c r="R64" s="153">
        <f t="shared" si="60"/>
        <v>3310.92</v>
      </c>
      <c r="S64" s="148">
        <f t="shared" si="61"/>
        <v>-712.92</v>
      </c>
      <c r="T64" s="157" t="s">
        <v>108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30.0" customHeight="1">
      <c r="A65" s="142" t="s">
        <v>40</v>
      </c>
      <c r="B65" s="161" t="s">
        <v>109</v>
      </c>
      <c r="C65" s="162" t="s">
        <v>110</v>
      </c>
      <c r="D65" s="145" t="s">
        <v>99</v>
      </c>
      <c r="E65" s="146"/>
      <c r="F65" s="147"/>
      <c r="G65" s="148"/>
      <c r="H65" s="149"/>
      <c r="I65" s="147"/>
      <c r="J65" s="148"/>
      <c r="K65" s="149">
        <v>1.0</v>
      </c>
      <c r="L65" s="163">
        <v>4846.0</v>
      </c>
      <c r="M65" s="164">
        <v>4846.0</v>
      </c>
      <c r="N65" s="146">
        <v>1.0</v>
      </c>
      <c r="O65" s="147">
        <v>5151.0</v>
      </c>
      <c r="P65" s="152">
        <f t="shared" ref="P65:P76" si="62">N65*O65</f>
        <v>5151</v>
      </c>
      <c r="Q65" s="101">
        <f t="shared" si="59"/>
        <v>4846</v>
      </c>
      <c r="R65" s="153">
        <f t="shared" si="60"/>
        <v>5151</v>
      </c>
      <c r="S65" s="148">
        <f t="shared" si="61"/>
        <v>-305</v>
      </c>
      <c r="T65" s="157" t="s">
        <v>111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42" t="s">
        <v>40</v>
      </c>
      <c r="B66" s="143" t="s">
        <v>112</v>
      </c>
      <c r="C66" s="144" t="s">
        <v>113</v>
      </c>
      <c r="D66" s="145" t="s">
        <v>99</v>
      </c>
      <c r="E66" s="146"/>
      <c r="F66" s="147"/>
      <c r="G66" s="148"/>
      <c r="H66" s="149"/>
      <c r="I66" s="147"/>
      <c r="J66" s="148"/>
      <c r="K66" s="149">
        <v>1.0</v>
      </c>
      <c r="L66" s="163">
        <v>3473.0</v>
      </c>
      <c r="M66" s="164">
        <v>3473.0</v>
      </c>
      <c r="N66" s="146">
        <v>1.0</v>
      </c>
      <c r="O66" s="147">
        <v>3473.0</v>
      </c>
      <c r="P66" s="152">
        <f t="shared" si="62"/>
        <v>3473</v>
      </c>
      <c r="Q66" s="101">
        <f t="shared" si="59"/>
        <v>3473</v>
      </c>
      <c r="R66" s="153">
        <f t="shared" si="60"/>
        <v>3473</v>
      </c>
      <c r="S66" s="148">
        <f t="shared" si="61"/>
        <v>0</v>
      </c>
      <c r="T66" s="157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42" t="s">
        <v>40</v>
      </c>
      <c r="B67" s="143" t="s">
        <v>114</v>
      </c>
      <c r="C67" s="165" t="s">
        <v>115</v>
      </c>
      <c r="D67" s="145" t="s">
        <v>99</v>
      </c>
      <c r="E67" s="146"/>
      <c r="F67" s="147"/>
      <c r="G67" s="148"/>
      <c r="H67" s="149"/>
      <c r="I67" s="147"/>
      <c r="J67" s="148"/>
      <c r="K67" s="149">
        <v>6.0</v>
      </c>
      <c r="L67" s="163">
        <v>1960.0</v>
      </c>
      <c r="M67" s="138">
        <f t="shared" ref="M67:M81" si="63">K67*L67</f>
        <v>11760</v>
      </c>
      <c r="N67" s="146">
        <v>6.0</v>
      </c>
      <c r="O67" s="147">
        <v>1960.0</v>
      </c>
      <c r="P67" s="152">
        <f t="shared" si="62"/>
        <v>11760</v>
      </c>
      <c r="Q67" s="101">
        <f t="shared" si="59"/>
        <v>11760</v>
      </c>
      <c r="R67" s="153">
        <f t="shared" si="60"/>
        <v>11760</v>
      </c>
      <c r="S67" s="148">
        <f t="shared" si="61"/>
        <v>0</v>
      </c>
      <c r="T67" s="157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42" t="s">
        <v>40</v>
      </c>
      <c r="B68" s="143" t="s">
        <v>116</v>
      </c>
      <c r="C68" s="144" t="s">
        <v>117</v>
      </c>
      <c r="D68" s="145" t="s">
        <v>99</v>
      </c>
      <c r="E68" s="146"/>
      <c r="F68" s="147"/>
      <c r="G68" s="148"/>
      <c r="H68" s="149"/>
      <c r="I68" s="147"/>
      <c r="J68" s="148"/>
      <c r="K68" s="149">
        <v>6.0</v>
      </c>
      <c r="L68" s="163">
        <v>3989.0</v>
      </c>
      <c r="M68" s="138">
        <f t="shared" si="63"/>
        <v>23934</v>
      </c>
      <c r="N68" s="146">
        <v>6.0</v>
      </c>
      <c r="O68" s="147">
        <v>3989.0</v>
      </c>
      <c r="P68" s="152">
        <f t="shared" si="62"/>
        <v>23934</v>
      </c>
      <c r="Q68" s="101">
        <f t="shared" si="59"/>
        <v>23934</v>
      </c>
      <c r="R68" s="153">
        <f t="shared" si="60"/>
        <v>23934</v>
      </c>
      <c r="S68" s="148">
        <f t="shared" si="61"/>
        <v>0</v>
      </c>
      <c r="T68" s="157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30.0" customHeight="1">
      <c r="A69" s="142" t="s">
        <v>40</v>
      </c>
      <c r="B69" s="143" t="s">
        <v>118</v>
      </c>
      <c r="C69" s="144" t="s">
        <v>119</v>
      </c>
      <c r="D69" s="145" t="s">
        <v>99</v>
      </c>
      <c r="E69" s="146"/>
      <c r="F69" s="147"/>
      <c r="G69" s="148"/>
      <c r="H69" s="149"/>
      <c r="I69" s="147"/>
      <c r="J69" s="148"/>
      <c r="K69" s="149">
        <v>8.0</v>
      </c>
      <c r="L69" s="163">
        <v>3249.0</v>
      </c>
      <c r="M69" s="138">
        <f t="shared" si="63"/>
        <v>25992</v>
      </c>
      <c r="N69" s="146">
        <v>8.0</v>
      </c>
      <c r="O69" s="147">
        <v>3249.0</v>
      </c>
      <c r="P69" s="152">
        <f t="shared" si="62"/>
        <v>25992</v>
      </c>
      <c r="Q69" s="101">
        <f t="shared" si="59"/>
        <v>25992</v>
      </c>
      <c r="R69" s="153">
        <f t="shared" si="60"/>
        <v>25992</v>
      </c>
      <c r="S69" s="148">
        <f t="shared" si="61"/>
        <v>0</v>
      </c>
      <c r="T69" s="157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30.0" customHeight="1">
      <c r="A70" s="142" t="s">
        <v>40</v>
      </c>
      <c r="B70" s="143" t="s">
        <v>120</v>
      </c>
      <c r="C70" s="144" t="s">
        <v>121</v>
      </c>
      <c r="D70" s="145" t="s">
        <v>99</v>
      </c>
      <c r="E70" s="146"/>
      <c r="F70" s="147"/>
      <c r="G70" s="148"/>
      <c r="H70" s="149"/>
      <c r="I70" s="147"/>
      <c r="J70" s="148"/>
      <c r="K70" s="149">
        <v>2.0</v>
      </c>
      <c r="L70" s="163">
        <v>5932.0</v>
      </c>
      <c r="M70" s="151">
        <f t="shared" si="63"/>
        <v>11864</v>
      </c>
      <c r="N70" s="146">
        <v>2.0</v>
      </c>
      <c r="O70" s="147">
        <v>5932.0</v>
      </c>
      <c r="P70" s="152">
        <f t="shared" si="62"/>
        <v>11864</v>
      </c>
      <c r="Q70" s="101">
        <f t="shared" si="59"/>
        <v>11864</v>
      </c>
      <c r="R70" s="153">
        <f t="shared" si="60"/>
        <v>11864</v>
      </c>
      <c r="S70" s="148">
        <f t="shared" si="61"/>
        <v>0</v>
      </c>
      <c r="T70" s="157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142" t="s">
        <v>40</v>
      </c>
      <c r="B71" s="166" t="s">
        <v>122</v>
      </c>
      <c r="C71" s="167" t="s">
        <v>123</v>
      </c>
      <c r="D71" s="145" t="s">
        <v>99</v>
      </c>
      <c r="E71" s="168"/>
      <c r="F71" s="169"/>
      <c r="G71" s="170"/>
      <c r="H71" s="171"/>
      <c r="I71" s="169"/>
      <c r="J71" s="170"/>
      <c r="K71" s="171">
        <v>12.0</v>
      </c>
      <c r="L71" s="163">
        <v>888.0</v>
      </c>
      <c r="M71" s="151">
        <f t="shared" si="63"/>
        <v>10656</v>
      </c>
      <c r="N71" s="168">
        <v>12.0</v>
      </c>
      <c r="O71" s="169">
        <v>888.0</v>
      </c>
      <c r="P71" s="172">
        <f t="shared" si="62"/>
        <v>10656</v>
      </c>
      <c r="Q71" s="101">
        <f t="shared" si="59"/>
        <v>10656</v>
      </c>
      <c r="R71" s="173">
        <f t="shared" si="60"/>
        <v>10656</v>
      </c>
      <c r="S71" s="170">
        <f t="shared" si="61"/>
        <v>0</v>
      </c>
      <c r="T71" s="174" t="s">
        <v>124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40.5" customHeight="1">
      <c r="A72" s="142" t="s">
        <v>40</v>
      </c>
      <c r="B72" s="143" t="s">
        <v>125</v>
      </c>
      <c r="C72" s="144" t="s">
        <v>126</v>
      </c>
      <c r="D72" s="145" t="s">
        <v>99</v>
      </c>
      <c r="E72" s="146"/>
      <c r="F72" s="147"/>
      <c r="G72" s="148"/>
      <c r="H72" s="149"/>
      <c r="I72" s="147"/>
      <c r="J72" s="148"/>
      <c r="K72" s="149">
        <v>1.0</v>
      </c>
      <c r="L72" s="163">
        <v>1775.0</v>
      </c>
      <c r="M72" s="151">
        <f t="shared" si="63"/>
        <v>1775</v>
      </c>
      <c r="N72" s="146">
        <v>1.0</v>
      </c>
      <c r="O72" s="147">
        <v>1775.0</v>
      </c>
      <c r="P72" s="152">
        <f t="shared" si="62"/>
        <v>1775</v>
      </c>
      <c r="Q72" s="101">
        <f t="shared" si="59"/>
        <v>1775</v>
      </c>
      <c r="R72" s="153">
        <f t="shared" si="60"/>
        <v>1775</v>
      </c>
      <c r="S72" s="148">
        <f t="shared" si="61"/>
        <v>0</v>
      </c>
      <c r="T72" s="157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42.0" customHeight="1">
      <c r="A73" s="142" t="s">
        <v>40</v>
      </c>
      <c r="B73" s="143" t="s">
        <v>127</v>
      </c>
      <c r="C73" s="144" t="s">
        <v>128</v>
      </c>
      <c r="D73" s="145" t="s">
        <v>99</v>
      </c>
      <c r="E73" s="146"/>
      <c r="F73" s="147"/>
      <c r="G73" s="148"/>
      <c r="H73" s="149"/>
      <c r="I73" s="147"/>
      <c r="J73" s="148"/>
      <c r="K73" s="149">
        <v>1.0</v>
      </c>
      <c r="L73" s="163">
        <v>994.0</v>
      </c>
      <c r="M73" s="151">
        <f t="shared" si="63"/>
        <v>994</v>
      </c>
      <c r="N73" s="146">
        <v>1.0</v>
      </c>
      <c r="O73" s="147">
        <v>994.0</v>
      </c>
      <c r="P73" s="152">
        <f t="shared" si="62"/>
        <v>994</v>
      </c>
      <c r="Q73" s="101">
        <f t="shared" si="59"/>
        <v>994</v>
      </c>
      <c r="R73" s="153">
        <f t="shared" si="60"/>
        <v>994</v>
      </c>
      <c r="S73" s="148">
        <f t="shared" si="61"/>
        <v>0</v>
      </c>
      <c r="T73" s="157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38.25" customHeight="1">
      <c r="A74" s="142" t="s">
        <v>40</v>
      </c>
      <c r="B74" s="143" t="s">
        <v>129</v>
      </c>
      <c r="C74" s="144" t="s">
        <v>130</v>
      </c>
      <c r="D74" s="145" t="s">
        <v>99</v>
      </c>
      <c r="E74" s="146"/>
      <c r="F74" s="147"/>
      <c r="G74" s="148"/>
      <c r="H74" s="149"/>
      <c r="I74" s="147"/>
      <c r="J74" s="148"/>
      <c r="K74" s="149">
        <v>1.0</v>
      </c>
      <c r="L74" s="163">
        <v>1594.0</v>
      </c>
      <c r="M74" s="151">
        <f t="shared" si="63"/>
        <v>1594</v>
      </c>
      <c r="N74" s="146">
        <v>1.0</v>
      </c>
      <c r="O74" s="147">
        <v>1594.0</v>
      </c>
      <c r="P74" s="152">
        <f t="shared" si="62"/>
        <v>1594</v>
      </c>
      <c r="Q74" s="101">
        <f t="shared" si="59"/>
        <v>1594</v>
      </c>
      <c r="R74" s="153">
        <f t="shared" si="60"/>
        <v>1594</v>
      </c>
      <c r="S74" s="148">
        <f t="shared" si="61"/>
        <v>0</v>
      </c>
      <c r="T74" s="157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30.0" customHeight="1">
      <c r="A75" s="142" t="s">
        <v>40</v>
      </c>
      <c r="B75" s="143" t="s">
        <v>131</v>
      </c>
      <c r="C75" s="144" t="s">
        <v>132</v>
      </c>
      <c r="D75" s="145" t="s">
        <v>99</v>
      </c>
      <c r="E75" s="146"/>
      <c r="F75" s="147"/>
      <c r="G75" s="148"/>
      <c r="H75" s="149"/>
      <c r="I75" s="147"/>
      <c r="J75" s="148"/>
      <c r="K75" s="149">
        <v>12.0</v>
      </c>
      <c r="L75" s="163">
        <v>136.0</v>
      </c>
      <c r="M75" s="151">
        <f t="shared" si="63"/>
        <v>1632</v>
      </c>
      <c r="N75" s="146">
        <v>12.0</v>
      </c>
      <c r="O75" s="147">
        <v>136.0</v>
      </c>
      <c r="P75" s="152">
        <f t="shared" si="62"/>
        <v>1632</v>
      </c>
      <c r="Q75" s="101">
        <f t="shared" si="59"/>
        <v>1632</v>
      </c>
      <c r="R75" s="153">
        <f t="shared" si="60"/>
        <v>1632</v>
      </c>
      <c r="S75" s="148">
        <f t="shared" si="61"/>
        <v>0</v>
      </c>
      <c r="T75" s="157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42" t="s">
        <v>40</v>
      </c>
      <c r="B76" s="143" t="s">
        <v>133</v>
      </c>
      <c r="C76" s="144" t="s">
        <v>134</v>
      </c>
      <c r="D76" s="145" t="s">
        <v>99</v>
      </c>
      <c r="E76" s="146"/>
      <c r="F76" s="147"/>
      <c r="G76" s="148"/>
      <c r="H76" s="149"/>
      <c r="I76" s="147"/>
      <c r="J76" s="148"/>
      <c r="K76" s="149">
        <v>6.0</v>
      </c>
      <c r="L76" s="163">
        <v>359.0</v>
      </c>
      <c r="M76" s="151">
        <f t="shared" si="63"/>
        <v>2154</v>
      </c>
      <c r="N76" s="146">
        <v>6.0</v>
      </c>
      <c r="O76" s="147">
        <v>359.0</v>
      </c>
      <c r="P76" s="152">
        <f t="shared" si="62"/>
        <v>2154</v>
      </c>
      <c r="Q76" s="101">
        <f t="shared" si="59"/>
        <v>2154</v>
      </c>
      <c r="R76" s="153">
        <f t="shared" si="60"/>
        <v>2154</v>
      </c>
      <c r="S76" s="148">
        <f t="shared" si="61"/>
        <v>0</v>
      </c>
      <c r="T76" s="157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9.0" customHeight="1">
      <c r="A77" s="142" t="s">
        <v>40</v>
      </c>
      <c r="B77" s="143" t="s">
        <v>135</v>
      </c>
      <c r="C77" s="144" t="s">
        <v>136</v>
      </c>
      <c r="D77" s="145" t="s">
        <v>99</v>
      </c>
      <c r="E77" s="146"/>
      <c r="F77" s="147"/>
      <c r="G77" s="148"/>
      <c r="H77" s="149"/>
      <c r="I77" s="147"/>
      <c r="J77" s="148"/>
      <c r="K77" s="149">
        <v>1.0</v>
      </c>
      <c r="L77" s="175">
        <v>1822.5</v>
      </c>
      <c r="M77" s="151">
        <f t="shared" si="63"/>
        <v>1822.5</v>
      </c>
      <c r="N77" s="146">
        <v>1.0</v>
      </c>
      <c r="O77" s="147">
        <v>3095.22</v>
      </c>
      <c r="P77" s="152">
        <v>3095.22</v>
      </c>
      <c r="Q77" s="101">
        <f t="shared" si="59"/>
        <v>1822.5</v>
      </c>
      <c r="R77" s="153">
        <f t="shared" si="60"/>
        <v>3095.22</v>
      </c>
      <c r="S77" s="148">
        <f t="shared" si="61"/>
        <v>-1272.72</v>
      </c>
      <c r="T77" s="157" t="s">
        <v>137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42" t="s">
        <v>40</v>
      </c>
      <c r="B78" s="143" t="s">
        <v>138</v>
      </c>
      <c r="C78" s="144" t="s">
        <v>139</v>
      </c>
      <c r="D78" s="145" t="s">
        <v>99</v>
      </c>
      <c r="E78" s="146"/>
      <c r="F78" s="147"/>
      <c r="G78" s="148"/>
      <c r="H78" s="149"/>
      <c r="I78" s="147"/>
      <c r="J78" s="148"/>
      <c r="K78" s="149">
        <v>1.0</v>
      </c>
      <c r="L78" s="175">
        <v>5102.1</v>
      </c>
      <c r="M78" s="151">
        <f t="shared" si="63"/>
        <v>5102.1</v>
      </c>
      <c r="N78" s="146">
        <v>1.0</v>
      </c>
      <c r="O78" s="147">
        <v>5102.1</v>
      </c>
      <c r="P78" s="152">
        <v>5102.1</v>
      </c>
      <c r="Q78" s="101">
        <f t="shared" si="59"/>
        <v>5102.1</v>
      </c>
      <c r="R78" s="153">
        <f t="shared" si="60"/>
        <v>5102.1</v>
      </c>
      <c r="S78" s="148">
        <f t="shared" si="61"/>
        <v>0</v>
      </c>
      <c r="T78" s="157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30.0" customHeight="1">
      <c r="A79" s="142" t="s">
        <v>40</v>
      </c>
      <c r="B79" s="143" t="s">
        <v>140</v>
      </c>
      <c r="C79" s="144" t="s">
        <v>141</v>
      </c>
      <c r="D79" s="145" t="s">
        <v>99</v>
      </c>
      <c r="E79" s="146"/>
      <c r="F79" s="147"/>
      <c r="G79" s="148"/>
      <c r="H79" s="149"/>
      <c r="I79" s="147"/>
      <c r="J79" s="148"/>
      <c r="K79" s="149">
        <v>4.0</v>
      </c>
      <c r="L79" s="175">
        <v>282.9</v>
      </c>
      <c r="M79" s="151">
        <f t="shared" si="63"/>
        <v>1131.6</v>
      </c>
      <c r="N79" s="146">
        <v>4.0</v>
      </c>
      <c r="O79" s="147">
        <v>334.5</v>
      </c>
      <c r="P79" s="152">
        <f>SUM(N79*O79)</f>
        <v>1338</v>
      </c>
      <c r="Q79" s="101">
        <f t="shared" si="59"/>
        <v>1131.6</v>
      </c>
      <c r="R79" s="153">
        <f t="shared" si="60"/>
        <v>1338</v>
      </c>
      <c r="S79" s="148">
        <f t="shared" si="61"/>
        <v>-206.4</v>
      </c>
      <c r="T79" s="157" t="s">
        <v>111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30.0" customHeight="1">
      <c r="A80" s="142" t="s">
        <v>40</v>
      </c>
      <c r="B80" s="143" t="s">
        <v>142</v>
      </c>
      <c r="C80" s="144" t="s">
        <v>143</v>
      </c>
      <c r="D80" s="145" t="s">
        <v>99</v>
      </c>
      <c r="E80" s="146"/>
      <c r="F80" s="147"/>
      <c r="G80" s="148"/>
      <c r="H80" s="149"/>
      <c r="I80" s="147"/>
      <c r="J80" s="148"/>
      <c r="K80" s="149">
        <v>1.0</v>
      </c>
      <c r="L80" s="175">
        <v>1772.1</v>
      </c>
      <c r="M80" s="151">
        <f t="shared" si="63"/>
        <v>1772.1</v>
      </c>
      <c r="N80" s="146">
        <v>1.0</v>
      </c>
      <c r="O80" s="147">
        <v>1772.1</v>
      </c>
      <c r="P80" s="152">
        <v>1772.1</v>
      </c>
      <c r="Q80" s="101">
        <f t="shared" si="59"/>
        <v>1772.1</v>
      </c>
      <c r="R80" s="153">
        <f t="shared" si="60"/>
        <v>1772.1</v>
      </c>
      <c r="S80" s="148">
        <f t="shared" si="61"/>
        <v>0</v>
      </c>
      <c r="T80" s="157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42" t="s">
        <v>40</v>
      </c>
      <c r="B81" s="143" t="s">
        <v>144</v>
      </c>
      <c r="C81" s="144" t="s">
        <v>145</v>
      </c>
      <c r="D81" s="145" t="s">
        <v>96</v>
      </c>
      <c r="E81" s="146"/>
      <c r="F81" s="147"/>
      <c r="G81" s="148"/>
      <c r="H81" s="149"/>
      <c r="I81" s="147"/>
      <c r="J81" s="148"/>
      <c r="K81" s="149">
        <v>1.0</v>
      </c>
      <c r="L81" s="163">
        <v>5719.81</v>
      </c>
      <c r="M81" s="151">
        <f t="shared" si="63"/>
        <v>5719.81</v>
      </c>
      <c r="N81" s="146">
        <v>1.0</v>
      </c>
      <c r="O81" s="147">
        <v>7050.0</v>
      </c>
      <c r="P81" s="152">
        <f>SUM(N81*O81)</f>
        <v>7050</v>
      </c>
      <c r="Q81" s="101">
        <f t="shared" si="59"/>
        <v>5719.81</v>
      </c>
      <c r="R81" s="153">
        <f t="shared" si="60"/>
        <v>7050</v>
      </c>
      <c r="S81" s="148">
        <f t="shared" si="61"/>
        <v>-1330.19</v>
      </c>
      <c r="T81" s="154" t="s">
        <v>146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30.0" customHeight="1">
      <c r="A82" s="176" t="s">
        <v>147</v>
      </c>
      <c r="B82" s="177"/>
      <c r="C82" s="178"/>
      <c r="D82" s="179"/>
      <c r="E82" s="180"/>
      <c r="F82" s="181"/>
      <c r="G82" s="182">
        <f>SUM(G60:G62)</f>
        <v>0</v>
      </c>
      <c r="H82" s="180"/>
      <c r="I82" s="181"/>
      <c r="J82" s="182">
        <f>SUM(J60:J62)</f>
        <v>0</v>
      </c>
      <c r="K82" s="180"/>
      <c r="L82" s="181"/>
      <c r="M82" s="183">
        <f>SUM(M60:M81)</f>
        <v>147164.95</v>
      </c>
      <c r="N82" s="180"/>
      <c r="O82" s="181"/>
      <c r="P82" s="182">
        <f t="shared" ref="P82:S82" si="64">SUM(P60:P81)</f>
        <v>153870.12</v>
      </c>
      <c r="Q82" s="182">
        <f t="shared" si="64"/>
        <v>147164.95</v>
      </c>
      <c r="R82" s="182">
        <f t="shared" si="64"/>
        <v>153870.12</v>
      </c>
      <c r="S82" s="182">
        <f t="shared" si="64"/>
        <v>-6705.17</v>
      </c>
      <c r="T82" s="184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ht="42.0" customHeight="1">
      <c r="A83" s="88" t="s">
        <v>29</v>
      </c>
      <c r="B83" s="89" t="s">
        <v>148</v>
      </c>
      <c r="C83" s="131" t="s">
        <v>149</v>
      </c>
      <c r="D83" s="90"/>
      <c r="E83" s="91"/>
      <c r="F83" s="92"/>
      <c r="G83" s="127"/>
      <c r="H83" s="91"/>
      <c r="I83" s="92"/>
      <c r="J83" s="127"/>
      <c r="K83" s="91"/>
      <c r="L83" s="92"/>
      <c r="M83" s="127"/>
      <c r="N83" s="91"/>
      <c r="O83" s="92"/>
      <c r="P83" s="127"/>
      <c r="Q83" s="127"/>
      <c r="R83" s="127"/>
      <c r="S83" s="127"/>
      <c r="T83" s="94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</row>
    <row r="84" ht="63.0" customHeight="1">
      <c r="A84" s="95" t="s">
        <v>40</v>
      </c>
      <c r="B84" s="128" t="s">
        <v>150</v>
      </c>
      <c r="C84" s="135" t="s">
        <v>151</v>
      </c>
      <c r="D84" s="98" t="s">
        <v>43</v>
      </c>
      <c r="E84" s="99"/>
      <c r="F84" s="100"/>
      <c r="G84" s="101">
        <f t="shared" ref="G84:G86" si="65">E84*F84</f>
        <v>0</v>
      </c>
      <c r="H84" s="99"/>
      <c r="I84" s="100"/>
      <c r="J84" s="101">
        <f t="shared" ref="J84:J86" si="66">H84*I84</f>
        <v>0</v>
      </c>
      <c r="K84" s="99">
        <v>3.0</v>
      </c>
      <c r="L84" s="185">
        <v>900.0</v>
      </c>
      <c r="M84" s="101">
        <f t="shared" ref="M84:M88" si="67">K84*L84</f>
        <v>2700</v>
      </c>
      <c r="N84" s="99">
        <v>1.0</v>
      </c>
      <c r="O84" s="100">
        <v>865.2</v>
      </c>
      <c r="P84" s="101">
        <f t="shared" ref="P84:P87" si="68">N84*O84</f>
        <v>865.2</v>
      </c>
      <c r="Q84" s="101">
        <f t="shared" ref="Q84:Q88" si="69">G84+M84</f>
        <v>2700</v>
      </c>
      <c r="R84" s="101">
        <f t="shared" ref="R84:R88" si="70">J84+P84</f>
        <v>865.2</v>
      </c>
      <c r="S84" s="101">
        <f t="shared" ref="S84:S88" si="71">Q84-R84</f>
        <v>1834.8</v>
      </c>
      <c r="T84" s="102" t="s">
        <v>152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ht="39.75" customHeight="1">
      <c r="A85" s="103" t="s">
        <v>40</v>
      </c>
      <c r="B85" s="104" t="s">
        <v>153</v>
      </c>
      <c r="C85" s="135" t="s">
        <v>154</v>
      </c>
      <c r="D85" s="98" t="s">
        <v>155</v>
      </c>
      <c r="E85" s="99"/>
      <c r="F85" s="100"/>
      <c r="G85" s="101">
        <f t="shared" si="65"/>
        <v>0</v>
      </c>
      <c r="H85" s="99"/>
      <c r="I85" s="100"/>
      <c r="J85" s="101">
        <f t="shared" si="66"/>
        <v>0</v>
      </c>
      <c r="K85" s="99">
        <v>2.0</v>
      </c>
      <c r="L85" s="185">
        <v>2976.0</v>
      </c>
      <c r="M85" s="101">
        <f t="shared" si="67"/>
        <v>5952</v>
      </c>
      <c r="N85" s="99">
        <v>2.0</v>
      </c>
      <c r="O85" s="100">
        <v>2976.0</v>
      </c>
      <c r="P85" s="101">
        <f t="shared" si="68"/>
        <v>5952</v>
      </c>
      <c r="Q85" s="101">
        <f t="shared" si="69"/>
        <v>5952</v>
      </c>
      <c r="R85" s="101">
        <f t="shared" si="70"/>
        <v>5952</v>
      </c>
      <c r="S85" s="101">
        <f t="shared" si="71"/>
        <v>0</v>
      </c>
      <c r="T85" s="102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ht="41.25" customHeight="1">
      <c r="A86" s="105" t="s">
        <v>40</v>
      </c>
      <c r="B86" s="106" t="s">
        <v>156</v>
      </c>
      <c r="C86" s="136" t="s">
        <v>157</v>
      </c>
      <c r="D86" s="108" t="s">
        <v>158</v>
      </c>
      <c r="E86" s="109"/>
      <c r="F86" s="110"/>
      <c r="G86" s="111">
        <f t="shared" si="65"/>
        <v>0</v>
      </c>
      <c r="H86" s="109"/>
      <c r="I86" s="110"/>
      <c r="J86" s="111">
        <f t="shared" si="66"/>
        <v>0</v>
      </c>
      <c r="K86" s="109">
        <v>14.5</v>
      </c>
      <c r="L86" s="186">
        <v>480.0</v>
      </c>
      <c r="M86" s="111">
        <f t="shared" si="67"/>
        <v>6960</v>
      </c>
      <c r="N86" s="109">
        <v>14.5</v>
      </c>
      <c r="O86" s="110">
        <v>480.0</v>
      </c>
      <c r="P86" s="111">
        <f t="shared" si="68"/>
        <v>6960</v>
      </c>
      <c r="Q86" s="101">
        <f t="shared" si="69"/>
        <v>6960</v>
      </c>
      <c r="R86" s="101">
        <f t="shared" si="70"/>
        <v>6960</v>
      </c>
      <c r="S86" s="101">
        <f t="shared" si="71"/>
        <v>0</v>
      </c>
      <c r="T86" s="112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48.75" customHeight="1">
      <c r="A87" s="187" t="s">
        <v>40</v>
      </c>
      <c r="B87" s="188" t="s">
        <v>159</v>
      </c>
      <c r="C87" s="189" t="s">
        <v>160</v>
      </c>
      <c r="D87" s="190" t="s">
        <v>161</v>
      </c>
      <c r="E87" s="146"/>
      <c r="F87" s="147"/>
      <c r="G87" s="148"/>
      <c r="H87" s="149"/>
      <c r="I87" s="147"/>
      <c r="J87" s="148"/>
      <c r="K87" s="149">
        <v>9.0</v>
      </c>
      <c r="L87" s="191">
        <v>184.45</v>
      </c>
      <c r="M87" s="152">
        <f t="shared" si="67"/>
        <v>1660.05</v>
      </c>
      <c r="N87" s="146"/>
      <c r="O87" s="147"/>
      <c r="P87" s="152">
        <f t="shared" si="68"/>
        <v>0</v>
      </c>
      <c r="Q87" s="192">
        <f t="shared" si="69"/>
        <v>1660.05</v>
      </c>
      <c r="R87" s="192">
        <f t="shared" si="70"/>
        <v>0</v>
      </c>
      <c r="S87" s="192">
        <f t="shared" si="71"/>
        <v>1660.05</v>
      </c>
      <c r="T87" s="193" t="s">
        <v>162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ht="30.0" customHeight="1">
      <c r="A88" s="187" t="s">
        <v>40</v>
      </c>
      <c r="B88" s="188" t="s">
        <v>163</v>
      </c>
      <c r="C88" s="194" t="s">
        <v>164</v>
      </c>
      <c r="D88" s="190" t="s">
        <v>165</v>
      </c>
      <c r="E88" s="146"/>
      <c r="F88" s="147"/>
      <c r="G88" s="148"/>
      <c r="H88" s="149"/>
      <c r="I88" s="147"/>
      <c r="J88" s="148"/>
      <c r="K88" s="149">
        <v>1.0</v>
      </c>
      <c r="L88" s="186">
        <v>29300.0</v>
      </c>
      <c r="M88" s="152">
        <f t="shared" si="67"/>
        <v>29300</v>
      </c>
      <c r="N88" s="146">
        <v>1.0</v>
      </c>
      <c r="O88" s="147">
        <v>28377.68</v>
      </c>
      <c r="P88" s="152">
        <f>SUM(N88*O88)</f>
        <v>28377.68</v>
      </c>
      <c r="Q88" s="192">
        <f t="shared" si="69"/>
        <v>29300</v>
      </c>
      <c r="R88" s="195">
        <f t="shared" si="70"/>
        <v>28377.68</v>
      </c>
      <c r="S88" s="192">
        <f t="shared" si="71"/>
        <v>922.32</v>
      </c>
      <c r="T88" s="196" t="s">
        <v>166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ht="30.0" customHeight="1">
      <c r="A89" s="176" t="s">
        <v>167</v>
      </c>
      <c r="B89" s="177"/>
      <c r="C89" s="178"/>
      <c r="D89" s="179"/>
      <c r="E89" s="180"/>
      <c r="F89" s="181"/>
      <c r="G89" s="182">
        <f>SUM(G84:G86)</f>
        <v>0</v>
      </c>
      <c r="H89" s="180"/>
      <c r="I89" s="181"/>
      <c r="J89" s="182">
        <f>SUM(J84:J86)</f>
        <v>0</v>
      </c>
      <c r="K89" s="180"/>
      <c r="L89" s="181"/>
      <c r="M89" s="197">
        <f>SUM(M84:M88)</f>
        <v>46572.05</v>
      </c>
      <c r="N89" s="198"/>
      <c r="O89" s="181"/>
      <c r="P89" s="182">
        <f t="shared" ref="P89:S89" si="72">SUM(P84:P88)</f>
        <v>42154.88</v>
      </c>
      <c r="Q89" s="182">
        <f t="shared" si="72"/>
        <v>46572.05</v>
      </c>
      <c r="R89" s="182">
        <f t="shared" si="72"/>
        <v>42154.88</v>
      </c>
      <c r="S89" s="182">
        <f t="shared" si="72"/>
        <v>4417.17</v>
      </c>
      <c r="T89" s="184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ht="30.0" customHeight="1">
      <c r="A90" s="88" t="s">
        <v>29</v>
      </c>
      <c r="B90" s="89" t="s">
        <v>168</v>
      </c>
      <c r="C90" s="131" t="s">
        <v>169</v>
      </c>
      <c r="D90" s="90"/>
      <c r="E90" s="91"/>
      <c r="F90" s="92"/>
      <c r="G90" s="127"/>
      <c r="H90" s="91"/>
      <c r="I90" s="92"/>
      <c r="J90" s="127"/>
      <c r="K90" s="91"/>
      <c r="L90" s="92"/>
      <c r="M90" s="199"/>
      <c r="N90" s="91"/>
      <c r="O90" s="92"/>
      <c r="P90" s="127"/>
      <c r="Q90" s="127"/>
      <c r="R90" s="127"/>
      <c r="S90" s="127"/>
      <c r="T90" s="94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</row>
    <row r="91" ht="39.0" customHeight="1">
      <c r="A91" s="95" t="s">
        <v>40</v>
      </c>
      <c r="B91" s="128" t="s">
        <v>170</v>
      </c>
      <c r="C91" s="130" t="s">
        <v>171</v>
      </c>
      <c r="D91" s="98" t="s">
        <v>99</v>
      </c>
      <c r="E91" s="99"/>
      <c r="F91" s="100"/>
      <c r="G91" s="101">
        <f t="shared" ref="G91:G93" si="73">E91*F91</f>
        <v>0</v>
      </c>
      <c r="H91" s="99"/>
      <c r="I91" s="100"/>
      <c r="J91" s="101">
        <f t="shared" ref="J91:J93" si="74">H91*I91</f>
        <v>0</v>
      </c>
      <c r="K91" s="99">
        <v>39.0</v>
      </c>
      <c r="L91" s="100">
        <v>3.0</v>
      </c>
      <c r="M91" s="101">
        <f t="shared" ref="M91:M93" si="75">K91*L91</f>
        <v>117</v>
      </c>
      <c r="N91" s="99"/>
      <c r="O91" s="100"/>
      <c r="P91" s="101">
        <f t="shared" ref="P91:P93" si="76">N91*O91</f>
        <v>0</v>
      </c>
      <c r="Q91" s="101">
        <f t="shared" ref="Q91:Q93" si="77">G91+M91</f>
        <v>117</v>
      </c>
      <c r="R91" s="101">
        <f t="shared" ref="R91:R93" si="78">J91+P91</f>
        <v>0</v>
      </c>
      <c r="S91" s="101">
        <f t="shared" ref="S91:S93" si="79">Q91-R91</f>
        <v>117</v>
      </c>
      <c r="T91" s="200" t="s">
        <v>172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ht="30.0" customHeight="1">
      <c r="A92" s="95" t="s">
        <v>40</v>
      </c>
      <c r="B92" s="96" t="s">
        <v>173</v>
      </c>
      <c r="C92" s="130" t="s">
        <v>174</v>
      </c>
      <c r="D92" s="98"/>
      <c r="E92" s="99"/>
      <c r="F92" s="100"/>
      <c r="G92" s="101">
        <f t="shared" si="73"/>
        <v>0</v>
      </c>
      <c r="H92" s="99"/>
      <c r="I92" s="100"/>
      <c r="J92" s="101">
        <f t="shared" si="74"/>
        <v>0</v>
      </c>
      <c r="K92" s="99"/>
      <c r="L92" s="100"/>
      <c r="M92" s="101">
        <f t="shared" si="75"/>
        <v>0</v>
      </c>
      <c r="N92" s="99"/>
      <c r="O92" s="100"/>
      <c r="P92" s="101">
        <f t="shared" si="76"/>
        <v>0</v>
      </c>
      <c r="Q92" s="101">
        <f t="shared" si="77"/>
        <v>0</v>
      </c>
      <c r="R92" s="101">
        <f t="shared" si="78"/>
        <v>0</v>
      </c>
      <c r="S92" s="101">
        <f t="shared" si="79"/>
        <v>0</v>
      </c>
      <c r="T92" s="102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ht="30.0" customHeight="1">
      <c r="A93" s="103" t="s">
        <v>40</v>
      </c>
      <c r="B93" s="104" t="s">
        <v>175</v>
      </c>
      <c r="C93" s="130" t="s">
        <v>176</v>
      </c>
      <c r="D93" s="98"/>
      <c r="E93" s="99"/>
      <c r="F93" s="100"/>
      <c r="G93" s="101">
        <f t="shared" si="73"/>
        <v>0</v>
      </c>
      <c r="H93" s="99"/>
      <c r="I93" s="100"/>
      <c r="J93" s="101">
        <f t="shared" si="74"/>
        <v>0</v>
      </c>
      <c r="K93" s="99"/>
      <c r="L93" s="100"/>
      <c r="M93" s="101">
        <f t="shared" si="75"/>
        <v>0</v>
      </c>
      <c r="N93" s="99"/>
      <c r="O93" s="100"/>
      <c r="P93" s="101">
        <f t="shared" si="76"/>
        <v>0</v>
      </c>
      <c r="Q93" s="101">
        <f t="shared" si="77"/>
        <v>0</v>
      </c>
      <c r="R93" s="101">
        <f t="shared" si="78"/>
        <v>0</v>
      </c>
      <c r="S93" s="101">
        <f t="shared" si="79"/>
        <v>0</v>
      </c>
      <c r="T93" s="102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ht="30.0" customHeight="1">
      <c r="A94" s="134" t="s">
        <v>177</v>
      </c>
      <c r="B94" s="201"/>
      <c r="C94" s="121"/>
      <c r="D94" s="122"/>
      <c r="E94" s="123"/>
      <c r="F94" s="124"/>
      <c r="G94" s="125">
        <f>SUM(G91:G93)</f>
        <v>0</v>
      </c>
      <c r="H94" s="123"/>
      <c r="I94" s="124"/>
      <c r="J94" s="125">
        <f>SUM(J91:J93)</f>
        <v>0</v>
      </c>
      <c r="K94" s="123"/>
      <c r="L94" s="124"/>
      <c r="M94" s="125">
        <f>SUM(M91:M93)</f>
        <v>117</v>
      </c>
      <c r="N94" s="123"/>
      <c r="O94" s="124"/>
      <c r="P94" s="125">
        <f t="shared" ref="P94:S94" si="80">SUM(P91:P93)</f>
        <v>0</v>
      </c>
      <c r="Q94" s="125">
        <f t="shared" si="80"/>
        <v>117</v>
      </c>
      <c r="R94" s="125">
        <f t="shared" si="80"/>
        <v>0</v>
      </c>
      <c r="S94" s="125">
        <f t="shared" si="80"/>
        <v>117</v>
      </c>
      <c r="T94" s="126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ht="30.0" customHeight="1">
      <c r="A95" s="88" t="s">
        <v>29</v>
      </c>
      <c r="B95" s="202" t="s">
        <v>178</v>
      </c>
      <c r="C95" s="203" t="s">
        <v>179</v>
      </c>
      <c r="D95" s="90"/>
      <c r="E95" s="91"/>
      <c r="F95" s="92"/>
      <c r="G95" s="127"/>
      <c r="H95" s="91"/>
      <c r="I95" s="92"/>
      <c r="J95" s="127"/>
      <c r="K95" s="91"/>
      <c r="L95" s="92"/>
      <c r="M95" s="127"/>
      <c r="N95" s="91"/>
      <c r="O95" s="92"/>
      <c r="P95" s="127"/>
      <c r="Q95" s="127"/>
      <c r="R95" s="127"/>
      <c r="S95" s="127"/>
      <c r="T95" s="94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</row>
    <row r="96" ht="44.25" customHeight="1">
      <c r="A96" s="95" t="s">
        <v>40</v>
      </c>
      <c r="B96" s="204" t="s">
        <v>180</v>
      </c>
      <c r="C96" s="205" t="s">
        <v>181</v>
      </c>
      <c r="D96" s="206" t="s">
        <v>165</v>
      </c>
      <c r="E96" s="207" t="s">
        <v>49</v>
      </c>
      <c r="F96" s="208"/>
      <c r="G96" s="209"/>
      <c r="H96" s="207" t="s">
        <v>49</v>
      </c>
      <c r="I96" s="208"/>
      <c r="J96" s="209"/>
      <c r="K96" s="99">
        <v>1.0</v>
      </c>
      <c r="L96" s="185">
        <v>46191.0</v>
      </c>
      <c r="M96" s="101">
        <f t="shared" ref="M96:M97" si="81">K96*L96</f>
        <v>46191</v>
      </c>
      <c r="N96" s="99">
        <v>1.0</v>
      </c>
      <c r="O96" s="100">
        <v>45420.0</v>
      </c>
      <c r="P96" s="101">
        <f t="shared" ref="P96:P97" si="82">N96*O96</f>
        <v>45420</v>
      </c>
      <c r="Q96" s="101">
        <f t="shared" ref="Q96:Q97" si="83">G96+M96</f>
        <v>46191</v>
      </c>
      <c r="R96" s="101">
        <f t="shared" ref="R96:R97" si="84">J96+P96</f>
        <v>45420</v>
      </c>
      <c r="S96" s="101">
        <f t="shared" ref="S96:S97" si="85">Q96-R96</f>
        <v>771</v>
      </c>
      <c r="T96" s="102" t="s">
        <v>182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ht="46.5" customHeight="1">
      <c r="A97" s="103" t="s">
        <v>40</v>
      </c>
      <c r="B97" s="210" t="s">
        <v>183</v>
      </c>
      <c r="C97" s="211" t="s">
        <v>184</v>
      </c>
      <c r="D97" s="206" t="s">
        <v>165</v>
      </c>
      <c r="E97" s="212"/>
      <c r="F97" s="213"/>
      <c r="G97" s="214"/>
      <c r="H97" s="212"/>
      <c r="I97" s="213"/>
      <c r="J97" s="214"/>
      <c r="K97" s="99">
        <v>1.0</v>
      </c>
      <c r="L97" s="100">
        <v>7000.0</v>
      </c>
      <c r="M97" s="101">
        <f t="shared" si="81"/>
        <v>7000</v>
      </c>
      <c r="N97" s="99">
        <v>1.0</v>
      </c>
      <c r="O97" s="100">
        <v>6500.0</v>
      </c>
      <c r="P97" s="101">
        <f t="shared" si="82"/>
        <v>6500</v>
      </c>
      <c r="Q97" s="101">
        <f t="shared" si="83"/>
        <v>7000</v>
      </c>
      <c r="R97" s="101">
        <f t="shared" si="84"/>
        <v>6500</v>
      </c>
      <c r="S97" s="101">
        <f t="shared" si="85"/>
        <v>500</v>
      </c>
      <c r="T97" s="102" t="s">
        <v>185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ht="30.0" customHeight="1">
      <c r="A98" s="134" t="s">
        <v>186</v>
      </c>
      <c r="B98" s="215"/>
      <c r="C98" s="178"/>
      <c r="D98" s="122"/>
      <c r="E98" s="123"/>
      <c r="F98" s="124"/>
      <c r="G98" s="125">
        <f>SUM(G96:G97)</f>
        <v>0</v>
      </c>
      <c r="H98" s="123"/>
      <c r="I98" s="124"/>
      <c r="J98" s="125">
        <f>SUM(J96:J97)</f>
        <v>0</v>
      </c>
      <c r="K98" s="123"/>
      <c r="L98" s="124"/>
      <c r="M98" s="125">
        <f>SUM(M96:M97)</f>
        <v>53191</v>
      </c>
      <c r="N98" s="123"/>
      <c r="O98" s="124"/>
      <c r="P98" s="125">
        <f t="shared" ref="P98:S98" si="86">SUM(P96:P97)</f>
        <v>51920</v>
      </c>
      <c r="Q98" s="125">
        <f t="shared" si="86"/>
        <v>53191</v>
      </c>
      <c r="R98" s="125">
        <f t="shared" si="86"/>
        <v>51920</v>
      </c>
      <c r="S98" s="125">
        <f t="shared" si="86"/>
        <v>1271</v>
      </c>
      <c r="T98" s="126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ht="30.0" customHeight="1">
      <c r="A99" s="88" t="s">
        <v>29</v>
      </c>
      <c r="B99" s="216" t="s">
        <v>187</v>
      </c>
      <c r="C99" s="203" t="s">
        <v>188</v>
      </c>
      <c r="D99" s="90"/>
      <c r="E99" s="91"/>
      <c r="F99" s="92"/>
      <c r="G99" s="127"/>
      <c r="H99" s="91"/>
      <c r="I99" s="92"/>
      <c r="J99" s="127"/>
      <c r="K99" s="91"/>
      <c r="L99" s="92"/>
      <c r="M99" s="127"/>
      <c r="N99" s="91"/>
      <c r="O99" s="92"/>
      <c r="P99" s="127"/>
      <c r="Q99" s="127"/>
      <c r="R99" s="127"/>
      <c r="S99" s="127"/>
      <c r="T99" s="94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</row>
    <row r="100" ht="41.25" customHeight="1">
      <c r="A100" s="103" t="s">
        <v>40</v>
      </c>
      <c r="B100" s="217" t="s">
        <v>189</v>
      </c>
      <c r="C100" s="218" t="s">
        <v>188</v>
      </c>
      <c r="D100" s="206" t="s">
        <v>165</v>
      </c>
      <c r="E100" s="219" t="s">
        <v>49</v>
      </c>
      <c r="F100" s="213"/>
      <c r="G100" s="214"/>
      <c r="H100" s="219" t="s">
        <v>49</v>
      </c>
      <c r="I100" s="213"/>
      <c r="J100" s="214"/>
      <c r="K100" s="99">
        <v>1.0</v>
      </c>
      <c r="L100" s="185">
        <v>8600.0</v>
      </c>
      <c r="M100" s="101">
        <f>K100*L100</f>
        <v>8600</v>
      </c>
      <c r="N100" s="99">
        <v>1.0</v>
      </c>
      <c r="O100" s="100">
        <v>8600.0</v>
      </c>
      <c r="P100" s="101">
        <f>N100*O100</f>
        <v>8600</v>
      </c>
      <c r="Q100" s="101">
        <f>G100+M100</f>
        <v>8600</v>
      </c>
      <c r="R100" s="101">
        <f>J100+P100</f>
        <v>8600</v>
      </c>
      <c r="S100" s="101">
        <f>Q100-R100</f>
        <v>0</v>
      </c>
      <c r="T100" s="102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ht="30.0" customHeight="1">
      <c r="A101" s="134" t="s">
        <v>190</v>
      </c>
      <c r="B101" s="177"/>
      <c r="C101" s="178"/>
      <c r="D101" s="122"/>
      <c r="E101" s="123"/>
      <c r="F101" s="124"/>
      <c r="G101" s="125">
        <f>SUM(G100)</f>
        <v>0</v>
      </c>
      <c r="H101" s="123"/>
      <c r="I101" s="124"/>
      <c r="J101" s="125">
        <f>SUM(J100)</f>
        <v>0</v>
      </c>
      <c r="K101" s="123"/>
      <c r="L101" s="124"/>
      <c r="M101" s="125">
        <f>SUM(M100)</f>
        <v>8600</v>
      </c>
      <c r="N101" s="123"/>
      <c r="O101" s="124"/>
      <c r="P101" s="125">
        <f t="shared" ref="P101:S101" si="87">SUM(P100)</f>
        <v>8600</v>
      </c>
      <c r="Q101" s="125">
        <f t="shared" si="87"/>
        <v>8600</v>
      </c>
      <c r="R101" s="125">
        <f t="shared" si="87"/>
        <v>8600</v>
      </c>
      <c r="S101" s="125">
        <f t="shared" si="87"/>
        <v>0</v>
      </c>
      <c r="T101" s="126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ht="19.5" customHeight="1">
      <c r="A102" s="220" t="s">
        <v>191</v>
      </c>
      <c r="B102" s="221"/>
      <c r="C102" s="222"/>
      <c r="D102" s="223"/>
      <c r="E102" s="224"/>
      <c r="F102" s="225"/>
      <c r="G102" s="226">
        <f>G38+G42+G47+G53+G58+G82+G89+G94+G98+G101</f>
        <v>0</v>
      </c>
      <c r="H102" s="224"/>
      <c r="I102" s="225"/>
      <c r="J102" s="226">
        <f>J38+J42+J47+J53+J58+J82+J89+J94+J98+J101</f>
        <v>0</v>
      </c>
      <c r="K102" s="224"/>
      <c r="L102" s="225"/>
      <c r="M102" s="226">
        <f>M38+M42+M47+M53+M58+M82+M89+M94+M98+M101</f>
        <v>256545</v>
      </c>
      <c r="N102" s="224"/>
      <c r="O102" s="225"/>
      <c r="P102" s="226">
        <f>P101+P98+P94+P89+P82+P58+P53+P47+P42+P38</f>
        <v>256545</v>
      </c>
      <c r="Q102" s="226">
        <f t="shared" ref="Q102:S102" si="88">Q38+Q42+Q47+Q53+Q58+Q82+Q89+Q94+Q98+Q101</f>
        <v>256545</v>
      </c>
      <c r="R102" s="226">
        <f t="shared" si="88"/>
        <v>256545</v>
      </c>
      <c r="S102" s="226">
        <f t="shared" si="88"/>
        <v>0</v>
      </c>
      <c r="T102" s="227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</row>
    <row r="103" ht="15.75" customHeight="1">
      <c r="A103" s="229"/>
      <c r="B103" s="230"/>
      <c r="C103" s="230"/>
      <c r="D103" s="231"/>
      <c r="E103" s="232"/>
      <c r="F103" s="233"/>
      <c r="G103" s="234"/>
      <c r="H103" s="232"/>
      <c r="I103" s="233"/>
      <c r="J103" s="234"/>
      <c r="K103" s="232"/>
      <c r="L103" s="233"/>
      <c r="M103" s="234"/>
      <c r="N103" s="232"/>
      <c r="O103" s="233"/>
      <c r="P103" s="234"/>
      <c r="Q103" s="234"/>
      <c r="R103" s="234"/>
      <c r="S103" s="234"/>
      <c r="T103" s="23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9.5" customHeight="1">
      <c r="A104" s="236" t="s">
        <v>192</v>
      </c>
      <c r="B104" s="230"/>
      <c r="C104" s="237"/>
      <c r="D104" s="238"/>
      <c r="E104" s="239"/>
      <c r="F104" s="240"/>
      <c r="G104" s="241">
        <f>G22-G102</f>
        <v>0</v>
      </c>
      <c r="H104" s="239"/>
      <c r="I104" s="240"/>
      <c r="J104" s="241">
        <f>J22-J102</f>
        <v>0</v>
      </c>
      <c r="K104" s="242"/>
      <c r="L104" s="240"/>
      <c r="M104" s="243">
        <f>M22-M102</f>
        <v>0</v>
      </c>
      <c r="N104" s="242"/>
      <c r="O104" s="240"/>
      <c r="P104" s="243"/>
      <c r="Q104" s="244">
        <f t="shared" ref="Q104:S104" si="89">Q22-Q102</f>
        <v>0</v>
      </c>
      <c r="R104" s="244">
        <f t="shared" si="89"/>
        <v>0</v>
      </c>
      <c r="S104" s="244">
        <f t="shared" si="89"/>
        <v>0</v>
      </c>
      <c r="T104" s="245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246"/>
      <c r="B105" s="247"/>
      <c r="C105" s="246"/>
      <c r="D105" s="246"/>
      <c r="E105" s="68"/>
      <c r="F105" s="246"/>
      <c r="G105" s="246"/>
      <c r="H105" s="68"/>
      <c r="I105" s="246"/>
      <c r="J105" s="246"/>
      <c r="K105" s="68"/>
      <c r="L105" s="246"/>
      <c r="M105" s="246"/>
      <c r="N105" s="68"/>
      <c r="O105" s="246"/>
      <c r="P105" s="246"/>
      <c r="Q105" s="246"/>
      <c r="R105" s="246"/>
      <c r="S105" s="246"/>
      <c r="T105" s="246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246"/>
      <c r="B106" s="247"/>
      <c r="C106" s="246"/>
      <c r="D106" s="246"/>
      <c r="E106" s="68"/>
      <c r="F106" s="246"/>
      <c r="G106" s="246"/>
      <c r="H106" s="68"/>
      <c r="I106" s="246"/>
      <c r="J106" s="246"/>
      <c r="K106" s="68"/>
      <c r="L106" s="246"/>
      <c r="M106" s="246"/>
      <c r="N106" s="68"/>
      <c r="O106" s="246"/>
      <c r="P106" s="246"/>
      <c r="Q106" s="246"/>
      <c r="R106" s="246"/>
      <c r="S106" s="246"/>
      <c r="T106" s="246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246" t="s">
        <v>193</v>
      </c>
      <c r="B107" s="247"/>
      <c r="C107" s="248" t="s">
        <v>194</v>
      </c>
      <c r="D107" s="248"/>
      <c r="E107" s="248"/>
      <c r="F107" s="248"/>
      <c r="G107" s="248"/>
      <c r="H107" s="248"/>
      <c r="I107" s="248"/>
      <c r="J107" s="248"/>
      <c r="K107" s="248"/>
      <c r="L107" s="248"/>
      <c r="M107" s="249" t="s">
        <v>195</v>
      </c>
      <c r="N107" s="250"/>
      <c r="O107" s="250"/>
      <c r="P107" s="250"/>
      <c r="Q107" s="246"/>
      <c r="R107" s="246"/>
      <c r="S107" s="246"/>
      <c r="T107" s="246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1"/>
      <c r="C108" s="251" t="s">
        <v>196</v>
      </c>
      <c r="D108" s="246"/>
      <c r="E108" s="252" t="s">
        <v>197</v>
      </c>
      <c r="G108" s="246"/>
      <c r="H108" s="68"/>
      <c r="I108" s="253" t="s">
        <v>198</v>
      </c>
      <c r="J108" s="246"/>
      <c r="K108" s="254" t="s">
        <v>197</v>
      </c>
      <c r="M108" s="255"/>
      <c r="N108" s="256" t="s">
        <v>198</v>
      </c>
      <c r="O108" s="250"/>
      <c r="P108" s="250"/>
      <c r="Q108" s="246"/>
      <c r="R108" s="246"/>
      <c r="S108" s="246"/>
      <c r="T108" s="246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1"/>
      <c r="C109" s="257"/>
      <c r="D109" s="258"/>
      <c r="E109" s="259"/>
      <c r="F109" s="260"/>
      <c r="G109" s="261"/>
      <c r="H109" s="259"/>
      <c r="I109" s="260"/>
      <c r="J109" s="261"/>
      <c r="K109" s="262"/>
      <c r="L109" s="260"/>
      <c r="M109" s="261"/>
      <c r="N109" s="262"/>
      <c r="O109" s="260"/>
      <c r="P109" s="261"/>
      <c r="Q109" s="261"/>
      <c r="R109" s="261"/>
      <c r="S109" s="261"/>
      <c r="T109" s="246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246"/>
      <c r="B110" s="247"/>
      <c r="C110" s="246"/>
      <c r="D110" s="246"/>
      <c r="E110" s="68"/>
      <c r="F110" s="246"/>
      <c r="G110" s="246"/>
      <c r="H110" s="68"/>
      <c r="I110" s="246"/>
      <c r="J110" s="246"/>
      <c r="K110" s="68"/>
      <c r="L110" s="246"/>
      <c r="M110" s="246"/>
      <c r="N110" s="68"/>
      <c r="O110" s="246"/>
      <c r="P110" s="246"/>
      <c r="Q110" s="246"/>
      <c r="R110" s="246"/>
      <c r="S110" s="246"/>
      <c r="T110" s="246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246"/>
      <c r="B111" s="247"/>
      <c r="C111" s="246"/>
      <c r="D111" s="246"/>
      <c r="E111" s="68"/>
      <c r="F111" s="246"/>
      <c r="G111" s="246"/>
      <c r="H111" s="68"/>
      <c r="I111" s="246"/>
      <c r="J111" s="246"/>
      <c r="K111" s="68"/>
      <c r="L111" s="246"/>
      <c r="M111" s="246"/>
      <c r="N111" s="68"/>
      <c r="O111" s="246"/>
      <c r="P111" s="246"/>
      <c r="Q111" s="246"/>
      <c r="R111" s="246"/>
      <c r="S111" s="246"/>
      <c r="T111" s="246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246"/>
      <c r="B112" s="247"/>
      <c r="C112" s="246"/>
      <c r="D112" s="246"/>
      <c r="E112" s="68"/>
      <c r="F112" s="246"/>
      <c r="G112" s="246"/>
      <c r="H112" s="68"/>
      <c r="I112" s="246"/>
      <c r="J112" s="246"/>
      <c r="K112" s="68"/>
      <c r="L112" s="246"/>
      <c r="M112" s="246"/>
      <c r="N112" s="68"/>
      <c r="O112" s="246"/>
      <c r="P112" s="246"/>
      <c r="Q112" s="246"/>
      <c r="R112" s="246"/>
      <c r="S112" s="246"/>
      <c r="T112" s="246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246"/>
      <c r="B113" s="247"/>
      <c r="C113" s="246"/>
      <c r="D113" s="246"/>
      <c r="E113" s="68"/>
      <c r="F113" s="246"/>
      <c r="G113" s="246"/>
      <c r="H113" s="68"/>
      <c r="I113" s="246"/>
      <c r="J113" s="246"/>
      <c r="K113" s="68"/>
      <c r="L113" s="246"/>
      <c r="M113" s="246"/>
      <c r="N113" s="68"/>
      <c r="O113" s="246"/>
      <c r="P113" s="246"/>
      <c r="Q113" s="246"/>
      <c r="R113" s="246"/>
      <c r="S113" s="246"/>
      <c r="T113" s="246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246"/>
      <c r="B114" s="247"/>
      <c r="C114" s="246"/>
      <c r="D114" s="246"/>
      <c r="E114" s="68"/>
      <c r="F114" s="246"/>
      <c r="G114" s="246"/>
      <c r="H114" s="68"/>
      <c r="I114" s="246"/>
      <c r="J114" s="246"/>
      <c r="K114" s="68"/>
      <c r="L114" s="246"/>
      <c r="M114" s="246"/>
      <c r="N114" s="68"/>
      <c r="O114" s="246"/>
      <c r="P114" s="246"/>
      <c r="Q114" s="246"/>
      <c r="R114" s="246"/>
      <c r="S114" s="246"/>
      <c r="T114" s="246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9:$T$19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96:G97"/>
    <mergeCell ref="H96:J97"/>
    <mergeCell ref="E100:G100"/>
    <mergeCell ref="H100:J100"/>
    <mergeCell ref="A103:C103"/>
    <mergeCell ref="A104:C104"/>
    <mergeCell ref="E108:F108"/>
    <mergeCell ref="K108:L108"/>
    <mergeCell ref="E17:G17"/>
    <mergeCell ref="H17:J17"/>
    <mergeCell ref="A23:C23"/>
    <mergeCell ref="E31:G33"/>
    <mergeCell ref="H31:J33"/>
    <mergeCell ref="E35:G37"/>
    <mergeCell ref="H35:J37"/>
  </mergeCells>
  <hyperlinks>
    <hyperlink r:id="rId1" ref="C87"/>
  </hyperlinks>
  <printOptions horizontalCentered="1"/>
  <pageMargins bottom="0.21454886946471147" footer="0.0" header="0.0" left="0.26818608683088935" right="0.28606515928628196" top="0.23242794192010408"/>
  <pageSetup fitToHeight="0"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hidden="1" min="1" max="1" width="11.25"/>
    <col customWidth="1" min="2" max="2" width="10.63"/>
    <col customWidth="1" min="3" max="3" width="29.25"/>
    <col customWidth="1" min="4" max="4" width="13.75"/>
    <col customWidth="1" min="5" max="5" width="17.88"/>
    <col customWidth="1" min="6" max="6" width="13.75"/>
    <col customWidth="1" min="7" max="7" width="16.13"/>
    <col customWidth="1" min="8" max="8" width="18.75"/>
    <col customWidth="1" min="9" max="9" width="13.75"/>
    <col customWidth="1" min="10" max="10" width="14.13"/>
    <col customWidth="1" min="11" max="11" width="9.13"/>
    <col customWidth="1" min="12" max="12" width="11.38"/>
    <col customWidth="1" min="13" max="26" width="5.88"/>
  </cols>
  <sheetData>
    <row r="1" ht="15.0" customHeight="1">
      <c r="A1" s="248"/>
      <c r="B1" s="248"/>
      <c r="C1" s="248"/>
      <c r="D1" s="263"/>
      <c r="E1" s="248"/>
      <c r="F1" s="263"/>
      <c r="G1" s="248"/>
      <c r="H1" s="248"/>
      <c r="I1" s="264"/>
      <c r="J1" s="265" t="s">
        <v>199</v>
      </c>
      <c r="K1" s="264"/>
      <c r="L1" s="266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ht="15.0" customHeight="1">
      <c r="A2" s="248"/>
      <c r="B2" s="248"/>
      <c r="C2" s="248"/>
      <c r="D2" s="263"/>
      <c r="E2" s="248"/>
      <c r="F2" s="263"/>
      <c r="G2" s="248"/>
      <c r="H2" s="267" t="s">
        <v>200</v>
      </c>
      <c r="K2" s="264"/>
      <c r="L2" s="266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ht="15.0" customHeight="1">
      <c r="A3" s="248"/>
      <c r="B3" s="248"/>
      <c r="C3" s="248"/>
      <c r="D3" s="263"/>
      <c r="E3" s="248"/>
      <c r="F3" s="263"/>
      <c r="G3" s="248"/>
      <c r="H3" s="267" t="s">
        <v>201</v>
      </c>
      <c r="K3" s="264"/>
      <c r="L3" s="266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</row>
    <row r="4" ht="14.25" customHeight="1">
      <c r="A4" s="248"/>
      <c r="B4" s="248"/>
      <c r="C4" s="248"/>
      <c r="D4" s="263"/>
      <c r="E4" s="248"/>
      <c r="F4" s="263"/>
      <c r="G4" s="248"/>
      <c r="H4" s="248"/>
      <c r="I4" s="264"/>
      <c r="J4" s="264"/>
      <c r="K4" s="264"/>
      <c r="L4" s="266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</row>
    <row r="5" ht="21.0" customHeight="1">
      <c r="A5" s="248"/>
      <c r="B5" s="268" t="s">
        <v>202</v>
      </c>
      <c r="K5" s="264"/>
      <c r="L5" s="266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</row>
    <row r="6" ht="21.0" customHeight="1">
      <c r="A6" s="248"/>
      <c r="B6" s="268" t="s">
        <v>203</v>
      </c>
      <c r="K6" s="264"/>
      <c r="L6" s="266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</row>
    <row r="7" ht="21.0" customHeight="1">
      <c r="A7" s="248"/>
      <c r="B7" s="269" t="s">
        <v>204</v>
      </c>
      <c r="K7" s="264"/>
      <c r="L7" s="266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</row>
    <row r="8" ht="21.0" customHeight="1">
      <c r="A8" s="248"/>
      <c r="B8" s="268" t="s">
        <v>205</v>
      </c>
      <c r="K8" s="264"/>
      <c r="L8" s="266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ht="14.25" customHeight="1">
      <c r="A9" s="248"/>
      <c r="B9" s="248"/>
      <c r="C9" s="248"/>
      <c r="D9" s="263"/>
      <c r="E9" s="248"/>
      <c r="F9" s="263"/>
      <c r="G9" s="248"/>
      <c r="H9" s="248"/>
      <c r="I9" s="264"/>
      <c r="J9" s="264"/>
      <c r="K9" s="264"/>
      <c r="L9" s="266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ht="44.25" customHeight="1">
      <c r="A10" s="270"/>
      <c r="B10" s="271" t="s">
        <v>206</v>
      </c>
      <c r="C10" s="272"/>
      <c r="D10" s="273"/>
      <c r="E10" s="274" t="s">
        <v>207</v>
      </c>
      <c r="F10" s="272"/>
      <c r="G10" s="272"/>
      <c r="H10" s="272"/>
      <c r="I10" s="272"/>
      <c r="J10" s="273"/>
      <c r="K10" s="270"/>
      <c r="L10" s="275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</row>
    <row r="11" ht="61.5" customHeight="1">
      <c r="A11" s="276" t="s">
        <v>208</v>
      </c>
      <c r="B11" s="276" t="s">
        <v>209</v>
      </c>
      <c r="C11" s="276" t="s">
        <v>8</v>
      </c>
      <c r="D11" s="277" t="s">
        <v>210</v>
      </c>
      <c r="E11" s="276" t="s">
        <v>211</v>
      </c>
      <c r="F11" s="277" t="s">
        <v>210</v>
      </c>
      <c r="G11" s="276" t="s">
        <v>212</v>
      </c>
      <c r="H11" s="276" t="s">
        <v>213</v>
      </c>
      <c r="I11" s="276" t="s">
        <v>214</v>
      </c>
      <c r="J11" s="276" t="s">
        <v>215</v>
      </c>
      <c r="K11" s="270"/>
      <c r="L11" s="275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</row>
    <row r="12" ht="15.0" customHeight="1">
      <c r="A12" s="278"/>
      <c r="B12" s="278" t="s">
        <v>38</v>
      </c>
      <c r="C12" s="279"/>
      <c r="D12" s="280"/>
      <c r="E12" s="279"/>
      <c r="F12" s="280"/>
      <c r="G12" s="279"/>
      <c r="H12" s="279"/>
      <c r="I12" s="280"/>
      <c r="J12" s="279"/>
      <c r="K12" s="264"/>
      <c r="L12" s="266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</row>
    <row r="13" ht="15.0" customHeight="1">
      <c r="A13" s="278"/>
      <c r="B13" s="278" t="s">
        <v>60</v>
      </c>
      <c r="C13" s="279"/>
      <c r="D13" s="280"/>
      <c r="E13" s="279"/>
      <c r="F13" s="280"/>
      <c r="G13" s="279"/>
      <c r="H13" s="279"/>
      <c r="I13" s="280"/>
      <c r="J13" s="279"/>
      <c r="K13" s="264"/>
      <c r="L13" s="266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</row>
    <row r="14" ht="15.0" customHeight="1">
      <c r="A14" s="278"/>
      <c r="B14" s="278" t="s">
        <v>62</v>
      </c>
      <c r="C14" s="279"/>
      <c r="D14" s="280"/>
      <c r="E14" s="279"/>
      <c r="F14" s="280"/>
      <c r="G14" s="279"/>
      <c r="H14" s="279"/>
      <c r="I14" s="280"/>
      <c r="J14" s="279"/>
      <c r="K14" s="264"/>
      <c r="L14" s="266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</row>
    <row r="15" ht="15.0" customHeight="1">
      <c r="A15" s="278"/>
      <c r="B15" s="278" t="s">
        <v>66</v>
      </c>
      <c r="C15" s="279"/>
      <c r="D15" s="280"/>
      <c r="E15" s="279"/>
      <c r="F15" s="280"/>
      <c r="G15" s="279"/>
      <c r="H15" s="279"/>
      <c r="I15" s="280"/>
      <c r="J15" s="279"/>
      <c r="K15" s="264"/>
      <c r="L15" s="266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</row>
    <row r="16" ht="15.0" customHeight="1">
      <c r="A16" s="278"/>
      <c r="B16" s="278" t="s">
        <v>73</v>
      </c>
      <c r="C16" s="279"/>
      <c r="D16" s="280"/>
      <c r="E16" s="279"/>
      <c r="F16" s="280"/>
      <c r="G16" s="279"/>
      <c r="H16" s="279"/>
      <c r="I16" s="280"/>
      <c r="J16" s="279"/>
      <c r="K16" s="264"/>
      <c r="L16" s="266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</row>
    <row r="17" ht="15.0" customHeight="1">
      <c r="A17" s="278"/>
      <c r="B17" s="278"/>
      <c r="C17" s="279"/>
      <c r="D17" s="280"/>
      <c r="E17" s="279"/>
      <c r="F17" s="280"/>
      <c r="G17" s="279"/>
      <c r="H17" s="279"/>
      <c r="I17" s="280"/>
      <c r="J17" s="279"/>
      <c r="K17" s="264"/>
      <c r="L17" s="266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</row>
    <row r="18" ht="15.0" customHeight="1">
      <c r="A18" s="281"/>
      <c r="B18" s="282" t="s">
        <v>216</v>
      </c>
      <c r="C18" s="272"/>
      <c r="D18" s="283">
        <f>SUM(D12:D17)</f>
        <v>0</v>
      </c>
      <c r="E18" s="284"/>
      <c r="F18" s="283">
        <f>SUM(F12:F17)</f>
        <v>0</v>
      </c>
      <c r="G18" s="284"/>
      <c r="H18" s="284"/>
      <c r="I18" s="283">
        <f>SUM(I12:I17)</f>
        <v>0</v>
      </c>
      <c r="J18" s="284"/>
      <c r="K18" s="285"/>
      <c r="L18" s="286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</row>
    <row r="19" ht="14.25" customHeight="1">
      <c r="A19" s="248"/>
      <c r="B19" s="248"/>
      <c r="C19" s="248"/>
      <c r="D19" s="263"/>
      <c r="E19" s="248"/>
      <c r="F19" s="263"/>
      <c r="G19" s="248"/>
      <c r="H19" s="248"/>
      <c r="I19" s="264"/>
      <c r="J19" s="264"/>
      <c r="K19" s="264"/>
      <c r="L19" s="266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</row>
    <row r="20" ht="14.25" customHeight="1">
      <c r="A20" s="248"/>
      <c r="B20" s="248"/>
      <c r="C20" s="248"/>
      <c r="D20" s="263"/>
      <c r="E20" s="248"/>
      <c r="F20" s="263"/>
      <c r="G20" s="248"/>
      <c r="H20" s="248"/>
      <c r="I20" s="264"/>
      <c r="J20" s="264"/>
      <c r="K20" s="264"/>
      <c r="L20" s="266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</row>
    <row r="21" ht="44.25" customHeight="1">
      <c r="A21" s="270"/>
      <c r="B21" s="271" t="s">
        <v>217</v>
      </c>
      <c r="C21" s="272"/>
      <c r="D21" s="273"/>
      <c r="E21" s="274" t="s">
        <v>207</v>
      </c>
      <c r="F21" s="272"/>
      <c r="G21" s="272"/>
      <c r="H21" s="272"/>
      <c r="I21" s="272"/>
      <c r="J21" s="273"/>
      <c r="K21" s="270"/>
      <c r="L21" s="275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</row>
    <row r="22" ht="61.5" customHeight="1">
      <c r="A22" s="276" t="s">
        <v>208</v>
      </c>
      <c r="B22" s="276" t="s">
        <v>209</v>
      </c>
      <c r="C22" s="276" t="s">
        <v>8</v>
      </c>
      <c r="D22" s="277" t="s">
        <v>210</v>
      </c>
      <c r="E22" s="276" t="s">
        <v>211</v>
      </c>
      <c r="F22" s="277" t="s">
        <v>210</v>
      </c>
      <c r="G22" s="276" t="s">
        <v>212</v>
      </c>
      <c r="H22" s="276" t="s">
        <v>213</v>
      </c>
      <c r="I22" s="276" t="s">
        <v>214</v>
      </c>
      <c r="J22" s="276" t="s">
        <v>215</v>
      </c>
      <c r="K22" s="270"/>
      <c r="L22" s="275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</row>
    <row r="23" ht="160.5" customHeight="1">
      <c r="A23" s="276"/>
      <c r="B23" s="287" t="s">
        <v>86</v>
      </c>
      <c r="C23" s="288" t="s">
        <v>87</v>
      </c>
      <c r="D23" s="289">
        <v>900.0</v>
      </c>
      <c r="E23" s="287"/>
      <c r="F23" s="290">
        <v>0.0</v>
      </c>
      <c r="G23" s="287"/>
      <c r="H23" s="287"/>
      <c r="I23" s="291">
        <v>0.0</v>
      </c>
      <c r="J23" s="292"/>
      <c r="K23" s="293"/>
      <c r="L23" s="275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</row>
    <row r="24" ht="30.0" customHeight="1">
      <c r="A24" s="278"/>
      <c r="B24" s="278" t="s">
        <v>94</v>
      </c>
      <c r="C24" s="279" t="s">
        <v>95</v>
      </c>
      <c r="D24" s="139">
        <v>10739.84</v>
      </c>
      <c r="E24" s="279" t="s">
        <v>218</v>
      </c>
      <c r="F24" s="280">
        <v>10739.0</v>
      </c>
      <c r="G24" s="279" t="s">
        <v>219</v>
      </c>
      <c r="H24" s="279" t="s">
        <v>220</v>
      </c>
      <c r="I24" s="280">
        <v>10739.0</v>
      </c>
      <c r="J24" s="279" t="s">
        <v>221</v>
      </c>
      <c r="K24" s="263"/>
      <c r="L24" s="266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</row>
    <row r="25" ht="28.5" customHeight="1">
      <c r="A25" s="278"/>
      <c r="B25" s="278" t="s">
        <v>97</v>
      </c>
      <c r="C25" s="135" t="s">
        <v>98</v>
      </c>
      <c r="D25" s="138">
        <v>2800.0</v>
      </c>
      <c r="E25" s="279" t="s">
        <v>218</v>
      </c>
      <c r="F25" s="280">
        <v>2240.5</v>
      </c>
      <c r="G25" s="279" t="s">
        <v>222</v>
      </c>
      <c r="H25" s="279" t="s">
        <v>223</v>
      </c>
      <c r="I25" s="280">
        <v>2240.5</v>
      </c>
      <c r="J25" s="279" t="s">
        <v>224</v>
      </c>
      <c r="K25" s="263"/>
      <c r="L25" s="266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</row>
    <row r="26" ht="57.75" customHeight="1">
      <c r="A26" s="278"/>
      <c r="B26" s="278" t="s">
        <v>101</v>
      </c>
      <c r="C26" s="279" t="s">
        <v>102</v>
      </c>
      <c r="D26" s="150">
        <v>10305.0</v>
      </c>
      <c r="E26" s="279" t="s">
        <v>218</v>
      </c>
      <c r="F26" s="280">
        <v>13743.279999999999</v>
      </c>
      <c r="G26" s="279" t="s">
        <v>225</v>
      </c>
      <c r="H26" s="279" t="s">
        <v>226</v>
      </c>
      <c r="I26" s="280">
        <v>13743.279999999999</v>
      </c>
      <c r="J26" s="279" t="s">
        <v>227</v>
      </c>
      <c r="K26" s="263"/>
      <c r="L26" s="266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</row>
    <row r="27" ht="42.0" customHeight="1">
      <c r="A27" s="278"/>
      <c r="B27" s="278" t="s">
        <v>104</v>
      </c>
      <c r="C27" s="279" t="s">
        <v>105</v>
      </c>
      <c r="D27" s="151">
        <v>4500.0</v>
      </c>
      <c r="E27" s="279" t="s">
        <v>228</v>
      </c>
      <c r="F27" s="280">
        <v>4500.0</v>
      </c>
      <c r="G27" s="279" t="s">
        <v>229</v>
      </c>
      <c r="H27" s="279" t="s">
        <v>230</v>
      </c>
      <c r="I27" s="280">
        <v>4500.0</v>
      </c>
      <c r="J27" s="279" t="s">
        <v>231</v>
      </c>
      <c r="K27" s="263"/>
      <c r="L27" s="266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</row>
    <row r="28" ht="40.5" customHeight="1">
      <c r="A28" s="278"/>
      <c r="B28" s="278" t="s">
        <v>106</v>
      </c>
      <c r="C28" s="279" t="s">
        <v>107</v>
      </c>
      <c r="D28" s="294">
        <v>2598.0</v>
      </c>
      <c r="E28" s="279" t="s">
        <v>232</v>
      </c>
      <c r="F28" s="280">
        <v>3310.92</v>
      </c>
      <c r="G28" s="279" t="s">
        <v>229</v>
      </c>
      <c r="H28" s="279" t="s">
        <v>233</v>
      </c>
      <c r="I28" s="280">
        <v>3310.92</v>
      </c>
      <c r="J28" s="279" t="s">
        <v>234</v>
      </c>
      <c r="K28" s="263"/>
      <c r="L28" s="266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</row>
    <row r="29" ht="40.5" customHeight="1">
      <c r="A29" s="278"/>
      <c r="B29" s="278" t="s">
        <v>109</v>
      </c>
      <c r="C29" s="279" t="s">
        <v>110</v>
      </c>
      <c r="D29" s="294">
        <v>4846.0</v>
      </c>
      <c r="E29" s="279" t="s">
        <v>235</v>
      </c>
      <c r="F29" s="280">
        <v>5151.0</v>
      </c>
      <c r="G29" s="279" t="s">
        <v>236</v>
      </c>
      <c r="H29" s="279" t="s">
        <v>237</v>
      </c>
      <c r="I29" s="280">
        <v>5151.0</v>
      </c>
      <c r="J29" s="279" t="s">
        <v>238</v>
      </c>
      <c r="K29" s="263"/>
      <c r="L29" s="266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</row>
    <row r="30" ht="41.25" customHeight="1">
      <c r="A30" s="278"/>
      <c r="B30" s="278" t="s">
        <v>112</v>
      </c>
      <c r="C30" s="279" t="s">
        <v>113</v>
      </c>
      <c r="D30" s="294">
        <v>3473.0</v>
      </c>
      <c r="E30" s="279" t="s">
        <v>235</v>
      </c>
      <c r="F30" s="280">
        <v>3473.0</v>
      </c>
      <c r="G30" s="279" t="s">
        <v>239</v>
      </c>
      <c r="H30" s="279" t="s">
        <v>237</v>
      </c>
      <c r="I30" s="280">
        <v>3473.0</v>
      </c>
      <c r="J30" s="279" t="s">
        <v>238</v>
      </c>
      <c r="K30" s="263"/>
      <c r="L30" s="266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</row>
    <row r="31" ht="39.75" customHeight="1">
      <c r="A31" s="278"/>
      <c r="B31" s="278" t="s">
        <v>114</v>
      </c>
      <c r="C31" s="279" t="s">
        <v>115</v>
      </c>
      <c r="D31" s="294">
        <v>11760.0</v>
      </c>
      <c r="E31" s="279" t="s">
        <v>235</v>
      </c>
      <c r="F31" s="280">
        <v>11760.0</v>
      </c>
      <c r="G31" s="279" t="s">
        <v>239</v>
      </c>
      <c r="H31" s="279" t="s">
        <v>237</v>
      </c>
      <c r="I31" s="280">
        <v>11760.0</v>
      </c>
      <c r="J31" s="279" t="s">
        <v>238</v>
      </c>
      <c r="K31" s="263"/>
      <c r="L31" s="266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</row>
    <row r="32" ht="44.25" customHeight="1">
      <c r="A32" s="278"/>
      <c r="B32" s="278" t="s">
        <v>116</v>
      </c>
      <c r="C32" s="279" t="s">
        <v>117</v>
      </c>
      <c r="D32" s="294">
        <v>23934.0</v>
      </c>
      <c r="E32" s="279" t="s">
        <v>235</v>
      </c>
      <c r="F32" s="280">
        <v>23934.0</v>
      </c>
      <c r="G32" s="279" t="s">
        <v>239</v>
      </c>
      <c r="H32" s="279" t="s">
        <v>240</v>
      </c>
      <c r="I32" s="280">
        <v>23934.0</v>
      </c>
      <c r="J32" s="279" t="s">
        <v>241</v>
      </c>
      <c r="K32" s="263"/>
      <c r="L32" s="266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</row>
    <row r="33" ht="39.75" customHeight="1">
      <c r="A33" s="278"/>
      <c r="B33" s="278" t="s">
        <v>118</v>
      </c>
      <c r="C33" s="279" t="s">
        <v>119</v>
      </c>
      <c r="D33" s="294">
        <v>25992.0</v>
      </c>
      <c r="E33" s="279" t="s">
        <v>235</v>
      </c>
      <c r="F33" s="280">
        <v>25992.0</v>
      </c>
      <c r="G33" s="279" t="s">
        <v>239</v>
      </c>
      <c r="H33" s="279" t="s">
        <v>240</v>
      </c>
      <c r="I33" s="280">
        <v>25992.0</v>
      </c>
      <c r="J33" s="279" t="s">
        <v>241</v>
      </c>
      <c r="K33" s="263"/>
      <c r="L33" s="266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</row>
    <row r="34" ht="39.75" customHeight="1">
      <c r="A34" s="278"/>
      <c r="B34" s="278" t="s">
        <v>120</v>
      </c>
      <c r="C34" s="279" t="s">
        <v>121</v>
      </c>
      <c r="D34" s="294">
        <v>11864.0</v>
      </c>
      <c r="E34" s="279" t="s">
        <v>235</v>
      </c>
      <c r="F34" s="280">
        <v>11864.0</v>
      </c>
      <c r="G34" s="279" t="s">
        <v>242</v>
      </c>
      <c r="H34" s="279" t="s">
        <v>243</v>
      </c>
      <c r="I34" s="280">
        <v>11864.0</v>
      </c>
      <c r="J34" s="279" t="s">
        <v>244</v>
      </c>
      <c r="K34" s="263"/>
      <c r="L34" s="266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</row>
    <row r="35" ht="45.0" customHeight="1">
      <c r="A35" s="278"/>
      <c r="B35" s="278" t="s">
        <v>122</v>
      </c>
      <c r="C35" s="279" t="s">
        <v>123</v>
      </c>
      <c r="D35" s="294">
        <v>10656.0</v>
      </c>
      <c r="E35" s="279" t="s">
        <v>235</v>
      </c>
      <c r="F35" s="172">
        <v>10656.0</v>
      </c>
      <c r="G35" s="279" t="s">
        <v>242</v>
      </c>
      <c r="H35" s="279" t="s">
        <v>243</v>
      </c>
      <c r="I35" s="280">
        <v>10656.0</v>
      </c>
      <c r="J35" s="279" t="s">
        <v>244</v>
      </c>
      <c r="K35" s="263"/>
      <c r="L35" s="266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</row>
    <row r="36" ht="45.0" customHeight="1">
      <c r="A36" s="278"/>
      <c r="B36" s="278" t="s">
        <v>125</v>
      </c>
      <c r="C36" s="279" t="s">
        <v>126</v>
      </c>
      <c r="D36" s="294">
        <v>1775.0</v>
      </c>
      <c r="E36" s="279" t="s">
        <v>235</v>
      </c>
      <c r="F36" s="280">
        <v>1775.0</v>
      </c>
      <c r="G36" s="279" t="s">
        <v>242</v>
      </c>
      <c r="H36" s="279" t="s">
        <v>243</v>
      </c>
      <c r="I36" s="280">
        <v>1775.0</v>
      </c>
      <c r="J36" s="279" t="s">
        <v>244</v>
      </c>
      <c r="K36" s="263"/>
      <c r="L36" s="266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</row>
    <row r="37" ht="39.0" customHeight="1">
      <c r="A37" s="278"/>
      <c r="B37" s="278" t="s">
        <v>127</v>
      </c>
      <c r="C37" s="279" t="s">
        <v>128</v>
      </c>
      <c r="D37" s="294">
        <v>994.0</v>
      </c>
      <c r="E37" s="279" t="s">
        <v>235</v>
      </c>
      <c r="F37" s="280">
        <v>994.0</v>
      </c>
      <c r="G37" s="279" t="s">
        <v>242</v>
      </c>
      <c r="H37" s="279" t="s">
        <v>243</v>
      </c>
      <c r="I37" s="280">
        <v>994.0</v>
      </c>
      <c r="J37" s="279" t="s">
        <v>244</v>
      </c>
      <c r="K37" s="263"/>
      <c r="L37" s="266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</row>
    <row r="38" ht="43.5" customHeight="1">
      <c r="A38" s="278"/>
      <c r="B38" s="278" t="s">
        <v>129</v>
      </c>
      <c r="C38" s="279" t="s">
        <v>130</v>
      </c>
      <c r="D38" s="294">
        <v>1594.0</v>
      </c>
      <c r="E38" s="279" t="s">
        <v>235</v>
      </c>
      <c r="F38" s="280">
        <v>1594.0</v>
      </c>
      <c r="G38" s="279" t="s">
        <v>242</v>
      </c>
      <c r="H38" s="279" t="s">
        <v>243</v>
      </c>
      <c r="I38" s="280">
        <v>1594.0</v>
      </c>
      <c r="J38" s="279" t="s">
        <v>244</v>
      </c>
      <c r="K38" s="263"/>
      <c r="L38" s="266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</row>
    <row r="39" ht="43.5" customHeight="1">
      <c r="A39" s="278"/>
      <c r="B39" s="278" t="s">
        <v>131</v>
      </c>
      <c r="C39" s="279" t="s">
        <v>132</v>
      </c>
      <c r="D39" s="294">
        <v>1632.0</v>
      </c>
      <c r="E39" s="279" t="s">
        <v>235</v>
      </c>
      <c r="F39" s="280">
        <v>1632.0</v>
      </c>
      <c r="G39" s="279" t="s">
        <v>229</v>
      </c>
      <c r="H39" s="279" t="s">
        <v>237</v>
      </c>
      <c r="I39" s="280">
        <v>1632.0</v>
      </c>
      <c r="J39" s="279" t="s">
        <v>238</v>
      </c>
      <c r="K39" s="263"/>
      <c r="L39" s="266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</row>
    <row r="40" ht="43.5" customHeight="1">
      <c r="A40" s="278"/>
      <c r="B40" s="278" t="s">
        <v>133</v>
      </c>
      <c r="C40" s="279" t="s">
        <v>134</v>
      </c>
      <c r="D40" s="294">
        <v>2154.0</v>
      </c>
      <c r="E40" s="279" t="s">
        <v>235</v>
      </c>
      <c r="F40" s="280">
        <v>2154.0</v>
      </c>
      <c r="G40" s="279" t="s">
        <v>229</v>
      </c>
      <c r="H40" s="279" t="s">
        <v>237</v>
      </c>
      <c r="I40" s="280">
        <v>2154.0</v>
      </c>
      <c r="J40" s="279" t="s">
        <v>238</v>
      </c>
      <c r="K40" s="263"/>
      <c r="L40" s="266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</row>
    <row r="41" ht="43.5" customHeight="1">
      <c r="A41" s="278"/>
      <c r="B41" s="278" t="s">
        <v>135</v>
      </c>
      <c r="C41" s="279" t="s">
        <v>136</v>
      </c>
      <c r="D41" s="294">
        <v>1822.5</v>
      </c>
      <c r="E41" s="279" t="s">
        <v>232</v>
      </c>
      <c r="F41" s="280">
        <v>3095.22</v>
      </c>
      <c r="G41" s="279" t="s">
        <v>245</v>
      </c>
      <c r="H41" s="279" t="s">
        <v>233</v>
      </c>
      <c r="I41" s="280">
        <v>3095.22</v>
      </c>
      <c r="J41" s="279" t="s">
        <v>234</v>
      </c>
      <c r="K41" s="263"/>
      <c r="L41" s="266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</row>
    <row r="42" ht="43.5" customHeight="1">
      <c r="A42" s="278"/>
      <c r="B42" s="278" t="s">
        <v>138</v>
      </c>
      <c r="C42" s="279" t="s">
        <v>139</v>
      </c>
      <c r="D42" s="294">
        <v>5102.1</v>
      </c>
      <c r="E42" s="279" t="s">
        <v>232</v>
      </c>
      <c r="F42" s="280">
        <v>5102.1</v>
      </c>
      <c r="G42" s="279" t="s">
        <v>245</v>
      </c>
      <c r="H42" s="279" t="s">
        <v>233</v>
      </c>
      <c r="I42" s="280">
        <v>5102.1</v>
      </c>
      <c r="J42" s="279" t="s">
        <v>234</v>
      </c>
      <c r="K42" s="263"/>
      <c r="L42" s="266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</row>
    <row r="43" ht="43.5" customHeight="1">
      <c r="A43" s="278"/>
      <c r="B43" s="278" t="s">
        <v>140</v>
      </c>
      <c r="C43" s="279" t="s">
        <v>141</v>
      </c>
      <c r="D43" s="294">
        <v>1131.6</v>
      </c>
      <c r="E43" s="279" t="s">
        <v>232</v>
      </c>
      <c r="F43" s="280">
        <v>1338.0</v>
      </c>
      <c r="G43" s="279" t="s">
        <v>245</v>
      </c>
      <c r="H43" s="279" t="s">
        <v>233</v>
      </c>
      <c r="I43" s="280">
        <v>1338.0</v>
      </c>
      <c r="J43" s="279" t="s">
        <v>234</v>
      </c>
      <c r="K43" s="263"/>
      <c r="L43" s="266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</row>
    <row r="44" ht="63.0" customHeight="1">
      <c r="A44" s="278"/>
      <c r="B44" s="278" t="s">
        <v>142</v>
      </c>
      <c r="C44" s="279" t="s">
        <v>143</v>
      </c>
      <c r="D44" s="294">
        <v>1772.1</v>
      </c>
      <c r="E44" s="279" t="s">
        <v>232</v>
      </c>
      <c r="F44" s="280">
        <v>1772.1</v>
      </c>
      <c r="G44" s="279" t="s">
        <v>245</v>
      </c>
      <c r="H44" s="279" t="s">
        <v>233</v>
      </c>
      <c r="I44" s="280">
        <v>1772.1</v>
      </c>
      <c r="J44" s="279" t="s">
        <v>234</v>
      </c>
      <c r="K44" s="263"/>
      <c r="L44" s="266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</row>
    <row r="45" ht="60.75" customHeight="1">
      <c r="A45" s="278"/>
      <c r="B45" s="278" t="s">
        <v>144</v>
      </c>
      <c r="C45" s="279" t="s">
        <v>145</v>
      </c>
      <c r="D45" s="294">
        <v>5719.81</v>
      </c>
      <c r="E45" s="279" t="s">
        <v>246</v>
      </c>
      <c r="F45" s="280">
        <v>7050.0</v>
      </c>
      <c r="G45" s="279" t="s">
        <v>247</v>
      </c>
      <c r="H45" s="279" t="s">
        <v>248</v>
      </c>
      <c r="I45" s="280">
        <v>7050.0</v>
      </c>
      <c r="J45" s="279" t="s">
        <v>249</v>
      </c>
      <c r="K45" s="263"/>
      <c r="L45" s="266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</row>
    <row r="46" ht="57.0" customHeight="1">
      <c r="A46" s="278"/>
      <c r="B46" s="278" t="s">
        <v>150</v>
      </c>
      <c r="C46" s="279" t="s">
        <v>151</v>
      </c>
      <c r="D46" s="294">
        <v>2700.0</v>
      </c>
      <c r="E46" s="279" t="s">
        <v>250</v>
      </c>
      <c r="F46" s="280">
        <v>865.2</v>
      </c>
      <c r="G46" s="279" t="s">
        <v>251</v>
      </c>
      <c r="H46" s="279" t="s">
        <v>252</v>
      </c>
      <c r="I46" s="280">
        <v>865.2</v>
      </c>
      <c r="J46" s="279" t="s">
        <v>253</v>
      </c>
      <c r="K46" s="263"/>
      <c r="L46" s="266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</row>
    <row r="47" ht="99.0" customHeight="1">
      <c r="A47" s="278"/>
      <c r="B47" s="278" t="s">
        <v>153</v>
      </c>
      <c r="C47" s="279" t="s">
        <v>154</v>
      </c>
      <c r="D47" s="294">
        <v>5952.0</v>
      </c>
      <c r="E47" s="279" t="s">
        <v>254</v>
      </c>
      <c r="F47" s="280">
        <v>5952.0</v>
      </c>
      <c r="G47" s="279" t="s">
        <v>255</v>
      </c>
      <c r="H47" s="279" t="s">
        <v>256</v>
      </c>
      <c r="I47" s="280">
        <v>5952.0</v>
      </c>
      <c r="J47" s="279" t="s">
        <v>257</v>
      </c>
      <c r="K47" s="263"/>
      <c r="L47" s="266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</row>
    <row r="48" ht="69.0" customHeight="1">
      <c r="A48" s="278"/>
      <c r="B48" s="278" t="s">
        <v>156</v>
      </c>
      <c r="C48" s="279" t="s">
        <v>157</v>
      </c>
      <c r="D48" s="294">
        <v>6960.0</v>
      </c>
      <c r="E48" s="279" t="s">
        <v>258</v>
      </c>
      <c r="F48" s="280">
        <v>6960.0</v>
      </c>
      <c r="G48" s="279" t="s">
        <v>259</v>
      </c>
      <c r="H48" s="279" t="s">
        <v>260</v>
      </c>
      <c r="I48" s="280">
        <v>6960.0</v>
      </c>
      <c r="J48" s="279" t="s">
        <v>261</v>
      </c>
      <c r="K48" s="263"/>
      <c r="L48" s="266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</row>
    <row r="49" ht="42.0" customHeight="1">
      <c r="A49" s="278"/>
      <c r="B49" s="278" t="s">
        <v>159</v>
      </c>
      <c r="C49" s="279" t="s">
        <v>262</v>
      </c>
      <c r="D49" s="294">
        <v>1660.05</v>
      </c>
      <c r="E49" s="279"/>
      <c r="F49" s="280">
        <v>0.0</v>
      </c>
      <c r="G49" s="279"/>
      <c r="H49" s="279"/>
      <c r="I49" s="280">
        <v>0.0</v>
      </c>
      <c r="J49" s="279"/>
      <c r="K49" s="263"/>
      <c r="L49" s="266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</row>
    <row r="50" ht="73.5" customHeight="1">
      <c r="A50" s="278"/>
      <c r="B50" s="278" t="s">
        <v>163</v>
      </c>
      <c r="C50" s="279" t="s">
        <v>164</v>
      </c>
      <c r="D50" s="294">
        <v>29300.0</v>
      </c>
      <c r="E50" s="279" t="s">
        <v>263</v>
      </c>
      <c r="F50" s="280">
        <v>28377.68</v>
      </c>
      <c r="G50" s="279" t="s">
        <v>264</v>
      </c>
      <c r="H50" s="279" t="s">
        <v>265</v>
      </c>
      <c r="I50" s="280">
        <v>28377.68</v>
      </c>
      <c r="J50" s="279" t="s">
        <v>266</v>
      </c>
      <c r="K50" s="263"/>
      <c r="L50" s="266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</row>
    <row r="51" ht="42.0" customHeight="1">
      <c r="A51" s="278"/>
      <c r="B51" s="278" t="s">
        <v>170</v>
      </c>
      <c r="C51" s="279" t="s">
        <v>171</v>
      </c>
      <c r="D51" s="294">
        <v>117.0</v>
      </c>
      <c r="E51" s="279" t="s">
        <v>267</v>
      </c>
      <c r="F51" s="280">
        <v>0.0</v>
      </c>
      <c r="G51" s="279"/>
      <c r="H51" s="279"/>
      <c r="I51" s="280">
        <v>0.0</v>
      </c>
      <c r="J51" s="279"/>
      <c r="K51" s="263"/>
      <c r="L51" s="266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</row>
    <row r="52" ht="42.0" customHeight="1">
      <c r="A52" s="278"/>
      <c r="B52" s="278" t="s">
        <v>180</v>
      </c>
      <c r="C52" s="279" t="s">
        <v>181</v>
      </c>
      <c r="D52" s="294">
        <v>46191.0</v>
      </c>
      <c r="E52" s="279" t="s">
        <v>268</v>
      </c>
      <c r="F52" s="280">
        <v>45420.0</v>
      </c>
      <c r="G52" s="279" t="s">
        <v>269</v>
      </c>
      <c r="H52" s="279" t="s">
        <v>270</v>
      </c>
      <c r="I52" s="280">
        <v>45420.0</v>
      </c>
      <c r="J52" s="279" t="s">
        <v>271</v>
      </c>
      <c r="K52" s="263"/>
      <c r="L52" s="266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</row>
    <row r="53" ht="97.5" customHeight="1">
      <c r="A53" s="278"/>
      <c r="B53" s="278" t="s">
        <v>183</v>
      </c>
      <c r="C53" s="279" t="s">
        <v>184</v>
      </c>
      <c r="D53" s="294">
        <v>7000.0</v>
      </c>
      <c r="E53" s="279" t="s">
        <v>272</v>
      </c>
      <c r="F53" s="280">
        <v>6500.0</v>
      </c>
      <c r="G53" s="279" t="s">
        <v>273</v>
      </c>
      <c r="H53" s="279" t="s">
        <v>274</v>
      </c>
      <c r="I53" s="280">
        <v>6500.0</v>
      </c>
      <c r="J53" s="279" t="s">
        <v>275</v>
      </c>
      <c r="K53" s="263"/>
      <c r="L53" s="266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</row>
    <row r="54" ht="101.25" customHeight="1">
      <c r="A54" s="278"/>
      <c r="B54" s="278" t="s">
        <v>189</v>
      </c>
      <c r="C54" s="279" t="s">
        <v>188</v>
      </c>
      <c r="D54" s="294">
        <v>8600.0</v>
      </c>
      <c r="E54" s="279" t="s">
        <v>276</v>
      </c>
      <c r="F54" s="280">
        <v>8600.0</v>
      </c>
      <c r="G54" s="279" t="s">
        <v>277</v>
      </c>
      <c r="H54" s="279" t="s">
        <v>278</v>
      </c>
      <c r="I54" s="280">
        <v>8600.0</v>
      </c>
      <c r="J54" s="279" t="s">
        <v>279</v>
      </c>
      <c r="K54" s="263"/>
      <c r="L54" s="266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</row>
    <row r="55" ht="15.0" customHeight="1">
      <c r="A55" s="281"/>
      <c r="B55" s="282" t="s">
        <v>216</v>
      </c>
      <c r="C55" s="272"/>
      <c r="D55" s="283">
        <f>SUM(D23:D54)</f>
        <v>256545</v>
      </c>
      <c r="E55" s="284"/>
      <c r="F55" s="283">
        <f>SUM(F24:F54)</f>
        <v>256545</v>
      </c>
      <c r="G55" s="284"/>
      <c r="H55" s="284"/>
      <c r="I55" s="283">
        <f>SUM(I24:I54)</f>
        <v>256545</v>
      </c>
      <c r="J55" s="284"/>
      <c r="K55" s="295"/>
      <c r="L55" s="286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</row>
    <row r="56" ht="14.25" customHeight="1">
      <c r="A56" s="248"/>
      <c r="B56" s="248"/>
      <c r="C56" s="248"/>
      <c r="D56" s="263"/>
      <c r="E56" s="248"/>
      <c r="F56" s="263"/>
      <c r="G56" s="248"/>
      <c r="H56" s="248"/>
      <c r="I56" s="264"/>
      <c r="J56" s="264"/>
      <c r="K56" s="264"/>
      <c r="L56" s="266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</row>
    <row r="57" ht="14.25" customHeight="1">
      <c r="A57" s="296"/>
      <c r="B57" s="296" t="s">
        <v>280</v>
      </c>
      <c r="C57" s="296"/>
      <c r="D57" s="297"/>
      <c r="E57" s="296"/>
      <c r="F57" s="297"/>
      <c r="G57" s="296"/>
      <c r="H57" s="296"/>
      <c r="I57" s="296"/>
      <c r="J57" s="296"/>
      <c r="K57" s="296"/>
      <c r="L57" s="298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</row>
    <row r="58" ht="14.25" customHeight="1">
      <c r="A58" s="248"/>
      <c r="B58" s="248"/>
      <c r="C58" s="248"/>
      <c r="D58" s="263"/>
      <c r="E58" s="248"/>
      <c r="F58" s="263"/>
      <c r="G58" s="248"/>
      <c r="H58" s="248"/>
      <c r="I58" s="264"/>
      <c r="J58" s="264"/>
      <c r="K58" s="264"/>
      <c r="L58" s="266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</row>
    <row r="59" ht="14.25" customHeight="1">
      <c r="A59" s="248"/>
      <c r="B59" s="248"/>
      <c r="C59" s="248"/>
      <c r="D59" s="263"/>
      <c r="E59" s="248"/>
      <c r="F59" s="263"/>
      <c r="G59" s="248"/>
      <c r="H59" s="248"/>
      <c r="I59" s="264"/>
      <c r="J59" s="264"/>
      <c r="K59" s="264"/>
      <c r="L59" s="266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</row>
    <row r="60" ht="14.25" customHeight="1">
      <c r="A60" s="248"/>
      <c r="B60" s="248"/>
      <c r="C60" s="248"/>
      <c r="D60" s="263"/>
      <c r="E60" s="248"/>
      <c r="F60" s="263"/>
      <c r="G60" s="248"/>
      <c r="H60" s="248"/>
      <c r="I60" s="264"/>
      <c r="J60" s="264"/>
      <c r="K60" s="264"/>
      <c r="L60" s="266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</row>
    <row r="61" ht="14.25" customHeight="1">
      <c r="A61" s="248"/>
      <c r="B61" s="248"/>
      <c r="C61" s="248"/>
      <c r="D61" s="263"/>
      <c r="E61" s="248"/>
      <c r="F61" s="263"/>
      <c r="G61" s="248"/>
      <c r="H61" s="248"/>
      <c r="I61" s="264"/>
      <c r="J61" s="264"/>
      <c r="K61" s="264"/>
      <c r="L61" s="266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</row>
    <row r="62" ht="14.25" customHeight="1">
      <c r="A62" s="248"/>
      <c r="B62" s="248"/>
      <c r="C62" s="248"/>
      <c r="D62" s="263"/>
      <c r="E62" s="248"/>
      <c r="F62" s="263"/>
      <c r="G62" s="248"/>
      <c r="H62" s="248"/>
      <c r="I62" s="264"/>
      <c r="J62" s="264"/>
      <c r="K62" s="264"/>
      <c r="L62" s="266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</row>
    <row r="63" ht="14.25" customHeight="1">
      <c r="A63" s="248"/>
      <c r="B63" s="248"/>
      <c r="C63" s="248"/>
      <c r="D63" s="263"/>
      <c r="E63" s="248"/>
      <c r="F63" s="263"/>
      <c r="G63" s="248"/>
      <c r="H63" s="248"/>
      <c r="I63" s="264"/>
      <c r="J63" s="264"/>
      <c r="K63" s="264"/>
      <c r="L63" s="266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</row>
    <row r="64" ht="14.25" customHeight="1">
      <c r="A64" s="248"/>
      <c r="B64" s="248"/>
      <c r="C64" s="248"/>
      <c r="D64" s="263"/>
      <c r="E64" s="248"/>
      <c r="F64" s="263"/>
      <c r="G64" s="248"/>
      <c r="H64" s="248"/>
      <c r="I64" s="264"/>
      <c r="J64" s="264"/>
      <c r="K64" s="264"/>
      <c r="L64" s="266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</row>
    <row r="65" ht="14.25" customHeight="1">
      <c r="A65" s="248"/>
      <c r="B65" s="248"/>
      <c r="C65" s="248"/>
      <c r="D65" s="263"/>
      <c r="E65" s="248"/>
      <c r="F65" s="263"/>
      <c r="G65" s="248"/>
      <c r="H65" s="248"/>
      <c r="I65" s="264"/>
      <c r="J65" s="264"/>
      <c r="K65" s="264"/>
      <c r="L65" s="266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</row>
    <row r="66" ht="14.25" customHeight="1">
      <c r="A66" s="248"/>
      <c r="B66" s="248"/>
      <c r="C66" s="248"/>
      <c r="D66" s="263"/>
      <c r="E66" s="248"/>
      <c r="F66" s="263"/>
      <c r="G66" s="248"/>
      <c r="H66" s="248"/>
      <c r="I66" s="264"/>
      <c r="J66" s="264"/>
      <c r="K66" s="264"/>
      <c r="L66" s="266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</row>
    <row r="67" ht="14.25" customHeight="1">
      <c r="A67" s="248"/>
      <c r="B67" s="248"/>
      <c r="C67" s="248"/>
      <c r="D67" s="263"/>
      <c r="E67" s="248"/>
      <c r="F67" s="263"/>
      <c r="G67" s="248"/>
      <c r="H67" s="248"/>
      <c r="I67" s="264"/>
      <c r="J67" s="264"/>
      <c r="K67" s="264"/>
      <c r="L67" s="266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</row>
    <row r="68" ht="14.25" customHeight="1">
      <c r="A68" s="248"/>
      <c r="B68" s="248"/>
      <c r="C68" s="248"/>
      <c r="D68" s="263"/>
      <c r="E68" s="248"/>
      <c r="F68" s="263"/>
      <c r="G68" s="248"/>
      <c r="H68" s="248"/>
      <c r="I68" s="264"/>
      <c r="J68" s="264"/>
      <c r="K68" s="264"/>
      <c r="L68" s="266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</row>
    <row r="69" ht="14.25" customHeight="1">
      <c r="A69" s="248"/>
      <c r="B69" s="248"/>
      <c r="C69" s="248"/>
      <c r="D69" s="263"/>
      <c r="E69" s="248"/>
      <c r="F69" s="263"/>
      <c r="G69" s="248"/>
      <c r="H69" s="248"/>
      <c r="I69" s="264"/>
      <c r="J69" s="264"/>
      <c r="K69" s="264"/>
      <c r="L69" s="266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</row>
    <row r="70" ht="14.25" customHeight="1">
      <c r="A70" s="248"/>
      <c r="B70" s="248"/>
      <c r="C70" s="248"/>
      <c r="D70" s="263"/>
      <c r="E70" s="248"/>
      <c r="F70" s="263"/>
      <c r="G70" s="248"/>
      <c r="H70" s="248"/>
      <c r="I70" s="264"/>
      <c r="J70" s="264"/>
      <c r="K70" s="264"/>
      <c r="L70" s="266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</row>
    <row r="71" ht="14.25" customHeight="1">
      <c r="A71" s="248"/>
      <c r="B71" s="248"/>
      <c r="C71" s="248"/>
      <c r="D71" s="263"/>
      <c r="E71" s="248"/>
      <c r="F71" s="263"/>
      <c r="G71" s="248"/>
      <c r="H71" s="248"/>
      <c r="I71" s="264"/>
      <c r="J71" s="264"/>
      <c r="K71" s="264"/>
      <c r="L71" s="266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</row>
    <row r="72" ht="14.25" customHeight="1">
      <c r="A72" s="248"/>
      <c r="B72" s="248"/>
      <c r="C72" s="248"/>
      <c r="D72" s="263"/>
      <c r="E72" s="248"/>
      <c r="F72" s="263"/>
      <c r="G72" s="248"/>
      <c r="H72" s="248"/>
      <c r="I72" s="264"/>
      <c r="J72" s="264"/>
      <c r="K72" s="264"/>
      <c r="L72" s="266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</row>
    <row r="73" ht="14.25" customHeight="1">
      <c r="A73" s="248"/>
      <c r="B73" s="248"/>
      <c r="C73" s="248"/>
      <c r="D73" s="263"/>
      <c r="E73" s="248"/>
      <c r="F73" s="263"/>
      <c r="G73" s="248"/>
      <c r="H73" s="248"/>
      <c r="I73" s="264"/>
      <c r="J73" s="264"/>
      <c r="K73" s="264"/>
      <c r="L73" s="266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</row>
    <row r="74" ht="14.25" customHeight="1">
      <c r="A74" s="248"/>
      <c r="B74" s="248"/>
      <c r="C74" s="248"/>
      <c r="D74" s="263"/>
      <c r="E74" s="248"/>
      <c r="F74" s="263"/>
      <c r="G74" s="248"/>
      <c r="H74" s="248"/>
      <c r="I74" s="264"/>
      <c r="J74" s="264"/>
      <c r="K74" s="264"/>
      <c r="L74" s="266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</row>
    <row r="75" ht="14.25" customHeight="1">
      <c r="A75" s="248"/>
      <c r="B75" s="248"/>
      <c r="C75" s="248"/>
      <c r="D75" s="263"/>
      <c r="E75" s="248"/>
      <c r="F75" s="263"/>
      <c r="G75" s="248"/>
      <c r="H75" s="248"/>
      <c r="I75" s="264"/>
      <c r="J75" s="264"/>
      <c r="K75" s="264"/>
      <c r="L75" s="266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</row>
    <row r="76" ht="14.25" customHeight="1">
      <c r="A76" s="248"/>
      <c r="B76" s="248"/>
      <c r="C76" s="248"/>
      <c r="D76" s="263"/>
      <c r="E76" s="248"/>
      <c r="F76" s="263"/>
      <c r="G76" s="248"/>
      <c r="H76" s="248"/>
      <c r="I76" s="264"/>
      <c r="J76" s="264"/>
      <c r="K76" s="264"/>
      <c r="L76" s="266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</row>
    <row r="77" ht="14.25" customHeight="1">
      <c r="A77" s="248"/>
      <c r="B77" s="248"/>
      <c r="C77" s="248"/>
      <c r="D77" s="263"/>
      <c r="E77" s="248"/>
      <c r="F77" s="263"/>
      <c r="G77" s="248"/>
      <c r="H77" s="248"/>
      <c r="I77" s="264"/>
      <c r="J77" s="264"/>
      <c r="K77" s="264"/>
      <c r="L77" s="266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</row>
    <row r="78" ht="14.25" customHeight="1">
      <c r="A78" s="248"/>
      <c r="B78" s="248"/>
      <c r="C78" s="248"/>
      <c r="D78" s="263"/>
      <c r="E78" s="248"/>
      <c r="F78" s="263"/>
      <c r="G78" s="248"/>
      <c r="H78" s="248"/>
      <c r="I78" s="264"/>
      <c r="J78" s="264"/>
      <c r="K78" s="264"/>
      <c r="L78" s="266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</row>
    <row r="79" ht="14.25" customHeight="1">
      <c r="A79" s="248"/>
      <c r="B79" s="248"/>
      <c r="C79" s="248"/>
      <c r="D79" s="263"/>
      <c r="E79" s="248"/>
      <c r="F79" s="263"/>
      <c r="G79" s="248"/>
      <c r="H79" s="248"/>
      <c r="I79" s="264"/>
      <c r="J79" s="264"/>
      <c r="K79" s="264"/>
      <c r="L79" s="266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</row>
    <row r="80" ht="14.25" customHeight="1">
      <c r="A80" s="248"/>
      <c r="B80" s="248"/>
      <c r="C80" s="248"/>
      <c r="D80" s="263"/>
      <c r="E80" s="248"/>
      <c r="F80" s="263"/>
      <c r="G80" s="248"/>
      <c r="H80" s="248"/>
      <c r="I80" s="264"/>
      <c r="J80" s="264"/>
      <c r="K80" s="264"/>
      <c r="L80" s="266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</row>
    <row r="81" ht="14.25" customHeight="1">
      <c r="A81" s="248"/>
      <c r="B81" s="248"/>
      <c r="C81" s="248"/>
      <c r="D81" s="263"/>
      <c r="E81" s="248"/>
      <c r="F81" s="263"/>
      <c r="G81" s="248"/>
      <c r="H81" s="248"/>
      <c r="I81" s="264"/>
      <c r="J81" s="264"/>
      <c r="K81" s="264"/>
      <c r="L81" s="266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</row>
    <row r="82" ht="14.25" customHeight="1">
      <c r="A82" s="248"/>
      <c r="B82" s="248"/>
      <c r="C82" s="248"/>
      <c r="D82" s="263"/>
      <c r="E82" s="248"/>
      <c r="F82" s="263"/>
      <c r="G82" s="248"/>
      <c r="H82" s="248"/>
      <c r="I82" s="264"/>
      <c r="J82" s="264"/>
      <c r="K82" s="264"/>
      <c r="L82" s="266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264"/>
      <c r="Z82" s="264"/>
    </row>
    <row r="83" ht="14.25" customHeight="1">
      <c r="A83" s="248"/>
      <c r="B83" s="248"/>
      <c r="C83" s="248"/>
      <c r="D83" s="263"/>
      <c r="E83" s="248"/>
      <c r="F83" s="263"/>
      <c r="G83" s="248"/>
      <c r="H83" s="248"/>
      <c r="I83" s="264"/>
      <c r="J83" s="264"/>
      <c r="K83" s="264"/>
      <c r="L83" s="266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</row>
    <row r="84" ht="14.25" customHeight="1">
      <c r="A84" s="248"/>
      <c r="B84" s="248"/>
      <c r="C84" s="248"/>
      <c r="D84" s="263"/>
      <c r="E84" s="248"/>
      <c r="F84" s="263"/>
      <c r="G84" s="248"/>
      <c r="H84" s="248"/>
      <c r="I84" s="264"/>
      <c r="J84" s="264"/>
      <c r="K84" s="264"/>
      <c r="L84" s="266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</row>
    <row r="85" ht="14.25" customHeight="1">
      <c r="A85" s="248"/>
      <c r="B85" s="248"/>
      <c r="C85" s="248"/>
      <c r="D85" s="263"/>
      <c r="E85" s="248"/>
      <c r="F85" s="263"/>
      <c r="G85" s="248"/>
      <c r="H85" s="248"/>
      <c r="I85" s="264"/>
      <c r="J85" s="264"/>
      <c r="K85" s="264"/>
      <c r="L85" s="266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  <c r="Y85" s="264"/>
      <c r="Z85" s="264"/>
    </row>
    <row r="86" ht="14.25" customHeight="1">
      <c r="A86" s="248"/>
      <c r="B86" s="248"/>
      <c r="C86" s="248"/>
      <c r="D86" s="263"/>
      <c r="E86" s="248"/>
      <c r="F86" s="263"/>
      <c r="G86" s="248"/>
      <c r="H86" s="248"/>
      <c r="I86" s="264"/>
      <c r="J86" s="264"/>
      <c r="K86" s="264"/>
      <c r="L86" s="266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</row>
    <row r="87" ht="14.25" customHeight="1">
      <c r="A87" s="248"/>
      <c r="B87" s="248"/>
      <c r="C87" s="248"/>
      <c r="D87" s="263"/>
      <c r="E87" s="248"/>
      <c r="F87" s="263"/>
      <c r="G87" s="248"/>
      <c r="H87" s="248"/>
      <c r="I87" s="264"/>
      <c r="J87" s="264"/>
      <c r="K87" s="264"/>
      <c r="L87" s="266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</row>
    <row r="88" ht="14.25" customHeight="1">
      <c r="A88" s="248"/>
      <c r="B88" s="248"/>
      <c r="C88" s="248"/>
      <c r="D88" s="263"/>
      <c r="E88" s="248"/>
      <c r="F88" s="263"/>
      <c r="G88" s="248"/>
      <c r="H88" s="248"/>
      <c r="I88" s="264"/>
      <c r="J88" s="264"/>
      <c r="K88" s="264"/>
      <c r="L88" s="266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</row>
    <row r="89" ht="14.25" customHeight="1">
      <c r="A89" s="248"/>
      <c r="B89" s="248"/>
      <c r="C89" s="248"/>
      <c r="D89" s="263"/>
      <c r="E89" s="248"/>
      <c r="F89" s="263"/>
      <c r="G89" s="248"/>
      <c r="H89" s="248"/>
      <c r="I89" s="264"/>
      <c r="J89" s="264"/>
      <c r="K89" s="264"/>
      <c r="L89" s="266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</row>
    <row r="90" ht="14.25" customHeight="1">
      <c r="A90" s="248"/>
      <c r="B90" s="248"/>
      <c r="C90" s="248"/>
      <c r="D90" s="263"/>
      <c r="E90" s="248"/>
      <c r="F90" s="263"/>
      <c r="G90" s="248"/>
      <c r="H90" s="248"/>
      <c r="I90" s="264"/>
      <c r="J90" s="264"/>
      <c r="K90" s="264"/>
      <c r="L90" s="266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</row>
    <row r="91" ht="14.25" customHeight="1">
      <c r="A91" s="248"/>
      <c r="B91" s="248"/>
      <c r="C91" s="248"/>
      <c r="D91" s="263"/>
      <c r="E91" s="248"/>
      <c r="F91" s="263"/>
      <c r="G91" s="248"/>
      <c r="H91" s="248"/>
      <c r="I91" s="264"/>
      <c r="J91" s="264"/>
      <c r="K91" s="264"/>
      <c r="L91" s="266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</row>
    <row r="92" ht="14.25" customHeight="1">
      <c r="A92" s="248"/>
      <c r="B92" s="248"/>
      <c r="C92" s="248"/>
      <c r="D92" s="263"/>
      <c r="E92" s="248"/>
      <c r="F92" s="263"/>
      <c r="G92" s="248"/>
      <c r="H92" s="248"/>
      <c r="I92" s="264"/>
      <c r="J92" s="264"/>
      <c r="K92" s="264"/>
      <c r="L92" s="266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</row>
    <row r="93" ht="14.25" customHeight="1">
      <c r="A93" s="248"/>
      <c r="B93" s="248"/>
      <c r="C93" s="248"/>
      <c r="D93" s="263"/>
      <c r="E93" s="248"/>
      <c r="F93" s="263"/>
      <c r="G93" s="248"/>
      <c r="H93" s="248"/>
      <c r="I93" s="264"/>
      <c r="J93" s="264"/>
      <c r="K93" s="264"/>
      <c r="L93" s="266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</row>
    <row r="94" ht="14.25" customHeight="1">
      <c r="A94" s="248"/>
      <c r="B94" s="248"/>
      <c r="C94" s="248"/>
      <c r="D94" s="263"/>
      <c r="E94" s="248"/>
      <c r="F94" s="263"/>
      <c r="G94" s="248"/>
      <c r="H94" s="248"/>
      <c r="I94" s="264"/>
      <c r="J94" s="264"/>
      <c r="K94" s="264"/>
      <c r="L94" s="266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</row>
    <row r="95" ht="14.25" customHeight="1">
      <c r="A95" s="248"/>
      <c r="B95" s="248"/>
      <c r="C95" s="248"/>
      <c r="D95" s="263"/>
      <c r="E95" s="248"/>
      <c r="F95" s="263"/>
      <c r="G95" s="248"/>
      <c r="H95" s="248"/>
      <c r="I95" s="264"/>
      <c r="J95" s="264"/>
      <c r="K95" s="264"/>
      <c r="L95" s="266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</row>
    <row r="96" ht="14.25" customHeight="1">
      <c r="A96" s="248"/>
      <c r="B96" s="248"/>
      <c r="C96" s="248"/>
      <c r="D96" s="263"/>
      <c r="E96" s="248"/>
      <c r="F96" s="263"/>
      <c r="G96" s="248"/>
      <c r="H96" s="248"/>
      <c r="I96" s="264"/>
      <c r="J96" s="264"/>
      <c r="K96" s="264"/>
      <c r="L96" s="266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</row>
    <row r="97" ht="14.25" customHeight="1">
      <c r="A97" s="248"/>
      <c r="B97" s="248"/>
      <c r="C97" s="248"/>
      <c r="D97" s="263"/>
      <c r="E97" s="248"/>
      <c r="F97" s="263"/>
      <c r="G97" s="248"/>
      <c r="H97" s="248"/>
      <c r="I97" s="264"/>
      <c r="J97" s="264"/>
      <c r="K97" s="264"/>
      <c r="L97" s="266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</row>
    <row r="98" ht="14.25" customHeight="1">
      <c r="A98" s="248"/>
      <c r="B98" s="248"/>
      <c r="C98" s="248"/>
      <c r="D98" s="263"/>
      <c r="E98" s="248"/>
      <c r="F98" s="263"/>
      <c r="G98" s="248"/>
      <c r="H98" s="248"/>
      <c r="I98" s="264"/>
      <c r="J98" s="264"/>
      <c r="K98" s="264"/>
      <c r="L98" s="266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</row>
    <row r="99" ht="14.25" customHeight="1">
      <c r="A99" s="248"/>
      <c r="B99" s="248"/>
      <c r="C99" s="248"/>
      <c r="D99" s="263"/>
      <c r="E99" s="248"/>
      <c r="F99" s="263"/>
      <c r="G99" s="248"/>
      <c r="H99" s="248"/>
      <c r="I99" s="264"/>
      <c r="J99" s="264"/>
      <c r="K99" s="264"/>
      <c r="L99" s="266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</row>
    <row r="100" ht="14.25" customHeight="1">
      <c r="A100" s="248"/>
      <c r="B100" s="248"/>
      <c r="C100" s="248"/>
      <c r="D100" s="263"/>
      <c r="E100" s="248"/>
      <c r="F100" s="263"/>
      <c r="G100" s="248"/>
      <c r="H100" s="248"/>
      <c r="I100" s="264"/>
      <c r="J100" s="264"/>
      <c r="K100" s="264"/>
      <c r="L100" s="266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</row>
    <row r="101" ht="14.25" customHeight="1">
      <c r="A101" s="248"/>
      <c r="B101" s="248"/>
      <c r="C101" s="248"/>
      <c r="D101" s="263"/>
      <c r="E101" s="248"/>
      <c r="F101" s="263"/>
      <c r="G101" s="248"/>
      <c r="H101" s="248"/>
      <c r="I101" s="264"/>
      <c r="J101" s="264"/>
      <c r="K101" s="264"/>
      <c r="L101" s="266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</row>
    <row r="102" ht="14.25" customHeight="1">
      <c r="A102" s="248"/>
      <c r="B102" s="248"/>
      <c r="C102" s="248"/>
      <c r="D102" s="263"/>
      <c r="E102" s="248"/>
      <c r="F102" s="263"/>
      <c r="G102" s="248"/>
      <c r="H102" s="248"/>
      <c r="I102" s="264"/>
      <c r="J102" s="264"/>
      <c r="K102" s="264"/>
      <c r="L102" s="266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</row>
    <row r="103" ht="14.25" customHeight="1">
      <c r="A103" s="248"/>
      <c r="B103" s="248"/>
      <c r="C103" s="248"/>
      <c r="D103" s="263"/>
      <c r="E103" s="248"/>
      <c r="F103" s="263"/>
      <c r="G103" s="248"/>
      <c r="H103" s="248"/>
      <c r="I103" s="264"/>
      <c r="J103" s="264"/>
      <c r="K103" s="264"/>
      <c r="L103" s="266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</row>
    <row r="104" ht="14.25" customHeight="1">
      <c r="A104" s="248"/>
      <c r="B104" s="248"/>
      <c r="C104" s="248"/>
      <c r="D104" s="263"/>
      <c r="E104" s="248"/>
      <c r="F104" s="263"/>
      <c r="G104" s="248"/>
      <c r="H104" s="248"/>
      <c r="I104" s="264"/>
      <c r="J104" s="264"/>
      <c r="K104" s="264"/>
      <c r="L104" s="266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Y104" s="264"/>
      <c r="Z104" s="264"/>
    </row>
    <row r="105" ht="14.25" customHeight="1">
      <c r="A105" s="248"/>
      <c r="B105" s="248"/>
      <c r="C105" s="248"/>
      <c r="D105" s="263"/>
      <c r="E105" s="248"/>
      <c r="F105" s="263"/>
      <c r="G105" s="248"/>
      <c r="H105" s="248"/>
      <c r="I105" s="264"/>
      <c r="J105" s="264"/>
      <c r="K105" s="264"/>
      <c r="L105" s="266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  <c r="Y105" s="264"/>
      <c r="Z105" s="264"/>
    </row>
    <row r="106" ht="14.25" customHeight="1">
      <c r="A106" s="248"/>
      <c r="B106" s="248"/>
      <c r="C106" s="248"/>
      <c r="D106" s="263"/>
      <c r="E106" s="248"/>
      <c r="F106" s="263"/>
      <c r="G106" s="248"/>
      <c r="H106" s="248"/>
      <c r="I106" s="264"/>
      <c r="J106" s="264"/>
      <c r="K106" s="264"/>
      <c r="L106" s="266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</row>
    <row r="107" ht="14.25" customHeight="1">
      <c r="A107" s="248"/>
      <c r="B107" s="248"/>
      <c r="C107" s="248"/>
      <c r="D107" s="263"/>
      <c r="E107" s="248"/>
      <c r="F107" s="263"/>
      <c r="G107" s="248"/>
      <c r="H107" s="248"/>
      <c r="I107" s="264"/>
      <c r="J107" s="264"/>
      <c r="K107" s="264"/>
      <c r="L107" s="266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264"/>
      <c r="Z107" s="264"/>
    </row>
    <row r="108" ht="14.25" customHeight="1">
      <c r="A108" s="248"/>
      <c r="B108" s="248"/>
      <c r="C108" s="248"/>
      <c r="D108" s="263"/>
      <c r="E108" s="248"/>
      <c r="F108" s="263"/>
      <c r="G108" s="248"/>
      <c r="H108" s="248"/>
      <c r="I108" s="264"/>
      <c r="J108" s="264"/>
      <c r="K108" s="264"/>
      <c r="L108" s="266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</row>
    <row r="109" ht="14.25" customHeight="1">
      <c r="A109" s="248"/>
      <c r="B109" s="248"/>
      <c r="C109" s="248"/>
      <c r="D109" s="263"/>
      <c r="E109" s="248"/>
      <c r="F109" s="263"/>
      <c r="G109" s="248"/>
      <c r="H109" s="248"/>
      <c r="I109" s="264"/>
      <c r="J109" s="264"/>
      <c r="K109" s="264"/>
      <c r="L109" s="266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Y109" s="264"/>
      <c r="Z109" s="264"/>
    </row>
    <row r="110" ht="14.25" customHeight="1">
      <c r="A110" s="248"/>
      <c r="B110" s="248"/>
      <c r="C110" s="248"/>
      <c r="D110" s="263"/>
      <c r="E110" s="248"/>
      <c r="F110" s="263"/>
      <c r="G110" s="248"/>
      <c r="H110" s="248"/>
      <c r="I110" s="264"/>
      <c r="J110" s="264"/>
      <c r="K110" s="264"/>
      <c r="L110" s="266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</row>
    <row r="111" ht="14.25" customHeight="1">
      <c r="A111" s="248"/>
      <c r="B111" s="248"/>
      <c r="C111" s="248"/>
      <c r="D111" s="263"/>
      <c r="E111" s="248"/>
      <c r="F111" s="263"/>
      <c r="G111" s="248"/>
      <c r="H111" s="248"/>
      <c r="I111" s="264"/>
      <c r="J111" s="264"/>
      <c r="K111" s="264"/>
      <c r="L111" s="266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</row>
    <row r="112" ht="14.25" customHeight="1">
      <c r="A112" s="248"/>
      <c r="B112" s="248"/>
      <c r="C112" s="248"/>
      <c r="D112" s="263"/>
      <c r="E112" s="248"/>
      <c r="F112" s="263"/>
      <c r="G112" s="248"/>
      <c r="H112" s="248"/>
      <c r="I112" s="264"/>
      <c r="J112" s="264"/>
      <c r="K112" s="264"/>
      <c r="L112" s="266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</row>
    <row r="113" ht="14.25" customHeight="1">
      <c r="A113" s="248"/>
      <c r="B113" s="248"/>
      <c r="C113" s="248"/>
      <c r="D113" s="263"/>
      <c r="E113" s="248"/>
      <c r="F113" s="263"/>
      <c r="G113" s="248"/>
      <c r="H113" s="248"/>
      <c r="I113" s="264"/>
      <c r="J113" s="264"/>
      <c r="K113" s="264"/>
      <c r="L113" s="266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</row>
    <row r="114" ht="14.25" customHeight="1">
      <c r="A114" s="248"/>
      <c r="B114" s="248"/>
      <c r="C114" s="248"/>
      <c r="D114" s="263"/>
      <c r="E114" s="248"/>
      <c r="F114" s="263"/>
      <c r="G114" s="248"/>
      <c r="H114" s="248"/>
      <c r="I114" s="264"/>
      <c r="J114" s="264"/>
      <c r="K114" s="264"/>
      <c r="L114" s="266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</row>
    <row r="115" ht="14.25" customHeight="1">
      <c r="A115" s="248"/>
      <c r="B115" s="248"/>
      <c r="C115" s="248"/>
      <c r="D115" s="263"/>
      <c r="E115" s="248"/>
      <c r="F115" s="263"/>
      <c r="G115" s="248"/>
      <c r="H115" s="248"/>
      <c r="I115" s="264"/>
      <c r="J115" s="264"/>
      <c r="K115" s="264"/>
      <c r="L115" s="266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</row>
    <row r="116" ht="14.25" customHeight="1">
      <c r="A116" s="248"/>
      <c r="B116" s="248"/>
      <c r="C116" s="248"/>
      <c r="D116" s="263"/>
      <c r="E116" s="248"/>
      <c r="F116" s="263"/>
      <c r="G116" s="248"/>
      <c r="H116" s="248"/>
      <c r="I116" s="264"/>
      <c r="J116" s="264"/>
      <c r="K116" s="264"/>
      <c r="L116" s="266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</row>
    <row r="117" ht="14.25" customHeight="1">
      <c r="A117" s="248"/>
      <c r="B117" s="248"/>
      <c r="C117" s="248"/>
      <c r="D117" s="263"/>
      <c r="E117" s="248"/>
      <c r="F117" s="263"/>
      <c r="G117" s="248"/>
      <c r="H117" s="248"/>
      <c r="I117" s="264"/>
      <c r="J117" s="264"/>
      <c r="K117" s="264"/>
      <c r="L117" s="266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</row>
    <row r="118" ht="14.25" customHeight="1">
      <c r="A118" s="248"/>
      <c r="B118" s="248"/>
      <c r="C118" s="248"/>
      <c r="D118" s="263"/>
      <c r="E118" s="248"/>
      <c r="F118" s="263"/>
      <c r="G118" s="248"/>
      <c r="H118" s="248"/>
      <c r="I118" s="264"/>
      <c r="J118" s="264"/>
      <c r="K118" s="264"/>
      <c r="L118" s="266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</row>
    <row r="119" ht="14.25" customHeight="1">
      <c r="A119" s="248"/>
      <c r="B119" s="248"/>
      <c r="C119" s="248"/>
      <c r="D119" s="263"/>
      <c r="E119" s="248"/>
      <c r="F119" s="263"/>
      <c r="G119" s="248"/>
      <c r="H119" s="248"/>
      <c r="I119" s="264"/>
      <c r="J119" s="264"/>
      <c r="K119" s="264"/>
      <c r="L119" s="266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  <c r="Y119" s="264"/>
      <c r="Z119" s="264"/>
    </row>
    <row r="120" ht="14.25" customHeight="1">
      <c r="A120" s="248"/>
      <c r="B120" s="248"/>
      <c r="C120" s="248"/>
      <c r="D120" s="263"/>
      <c r="E120" s="248"/>
      <c r="F120" s="263"/>
      <c r="G120" s="248"/>
      <c r="H120" s="248"/>
      <c r="I120" s="264"/>
      <c r="J120" s="264"/>
      <c r="K120" s="264"/>
      <c r="L120" s="266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</row>
    <row r="121" ht="14.25" customHeight="1">
      <c r="A121" s="248"/>
      <c r="B121" s="248"/>
      <c r="C121" s="248"/>
      <c r="D121" s="263"/>
      <c r="E121" s="248"/>
      <c r="F121" s="263"/>
      <c r="G121" s="248"/>
      <c r="H121" s="248"/>
      <c r="I121" s="264"/>
      <c r="J121" s="264"/>
      <c r="K121" s="264"/>
      <c r="L121" s="266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</row>
    <row r="122" ht="14.25" customHeight="1">
      <c r="A122" s="248"/>
      <c r="B122" s="248"/>
      <c r="C122" s="248"/>
      <c r="D122" s="263"/>
      <c r="E122" s="248"/>
      <c r="F122" s="263"/>
      <c r="G122" s="248"/>
      <c r="H122" s="248"/>
      <c r="I122" s="264"/>
      <c r="J122" s="264"/>
      <c r="K122" s="264"/>
      <c r="L122" s="266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</row>
    <row r="123" ht="14.25" customHeight="1">
      <c r="A123" s="248"/>
      <c r="B123" s="248"/>
      <c r="C123" s="248"/>
      <c r="D123" s="263"/>
      <c r="E123" s="248"/>
      <c r="F123" s="263"/>
      <c r="G123" s="248"/>
      <c r="H123" s="248"/>
      <c r="I123" s="264"/>
      <c r="J123" s="264"/>
      <c r="K123" s="264"/>
      <c r="L123" s="266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</row>
    <row r="124" ht="14.25" customHeight="1">
      <c r="A124" s="248"/>
      <c r="B124" s="248"/>
      <c r="C124" s="248"/>
      <c r="D124" s="263"/>
      <c r="E124" s="248"/>
      <c r="F124" s="263"/>
      <c r="G124" s="248"/>
      <c r="H124" s="248"/>
      <c r="I124" s="264"/>
      <c r="J124" s="264"/>
      <c r="K124" s="264"/>
      <c r="L124" s="266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  <c r="Z124" s="264"/>
    </row>
    <row r="125" ht="14.25" customHeight="1">
      <c r="A125" s="248"/>
      <c r="B125" s="248"/>
      <c r="C125" s="248"/>
      <c r="D125" s="263"/>
      <c r="E125" s="248"/>
      <c r="F125" s="263"/>
      <c r="G125" s="248"/>
      <c r="H125" s="248"/>
      <c r="I125" s="264"/>
      <c r="J125" s="264"/>
      <c r="K125" s="264"/>
      <c r="L125" s="266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  <c r="Y125" s="264"/>
      <c r="Z125" s="264"/>
    </row>
    <row r="126" ht="14.25" customHeight="1">
      <c r="A126" s="248"/>
      <c r="B126" s="248"/>
      <c r="C126" s="248"/>
      <c r="D126" s="263"/>
      <c r="E126" s="248"/>
      <c r="F126" s="263"/>
      <c r="G126" s="248"/>
      <c r="H126" s="248"/>
      <c r="I126" s="264"/>
      <c r="J126" s="264"/>
      <c r="K126" s="264"/>
      <c r="L126" s="266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</row>
    <row r="127" ht="14.25" customHeight="1">
      <c r="A127" s="248"/>
      <c r="B127" s="248"/>
      <c r="C127" s="248"/>
      <c r="D127" s="263"/>
      <c r="E127" s="248"/>
      <c r="F127" s="263"/>
      <c r="G127" s="248"/>
      <c r="H127" s="248"/>
      <c r="I127" s="264"/>
      <c r="J127" s="264"/>
      <c r="K127" s="264"/>
      <c r="L127" s="266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X127" s="264"/>
      <c r="Y127" s="264"/>
      <c r="Z127" s="264"/>
    </row>
    <row r="128" ht="14.25" customHeight="1">
      <c r="A128" s="248"/>
      <c r="B128" s="248"/>
      <c r="C128" s="248"/>
      <c r="D128" s="263"/>
      <c r="E128" s="248"/>
      <c r="F128" s="263"/>
      <c r="G128" s="248"/>
      <c r="H128" s="248"/>
      <c r="I128" s="264"/>
      <c r="J128" s="264"/>
      <c r="K128" s="264"/>
      <c r="L128" s="266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  <c r="Y128" s="264"/>
      <c r="Z128" s="264"/>
    </row>
    <row r="129" ht="14.25" customHeight="1">
      <c r="A129" s="248"/>
      <c r="B129" s="248"/>
      <c r="C129" s="248"/>
      <c r="D129" s="263"/>
      <c r="E129" s="248"/>
      <c r="F129" s="263"/>
      <c r="G129" s="248"/>
      <c r="H129" s="248"/>
      <c r="I129" s="264"/>
      <c r="J129" s="264"/>
      <c r="K129" s="264"/>
      <c r="L129" s="266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  <c r="Y129" s="264"/>
      <c r="Z129" s="264"/>
    </row>
    <row r="130" ht="14.25" customHeight="1">
      <c r="A130" s="248"/>
      <c r="B130" s="248"/>
      <c r="C130" s="248"/>
      <c r="D130" s="263"/>
      <c r="E130" s="248"/>
      <c r="F130" s="263"/>
      <c r="G130" s="248"/>
      <c r="H130" s="248"/>
      <c r="I130" s="264"/>
      <c r="J130" s="264"/>
      <c r="K130" s="264"/>
      <c r="L130" s="266"/>
      <c r="M130" s="264"/>
      <c r="N130" s="264"/>
      <c r="O130" s="264"/>
      <c r="P130" s="264"/>
      <c r="Q130" s="264"/>
      <c r="R130" s="264"/>
      <c r="S130" s="264"/>
      <c r="T130" s="264"/>
      <c r="U130" s="264"/>
      <c r="V130" s="264"/>
      <c r="W130" s="264"/>
      <c r="X130" s="264"/>
      <c r="Y130" s="264"/>
      <c r="Z130" s="264"/>
    </row>
    <row r="131" ht="14.25" customHeight="1">
      <c r="A131" s="248"/>
      <c r="B131" s="248"/>
      <c r="C131" s="248"/>
      <c r="D131" s="263"/>
      <c r="E131" s="248"/>
      <c r="F131" s="263"/>
      <c r="G131" s="248"/>
      <c r="H131" s="248"/>
      <c r="I131" s="264"/>
      <c r="J131" s="264"/>
      <c r="K131" s="264"/>
      <c r="L131" s="266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</row>
    <row r="132" ht="14.25" customHeight="1">
      <c r="A132" s="248"/>
      <c r="B132" s="248"/>
      <c r="C132" s="248"/>
      <c r="D132" s="263"/>
      <c r="E132" s="248"/>
      <c r="F132" s="263"/>
      <c r="G132" s="248"/>
      <c r="H132" s="248"/>
      <c r="I132" s="264"/>
      <c r="J132" s="264"/>
      <c r="K132" s="264"/>
      <c r="L132" s="266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</row>
    <row r="133" ht="14.25" customHeight="1">
      <c r="A133" s="248"/>
      <c r="B133" s="248"/>
      <c r="C133" s="248"/>
      <c r="D133" s="263"/>
      <c r="E133" s="248"/>
      <c r="F133" s="263"/>
      <c r="G133" s="248"/>
      <c r="H133" s="248"/>
      <c r="I133" s="264"/>
      <c r="J133" s="264"/>
      <c r="K133" s="264"/>
      <c r="L133" s="266"/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  <c r="Y133" s="264"/>
      <c r="Z133" s="264"/>
    </row>
    <row r="134" ht="14.25" customHeight="1">
      <c r="A134" s="248"/>
      <c r="B134" s="248"/>
      <c r="C134" s="248"/>
      <c r="D134" s="263"/>
      <c r="E134" s="248"/>
      <c r="F134" s="263"/>
      <c r="G134" s="248"/>
      <c r="H134" s="248"/>
      <c r="I134" s="264"/>
      <c r="J134" s="264"/>
      <c r="K134" s="264"/>
      <c r="L134" s="266"/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  <c r="Y134" s="264"/>
      <c r="Z134" s="264"/>
    </row>
    <row r="135" ht="14.25" customHeight="1">
      <c r="A135" s="248"/>
      <c r="B135" s="248"/>
      <c r="C135" s="248"/>
      <c r="D135" s="263"/>
      <c r="E135" s="248"/>
      <c r="F135" s="263"/>
      <c r="G135" s="248"/>
      <c r="H135" s="248"/>
      <c r="I135" s="264"/>
      <c r="J135" s="264"/>
      <c r="K135" s="264"/>
      <c r="L135" s="266"/>
      <c r="M135" s="264"/>
      <c r="N135" s="264"/>
      <c r="O135" s="264"/>
      <c r="P135" s="264"/>
      <c r="Q135" s="264"/>
      <c r="R135" s="264"/>
      <c r="S135" s="264"/>
      <c r="T135" s="264"/>
      <c r="U135" s="264"/>
      <c r="V135" s="264"/>
      <c r="W135" s="264"/>
      <c r="X135" s="264"/>
      <c r="Y135" s="264"/>
      <c r="Z135" s="264"/>
    </row>
    <row r="136" ht="14.25" customHeight="1">
      <c r="A136" s="248"/>
      <c r="B136" s="248"/>
      <c r="C136" s="248"/>
      <c r="D136" s="263"/>
      <c r="E136" s="248"/>
      <c r="F136" s="263"/>
      <c r="G136" s="248"/>
      <c r="H136" s="248"/>
      <c r="I136" s="264"/>
      <c r="J136" s="264"/>
      <c r="K136" s="264"/>
      <c r="L136" s="266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  <c r="Z136" s="264"/>
    </row>
    <row r="137" ht="14.25" customHeight="1">
      <c r="A137" s="248"/>
      <c r="B137" s="248"/>
      <c r="C137" s="248"/>
      <c r="D137" s="263"/>
      <c r="E137" s="248"/>
      <c r="F137" s="263"/>
      <c r="G137" s="248"/>
      <c r="H137" s="248"/>
      <c r="I137" s="264"/>
      <c r="J137" s="264"/>
      <c r="K137" s="264"/>
      <c r="L137" s="266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</row>
    <row r="138" ht="14.25" customHeight="1">
      <c r="A138" s="248"/>
      <c r="B138" s="248"/>
      <c r="C138" s="248"/>
      <c r="D138" s="263"/>
      <c r="E138" s="248"/>
      <c r="F138" s="263"/>
      <c r="G138" s="248"/>
      <c r="H138" s="248"/>
      <c r="I138" s="264"/>
      <c r="J138" s="264"/>
      <c r="K138" s="264"/>
      <c r="L138" s="266"/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4"/>
      <c r="Y138" s="264"/>
      <c r="Z138" s="264"/>
    </row>
    <row r="139" ht="14.25" customHeight="1">
      <c r="A139" s="248"/>
      <c r="B139" s="248"/>
      <c r="C139" s="248"/>
      <c r="D139" s="263"/>
      <c r="E139" s="248"/>
      <c r="F139" s="263"/>
      <c r="G139" s="248"/>
      <c r="H139" s="248"/>
      <c r="I139" s="264"/>
      <c r="J139" s="264"/>
      <c r="K139" s="264"/>
      <c r="L139" s="266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  <c r="Z139" s="264"/>
    </row>
    <row r="140" ht="14.25" customHeight="1">
      <c r="A140" s="248"/>
      <c r="B140" s="248"/>
      <c r="C140" s="248"/>
      <c r="D140" s="263"/>
      <c r="E140" s="248"/>
      <c r="F140" s="263"/>
      <c r="G140" s="248"/>
      <c r="H140" s="248"/>
      <c r="I140" s="264"/>
      <c r="J140" s="264"/>
      <c r="K140" s="264"/>
      <c r="L140" s="266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  <c r="Y140" s="264"/>
      <c r="Z140" s="264"/>
    </row>
    <row r="141" ht="14.25" customHeight="1">
      <c r="A141" s="248"/>
      <c r="B141" s="248"/>
      <c r="C141" s="248"/>
      <c r="D141" s="263"/>
      <c r="E141" s="248"/>
      <c r="F141" s="263"/>
      <c r="G141" s="248"/>
      <c r="H141" s="248"/>
      <c r="I141" s="264"/>
      <c r="J141" s="264"/>
      <c r="K141" s="264"/>
      <c r="L141" s="266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</row>
    <row r="142" ht="14.25" customHeight="1">
      <c r="A142" s="248"/>
      <c r="B142" s="248"/>
      <c r="C142" s="248"/>
      <c r="D142" s="263"/>
      <c r="E142" s="248"/>
      <c r="F142" s="263"/>
      <c r="G142" s="248"/>
      <c r="H142" s="248"/>
      <c r="I142" s="264"/>
      <c r="J142" s="264"/>
      <c r="K142" s="264"/>
      <c r="L142" s="266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</row>
    <row r="143" ht="14.25" customHeight="1">
      <c r="A143" s="248"/>
      <c r="B143" s="248"/>
      <c r="C143" s="248"/>
      <c r="D143" s="263"/>
      <c r="E143" s="248"/>
      <c r="F143" s="263"/>
      <c r="G143" s="248"/>
      <c r="H143" s="248"/>
      <c r="I143" s="264"/>
      <c r="J143" s="264"/>
      <c r="K143" s="264"/>
      <c r="L143" s="266"/>
      <c r="M143" s="264"/>
      <c r="N143" s="264"/>
      <c r="O143" s="264"/>
      <c r="P143" s="264"/>
      <c r="Q143" s="264"/>
      <c r="R143" s="264"/>
      <c r="S143" s="264"/>
      <c r="T143" s="264"/>
      <c r="U143" s="264"/>
      <c r="V143" s="264"/>
      <c r="W143" s="264"/>
      <c r="X143" s="264"/>
      <c r="Y143" s="264"/>
      <c r="Z143" s="264"/>
    </row>
    <row r="144" ht="14.25" customHeight="1">
      <c r="A144" s="248"/>
      <c r="B144" s="248"/>
      <c r="C144" s="248"/>
      <c r="D144" s="263"/>
      <c r="E144" s="248"/>
      <c r="F144" s="263"/>
      <c r="G144" s="248"/>
      <c r="H144" s="248"/>
      <c r="I144" s="264"/>
      <c r="J144" s="264"/>
      <c r="K144" s="264"/>
      <c r="L144" s="266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  <c r="Z144" s="264"/>
    </row>
    <row r="145" ht="14.25" customHeight="1">
      <c r="A145" s="248"/>
      <c r="B145" s="248"/>
      <c r="C145" s="248"/>
      <c r="D145" s="263"/>
      <c r="E145" s="248"/>
      <c r="F145" s="263"/>
      <c r="G145" s="248"/>
      <c r="H145" s="248"/>
      <c r="I145" s="264"/>
      <c r="J145" s="264"/>
      <c r="K145" s="264"/>
      <c r="L145" s="266"/>
      <c r="M145" s="264"/>
      <c r="N145" s="264"/>
      <c r="O145" s="264"/>
      <c r="P145" s="264"/>
      <c r="Q145" s="264"/>
      <c r="R145" s="264"/>
      <c r="S145" s="264"/>
      <c r="T145" s="264"/>
      <c r="U145" s="264"/>
      <c r="V145" s="264"/>
      <c r="W145" s="264"/>
      <c r="X145" s="264"/>
      <c r="Y145" s="264"/>
      <c r="Z145" s="264"/>
    </row>
    <row r="146" ht="14.25" customHeight="1">
      <c r="A146" s="248"/>
      <c r="B146" s="248"/>
      <c r="C146" s="248"/>
      <c r="D146" s="263"/>
      <c r="E146" s="248"/>
      <c r="F146" s="263"/>
      <c r="G146" s="248"/>
      <c r="H146" s="248"/>
      <c r="I146" s="264"/>
      <c r="J146" s="264"/>
      <c r="K146" s="264"/>
      <c r="L146" s="266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  <c r="Y146" s="264"/>
      <c r="Z146" s="264"/>
    </row>
    <row r="147" ht="14.25" customHeight="1">
      <c r="A147" s="248"/>
      <c r="B147" s="248"/>
      <c r="C147" s="248"/>
      <c r="D147" s="263"/>
      <c r="E147" s="248"/>
      <c r="F147" s="263"/>
      <c r="G147" s="248"/>
      <c r="H147" s="248"/>
      <c r="I147" s="264"/>
      <c r="J147" s="264"/>
      <c r="K147" s="264"/>
      <c r="L147" s="266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  <c r="Y147" s="264"/>
      <c r="Z147" s="264"/>
    </row>
    <row r="148" ht="14.25" customHeight="1">
      <c r="A148" s="248"/>
      <c r="B148" s="248"/>
      <c r="C148" s="248"/>
      <c r="D148" s="263"/>
      <c r="E148" s="248"/>
      <c r="F148" s="263"/>
      <c r="G148" s="248"/>
      <c r="H148" s="248"/>
      <c r="I148" s="264"/>
      <c r="J148" s="264"/>
      <c r="K148" s="264"/>
      <c r="L148" s="266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264"/>
      <c r="Z148" s="264"/>
    </row>
    <row r="149" ht="14.25" customHeight="1">
      <c r="A149" s="248"/>
      <c r="B149" s="248"/>
      <c r="C149" s="248"/>
      <c r="D149" s="263"/>
      <c r="E149" s="248"/>
      <c r="F149" s="263"/>
      <c r="G149" s="248"/>
      <c r="H149" s="248"/>
      <c r="I149" s="264"/>
      <c r="J149" s="264"/>
      <c r="K149" s="264"/>
      <c r="L149" s="266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  <c r="Y149" s="264"/>
      <c r="Z149" s="264"/>
    </row>
    <row r="150" ht="14.25" customHeight="1">
      <c r="A150" s="248"/>
      <c r="B150" s="248"/>
      <c r="C150" s="248"/>
      <c r="D150" s="263"/>
      <c r="E150" s="248"/>
      <c r="F150" s="263"/>
      <c r="G150" s="248"/>
      <c r="H150" s="248"/>
      <c r="I150" s="264"/>
      <c r="J150" s="264"/>
      <c r="K150" s="264"/>
      <c r="L150" s="266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</row>
    <row r="151" ht="14.25" customHeight="1">
      <c r="A151" s="248"/>
      <c r="B151" s="248"/>
      <c r="C151" s="248"/>
      <c r="D151" s="263"/>
      <c r="E151" s="248"/>
      <c r="F151" s="263"/>
      <c r="G151" s="248"/>
      <c r="H151" s="248"/>
      <c r="I151" s="264"/>
      <c r="J151" s="264"/>
      <c r="K151" s="264"/>
      <c r="L151" s="266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4"/>
      <c r="Y151" s="264"/>
      <c r="Z151" s="264"/>
    </row>
    <row r="152" ht="14.25" customHeight="1">
      <c r="A152" s="248"/>
      <c r="B152" s="248"/>
      <c r="C152" s="248"/>
      <c r="D152" s="263"/>
      <c r="E152" s="248"/>
      <c r="F152" s="263"/>
      <c r="G152" s="248"/>
      <c r="H152" s="248"/>
      <c r="I152" s="264"/>
      <c r="J152" s="264"/>
      <c r="K152" s="264"/>
      <c r="L152" s="266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X152" s="264"/>
      <c r="Y152" s="264"/>
      <c r="Z152" s="264"/>
    </row>
    <row r="153" ht="14.25" customHeight="1">
      <c r="A153" s="248"/>
      <c r="B153" s="248"/>
      <c r="C153" s="248"/>
      <c r="D153" s="263"/>
      <c r="E153" s="248"/>
      <c r="F153" s="263"/>
      <c r="G153" s="248"/>
      <c r="H153" s="248"/>
      <c r="I153" s="264"/>
      <c r="J153" s="264"/>
      <c r="K153" s="264"/>
      <c r="L153" s="266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  <c r="Y153" s="264"/>
      <c r="Z153" s="264"/>
    </row>
    <row r="154" ht="14.25" customHeight="1">
      <c r="A154" s="248"/>
      <c r="B154" s="248"/>
      <c r="C154" s="248"/>
      <c r="D154" s="263"/>
      <c r="E154" s="248"/>
      <c r="F154" s="263"/>
      <c r="G154" s="248"/>
      <c r="H154" s="248"/>
      <c r="I154" s="264"/>
      <c r="J154" s="264"/>
      <c r="K154" s="264"/>
      <c r="L154" s="266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  <c r="Y154" s="264"/>
      <c r="Z154" s="264"/>
    </row>
    <row r="155" ht="14.25" customHeight="1">
      <c r="A155" s="248"/>
      <c r="B155" s="248"/>
      <c r="C155" s="248"/>
      <c r="D155" s="263"/>
      <c r="E155" s="248"/>
      <c r="F155" s="263"/>
      <c r="G155" s="248"/>
      <c r="H155" s="248"/>
      <c r="I155" s="264"/>
      <c r="J155" s="264"/>
      <c r="K155" s="264"/>
      <c r="L155" s="266"/>
      <c r="M155" s="264"/>
      <c r="N155" s="264"/>
      <c r="O155" s="264"/>
      <c r="P155" s="264"/>
      <c r="Q155" s="264"/>
      <c r="R155" s="264"/>
      <c r="S155" s="264"/>
      <c r="T155" s="264"/>
      <c r="U155" s="264"/>
      <c r="V155" s="264"/>
      <c r="W155" s="264"/>
      <c r="X155" s="264"/>
      <c r="Y155" s="264"/>
      <c r="Z155" s="264"/>
    </row>
    <row r="156" ht="14.25" customHeight="1">
      <c r="A156" s="248"/>
      <c r="B156" s="248"/>
      <c r="C156" s="248"/>
      <c r="D156" s="263"/>
      <c r="E156" s="248"/>
      <c r="F156" s="263"/>
      <c r="G156" s="248"/>
      <c r="H156" s="248"/>
      <c r="I156" s="264"/>
      <c r="J156" s="264"/>
      <c r="K156" s="264"/>
      <c r="L156" s="266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  <c r="Y156" s="264"/>
      <c r="Z156" s="264"/>
    </row>
    <row r="157" ht="14.25" customHeight="1">
      <c r="A157" s="248"/>
      <c r="B157" s="248"/>
      <c r="C157" s="248"/>
      <c r="D157" s="263"/>
      <c r="E157" s="248"/>
      <c r="F157" s="263"/>
      <c r="G157" s="248"/>
      <c r="H157" s="248"/>
      <c r="I157" s="264"/>
      <c r="J157" s="264"/>
      <c r="K157" s="264"/>
      <c r="L157" s="266"/>
      <c r="M157" s="264"/>
      <c r="N157" s="264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  <c r="Y157" s="264"/>
      <c r="Z157" s="264"/>
    </row>
    <row r="158" ht="14.25" customHeight="1">
      <c r="A158" s="248"/>
      <c r="B158" s="248"/>
      <c r="C158" s="248"/>
      <c r="D158" s="263"/>
      <c r="E158" s="248"/>
      <c r="F158" s="263"/>
      <c r="G158" s="248"/>
      <c r="H158" s="248"/>
      <c r="I158" s="264"/>
      <c r="J158" s="264"/>
      <c r="K158" s="264"/>
      <c r="L158" s="266"/>
      <c r="M158" s="264"/>
      <c r="N158" s="264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  <c r="Y158" s="264"/>
      <c r="Z158" s="264"/>
    </row>
    <row r="159" ht="14.25" customHeight="1">
      <c r="A159" s="248"/>
      <c r="B159" s="248"/>
      <c r="C159" s="248"/>
      <c r="D159" s="263"/>
      <c r="E159" s="248"/>
      <c r="F159" s="263"/>
      <c r="G159" s="248"/>
      <c r="H159" s="248"/>
      <c r="I159" s="264"/>
      <c r="J159" s="264"/>
      <c r="K159" s="264"/>
      <c r="L159" s="266"/>
      <c r="M159" s="264"/>
      <c r="N159" s="264"/>
      <c r="O159" s="264"/>
      <c r="P159" s="264"/>
      <c r="Q159" s="264"/>
      <c r="R159" s="264"/>
      <c r="S159" s="264"/>
      <c r="T159" s="264"/>
      <c r="U159" s="264"/>
      <c r="V159" s="264"/>
      <c r="W159" s="264"/>
      <c r="X159" s="264"/>
      <c r="Y159" s="264"/>
      <c r="Z159" s="264"/>
    </row>
    <row r="160" ht="14.25" customHeight="1">
      <c r="A160" s="248"/>
      <c r="B160" s="248"/>
      <c r="C160" s="248"/>
      <c r="D160" s="263"/>
      <c r="E160" s="248"/>
      <c r="F160" s="263"/>
      <c r="G160" s="248"/>
      <c r="H160" s="248"/>
      <c r="I160" s="264"/>
      <c r="J160" s="264"/>
      <c r="K160" s="264"/>
      <c r="L160" s="266"/>
      <c r="M160" s="264"/>
      <c r="N160" s="264"/>
      <c r="O160" s="264"/>
      <c r="P160" s="264"/>
      <c r="Q160" s="264"/>
      <c r="R160" s="264"/>
      <c r="S160" s="264"/>
      <c r="T160" s="264"/>
      <c r="U160" s="264"/>
      <c r="V160" s="264"/>
      <c r="W160" s="264"/>
      <c r="X160" s="264"/>
      <c r="Y160" s="264"/>
      <c r="Z160" s="264"/>
    </row>
    <row r="161" ht="14.25" customHeight="1">
      <c r="A161" s="248"/>
      <c r="B161" s="248"/>
      <c r="C161" s="248"/>
      <c r="D161" s="263"/>
      <c r="E161" s="248"/>
      <c r="F161" s="263"/>
      <c r="G161" s="248"/>
      <c r="H161" s="248"/>
      <c r="I161" s="264"/>
      <c r="J161" s="264"/>
      <c r="K161" s="264"/>
      <c r="L161" s="266"/>
      <c r="M161" s="264"/>
      <c r="N161" s="264"/>
      <c r="O161" s="264"/>
      <c r="P161" s="264"/>
      <c r="Q161" s="264"/>
      <c r="R161" s="264"/>
      <c r="S161" s="264"/>
      <c r="T161" s="264"/>
      <c r="U161" s="264"/>
      <c r="V161" s="264"/>
      <c r="W161" s="264"/>
      <c r="X161" s="264"/>
      <c r="Y161" s="264"/>
      <c r="Z161" s="264"/>
    </row>
    <row r="162" ht="14.25" customHeight="1">
      <c r="A162" s="248"/>
      <c r="B162" s="248"/>
      <c r="C162" s="248"/>
      <c r="D162" s="263"/>
      <c r="E162" s="248"/>
      <c r="F162" s="263"/>
      <c r="G162" s="248"/>
      <c r="H162" s="248"/>
      <c r="I162" s="264"/>
      <c r="J162" s="264"/>
      <c r="K162" s="264"/>
      <c r="L162" s="266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  <c r="Y162" s="264"/>
      <c r="Z162" s="264"/>
    </row>
    <row r="163" ht="14.25" customHeight="1">
      <c r="A163" s="248"/>
      <c r="B163" s="248"/>
      <c r="C163" s="248"/>
      <c r="D163" s="263"/>
      <c r="E163" s="248"/>
      <c r="F163" s="263"/>
      <c r="G163" s="248"/>
      <c r="H163" s="248"/>
      <c r="I163" s="264"/>
      <c r="J163" s="264"/>
      <c r="K163" s="264"/>
      <c r="L163" s="266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  <c r="Y163" s="264"/>
      <c r="Z163" s="264"/>
    </row>
    <row r="164" ht="14.25" customHeight="1">
      <c r="A164" s="248"/>
      <c r="B164" s="248"/>
      <c r="C164" s="248"/>
      <c r="D164" s="263"/>
      <c r="E164" s="248"/>
      <c r="F164" s="263"/>
      <c r="G164" s="248"/>
      <c r="H164" s="248"/>
      <c r="I164" s="264"/>
      <c r="J164" s="264"/>
      <c r="K164" s="264"/>
      <c r="L164" s="266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  <c r="Y164" s="264"/>
      <c r="Z164" s="264"/>
    </row>
    <row r="165" ht="14.25" customHeight="1">
      <c r="A165" s="248"/>
      <c r="B165" s="248"/>
      <c r="C165" s="248"/>
      <c r="D165" s="263"/>
      <c r="E165" s="248"/>
      <c r="F165" s="263"/>
      <c r="G165" s="248"/>
      <c r="H165" s="248"/>
      <c r="I165" s="264"/>
      <c r="J165" s="264"/>
      <c r="K165" s="264"/>
      <c r="L165" s="266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  <c r="Y165" s="264"/>
      <c r="Z165" s="264"/>
    </row>
    <row r="166" ht="14.25" customHeight="1">
      <c r="A166" s="248"/>
      <c r="B166" s="248"/>
      <c r="C166" s="248"/>
      <c r="D166" s="263"/>
      <c r="E166" s="248"/>
      <c r="F166" s="263"/>
      <c r="G166" s="248"/>
      <c r="H166" s="248"/>
      <c r="I166" s="264"/>
      <c r="J166" s="264"/>
      <c r="K166" s="264"/>
      <c r="L166" s="266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  <c r="Z166" s="264"/>
    </row>
    <row r="167" ht="14.25" customHeight="1">
      <c r="A167" s="248"/>
      <c r="B167" s="248"/>
      <c r="C167" s="248"/>
      <c r="D167" s="263"/>
      <c r="E167" s="248"/>
      <c r="F167" s="263"/>
      <c r="G167" s="248"/>
      <c r="H167" s="248"/>
      <c r="I167" s="264"/>
      <c r="J167" s="264"/>
      <c r="K167" s="264"/>
      <c r="L167" s="266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</row>
    <row r="168" ht="14.25" customHeight="1">
      <c r="A168" s="248"/>
      <c r="B168" s="248"/>
      <c r="C168" s="248"/>
      <c r="D168" s="263"/>
      <c r="E168" s="248"/>
      <c r="F168" s="263"/>
      <c r="G168" s="248"/>
      <c r="H168" s="248"/>
      <c r="I168" s="264"/>
      <c r="J168" s="264"/>
      <c r="K168" s="264"/>
      <c r="L168" s="266"/>
      <c r="M168" s="264"/>
      <c r="N168" s="264"/>
      <c r="O168" s="264"/>
      <c r="P168" s="264"/>
      <c r="Q168" s="264"/>
      <c r="R168" s="264"/>
      <c r="S168" s="264"/>
      <c r="T168" s="264"/>
      <c r="U168" s="264"/>
      <c r="V168" s="264"/>
      <c r="W168" s="264"/>
      <c r="X168" s="264"/>
      <c r="Y168" s="264"/>
      <c r="Z168" s="264"/>
    </row>
    <row r="169" ht="14.25" customHeight="1">
      <c r="A169" s="248"/>
      <c r="B169" s="248"/>
      <c r="C169" s="248"/>
      <c r="D169" s="263"/>
      <c r="E169" s="248"/>
      <c r="F169" s="263"/>
      <c r="G169" s="248"/>
      <c r="H169" s="248"/>
      <c r="I169" s="264"/>
      <c r="J169" s="264"/>
      <c r="K169" s="264"/>
      <c r="L169" s="266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  <c r="Y169" s="264"/>
      <c r="Z169" s="264"/>
    </row>
    <row r="170" ht="14.25" customHeight="1">
      <c r="A170" s="248"/>
      <c r="B170" s="248"/>
      <c r="C170" s="248"/>
      <c r="D170" s="263"/>
      <c r="E170" s="248"/>
      <c r="F170" s="263"/>
      <c r="G170" s="248"/>
      <c r="H170" s="248"/>
      <c r="I170" s="264"/>
      <c r="J170" s="264"/>
      <c r="K170" s="264"/>
      <c r="L170" s="266"/>
      <c r="M170" s="264"/>
      <c r="N170" s="264"/>
      <c r="O170" s="264"/>
      <c r="P170" s="264"/>
      <c r="Q170" s="264"/>
      <c r="R170" s="264"/>
      <c r="S170" s="264"/>
      <c r="T170" s="264"/>
      <c r="U170" s="264"/>
      <c r="V170" s="264"/>
      <c r="W170" s="264"/>
      <c r="X170" s="264"/>
      <c r="Y170" s="264"/>
      <c r="Z170" s="264"/>
    </row>
    <row r="171" ht="14.25" customHeight="1">
      <c r="A171" s="248"/>
      <c r="B171" s="248"/>
      <c r="C171" s="248"/>
      <c r="D171" s="263"/>
      <c r="E171" s="248"/>
      <c r="F171" s="263"/>
      <c r="G171" s="248"/>
      <c r="H171" s="248"/>
      <c r="I171" s="264"/>
      <c r="J171" s="264"/>
      <c r="K171" s="264"/>
      <c r="L171" s="266"/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  <c r="Y171" s="264"/>
      <c r="Z171" s="264"/>
    </row>
    <row r="172" ht="14.25" customHeight="1">
      <c r="A172" s="248"/>
      <c r="B172" s="248"/>
      <c r="C172" s="248"/>
      <c r="D172" s="263"/>
      <c r="E172" s="248"/>
      <c r="F172" s="263"/>
      <c r="G172" s="248"/>
      <c r="H172" s="248"/>
      <c r="I172" s="264"/>
      <c r="J172" s="264"/>
      <c r="K172" s="264"/>
      <c r="L172" s="266"/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  <c r="Y172" s="264"/>
      <c r="Z172" s="264"/>
    </row>
    <row r="173" ht="14.25" customHeight="1">
      <c r="A173" s="248"/>
      <c r="B173" s="248"/>
      <c r="C173" s="248"/>
      <c r="D173" s="263"/>
      <c r="E173" s="248"/>
      <c r="F173" s="263"/>
      <c r="G173" s="248"/>
      <c r="H173" s="248"/>
      <c r="I173" s="264"/>
      <c r="J173" s="264"/>
      <c r="K173" s="264"/>
      <c r="L173" s="266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  <c r="Y173" s="264"/>
      <c r="Z173" s="264"/>
    </row>
    <row r="174" ht="14.25" customHeight="1">
      <c r="A174" s="248"/>
      <c r="B174" s="248"/>
      <c r="C174" s="248"/>
      <c r="D174" s="263"/>
      <c r="E174" s="248"/>
      <c r="F174" s="263"/>
      <c r="G174" s="248"/>
      <c r="H174" s="248"/>
      <c r="I174" s="264"/>
      <c r="J174" s="264"/>
      <c r="K174" s="264"/>
      <c r="L174" s="266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  <c r="Y174" s="264"/>
      <c r="Z174" s="264"/>
    </row>
    <row r="175" ht="14.25" customHeight="1">
      <c r="A175" s="248"/>
      <c r="B175" s="248"/>
      <c r="C175" s="248"/>
      <c r="D175" s="263"/>
      <c r="E175" s="248"/>
      <c r="F175" s="263"/>
      <c r="G175" s="248"/>
      <c r="H175" s="248"/>
      <c r="I175" s="264"/>
      <c r="J175" s="264"/>
      <c r="K175" s="264"/>
      <c r="L175" s="266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  <c r="Y175" s="264"/>
      <c r="Z175" s="264"/>
    </row>
    <row r="176" ht="14.25" customHeight="1">
      <c r="A176" s="248"/>
      <c r="B176" s="248"/>
      <c r="C176" s="248"/>
      <c r="D176" s="263"/>
      <c r="E176" s="248"/>
      <c r="F176" s="263"/>
      <c r="G176" s="248"/>
      <c r="H176" s="248"/>
      <c r="I176" s="264"/>
      <c r="J176" s="264"/>
      <c r="K176" s="264"/>
      <c r="L176" s="266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  <c r="Y176" s="264"/>
      <c r="Z176" s="264"/>
    </row>
    <row r="177" ht="14.25" customHeight="1">
      <c r="A177" s="248"/>
      <c r="B177" s="248"/>
      <c r="C177" s="248"/>
      <c r="D177" s="263"/>
      <c r="E177" s="248"/>
      <c r="F177" s="263"/>
      <c r="G177" s="248"/>
      <c r="H177" s="248"/>
      <c r="I177" s="264"/>
      <c r="J177" s="264"/>
      <c r="K177" s="264"/>
      <c r="L177" s="266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  <c r="Y177" s="264"/>
      <c r="Z177" s="264"/>
    </row>
    <row r="178" ht="14.25" customHeight="1">
      <c r="A178" s="248"/>
      <c r="B178" s="248"/>
      <c r="C178" s="248"/>
      <c r="D178" s="263"/>
      <c r="E178" s="248"/>
      <c r="F178" s="263"/>
      <c r="G178" s="248"/>
      <c r="H178" s="248"/>
      <c r="I178" s="264"/>
      <c r="J178" s="264"/>
      <c r="K178" s="264"/>
      <c r="L178" s="266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  <c r="Y178" s="264"/>
      <c r="Z178" s="264"/>
    </row>
    <row r="179" ht="14.25" customHeight="1">
      <c r="A179" s="248"/>
      <c r="B179" s="248"/>
      <c r="C179" s="248"/>
      <c r="D179" s="263"/>
      <c r="E179" s="248"/>
      <c r="F179" s="263"/>
      <c r="G179" s="248"/>
      <c r="H179" s="248"/>
      <c r="I179" s="264"/>
      <c r="J179" s="264"/>
      <c r="K179" s="264"/>
      <c r="L179" s="266"/>
      <c r="M179" s="264"/>
      <c r="N179" s="264"/>
      <c r="O179" s="264"/>
      <c r="P179" s="264"/>
      <c r="Q179" s="264"/>
      <c r="R179" s="264"/>
      <c r="S179" s="264"/>
      <c r="T179" s="264"/>
      <c r="U179" s="264"/>
      <c r="V179" s="264"/>
      <c r="W179" s="264"/>
      <c r="X179" s="264"/>
      <c r="Y179" s="264"/>
      <c r="Z179" s="264"/>
    </row>
    <row r="180" ht="14.25" customHeight="1">
      <c r="A180" s="248"/>
      <c r="B180" s="248"/>
      <c r="C180" s="248"/>
      <c r="D180" s="263"/>
      <c r="E180" s="248"/>
      <c r="F180" s="263"/>
      <c r="G180" s="248"/>
      <c r="H180" s="248"/>
      <c r="I180" s="264"/>
      <c r="J180" s="264"/>
      <c r="K180" s="264"/>
      <c r="L180" s="266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  <c r="Y180" s="264"/>
      <c r="Z180" s="264"/>
    </row>
    <row r="181" ht="14.25" customHeight="1">
      <c r="A181" s="248"/>
      <c r="B181" s="248"/>
      <c r="C181" s="248"/>
      <c r="D181" s="263"/>
      <c r="E181" s="248"/>
      <c r="F181" s="263"/>
      <c r="G181" s="248"/>
      <c r="H181" s="248"/>
      <c r="I181" s="264"/>
      <c r="J181" s="264"/>
      <c r="K181" s="264"/>
      <c r="L181" s="266"/>
      <c r="M181" s="264"/>
      <c r="N181" s="264"/>
      <c r="O181" s="264"/>
      <c r="P181" s="264"/>
      <c r="Q181" s="264"/>
      <c r="R181" s="264"/>
      <c r="S181" s="264"/>
      <c r="T181" s="264"/>
      <c r="U181" s="264"/>
      <c r="V181" s="264"/>
      <c r="W181" s="264"/>
      <c r="X181" s="264"/>
      <c r="Y181" s="264"/>
      <c r="Z181" s="264"/>
    </row>
    <row r="182" ht="14.25" customHeight="1">
      <c r="A182" s="248"/>
      <c r="B182" s="248"/>
      <c r="C182" s="248"/>
      <c r="D182" s="263"/>
      <c r="E182" s="248"/>
      <c r="F182" s="263"/>
      <c r="G182" s="248"/>
      <c r="H182" s="248"/>
      <c r="I182" s="264"/>
      <c r="J182" s="264"/>
      <c r="K182" s="264"/>
      <c r="L182" s="266"/>
      <c r="M182" s="264"/>
      <c r="N182" s="264"/>
      <c r="O182" s="264"/>
      <c r="P182" s="264"/>
      <c r="Q182" s="264"/>
      <c r="R182" s="264"/>
      <c r="S182" s="264"/>
      <c r="T182" s="264"/>
      <c r="U182" s="264"/>
      <c r="V182" s="264"/>
      <c r="W182" s="264"/>
      <c r="X182" s="264"/>
      <c r="Y182" s="264"/>
      <c r="Z182" s="264"/>
    </row>
    <row r="183" ht="14.25" customHeight="1">
      <c r="A183" s="248"/>
      <c r="B183" s="248"/>
      <c r="C183" s="248"/>
      <c r="D183" s="263"/>
      <c r="E183" s="248"/>
      <c r="F183" s="263"/>
      <c r="G183" s="248"/>
      <c r="H183" s="248"/>
      <c r="I183" s="264"/>
      <c r="J183" s="264"/>
      <c r="K183" s="264"/>
      <c r="L183" s="266"/>
      <c r="M183" s="264"/>
      <c r="N183" s="264"/>
      <c r="O183" s="264"/>
      <c r="P183" s="264"/>
      <c r="Q183" s="264"/>
      <c r="R183" s="264"/>
      <c r="S183" s="264"/>
      <c r="T183" s="264"/>
      <c r="U183" s="264"/>
      <c r="V183" s="264"/>
      <c r="W183" s="264"/>
      <c r="X183" s="264"/>
      <c r="Y183" s="264"/>
      <c r="Z183" s="264"/>
    </row>
    <row r="184" ht="14.25" customHeight="1">
      <c r="A184" s="248"/>
      <c r="B184" s="248"/>
      <c r="C184" s="248"/>
      <c r="D184" s="263"/>
      <c r="E184" s="248"/>
      <c r="F184" s="263"/>
      <c r="G184" s="248"/>
      <c r="H184" s="248"/>
      <c r="I184" s="264"/>
      <c r="J184" s="264"/>
      <c r="K184" s="264"/>
      <c r="L184" s="266"/>
      <c r="M184" s="264"/>
      <c r="N184" s="264"/>
      <c r="O184" s="264"/>
      <c r="P184" s="264"/>
      <c r="Q184" s="264"/>
      <c r="R184" s="264"/>
      <c r="S184" s="264"/>
      <c r="T184" s="264"/>
      <c r="U184" s="264"/>
      <c r="V184" s="264"/>
      <c r="W184" s="264"/>
      <c r="X184" s="264"/>
      <c r="Y184" s="264"/>
      <c r="Z184" s="264"/>
    </row>
    <row r="185" ht="14.25" customHeight="1">
      <c r="A185" s="248"/>
      <c r="B185" s="248"/>
      <c r="C185" s="248"/>
      <c r="D185" s="263"/>
      <c r="E185" s="248"/>
      <c r="F185" s="263"/>
      <c r="G185" s="248"/>
      <c r="H185" s="248"/>
      <c r="I185" s="264"/>
      <c r="J185" s="264"/>
      <c r="K185" s="264"/>
      <c r="L185" s="266"/>
      <c r="M185" s="264"/>
      <c r="N185" s="264"/>
      <c r="O185" s="264"/>
      <c r="P185" s="264"/>
      <c r="Q185" s="264"/>
      <c r="R185" s="264"/>
      <c r="S185" s="264"/>
      <c r="T185" s="264"/>
      <c r="U185" s="264"/>
      <c r="V185" s="264"/>
      <c r="W185" s="264"/>
      <c r="X185" s="264"/>
      <c r="Y185" s="264"/>
      <c r="Z185" s="264"/>
    </row>
    <row r="186" ht="14.25" customHeight="1">
      <c r="A186" s="248"/>
      <c r="B186" s="248"/>
      <c r="C186" s="248"/>
      <c r="D186" s="263"/>
      <c r="E186" s="248"/>
      <c r="F186" s="263"/>
      <c r="G186" s="248"/>
      <c r="H186" s="248"/>
      <c r="I186" s="264"/>
      <c r="J186" s="264"/>
      <c r="K186" s="264"/>
      <c r="L186" s="266"/>
      <c r="M186" s="264"/>
      <c r="N186" s="264"/>
      <c r="O186" s="264"/>
      <c r="P186" s="264"/>
      <c r="Q186" s="264"/>
      <c r="R186" s="264"/>
      <c r="S186" s="264"/>
      <c r="T186" s="264"/>
      <c r="U186" s="264"/>
      <c r="V186" s="264"/>
      <c r="W186" s="264"/>
      <c r="X186" s="264"/>
      <c r="Y186" s="264"/>
      <c r="Z186" s="264"/>
    </row>
    <row r="187" ht="14.25" customHeight="1">
      <c r="A187" s="248"/>
      <c r="B187" s="248"/>
      <c r="C187" s="248"/>
      <c r="D187" s="263"/>
      <c r="E187" s="248"/>
      <c r="F187" s="263"/>
      <c r="G187" s="248"/>
      <c r="H187" s="248"/>
      <c r="I187" s="264"/>
      <c r="J187" s="264"/>
      <c r="K187" s="264"/>
      <c r="L187" s="266"/>
      <c r="M187" s="264"/>
      <c r="N187" s="264"/>
      <c r="O187" s="264"/>
      <c r="P187" s="264"/>
      <c r="Q187" s="264"/>
      <c r="R187" s="264"/>
      <c r="S187" s="264"/>
      <c r="T187" s="264"/>
      <c r="U187" s="264"/>
      <c r="V187" s="264"/>
      <c r="W187" s="264"/>
      <c r="X187" s="264"/>
      <c r="Y187" s="264"/>
      <c r="Z187" s="264"/>
    </row>
    <row r="188" ht="14.25" customHeight="1">
      <c r="A188" s="248"/>
      <c r="B188" s="248"/>
      <c r="C188" s="248"/>
      <c r="D188" s="263"/>
      <c r="E188" s="248"/>
      <c r="F188" s="263"/>
      <c r="G188" s="248"/>
      <c r="H188" s="248"/>
      <c r="I188" s="264"/>
      <c r="J188" s="264"/>
      <c r="K188" s="264"/>
      <c r="L188" s="266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  <c r="Y188" s="264"/>
      <c r="Z188" s="264"/>
    </row>
    <row r="189" ht="14.25" customHeight="1">
      <c r="A189" s="248"/>
      <c r="B189" s="248"/>
      <c r="C189" s="248"/>
      <c r="D189" s="263"/>
      <c r="E189" s="248"/>
      <c r="F189" s="263"/>
      <c r="G189" s="248"/>
      <c r="H189" s="248"/>
      <c r="I189" s="264"/>
      <c r="J189" s="264"/>
      <c r="K189" s="264"/>
      <c r="L189" s="266"/>
      <c r="M189" s="264"/>
      <c r="N189" s="264"/>
      <c r="O189" s="264"/>
      <c r="P189" s="264"/>
      <c r="Q189" s="264"/>
      <c r="R189" s="264"/>
      <c r="S189" s="264"/>
      <c r="T189" s="264"/>
      <c r="U189" s="264"/>
      <c r="V189" s="264"/>
      <c r="W189" s="264"/>
      <c r="X189" s="264"/>
      <c r="Y189" s="264"/>
      <c r="Z189" s="264"/>
    </row>
    <row r="190" ht="14.25" customHeight="1">
      <c r="A190" s="248"/>
      <c r="B190" s="248"/>
      <c r="C190" s="248"/>
      <c r="D190" s="263"/>
      <c r="E190" s="248"/>
      <c r="F190" s="263"/>
      <c r="G190" s="248"/>
      <c r="H190" s="248"/>
      <c r="I190" s="264"/>
      <c r="J190" s="264"/>
      <c r="K190" s="264"/>
      <c r="L190" s="266"/>
      <c r="M190" s="264"/>
      <c r="N190" s="264"/>
      <c r="O190" s="264"/>
      <c r="P190" s="264"/>
      <c r="Q190" s="264"/>
      <c r="R190" s="264"/>
      <c r="S190" s="264"/>
      <c r="T190" s="264"/>
      <c r="U190" s="264"/>
      <c r="V190" s="264"/>
      <c r="W190" s="264"/>
      <c r="X190" s="264"/>
      <c r="Y190" s="264"/>
      <c r="Z190" s="264"/>
    </row>
    <row r="191" ht="14.25" customHeight="1">
      <c r="A191" s="248"/>
      <c r="B191" s="248"/>
      <c r="C191" s="248"/>
      <c r="D191" s="263"/>
      <c r="E191" s="248"/>
      <c r="F191" s="263"/>
      <c r="G191" s="248"/>
      <c r="H191" s="248"/>
      <c r="I191" s="264"/>
      <c r="J191" s="264"/>
      <c r="K191" s="264"/>
      <c r="L191" s="266"/>
      <c r="M191" s="264"/>
      <c r="N191" s="264"/>
      <c r="O191" s="264"/>
      <c r="P191" s="264"/>
      <c r="Q191" s="264"/>
      <c r="R191" s="264"/>
      <c r="S191" s="264"/>
      <c r="T191" s="264"/>
      <c r="U191" s="264"/>
      <c r="V191" s="264"/>
      <c r="W191" s="264"/>
      <c r="X191" s="264"/>
      <c r="Y191" s="264"/>
      <c r="Z191" s="264"/>
    </row>
    <row r="192" ht="14.25" customHeight="1">
      <c r="A192" s="248"/>
      <c r="B192" s="248"/>
      <c r="C192" s="248"/>
      <c r="D192" s="263"/>
      <c r="E192" s="248"/>
      <c r="F192" s="263"/>
      <c r="G192" s="248"/>
      <c r="H192" s="248"/>
      <c r="I192" s="264"/>
      <c r="J192" s="264"/>
      <c r="K192" s="264"/>
      <c r="L192" s="266"/>
      <c r="M192" s="264"/>
      <c r="N192" s="264"/>
      <c r="O192" s="264"/>
      <c r="P192" s="264"/>
      <c r="Q192" s="264"/>
      <c r="R192" s="264"/>
      <c r="S192" s="264"/>
      <c r="T192" s="264"/>
      <c r="U192" s="264"/>
      <c r="V192" s="264"/>
      <c r="W192" s="264"/>
      <c r="X192" s="264"/>
      <c r="Y192" s="264"/>
      <c r="Z192" s="264"/>
    </row>
    <row r="193" ht="14.25" customHeight="1">
      <c r="A193" s="248"/>
      <c r="B193" s="248"/>
      <c r="C193" s="248"/>
      <c r="D193" s="263"/>
      <c r="E193" s="248"/>
      <c r="F193" s="263"/>
      <c r="G193" s="248"/>
      <c r="H193" s="248"/>
      <c r="I193" s="264"/>
      <c r="J193" s="264"/>
      <c r="K193" s="264"/>
      <c r="L193" s="266"/>
      <c r="M193" s="264"/>
      <c r="N193" s="264"/>
      <c r="O193" s="264"/>
      <c r="P193" s="264"/>
      <c r="Q193" s="264"/>
      <c r="R193" s="264"/>
      <c r="S193" s="264"/>
      <c r="T193" s="264"/>
      <c r="U193" s="264"/>
      <c r="V193" s="264"/>
      <c r="W193" s="264"/>
      <c r="X193" s="264"/>
      <c r="Y193" s="264"/>
      <c r="Z193" s="264"/>
    </row>
    <row r="194" ht="14.25" customHeight="1">
      <c r="A194" s="248"/>
      <c r="B194" s="248"/>
      <c r="C194" s="248"/>
      <c r="D194" s="263"/>
      <c r="E194" s="248"/>
      <c r="F194" s="263"/>
      <c r="G194" s="248"/>
      <c r="H194" s="248"/>
      <c r="I194" s="264"/>
      <c r="J194" s="264"/>
      <c r="K194" s="264"/>
      <c r="L194" s="266"/>
      <c r="M194" s="264"/>
      <c r="N194" s="264"/>
      <c r="O194" s="264"/>
      <c r="P194" s="264"/>
      <c r="Q194" s="264"/>
      <c r="R194" s="264"/>
      <c r="S194" s="264"/>
      <c r="T194" s="264"/>
      <c r="U194" s="264"/>
      <c r="V194" s="264"/>
      <c r="W194" s="264"/>
      <c r="X194" s="264"/>
      <c r="Y194" s="264"/>
      <c r="Z194" s="264"/>
    </row>
    <row r="195" ht="14.25" customHeight="1">
      <c r="A195" s="248"/>
      <c r="B195" s="248"/>
      <c r="C195" s="248"/>
      <c r="D195" s="263"/>
      <c r="E195" s="248"/>
      <c r="F195" s="263"/>
      <c r="G195" s="248"/>
      <c r="H195" s="248"/>
      <c r="I195" s="264"/>
      <c r="J195" s="264"/>
      <c r="K195" s="264"/>
      <c r="L195" s="266"/>
      <c r="M195" s="264"/>
      <c r="N195" s="264"/>
      <c r="O195" s="264"/>
      <c r="P195" s="264"/>
      <c r="Q195" s="264"/>
      <c r="R195" s="264"/>
      <c r="S195" s="264"/>
      <c r="T195" s="264"/>
      <c r="U195" s="264"/>
      <c r="V195" s="264"/>
      <c r="W195" s="264"/>
      <c r="X195" s="264"/>
      <c r="Y195" s="264"/>
      <c r="Z195" s="264"/>
    </row>
    <row r="196" ht="14.25" customHeight="1">
      <c r="A196" s="248"/>
      <c r="B196" s="248"/>
      <c r="C196" s="248"/>
      <c r="D196" s="263"/>
      <c r="E196" s="248"/>
      <c r="F196" s="263"/>
      <c r="G196" s="248"/>
      <c r="H196" s="248"/>
      <c r="I196" s="264"/>
      <c r="J196" s="264"/>
      <c r="K196" s="264"/>
      <c r="L196" s="266"/>
      <c r="M196" s="264"/>
      <c r="N196" s="264"/>
      <c r="O196" s="264"/>
      <c r="P196" s="264"/>
      <c r="Q196" s="264"/>
      <c r="R196" s="264"/>
      <c r="S196" s="264"/>
      <c r="T196" s="264"/>
      <c r="U196" s="264"/>
      <c r="V196" s="264"/>
      <c r="W196" s="264"/>
      <c r="X196" s="264"/>
      <c r="Y196" s="264"/>
      <c r="Z196" s="264"/>
    </row>
    <row r="197" ht="14.25" customHeight="1">
      <c r="A197" s="248"/>
      <c r="B197" s="248"/>
      <c r="C197" s="248"/>
      <c r="D197" s="263"/>
      <c r="E197" s="248"/>
      <c r="F197" s="263"/>
      <c r="G197" s="248"/>
      <c r="H197" s="248"/>
      <c r="I197" s="264"/>
      <c r="J197" s="264"/>
      <c r="K197" s="264"/>
      <c r="L197" s="266"/>
      <c r="M197" s="264"/>
      <c r="N197" s="264"/>
      <c r="O197" s="264"/>
      <c r="P197" s="264"/>
      <c r="Q197" s="264"/>
      <c r="R197" s="264"/>
      <c r="S197" s="264"/>
      <c r="T197" s="264"/>
      <c r="U197" s="264"/>
      <c r="V197" s="264"/>
      <c r="W197" s="264"/>
      <c r="X197" s="264"/>
      <c r="Y197" s="264"/>
      <c r="Z197" s="264"/>
    </row>
    <row r="198" ht="14.25" customHeight="1">
      <c r="A198" s="248"/>
      <c r="B198" s="248"/>
      <c r="C198" s="248"/>
      <c r="D198" s="263"/>
      <c r="E198" s="248"/>
      <c r="F198" s="263"/>
      <c r="G198" s="248"/>
      <c r="H198" s="248"/>
      <c r="I198" s="264"/>
      <c r="J198" s="264"/>
      <c r="K198" s="264"/>
      <c r="L198" s="266"/>
      <c r="M198" s="264"/>
      <c r="N198" s="264"/>
      <c r="O198" s="264"/>
      <c r="P198" s="264"/>
      <c r="Q198" s="264"/>
      <c r="R198" s="264"/>
      <c r="S198" s="264"/>
      <c r="T198" s="264"/>
      <c r="U198" s="264"/>
      <c r="V198" s="264"/>
      <c r="W198" s="264"/>
      <c r="X198" s="264"/>
      <c r="Y198" s="264"/>
      <c r="Z198" s="264"/>
    </row>
    <row r="199" ht="14.25" customHeight="1">
      <c r="A199" s="248"/>
      <c r="B199" s="248"/>
      <c r="C199" s="248"/>
      <c r="D199" s="263"/>
      <c r="E199" s="248"/>
      <c r="F199" s="263"/>
      <c r="G199" s="248"/>
      <c r="H199" s="248"/>
      <c r="I199" s="264"/>
      <c r="J199" s="264"/>
      <c r="K199" s="264"/>
      <c r="L199" s="266"/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X199" s="264"/>
      <c r="Y199" s="264"/>
      <c r="Z199" s="264"/>
    </row>
    <row r="200" ht="14.25" customHeight="1">
      <c r="A200" s="248"/>
      <c r="B200" s="248"/>
      <c r="C200" s="248"/>
      <c r="D200" s="263"/>
      <c r="E200" s="248"/>
      <c r="F200" s="263"/>
      <c r="G200" s="248"/>
      <c r="H200" s="248"/>
      <c r="I200" s="264"/>
      <c r="J200" s="264"/>
      <c r="K200" s="264"/>
      <c r="L200" s="266"/>
      <c r="M200" s="264"/>
      <c r="N200" s="264"/>
      <c r="O200" s="264"/>
      <c r="P200" s="264"/>
      <c r="Q200" s="264"/>
      <c r="R200" s="264"/>
      <c r="S200" s="264"/>
      <c r="T200" s="264"/>
      <c r="U200" s="264"/>
      <c r="V200" s="264"/>
      <c r="W200" s="264"/>
      <c r="X200" s="264"/>
      <c r="Y200" s="264"/>
      <c r="Z200" s="264"/>
    </row>
    <row r="201" ht="14.25" customHeight="1">
      <c r="A201" s="248"/>
      <c r="B201" s="248"/>
      <c r="C201" s="248"/>
      <c r="D201" s="263"/>
      <c r="E201" s="248"/>
      <c r="F201" s="263"/>
      <c r="G201" s="248"/>
      <c r="H201" s="248"/>
      <c r="I201" s="264"/>
      <c r="J201" s="264"/>
      <c r="K201" s="264"/>
      <c r="L201" s="266"/>
      <c r="M201" s="264"/>
      <c r="N201" s="264"/>
      <c r="O201" s="264"/>
      <c r="P201" s="264"/>
      <c r="Q201" s="264"/>
      <c r="R201" s="264"/>
      <c r="S201" s="264"/>
      <c r="T201" s="264"/>
      <c r="U201" s="264"/>
      <c r="V201" s="264"/>
      <c r="W201" s="264"/>
      <c r="X201" s="264"/>
      <c r="Y201" s="264"/>
      <c r="Z201" s="264"/>
    </row>
    <row r="202" ht="14.25" customHeight="1">
      <c r="A202" s="248"/>
      <c r="B202" s="248"/>
      <c r="C202" s="248"/>
      <c r="D202" s="263"/>
      <c r="E202" s="248"/>
      <c r="F202" s="263"/>
      <c r="G202" s="248"/>
      <c r="H202" s="248"/>
      <c r="I202" s="264"/>
      <c r="J202" s="264"/>
      <c r="K202" s="264"/>
      <c r="L202" s="266"/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  <c r="Y202" s="264"/>
      <c r="Z202" s="264"/>
    </row>
    <row r="203" ht="14.25" customHeight="1">
      <c r="A203" s="248"/>
      <c r="B203" s="248"/>
      <c r="C203" s="248"/>
      <c r="D203" s="263"/>
      <c r="E203" s="248"/>
      <c r="F203" s="263"/>
      <c r="G203" s="248"/>
      <c r="H203" s="248"/>
      <c r="I203" s="264"/>
      <c r="J203" s="264"/>
      <c r="K203" s="264"/>
      <c r="L203" s="266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  <c r="Y203" s="264"/>
      <c r="Z203" s="264"/>
    </row>
    <row r="204" ht="14.25" customHeight="1">
      <c r="A204" s="248"/>
      <c r="B204" s="248"/>
      <c r="C204" s="248"/>
      <c r="D204" s="263"/>
      <c r="E204" s="248"/>
      <c r="F204" s="263"/>
      <c r="G204" s="248"/>
      <c r="H204" s="248"/>
      <c r="I204" s="264"/>
      <c r="J204" s="264"/>
      <c r="K204" s="264"/>
      <c r="L204" s="266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</row>
    <row r="205" ht="14.25" customHeight="1">
      <c r="A205" s="248"/>
      <c r="B205" s="248"/>
      <c r="C205" s="248"/>
      <c r="D205" s="263"/>
      <c r="E205" s="248"/>
      <c r="F205" s="263"/>
      <c r="G205" s="248"/>
      <c r="H205" s="248"/>
      <c r="I205" s="264"/>
      <c r="J205" s="264"/>
      <c r="K205" s="264"/>
      <c r="L205" s="266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  <c r="Y205" s="264"/>
      <c r="Z205" s="264"/>
    </row>
    <row r="206" ht="14.25" customHeight="1">
      <c r="A206" s="248"/>
      <c r="B206" s="248"/>
      <c r="C206" s="248"/>
      <c r="D206" s="263"/>
      <c r="E206" s="248"/>
      <c r="F206" s="263"/>
      <c r="G206" s="248"/>
      <c r="H206" s="248"/>
      <c r="I206" s="264"/>
      <c r="J206" s="264"/>
      <c r="K206" s="264"/>
      <c r="L206" s="266"/>
      <c r="M206" s="264"/>
      <c r="N206" s="264"/>
      <c r="O206" s="264"/>
      <c r="P206" s="264"/>
      <c r="Q206" s="264"/>
      <c r="R206" s="264"/>
      <c r="S206" s="264"/>
      <c r="T206" s="264"/>
      <c r="U206" s="264"/>
      <c r="V206" s="264"/>
      <c r="W206" s="264"/>
      <c r="X206" s="264"/>
      <c r="Y206" s="264"/>
      <c r="Z206" s="264"/>
    </row>
    <row r="207" ht="14.25" customHeight="1">
      <c r="A207" s="248"/>
      <c r="B207" s="248"/>
      <c r="C207" s="248"/>
      <c r="D207" s="263"/>
      <c r="E207" s="248"/>
      <c r="F207" s="263"/>
      <c r="G207" s="248"/>
      <c r="H207" s="248"/>
      <c r="I207" s="264"/>
      <c r="J207" s="264"/>
      <c r="K207" s="264"/>
      <c r="L207" s="266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  <c r="Y207" s="264"/>
      <c r="Z207" s="264"/>
    </row>
    <row r="208" ht="14.25" customHeight="1">
      <c r="A208" s="248"/>
      <c r="B208" s="248"/>
      <c r="C208" s="248"/>
      <c r="D208" s="263"/>
      <c r="E208" s="248"/>
      <c r="F208" s="263"/>
      <c r="G208" s="248"/>
      <c r="H208" s="248"/>
      <c r="I208" s="264"/>
      <c r="J208" s="264"/>
      <c r="K208" s="264"/>
      <c r="L208" s="266"/>
      <c r="M208" s="264"/>
      <c r="N208" s="264"/>
      <c r="O208" s="264"/>
      <c r="P208" s="264"/>
      <c r="Q208" s="264"/>
      <c r="R208" s="264"/>
      <c r="S208" s="264"/>
      <c r="T208" s="264"/>
      <c r="U208" s="264"/>
      <c r="V208" s="264"/>
      <c r="W208" s="264"/>
      <c r="X208" s="264"/>
      <c r="Y208" s="264"/>
      <c r="Z208" s="264"/>
    </row>
    <row r="209" ht="14.25" customHeight="1">
      <c r="A209" s="248"/>
      <c r="B209" s="248"/>
      <c r="C209" s="248"/>
      <c r="D209" s="263"/>
      <c r="E209" s="248"/>
      <c r="F209" s="263"/>
      <c r="G209" s="248"/>
      <c r="H209" s="248"/>
      <c r="I209" s="264"/>
      <c r="J209" s="264"/>
      <c r="K209" s="264"/>
      <c r="L209" s="266"/>
      <c r="M209" s="264"/>
      <c r="N209" s="264"/>
      <c r="O209" s="264"/>
      <c r="P209" s="264"/>
      <c r="Q209" s="264"/>
      <c r="R209" s="264"/>
      <c r="S209" s="264"/>
      <c r="T209" s="264"/>
      <c r="U209" s="264"/>
      <c r="V209" s="264"/>
      <c r="W209" s="264"/>
      <c r="X209" s="264"/>
      <c r="Y209" s="264"/>
      <c r="Z209" s="264"/>
    </row>
    <row r="210" ht="14.25" customHeight="1">
      <c r="A210" s="248"/>
      <c r="B210" s="248"/>
      <c r="C210" s="248"/>
      <c r="D210" s="263"/>
      <c r="E210" s="248"/>
      <c r="F210" s="263"/>
      <c r="G210" s="248"/>
      <c r="H210" s="248"/>
      <c r="I210" s="264"/>
      <c r="J210" s="264"/>
      <c r="K210" s="264"/>
      <c r="L210" s="266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4"/>
      <c r="Y210" s="264"/>
      <c r="Z210" s="264"/>
    </row>
    <row r="211" ht="14.25" customHeight="1">
      <c r="A211" s="248"/>
      <c r="B211" s="248"/>
      <c r="C211" s="248"/>
      <c r="D211" s="263"/>
      <c r="E211" s="248"/>
      <c r="F211" s="263"/>
      <c r="G211" s="248"/>
      <c r="H211" s="248"/>
      <c r="I211" s="264"/>
      <c r="J211" s="264"/>
      <c r="K211" s="264"/>
      <c r="L211" s="266"/>
      <c r="M211" s="264"/>
      <c r="N211" s="264"/>
      <c r="O211" s="264"/>
      <c r="P211" s="264"/>
      <c r="Q211" s="264"/>
      <c r="R211" s="264"/>
      <c r="S211" s="264"/>
      <c r="T211" s="264"/>
      <c r="U211" s="264"/>
      <c r="V211" s="264"/>
      <c r="W211" s="264"/>
      <c r="X211" s="264"/>
      <c r="Y211" s="264"/>
      <c r="Z211" s="264"/>
    </row>
    <row r="212" ht="14.25" customHeight="1">
      <c r="A212" s="248"/>
      <c r="B212" s="248"/>
      <c r="C212" s="248"/>
      <c r="D212" s="263"/>
      <c r="E212" s="248"/>
      <c r="F212" s="263"/>
      <c r="G212" s="248"/>
      <c r="H212" s="248"/>
      <c r="I212" s="264"/>
      <c r="J212" s="264"/>
      <c r="K212" s="264"/>
      <c r="L212" s="266"/>
      <c r="M212" s="264"/>
      <c r="N212" s="264"/>
      <c r="O212" s="264"/>
      <c r="P212" s="264"/>
      <c r="Q212" s="264"/>
      <c r="R212" s="264"/>
      <c r="S212" s="264"/>
      <c r="T212" s="264"/>
      <c r="U212" s="264"/>
      <c r="V212" s="264"/>
      <c r="W212" s="264"/>
      <c r="X212" s="264"/>
      <c r="Y212" s="264"/>
      <c r="Z212" s="264"/>
    </row>
    <row r="213" ht="14.25" customHeight="1">
      <c r="A213" s="248"/>
      <c r="B213" s="248"/>
      <c r="C213" s="248"/>
      <c r="D213" s="263"/>
      <c r="E213" s="248"/>
      <c r="F213" s="263"/>
      <c r="G213" s="248"/>
      <c r="H213" s="248"/>
      <c r="I213" s="264"/>
      <c r="J213" s="264"/>
      <c r="K213" s="264"/>
      <c r="L213" s="266"/>
      <c r="M213" s="264"/>
      <c r="N213" s="264"/>
      <c r="O213" s="264"/>
      <c r="P213" s="264"/>
      <c r="Q213" s="264"/>
      <c r="R213" s="264"/>
      <c r="S213" s="264"/>
      <c r="T213" s="264"/>
      <c r="U213" s="264"/>
      <c r="V213" s="264"/>
      <c r="W213" s="264"/>
      <c r="X213" s="264"/>
      <c r="Y213" s="264"/>
      <c r="Z213" s="264"/>
    </row>
    <row r="214" ht="14.25" customHeight="1">
      <c r="A214" s="248"/>
      <c r="B214" s="248"/>
      <c r="C214" s="248"/>
      <c r="D214" s="263"/>
      <c r="E214" s="248"/>
      <c r="F214" s="263"/>
      <c r="G214" s="248"/>
      <c r="H214" s="248"/>
      <c r="I214" s="264"/>
      <c r="J214" s="264"/>
      <c r="K214" s="264"/>
      <c r="L214" s="266"/>
      <c r="M214" s="264"/>
      <c r="N214" s="264"/>
      <c r="O214" s="264"/>
      <c r="P214" s="264"/>
      <c r="Q214" s="264"/>
      <c r="R214" s="264"/>
      <c r="S214" s="264"/>
      <c r="T214" s="264"/>
      <c r="U214" s="264"/>
      <c r="V214" s="264"/>
      <c r="W214" s="264"/>
      <c r="X214" s="264"/>
      <c r="Y214" s="264"/>
      <c r="Z214" s="264"/>
    </row>
    <row r="215" ht="14.25" customHeight="1">
      <c r="A215" s="248"/>
      <c r="B215" s="248"/>
      <c r="C215" s="248"/>
      <c r="D215" s="263"/>
      <c r="E215" s="248"/>
      <c r="F215" s="263"/>
      <c r="G215" s="248"/>
      <c r="H215" s="248"/>
      <c r="I215" s="264"/>
      <c r="J215" s="264"/>
      <c r="K215" s="264"/>
      <c r="L215" s="266"/>
      <c r="M215" s="264"/>
      <c r="N215" s="264"/>
      <c r="O215" s="264"/>
      <c r="P215" s="264"/>
      <c r="Q215" s="264"/>
      <c r="R215" s="264"/>
      <c r="S215" s="264"/>
      <c r="T215" s="264"/>
      <c r="U215" s="264"/>
      <c r="V215" s="264"/>
      <c r="W215" s="264"/>
      <c r="X215" s="264"/>
      <c r="Y215" s="264"/>
      <c r="Z215" s="264"/>
    </row>
    <row r="216" ht="14.25" customHeight="1">
      <c r="A216" s="248"/>
      <c r="B216" s="248"/>
      <c r="C216" s="248"/>
      <c r="D216" s="263"/>
      <c r="E216" s="248"/>
      <c r="F216" s="263"/>
      <c r="G216" s="248"/>
      <c r="H216" s="248"/>
      <c r="I216" s="264"/>
      <c r="J216" s="264"/>
      <c r="K216" s="264"/>
      <c r="L216" s="266"/>
      <c r="M216" s="264"/>
      <c r="N216" s="264"/>
      <c r="O216" s="264"/>
      <c r="P216" s="264"/>
      <c r="Q216" s="264"/>
      <c r="R216" s="264"/>
      <c r="S216" s="264"/>
      <c r="T216" s="264"/>
      <c r="U216" s="264"/>
      <c r="V216" s="264"/>
      <c r="W216" s="264"/>
      <c r="X216" s="264"/>
      <c r="Y216" s="264"/>
      <c r="Z216" s="264"/>
    </row>
    <row r="217" ht="14.25" customHeight="1">
      <c r="A217" s="248"/>
      <c r="B217" s="248"/>
      <c r="C217" s="248"/>
      <c r="D217" s="263"/>
      <c r="E217" s="248"/>
      <c r="F217" s="263"/>
      <c r="G217" s="248"/>
      <c r="H217" s="248"/>
      <c r="I217" s="264"/>
      <c r="J217" s="264"/>
      <c r="K217" s="264"/>
      <c r="L217" s="266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4"/>
      <c r="Y217" s="264"/>
      <c r="Z217" s="264"/>
    </row>
    <row r="218" ht="14.25" customHeight="1">
      <c r="A218" s="248"/>
      <c r="B218" s="248"/>
      <c r="C218" s="248"/>
      <c r="D218" s="263"/>
      <c r="E218" s="248"/>
      <c r="F218" s="263"/>
      <c r="G218" s="248"/>
      <c r="H218" s="248"/>
      <c r="I218" s="264"/>
      <c r="J218" s="264"/>
      <c r="K218" s="264"/>
      <c r="L218" s="266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4"/>
      <c r="Y218" s="264"/>
      <c r="Z218" s="264"/>
    </row>
    <row r="219" ht="14.25" customHeight="1">
      <c r="A219" s="248"/>
      <c r="B219" s="248"/>
      <c r="C219" s="248"/>
      <c r="D219" s="263"/>
      <c r="E219" s="248"/>
      <c r="F219" s="263"/>
      <c r="G219" s="248"/>
      <c r="H219" s="248"/>
      <c r="I219" s="264"/>
      <c r="J219" s="264"/>
      <c r="K219" s="264"/>
      <c r="L219" s="266"/>
      <c r="M219" s="264"/>
      <c r="N219" s="264"/>
      <c r="O219" s="264"/>
      <c r="P219" s="264"/>
      <c r="Q219" s="264"/>
      <c r="R219" s="264"/>
      <c r="S219" s="264"/>
      <c r="T219" s="264"/>
      <c r="U219" s="264"/>
      <c r="V219" s="264"/>
      <c r="W219" s="264"/>
      <c r="X219" s="264"/>
      <c r="Y219" s="264"/>
      <c r="Z219" s="264"/>
    </row>
    <row r="220" ht="14.25" customHeight="1">
      <c r="A220" s="248"/>
      <c r="B220" s="248"/>
      <c r="C220" s="248"/>
      <c r="D220" s="263"/>
      <c r="E220" s="248"/>
      <c r="F220" s="263"/>
      <c r="G220" s="248"/>
      <c r="H220" s="248"/>
      <c r="I220" s="264"/>
      <c r="J220" s="264"/>
      <c r="K220" s="264"/>
      <c r="L220" s="266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4"/>
      <c r="Y220" s="264"/>
      <c r="Z220" s="264"/>
    </row>
    <row r="221" ht="14.25" customHeight="1">
      <c r="A221" s="248"/>
      <c r="B221" s="248"/>
      <c r="C221" s="248"/>
      <c r="D221" s="263"/>
      <c r="E221" s="248"/>
      <c r="F221" s="263"/>
      <c r="G221" s="248"/>
      <c r="H221" s="248"/>
      <c r="I221" s="264"/>
      <c r="J221" s="264"/>
      <c r="K221" s="264"/>
      <c r="L221" s="266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4"/>
      <c r="Y221" s="264"/>
      <c r="Z221" s="264"/>
    </row>
    <row r="222" ht="14.25" customHeight="1">
      <c r="A222" s="248"/>
      <c r="B222" s="248"/>
      <c r="C222" s="248"/>
      <c r="D222" s="263"/>
      <c r="E222" s="248"/>
      <c r="F222" s="263"/>
      <c r="G222" s="248"/>
      <c r="H222" s="248"/>
      <c r="I222" s="264"/>
      <c r="J222" s="264"/>
      <c r="K222" s="264"/>
      <c r="L222" s="266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  <c r="Y222" s="264"/>
      <c r="Z222" s="264"/>
    </row>
    <row r="223" ht="14.25" customHeight="1">
      <c r="A223" s="248"/>
      <c r="B223" s="248"/>
      <c r="C223" s="248"/>
      <c r="D223" s="263"/>
      <c r="E223" s="248"/>
      <c r="F223" s="263"/>
      <c r="G223" s="248"/>
      <c r="H223" s="248"/>
      <c r="I223" s="264"/>
      <c r="J223" s="264"/>
      <c r="K223" s="264"/>
      <c r="L223" s="266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4"/>
      <c r="Y223" s="264"/>
      <c r="Z223" s="264"/>
    </row>
    <row r="224" ht="14.25" customHeight="1">
      <c r="A224" s="248"/>
      <c r="B224" s="248"/>
      <c r="C224" s="248"/>
      <c r="D224" s="263"/>
      <c r="E224" s="248"/>
      <c r="F224" s="263"/>
      <c r="G224" s="248"/>
      <c r="H224" s="248"/>
      <c r="I224" s="264"/>
      <c r="J224" s="264"/>
      <c r="K224" s="264"/>
      <c r="L224" s="266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</row>
    <row r="225" ht="14.25" customHeight="1">
      <c r="A225" s="248"/>
      <c r="B225" s="248"/>
      <c r="C225" s="248"/>
      <c r="D225" s="263"/>
      <c r="E225" s="248"/>
      <c r="F225" s="263"/>
      <c r="G225" s="248"/>
      <c r="H225" s="248"/>
      <c r="I225" s="264"/>
      <c r="J225" s="264"/>
      <c r="K225" s="264"/>
      <c r="L225" s="266"/>
      <c r="M225" s="264"/>
      <c r="N225" s="264"/>
      <c r="O225" s="264"/>
      <c r="P225" s="264"/>
      <c r="Q225" s="264"/>
      <c r="R225" s="264"/>
      <c r="S225" s="264"/>
      <c r="T225" s="264"/>
      <c r="U225" s="264"/>
      <c r="V225" s="264"/>
      <c r="W225" s="264"/>
      <c r="X225" s="264"/>
      <c r="Y225" s="264"/>
      <c r="Z225" s="264"/>
    </row>
    <row r="226" ht="14.25" customHeight="1">
      <c r="A226" s="248"/>
      <c r="B226" s="248"/>
      <c r="C226" s="248"/>
      <c r="D226" s="263"/>
      <c r="E226" s="248"/>
      <c r="F226" s="263"/>
      <c r="G226" s="248"/>
      <c r="H226" s="248"/>
      <c r="I226" s="264"/>
      <c r="J226" s="264"/>
      <c r="K226" s="264"/>
      <c r="L226" s="266"/>
      <c r="M226" s="264"/>
      <c r="N226" s="264"/>
      <c r="O226" s="264"/>
      <c r="P226" s="264"/>
      <c r="Q226" s="264"/>
      <c r="R226" s="264"/>
      <c r="S226" s="264"/>
      <c r="T226" s="264"/>
      <c r="U226" s="264"/>
      <c r="V226" s="264"/>
      <c r="W226" s="264"/>
      <c r="X226" s="264"/>
      <c r="Y226" s="264"/>
      <c r="Z226" s="264"/>
    </row>
    <row r="227" ht="14.25" customHeight="1">
      <c r="A227" s="248"/>
      <c r="B227" s="248"/>
      <c r="C227" s="248"/>
      <c r="D227" s="263"/>
      <c r="E227" s="248"/>
      <c r="F227" s="263"/>
      <c r="G227" s="248"/>
      <c r="H227" s="248"/>
      <c r="I227" s="264"/>
      <c r="J227" s="264"/>
      <c r="K227" s="264"/>
      <c r="L227" s="266"/>
      <c r="M227" s="264"/>
      <c r="N227" s="264"/>
      <c r="O227" s="264"/>
      <c r="P227" s="264"/>
      <c r="Q227" s="264"/>
      <c r="R227" s="264"/>
      <c r="S227" s="264"/>
      <c r="T227" s="264"/>
      <c r="U227" s="264"/>
      <c r="V227" s="264"/>
      <c r="W227" s="264"/>
      <c r="X227" s="264"/>
      <c r="Y227" s="264"/>
      <c r="Z227" s="264"/>
    </row>
    <row r="228" ht="14.25" customHeight="1">
      <c r="A228" s="248"/>
      <c r="B228" s="248"/>
      <c r="C228" s="248"/>
      <c r="D228" s="263"/>
      <c r="E228" s="248"/>
      <c r="F228" s="263"/>
      <c r="G228" s="248"/>
      <c r="H228" s="248"/>
      <c r="I228" s="264"/>
      <c r="J228" s="264"/>
      <c r="K228" s="264"/>
      <c r="L228" s="266"/>
      <c r="M228" s="264"/>
      <c r="N228" s="264"/>
      <c r="O228" s="264"/>
      <c r="P228" s="264"/>
      <c r="Q228" s="264"/>
      <c r="R228" s="264"/>
      <c r="S228" s="264"/>
      <c r="T228" s="264"/>
      <c r="U228" s="264"/>
      <c r="V228" s="264"/>
      <c r="W228" s="264"/>
      <c r="X228" s="264"/>
      <c r="Y228" s="264"/>
      <c r="Z228" s="264"/>
    </row>
    <row r="229" ht="14.25" customHeight="1">
      <c r="A229" s="248"/>
      <c r="B229" s="248"/>
      <c r="C229" s="248"/>
      <c r="D229" s="263"/>
      <c r="E229" s="248"/>
      <c r="F229" s="263"/>
      <c r="G229" s="248"/>
      <c r="H229" s="248"/>
      <c r="I229" s="264"/>
      <c r="J229" s="264"/>
      <c r="K229" s="264"/>
      <c r="L229" s="266"/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4"/>
      <c r="Y229" s="264"/>
      <c r="Z229" s="264"/>
    </row>
    <row r="230" ht="14.25" customHeight="1">
      <c r="A230" s="248"/>
      <c r="B230" s="248"/>
      <c r="C230" s="248"/>
      <c r="D230" s="263"/>
      <c r="E230" s="248"/>
      <c r="F230" s="263"/>
      <c r="G230" s="248"/>
      <c r="H230" s="248"/>
      <c r="I230" s="264"/>
      <c r="J230" s="264"/>
      <c r="K230" s="264"/>
      <c r="L230" s="266"/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  <c r="Y230" s="264"/>
      <c r="Z230" s="264"/>
    </row>
    <row r="231" ht="14.25" customHeight="1">
      <c r="A231" s="248"/>
      <c r="B231" s="248"/>
      <c r="C231" s="248"/>
      <c r="D231" s="263"/>
      <c r="E231" s="248"/>
      <c r="F231" s="263"/>
      <c r="G231" s="248"/>
      <c r="H231" s="248"/>
      <c r="I231" s="264"/>
      <c r="J231" s="264"/>
      <c r="K231" s="264"/>
      <c r="L231" s="266"/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  <c r="Y231" s="264"/>
      <c r="Z231" s="264"/>
    </row>
    <row r="232" ht="14.25" customHeight="1">
      <c r="A232" s="248"/>
      <c r="B232" s="248"/>
      <c r="C232" s="248"/>
      <c r="D232" s="263"/>
      <c r="E232" s="248"/>
      <c r="F232" s="263"/>
      <c r="G232" s="248"/>
      <c r="H232" s="248"/>
      <c r="I232" s="264"/>
      <c r="J232" s="264"/>
      <c r="K232" s="264"/>
      <c r="L232" s="266"/>
      <c r="M232" s="264"/>
      <c r="N232" s="264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  <c r="Y232" s="264"/>
      <c r="Z232" s="264"/>
    </row>
    <row r="233" ht="14.25" customHeight="1">
      <c r="A233" s="248"/>
      <c r="B233" s="248"/>
      <c r="C233" s="248"/>
      <c r="D233" s="263"/>
      <c r="E233" s="248"/>
      <c r="F233" s="263"/>
      <c r="G233" s="248"/>
      <c r="H233" s="248"/>
      <c r="I233" s="264"/>
      <c r="J233" s="264"/>
      <c r="K233" s="264"/>
      <c r="L233" s="266"/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  <c r="Y233" s="264"/>
      <c r="Z233" s="264"/>
    </row>
    <row r="234" ht="14.25" customHeight="1">
      <c r="A234" s="248"/>
      <c r="B234" s="248"/>
      <c r="C234" s="248"/>
      <c r="D234" s="263"/>
      <c r="E234" s="248"/>
      <c r="F234" s="263"/>
      <c r="G234" s="248"/>
      <c r="H234" s="248"/>
      <c r="I234" s="264"/>
      <c r="J234" s="264"/>
      <c r="K234" s="264"/>
      <c r="L234" s="266"/>
      <c r="M234" s="264"/>
      <c r="N234" s="264"/>
      <c r="O234" s="264"/>
      <c r="P234" s="264"/>
      <c r="Q234" s="264"/>
      <c r="R234" s="264"/>
      <c r="S234" s="264"/>
      <c r="T234" s="264"/>
      <c r="U234" s="264"/>
      <c r="V234" s="264"/>
      <c r="W234" s="264"/>
      <c r="X234" s="264"/>
      <c r="Y234" s="264"/>
      <c r="Z234" s="264"/>
    </row>
    <row r="235" ht="14.25" customHeight="1">
      <c r="A235" s="248"/>
      <c r="B235" s="248"/>
      <c r="C235" s="248"/>
      <c r="D235" s="263"/>
      <c r="E235" s="248"/>
      <c r="F235" s="263"/>
      <c r="G235" s="248"/>
      <c r="H235" s="248"/>
      <c r="I235" s="264"/>
      <c r="J235" s="264"/>
      <c r="K235" s="264"/>
      <c r="L235" s="266"/>
      <c r="M235" s="264"/>
      <c r="N235" s="264"/>
      <c r="O235" s="264"/>
      <c r="P235" s="264"/>
      <c r="Q235" s="264"/>
      <c r="R235" s="264"/>
      <c r="S235" s="264"/>
      <c r="T235" s="264"/>
      <c r="U235" s="264"/>
      <c r="V235" s="264"/>
      <c r="W235" s="264"/>
      <c r="X235" s="264"/>
      <c r="Y235" s="264"/>
      <c r="Z235" s="264"/>
    </row>
    <row r="236" ht="14.25" customHeight="1">
      <c r="A236" s="248"/>
      <c r="B236" s="248"/>
      <c r="C236" s="248"/>
      <c r="D236" s="263"/>
      <c r="E236" s="248"/>
      <c r="F236" s="263"/>
      <c r="G236" s="248"/>
      <c r="H236" s="248"/>
      <c r="I236" s="264"/>
      <c r="J236" s="264"/>
      <c r="K236" s="264"/>
      <c r="L236" s="266"/>
      <c r="M236" s="264"/>
      <c r="N236" s="264"/>
      <c r="O236" s="264"/>
      <c r="P236" s="264"/>
      <c r="Q236" s="264"/>
      <c r="R236" s="264"/>
      <c r="S236" s="264"/>
      <c r="T236" s="264"/>
      <c r="U236" s="264"/>
      <c r="V236" s="264"/>
      <c r="W236" s="264"/>
      <c r="X236" s="264"/>
      <c r="Y236" s="264"/>
      <c r="Z236" s="264"/>
    </row>
    <row r="237" ht="14.25" customHeight="1">
      <c r="A237" s="248"/>
      <c r="B237" s="248"/>
      <c r="C237" s="248"/>
      <c r="D237" s="263"/>
      <c r="E237" s="248"/>
      <c r="F237" s="263"/>
      <c r="G237" s="248"/>
      <c r="H237" s="248"/>
      <c r="I237" s="264"/>
      <c r="J237" s="264"/>
      <c r="K237" s="264"/>
      <c r="L237" s="266"/>
      <c r="M237" s="264"/>
      <c r="N237" s="264"/>
      <c r="O237" s="264"/>
      <c r="P237" s="264"/>
      <c r="Q237" s="264"/>
      <c r="R237" s="264"/>
      <c r="S237" s="264"/>
      <c r="T237" s="264"/>
      <c r="U237" s="264"/>
      <c r="V237" s="264"/>
      <c r="W237" s="264"/>
      <c r="X237" s="264"/>
      <c r="Y237" s="264"/>
      <c r="Z237" s="264"/>
    </row>
    <row r="238" ht="14.25" customHeight="1">
      <c r="A238" s="248"/>
      <c r="B238" s="248"/>
      <c r="C238" s="248"/>
      <c r="D238" s="263"/>
      <c r="E238" s="248"/>
      <c r="F238" s="263"/>
      <c r="G238" s="248"/>
      <c r="H238" s="248"/>
      <c r="I238" s="264"/>
      <c r="J238" s="264"/>
      <c r="K238" s="264"/>
      <c r="L238" s="266"/>
      <c r="M238" s="264"/>
      <c r="N238" s="264"/>
      <c r="O238" s="264"/>
      <c r="P238" s="264"/>
      <c r="Q238" s="264"/>
      <c r="R238" s="264"/>
      <c r="S238" s="264"/>
      <c r="T238" s="264"/>
      <c r="U238" s="264"/>
      <c r="V238" s="264"/>
      <c r="W238" s="264"/>
      <c r="X238" s="264"/>
      <c r="Y238" s="264"/>
      <c r="Z238" s="264"/>
    </row>
    <row r="239" ht="14.25" customHeight="1">
      <c r="A239" s="248"/>
      <c r="B239" s="248"/>
      <c r="C239" s="248"/>
      <c r="D239" s="263"/>
      <c r="E239" s="248"/>
      <c r="F239" s="263"/>
      <c r="G239" s="248"/>
      <c r="H239" s="248"/>
      <c r="I239" s="264"/>
      <c r="J239" s="264"/>
      <c r="K239" s="264"/>
      <c r="L239" s="266"/>
      <c r="M239" s="264"/>
      <c r="N239" s="264"/>
      <c r="O239" s="264"/>
      <c r="P239" s="264"/>
      <c r="Q239" s="264"/>
      <c r="R239" s="264"/>
      <c r="S239" s="264"/>
      <c r="T239" s="264"/>
      <c r="U239" s="264"/>
      <c r="V239" s="264"/>
      <c r="W239" s="264"/>
      <c r="X239" s="264"/>
      <c r="Y239" s="264"/>
      <c r="Z239" s="264"/>
    </row>
    <row r="240" ht="14.25" customHeight="1">
      <c r="A240" s="248"/>
      <c r="B240" s="248"/>
      <c r="C240" s="248"/>
      <c r="D240" s="263"/>
      <c r="E240" s="248"/>
      <c r="F240" s="263"/>
      <c r="G240" s="248"/>
      <c r="H240" s="248"/>
      <c r="I240" s="264"/>
      <c r="J240" s="264"/>
      <c r="K240" s="264"/>
      <c r="L240" s="266"/>
      <c r="M240" s="264"/>
      <c r="N240" s="264"/>
      <c r="O240" s="264"/>
      <c r="P240" s="264"/>
      <c r="Q240" s="264"/>
      <c r="R240" s="264"/>
      <c r="S240" s="264"/>
      <c r="T240" s="264"/>
      <c r="U240" s="264"/>
      <c r="V240" s="264"/>
      <c r="W240" s="264"/>
      <c r="X240" s="264"/>
      <c r="Y240" s="264"/>
      <c r="Z240" s="264"/>
    </row>
    <row r="241" ht="14.25" customHeight="1">
      <c r="A241" s="248"/>
      <c r="B241" s="248"/>
      <c r="C241" s="248"/>
      <c r="D241" s="263"/>
      <c r="E241" s="248"/>
      <c r="F241" s="263"/>
      <c r="G241" s="248"/>
      <c r="H241" s="248"/>
      <c r="I241" s="264"/>
      <c r="J241" s="264"/>
      <c r="K241" s="264"/>
      <c r="L241" s="266"/>
      <c r="M241" s="264"/>
      <c r="N241" s="264"/>
      <c r="O241" s="264"/>
      <c r="P241" s="264"/>
      <c r="Q241" s="264"/>
      <c r="R241" s="264"/>
      <c r="S241" s="264"/>
      <c r="T241" s="264"/>
      <c r="U241" s="264"/>
      <c r="V241" s="264"/>
      <c r="W241" s="264"/>
      <c r="X241" s="264"/>
      <c r="Y241" s="264"/>
      <c r="Z241" s="264"/>
    </row>
    <row r="242" ht="14.25" customHeight="1">
      <c r="A242" s="248"/>
      <c r="B242" s="248"/>
      <c r="C242" s="248"/>
      <c r="D242" s="263"/>
      <c r="E242" s="248"/>
      <c r="F242" s="263"/>
      <c r="G242" s="248"/>
      <c r="H242" s="248"/>
      <c r="I242" s="264"/>
      <c r="J242" s="264"/>
      <c r="K242" s="264"/>
      <c r="L242" s="266"/>
      <c r="M242" s="264"/>
      <c r="N242" s="264"/>
      <c r="O242" s="264"/>
      <c r="P242" s="264"/>
      <c r="Q242" s="264"/>
      <c r="R242" s="264"/>
      <c r="S242" s="264"/>
      <c r="T242" s="264"/>
      <c r="U242" s="264"/>
      <c r="V242" s="264"/>
      <c r="W242" s="264"/>
      <c r="X242" s="264"/>
      <c r="Y242" s="264"/>
      <c r="Z242" s="264"/>
    </row>
    <row r="243" ht="14.25" customHeight="1">
      <c r="A243" s="248"/>
      <c r="B243" s="248"/>
      <c r="C243" s="248"/>
      <c r="D243" s="263"/>
      <c r="E243" s="248"/>
      <c r="F243" s="263"/>
      <c r="G243" s="248"/>
      <c r="H243" s="248"/>
      <c r="I243" s="264"/>
      <c r="J243" s="264"/>
      <c r="K243" s="264"/>
      <c r="L243" s="266"/>
      <c r="M243" s="264"/>
      <c r="N243" s="264"/>
      <c r="O243" s="264"/>
      <c r="P243" s="264"/>
      <c r="Q243" s="264"/>
      <c r="R243" s="264"/>
      <c r="S243" s="264"/>
      <c r="T243" s="264"/>
      <c r="U243" s="264"/>
      <c r="V243" s="264"/>
      <c r="W243" s="264"/>
      <c r="X243" s="264"/>
      <c r="Y243" s="264"/>
      <c r="Z243" s="264"/>
    </row>
    <row r="244" ht="14.25" customHeight="1">
      <c r="A244" s="248"/>
      <c r="B244" s="248"/>
      <c r="C244" s="248"/>
      <c r="D244" s="263"/>
      <c r="E244" s="248"/>
      <c r="F244" s="263"/>
      <c r="G244" s="248"/>
      <c r="H244" s="248"/>
      <c r="I244" s="264"/>
      <c r="J244" s="264"/>
      <c r="K244" s="264"/>
      <c r="L244" s="266"/>
      <c r="M244" s="264"/>
      <c r="N244" s="264"/>
      <c r="O244" s="264"/>
      <c r="P244" s="264"/>
      <c r="Q244" s="264"/>
      <c r="R244" s="264"/>
      <c r="S244" s="264"/>
      <c r="T244" s="264"/>
      <c r="U244" s="264"/>
      <c r="V244" s="264"/>
      <c r="W244" s="264"/>
      <c r="X244" s="264"/>
      <c r="Y244" s="264"/>
      <c r="Z244" s="264"/>
    </row>
    <row r="245" ht="14.25" customHeight="1">
      <c r="A245" s="248"/>
      <c r="B245" s="248"/>
      <c r="C245" s="248"/>
      <c r="D245" s="263"/>
      <c r="E245" s="248"/>
      <c r="F245" s="263"/>
      <c r="G245" s="248"/>
      <c r="H245" s="248"/>
      <c r="I245" s="264"/>
      <c r="J245" s="264"/>
      <c r="K245" s="264"/>
      <c r="L245" s="266"/>
      <c r="M245" s="264"/>
      <c r="N245" s="264"/>
      <c r="O245" s="264"/>
      <c r="P245" s="264"/>
      <c r="Q245" s="264"/>
      <c r="R245" s="264"/>
      <c r="S245" s="264"/>
      <c r="T245" s="264"/>
      <c r="U245" s="264"/>
      <c r="V245" s="264"/>
      <c r="W245" s="264"/>
      <c r="X245" s="264"/>
      <c r="Y245" s="264"/>
      <c r="Z245" s="264"/>
    </row>
    <row r="246" ht="14.25" customHeight="1">
      <c r="A246" s="248"/>
      <c r="B246" s="248"/>
      <c r="C246" s="248"/>
      <c r="D246" s="263"/>
      <c r="E246" s="248"/>
      <c r="F246" s="263"/>
      <c r="G246" s="248"/>
      <c r="H246" s="248"/>
      <c r="I246" s="264"/>
      <c r="J246" s="264"/>
      <c r="K246" s="264"/>
      <c r="L246" s="266"/>
      <c r="M246" s="264"/>
      <c r="N246" s="264"/>
      <c r="O246" s="264"/>
      <c r="P246" s="264"/>
      <c r="Q246" s="264"/>
      <c r="R246" s="264"/>
      <c r="S246" s="264"/>
      <c r="T246" s="264"/>
      <c r="U246" s="264"/>
      <c r="V246" s="264"/>
      <c r="W246" s="264"/>
      <c r="X246" s="264"/>
      <c r="Y246" s="264"/>
      <c r="Z246" s="264"/>
    </row>
    <row r="247" ht="14.25" customHeight="1">
      <c r="A247" s="248"/>
      <c r="B247" s="248"/>
      <c r="C247" s="248"/>
      <c r="D247" s="263"/>
      <c r="E247" s="248"/>
      <c r="F247" s="263"/>
      <c r="G247" s="248"/>
      <c r="H247" s="248"/>
      <c r="I247" s="264"/>
      <c r="J247" s="264"/>
      <c r="K247" s="264"/>
      <c r="L247" s="266"/>
      <c r="M247" s="264"/>
      <c r="N247" s="264"/>
      <c r="O247" s="264"/>
      <c r="P247" s="264"/>
      <c r="Q247" s="264"/>
      <c r="R247" s="264"/>
      <c r="S247" s="264"/>
      <c r="T247" s="264"/>
      <c r="U247" s="264"/>
      <c r="V247" s="264"/>
      <c r="W247" s="264"/>
      <c r="X247" s="264"/>
      <c r="Y247" s="264"/>
      <c r="Z247" s="264"/>
    </row>
    <row r="248" ht="14.25" customHeight="1">
      <c r="A248" s="248"/>
      <c r="B248" s="248"/>
      <c r="C248" s="248"/>
      <c r="D248" s="263"/>
      <c r="E248" s="248"/>
      <c r="F248" s="263"/>
      <c r="G248" s="248"/>
      <c r="H248" s="248"/>
      <c r="I248" s="264"/>
      <c r="J248" s="264"/>
      <c r="K248" s="264"/>
      <c r="L248" s="266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  <c r="Y248" s="264"/>
      <c r="Z248" s="264"/>
    </row>
    <row r="249" ht="14.25" customHeight="1">
      <c r="A249" s="248"/>
      <c r="B249" s="248"/>
      <c r="C249" s="248"/>
      <c r="D249" s="263"/>
      <c r="E249" s="248"/>
      <c r="F249" s="263"/>
      <c r="G249" s="248"/>
      <c r="H249" s="248"/>
      <c r="I249" s="264"/>
      <c r="J249" s="264"/>
      <c r="K249" s="264"/>
      <c r="L249" s="266"/>
      <c r="M249" s="264"/>
      <c r="N249" s="264"/>
      <c r="O249" s="264"/>
      <c r="P249" s="264"/>
      <c r="Q249" s="264"/>
      <c r="R249" s="264"/>
      <c r="S249" s="264"/>
      <c r="T249" s="264"/>
      <c r="U249" s="264"/>
      <c r="V249" s="264"/>
      <c r="W249" s="264"/>
      <c r="X249" s="264"/>
      <c r="Y249" s="264"/>
      <c r="Z249" s="264"/>
    </row>
    <row r="250" ht="14.25" customHeight="1">
      <c r="A250" s="248"/>
      <c r="B250" s="248"/>
      <c r="C250" s="248"/>
      <c r="D250" s="263"/>
      <c r="E250" s="248"/>
      <c r="F250" s="263"/>
      <c r="G250" s="248"/>
      <c r="H250" s="248"/>
      <c r="I250" s="264"/>
      <c r="J250" s="264"/>
      <c r="K250" s="264"/>
      <c r="L250" s="266"/>
      <c r="M250" s="264"/>
      <c r="N250" s="264"/>
      <c r="O250" s="264"/>
      <c r="P250" s="264"/>
      <c r="Q250" s="264"/>
      <c r="R250" s="264"/>
      <c r="S250" s="264"/>
      <c r="T250" s="264"/>
      <c r="U250" s="264"/>
      <c r="V250" s="264"/>
      <c r="W250" s="264"/>
      <c r="X250" s="264"/>
      <c r="Y250" s="264"/>
      <c r="Z250" s="264"/>
    </row>
    <row r="251" ht="14.25" customHeight="1">
      <c r="A251" s="248"/>
      <c r="B251" s="248"/>
      <c r="C251" s="248"/>
      <c r="D251" s="263"/>
      <c r="E251" s="248"/>
      <c r="F251" s="263"/>
      <c r="G251" s="248"/>
      <c r="H251" s="248"/>
      <c r="I251" s="264"/>
      <c r="J251" s="264"/>
      <c r="K251" s="264"/>
      <c r="L251" s="266"/>
      <c r="M251" s="264"/>
      <c r="N251" s="264"/>
      <c r="O251" s="264"/>
      <c r="P251" s="264"/>
      <c r="Q251" s="264"/>
      <c r="R251" s="264"/>
      <c r="S251" s="264"/>
      <c r="T251" s="264"/>
      <c r="U251" s="264"/>
      <c r="V251" s="264"/>
      <c r="W251" s="264"/>
      <c r="X251" s="264"/>
      <c r="Y251" s="264"/>
      <c r="Z251" s="264"/>
    </row>
    <row r="252" ht="14.25" customHeight="1">
      <c r="A252" s="248"/>
      <c r="B252" s="248"/>
      <c r="C252" s="248"/>
      <c r="D252" s="263"/>
      <c r="E252" s="248"/>
      <c r="F252" s="263"/>
      <c r="G252" s="248"/>
      <c r="H252" s="248"/>
      <c r="I252" s="264"/>
      <c r="J252" s="264"/>
      <c r="K252" s="264"/>
      <c r="L252" s="266"/>
      <c r="M252" s="264"/>
      <c r="N252" s="264"/>
      <c r="O252" s="264"/>
      <c r="P252" s="264"/>
      <c r="Q252" s="264"/>
      <c r="R252" s="264"/>
      <c r="S252" s="264"/>
      <c r="T252" s="264"/>
      <c r="U252" s="264"/>
      <c r="V252" s="264"/>
      <c r="W252" s="264"/>
      <c r="X252" s="264"/>
      <c r="Y252" s="264"/>
      <c r="Z252" s="264"/>
    </row>
    <row r="253" ht="14.25" customHeight="1">
      <c r="A253" s="248"/>
      <c r="B253" s="248"/>
      <c r="C253" s="248"/>
      <c r="D253" s="263"/>
      <c r="E253" s="248"/>
      <c r="F253" s="263"/>
      <c r="G253" s="248"/>
      <c r="H253" s="248"/>
      <c r="I253" s="264"/>
      <c r="J253" s="264"/>
      <c r="K253" s="264"/>
      <c r="L253" s="266"/>
      <c r="M253" s="264"/>
      <c r="N253" s="264"/>
      <c r="O253" s="264"/>
      <c r="P253" s="264"/>
      <c r="Q253" s="264"/>
      <c r="R253" s="264"/>
      <c r="S253" s="264"/>
      <c r="T253" s="264"/>
      <c r="U253" s="264"/>
      <c r="V253" s="264"/>
      <c r="W253" s="264"/>
      <c r="X253" s="264"/>
      <c r="Y253" s="264"/>
      <c r="Z253" s="264"/>
    </row>
    <row r="254" ht="14.25" customHeight="1">
      <c r="A254" s="248"/>
      <c r="B254" s="248"/>
      <c r="C254" s="248"/>
      <c r="D254" s="263"/>
      <c r="E254" s="248"/>
      <c r="F254" s="263"/>
      <c r="G254" s="248"/>
      <c r="H254" s="248"/>
      <c r="I254" s="264"/>
      <c r="J254" s="264"/>
      <c r="K254" s="264"/>
      <c r="L254" s="266"/>
      <c r="M254" s="264"/>
      <c r="N254" s="264"/>
      <c r="O254" s="264"/>
      <c r="P254" s="264"/>
      <c r="Q254" s="264"/>
      <c r="R254" s="264"/>
      <c r="S254" s="264"/>
      <c r="T254" s="264"/>
      <c r="U254" s="264"/>
      <c r="V254" s="264"/>
      <c r="W254" s="264"/>
      <c r="X254" s="264"/>
      <c r="Y254" s="264"/>
      <c r="Z254" s="264"/>
    </row>
    <row r="255" ht="14.25" customHeight="1">
      <c r="A255" s="248"/>
      <c r="B255" s="248"/>
      <c r="C255" s="248"/>
      <c r="D255" s="263"/>
      <c r="E255" s="248"/>
      <c r="F255" s="263"/>
      <c r="G255" s="248"/>
      <c r="H255" s="248"/>
      <c r="I255" s="264"/>
      <c r="J255" s="264"/>
      <c r="K255" s="264"/>
      <c r="L255" s="266"/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4"/>
      <c r="Y255" s="264"/>
      <c r="Z255" s="264"/>
    </row>
    <row r="256" ht="14.25" customHeight="1">
      <c r="A256" s="248"/>
      <c r="B256" s="248"/>
      <c r="C256" s="248"/>
      <c r="D256" s="263"/>
      <c r="E256" s="248"/>
      <c r="F256" s="263"/>
      <c r="G256" s="248"/>
      <c r="H256" s="248"/>
      <c r="I256" s="264"/>
      <c r="J256" s="264"/>
      <c r="K256" s="264"/>
      <c r="L256" s="266"/>
      <c r="M256" s="264"/>
      <c r="N256" s="264"/>
      <c r="O256" s="264"/>
      <c r="P256" s="264"/>
      <c r="Q256" s="264"/>
      <c r="R256" s="264"/>
      <c r="S256" s="264"/>
      <c r="T256" s="264"/>
      <c r="U256" s="264"/>
      <c r="V256" s="264"/>
      <c r="W256" s="264"/>
      <c r="X256" s="264"/>
      <c r="Y256" s="264"/>
      <c r="Z256" s="264"/>
    </row>
    <row r="257" ht="14.25" customHeight="1">
      <c r="A257" s="248"/>
      <c r="B257" s="248"/>
      <c r="C257" s="248"/>
      <c r="D257" s="263"/>
      <c r="E257" s="248"/>
      <c r="F257" s="263"/>
      <c r="G257" s="248"/>
      <c r="H257" s="248"/>
      <c r="I257" s="264"/>
      <c r="J257" s="264"/>
      <c r="K257" s="264"/>
      <c r="L257" s="266"/>
      <c r="M257" s="264"/>
      <c r="N257" s="264"/>
      <c r="O257" s="264"/>
      <c r="P257" s="264"/>
      <c r="Q257" s="264"/>
      <c r="R257" s="264"/>
      <c r="S257" s="264"/>
      <c r="T257" s="264"/>
      <c r="U257" s="264"/>
      <c r="V257" s="264"/>
      <c r="W257" s="264"/>
      <c r="X257" s="264"/>
      <c r="Y257" s="264"/>
      <c r="Z257" s="264"/>
    </row>
    <row r="258" ht="15.75" customHeight="1">
      <c r="L258" s="266"/>
    </row>
    <row r="259" ht="15.75" customHeight="1">
      <c r="L259" s="266"/>
    </row>
    <row r="260" ht="15.75" customHeight="1">
      <c r="L260" s="266"/>
    </row>
    <row r="261" ht="15.75" customHeight="1">
      <c r="L261" s="266"/>
    </row>
    <row r="262" ht="15.75" customHeight="1">
      <c r="L262" s="266"/>
    </row>
    <row r="263" ht="15.75" customHeight="1">
      <c r="L263" s="266"/>
    </row>
    <row r="264" ht="15.75" customHeight="1">
      <c r="L264" s="266"/>
    </row>
    <row r="265" ht="15.75" customHeight="1">
      <c r="L265" s="266"/>
    </row>
    <row r="266" ht="15.75" customHeight="1">
      <c r="L266" s="266"/>
    </row>
    <row r="267" ht="15.75" customHeight="1">
      <c r="L267" s="266"/>
    </row>
    <row r="268" ht="15.75" customHeight="1">
      <c r="L268" s="266"/>
    </row>
    <row r="269" ht="15.75" customHeight="1">
      <c r="L269" s="266"/>
    </row>
    <row r="270" ht="15.75" customHeight="1">
      <c r="L270" s="266"/>
    </row>
    <row r="271" ht="15.75" customHeight="1">
      <c r="L271" s="266"/>
    </row>
    <row r="272" ht="15.75" customHeight="1">
      <c r="L272" s="266"/>
    </row>
    <row r="273" ht="15.75" customHeight="1">
      <c r="L273" s="266"/>
    </row>
    <row r="274" ht="15.75" customHeight="1">
      <c r="L274" s="266"/>
    </row>
    <row r="275" ht="15.75" customHeight="1">
      <c r="L275" s="266"/>
    </row>
    <row r="276" ht="15.75" customHeight="1">
      <c r="L276" s="266"/>
    </row>
    <row r="277" ht="15.75" customHeight="1">
      <c r="L277" s="266"/>
    </row>
    <row r="278" ht="15.75" customHeight="1">
      <c r="L278" s="266"/>
    </row>
    <row r="279" ht="15.75" customHeight="1">
      <c r="L279" s="266"/>
    </row>
    <row r="280" ht="15.75" customHeight="1">
      <c r="L280" s="266"/>
    </row>
    <row r="281" ht="15.75" customHeight="1">
      <c r="L281" s="266"/>
    </row>
    <row r="282" ht="15.75" customHeight="1">
      <c r="L282" s="266"/>
    </row>
    <row r="283" ht="15.75" customHeight="1">
      <c r="L283" s="266"/>
    </row>
    <row r="284" ht="15.75" customHeight="1">
      <c r="L284" s="266"/>
    </row>
    <row r="285" ht="15.75" customHeight="1">
      <c r="L285" s="266"/>
    </row>
    <row r="286" ht="15.75" customHeight="1">
      <c r="L286" s="266"/>
    </row>
    <row r="287" ht="15.75" customHeight="1">
      <c r="L287" s="266"/>
    </row>
    <row r="288" ht="15.75" customHeight="1">
      <c r="L288" s="266"/>
    </row>
    <row r="289" ht="15.75" customHeight="1">
      <c r="L289" s="266"/>
    </row>
    <row r="290" ht="15.75" customHeight="1">
      <c r="L290" s="266"/>
    </row>
    <row r="291" ht="15.75" customHeight="1">
      <c r="L291" s="266"/>
    </row>
    <row r="292" ht="15.75" customHeight="1">
      <c r="L292" s="266"/>
    </row>
    <row r="293" ht="15.75" customHeight="1">
      <c r="L293" s="266"/>
    </row>
    <row r="294" ht="15.75" customHeight="1">
      <c r="L294" s="266"/>
    </row>
    <row r="295" ht="15.75" customHeight="1">
      <c r="L295" s="266"/>
    </row>
    <row r="296" ht="15.75" customHeight="1">
      <c r="L296" s="266"/>
    </row>
    <row r="297" ht="15.75" customHeight="1">
      <c r="L297" s="266"/>
    </row>
    <row r="298" ht="15.75" customHeight="1">
      <c r="L298" s="266"/>
    </row>
    <row r="299" ht="15.75" customHeight="1">
      <c r="L299" s="266"/>
    </row>
    <row r="300" ht="15.75" customHeight="1">
      <c r="L300" s="266"/>
    </row>
    <row r="301" ht="15.75" customHeight="1">
      <c r="L301" s="266"/>
    </row>
    <row r="302" ht="15.75" customHeight="1">
      <c r="L302" s="266"/>
    </row>
    <row r="303" ht="15.75" customHeight="1">
      <c r="L303" s="266"/>
    </row>
    <row r="304" ht="15.75" customHeight="1">
      <c r="L304" s="266"/>
    </row>
    <row r="305" ht="15.75" customHeight="1">
      <c r="L305" s="266"/>
    </row>
    <row r="306" ht="15.75" customHeight="1">
      <c r="L306" s="266"/>
    </row>
    <row r="307" ht="15.75" customHeight="1">
      <c r="L307" s="266"/>
    </row>
    <row r="308" ht="15.75" customHeight="1">
      <c r="L308" s="266"/>
    </row>
    <row r="309" ht="15.75" customHeight="1">
      <c r="L309" s="266"/>
    </row>
    <row r="310" ht="15.75" customHeight="1">
      <c r="L310" s="266"/>
    </row>
    <row r="311" ht="15.75" customHeight="1">
      <c r="L311" s="266"/>
    </row>
    <row r="312" ht="15.75" customHeight="1">
      <c r="L312" s="266"/>
    </row>
    <row r="313" ht="15.75" customHeight="1">
      <c r="L313" s="266"/>
    </row>
    <row r="314" ht="15.75" customHeight="1">
      <c r="L314" s="266"/>
    </row>
    <row r="315" ht="15.75" customHeight="1">
      <c r="L315" s="266"/>
    </row>
    <row r="316" ht="15.75" customHeight="1">
      <c r="L316" s="266"/>
    </row>
    <row r="317" ht="15.75" customHeight="1">
      <c r="L317" s="266"/>
    </row>
    <row r="318" ht="15.75" customHeight="1">
      <c r="L318" s="266"/>
    </row>
    <row r="319" ht="15.75" customHeight="1">
      <c r="L319" s="266"/>
    </row>
    <row r="320" ht="15.75" customHeight="1">
      <c r="L320" s="266"/>
    </row>
    <row r="321" ht="15.75" customHeight="1">
      <c r="L321" s="266"/>
    </row>
    <row r="322" ht="15.75" customHeight="1">
      <c r="L322" s="266"/>
    </row>
    <row r="323" ht="15.75" customHeight="1">
      <c r="L323" s="266"/>
    </row>
    <row r="324" ht="15.75" customHeight="1">
      <c r="L324" s="266"/>
    </row>
    <row r="325" ht="15.75" customHeight="1">
      <c r="L325" s="266"/>
    </row>
    <row r="326" ht="15.75" customHeight="1">
      <c r="L326" s="266"/>
    </row>
    <row r="327" ht="15.75" customHeight="1">
      <c r="L327" s="266"/>
    </row>
    <row r="328" ht="15.75" customHeight="1">
      <c r="L328" s="266"/>
    </row>
    <row r="329" ht="15.75" customHeight="1">
      <c r="L329" s="266"/>
    </row>
    <row r="330" ht="15.75" customHeight="1">
      <c r="L330" s="266"/>
    </row>
    <row r="331" ht="15.75" customHeight="1">
      <c r="L331" s="266"/>
    </row>
    <row r="332" ht="15.75" customHeight="1">
      <c r="L332" s="266"/>
    </row>
    <row r="333" ht="15.75" customHeight="1">
      <c r="L333" s="266"/>
    </row>
    <row r="334" ht="15.75" customHeight="1">
      <c r="L334" s="266"/>
    </row>
    <row r="335" ht="15.75" customHeight="1">
      <c r="L335" s="266"/>
    </row>
    <row r="336" ht="15.75" customHeight="1">
      <c r="L336" s="266"/>
    </row>
    <row r="337" ht="15.75" customHeight="1">
      <c r="L337" s="266"/>
    </row>
    <row r="338" ht="15.75" customHeight="1">
      <c r="L338" s="266"/>
    </row>
    <row r="339" ht="15.75" customHeight="1">
      <c r="L339" s="266"/>
    </row>
    <row r="340" ht="15.75" customHeight="1">
      <c r="L340" s="266"/>
    </row>
    <row r="341" ht="15.75" customHeight="1">
      <c r="L341" s="266"/>
    </row>
    <row r="342" ht="15.75" customHeight="1">
      <c r="L342" s="266"/>
    </row>
    <row r="343" ht="15.75" customHeight="1">
      <c r="L343" s="266"/>
    </row>
    <row r="344" ht="15.75" customHeight="1">
      <c r="L344" s="266"/>
    </row>
    <row r="345" ht="15.75" customHeight="1">
      <c r="L345" s="266"/>
    </row>
    <row r="346" ht="15.75" customHeight="1">
      <c r="L346" s="266"/>
    </row>
    <row r="347" ht="15.75" customHeight="1">
      <c r="L347" s="266"/>
    </row>
    <row r="348" ht="15.75" customHeight="1">
      <c r="L348" s="266"/>
    </row>
    <row r="349" ht="15.75" customHeight="1">
      <c r="L349" s="266"/>
    </row>
    <row r="350" ht="15.75" customHeight="1">
      <c r="L350" s="266"/>
    </row>
    <row r="351" ht="15.75" customHeight="1">
      <c r="L351" s="266"/>
    </row>
    <row r="352" ht="15.75" customHeight="1">
      <c r="L352" s="266"/>
    </row>
    <row r="353" ht="15.75" customHeight="1">
      <c r="L353" s="266"/>
    </row>
    <row r="354" ht="15.75" customHeight="1">
      <c r="L354" s="266"/>
    </row>
    <row r="355" ht="15.75" customHeight="1">
      <c r="L355" s="266"/>
    </row>
    <row r="356" ht="15.75" customHeight="1">
      <c r="L356" s="266"/>
    </row>
    <row r="357" ht="15.75" customHeight="1">
      <c r="L357" s="266"/>
    </row>
    <row r="358" ht="15.75" customHeight="1">
      <c r="L358" s="266"/>
    </row>
    <row r="359" ht="15.75" customHeight="1">
      <c r="L359" s="266"/>
    </row>
    <row r="360" ht="15.75" customHeight="1">
      <c r="L360" s="266"/>
    </row>
    <row r="361" ht="15.75" customHeight="1">
      <c r="L361" s="266"/>
    </row>
    <row r="362" ht="15.75" customHeight="1">
      <c r="L362" s="266"/>
    </row>
    <row r="363" ht="15.75" customHeight="1">
      <c r="L363" s="266"/>
    </row>
    <row r="364" ht="15.75" customHeight="1">
      <c r="L364" s="266"/>
    </row>
    <row r="365" ht="15.75" customHeight="1">
      <c r="L365" s="266"/>
    </row>
    <row r="366" ht="15.75" customHeight="1">
      <c r="L366" s="266"/>
    </row>
    <row r="367" ht="15.75" customHeight="1">
      <c r="L367" s="266"/>
    </row>
    <row r="368" ht="15.75" customHeight="1">
      <c r="L368" s="266"/>
    </row>
    <row r="369" ht="15.75" customHeight="1">
      <c r="L369" s="266"/>
    </row>
    <row r="370" ht="15.75" customHeight="1">
      <c r="L370" s="266"/>
    </row>
    <row r="371" ht="15.75" customHeight="1">
      <c r="L371" s="266"/>
    </row>
    <row r="372" ht="15.75" customHeight="1">
      <c r="L372" s="266"/>
    </row>
    <row r="373" ht="15.75" customHeight="1">
      <c r="L373" s="266"/>
    </row>
    <row r="374" ht="15.75" customHeight="1">
      <c r="L374" s="266"/>
    </row>
    <row r="375" ht="15.75" customHeight="1">
      <c r="L375" s="266"/>
    </row>
    <row r="376" ht="15.75" customHeight="1">
      <c r="L376" s="266"/>
    </row>
    <row r="377" ht="15.75" customHeight="1">
      <c r="L377" s="266"/>
    </row>
    <row r="378" ht="15.75" customHeight="1">
      <c r="L378" s="266"/>
    </row>
    <row r="379" ht="15.75" customHeight="1">
      <c r="L379" s="266"/>
    </row>
    <row r="380" ht="15.75" customHeight="1">
      <c r="L380" s="266"/>
    </row>
    <row r="381" ht="15.75" customHeight="1">
      <c r="L381" s="266"/>
    </row>
    <row r="382" ht="15.75" customHeight="1">
      <c r="L382" s="266"/>
    </row>
    <row r="383" ht="15.75" customHeight="1">
      <c r="L383" s="266"/>
    </row>
    <row r="384" ht="15.75" customHeight="1">
      <c r="L384" s="266"/>
    </row>
    <row r="385" ht="15.75" customHeight="1">
      <c r="L385" s="266"/>
    </row>
    <row r="386" ht="15.75" customHeight="1">
      <c r="L386" s="266"/>
    </row>
    <row r="387" ht="15.75" customHeight="1">
      <c r="L387" s="266"/>
    </row>
    <row r="388" ht="15.75" customHeight="1">
      <c r="L388" s="266"/>
    </row>
    <row r="389" ht="15.75" customHeight="1">
      <c r="L389" s="266"/>
    </row>
    <row r="390" ht="15.75" customHeight="1">
      <c r="L390" s="266"/>
    </row>
    <row r="391" ht="15.75" customHeight="1">
      <c r="L391" s="266"/>
    </row>
    <row r="392" ht="15.75" customHeight="1">
      <c r="L392" s="266"/>
    </row>
    <row r="393" ht="15.75" customHeight="1">
      <c r="L393" s="266"/>
    </row>
    <row r="394" ht="15.75" customHeight="1">
      <c r="L394" s="266"/>
    </row>
    <row r="395" ht="15.75" customHeight="1">
      <c r="L395" s="266"/>
    </row>
    <row r="396" ht="15.75" customHeight="1">
      <c r="L396" s="266"/>
    </row>
    <row r="397" ht="15.75" customHeight="1">
      <c r="L397" s="266"/>
    </row>
    <row r="398" ht="15.75" customHeight="1">
      <c r="L398" s="266"/>
    </row>
    <row r="399" ht="15.75" customHeight="1">
      <c r="L399" s="266"/>
    </row>
    <row r="400" ht="15.75" customHeight="1">
      <c r="L400" s="266"/>
    </row>
    <row r="401" ht="15.75" customHeight="1">
      <c r="L401" s="266"/>
    </row>
    <row r="402" ht="15.75" customHeight="1">
      <c r="L402" s="266"/>
    </row>
    <row r="403" ht="15.75" customHeight="1">
      <c r="L403" s="266"/>
    </row>
    <row r="404" ht="15.75" customHeight="1">
      <c r="L404" s="266"/>
    </row>
    <row r="405" ht="15.75" customHeight="1">
      <c r="L405" s="266"/>
    </row>
    <row r="406" ht="15.75" customHeight="1">
      <c r="L406" s="266"/>
    </row>
    <row r="407" ht="15.75" customHeight="1">
      <c r="L407" s="266"/>
    </row>
    <row r="408" ht="15.75" customHeight="1">
      <c r="L408" s="266"/>
    </row>
    <row r="409" ht="15.75" customHeight="1">
      <c r="L409" s="266"/>
    </row>
    <row r="410" ht="15.75" customHeight="1">
      <c r="L410" s="266"/>
    </row>
    <row r="411" ht="15.75" customHeight="1">
      <c r="L411" s="266"/>
    </row>
    <row r="412" ht="15.75" customHeight="1">
      <c r="L412" s="266"/>
    </row>
    <row r="413" ht="15.75" customHeight="1">
      <c r="L413" s="266"/>
    </row>
    <row r="414" ht="15.75" customHeight="1">
      <c r="L414" s="266"/>
    </row>
    <row r="415" ht="15.75" customHeight="1">
      <c r="L415" s="266"/>
    </row>
    <row r="416" ht="15.75" customHeight="1">
      <c r="L416" s="266"/>
    </row>
    <row r="417" ht="15.75" customHeight="1">
      <c r="L417" s="266"/>
    </row>
    <row r="418" ht="15.75" customHeight="1">
      <c r="L418" s="266"/>
    </row>
    <row r="419" ht="15.75" customHeight="1">
      <c r="L419" s="266"/>
    </row>
    <row r="420" ht="15.75" customHeight="1">
      <c r="L420" s="266"/>
    </row>
    <row r="421" ht="15.75" customHeight="1">
      <c r="L421" s="266"/>
    </row>
    <row r="422" ht="15.75" customHeight="1">
      <c r="L422" s="266"/>
    </row>
    <row r="423" ht="15.75" customHeight="1">
      <c r="L423" s="266"/>
    </row>
    <row r="424" ht="15.75" customHeight="1">
      <c r="L424" s="266"/>
    </row>
    <row r="425" ht="15.75" customHeight="1">
      <c r="L425" s="266"/>
    </row>
    <row r="426" ht="15.75" customHeight="1">
      <c r="L426" s="266"/>
    </row>
    <row r="427" ht="15.75" customHeight="1">
      <c r="L427" s="266"/>
    </row>
    <row r="428" ht="15.75" customHeight="1">
      <c r="L428" s="266"/>
    </row>
    <row r="429" ht="15.75" customHeight="1">
      <c r="L429" s="266"/>
    </row>
    <row r="430" ht="15.75" customHeight="1">
      <c r="L430" s="266"/>
    </row>
    <row r="431" ht="15.75" customHeight="1">
      <c r="L431" s="266"/>
    </row>
    <row r="432" ht="15.75" customHeight="1">
      <c r="L432" s="266"/>
    </row>
    <row r="433" ht="15.75" customHeight="1">
      <c r="L433" s="266"/>
    </row>
    <row r="434" ht="15.75" customHeight="1">
      <c r="L434" s="266"/>
    </row>
    <row r="435" ht="15.75" customHeight="1">
      <c r="L435" s="266"/>
    </row>
    <row r="436" ht="15.75" customHeight="1">
      <c r="L436" s="266"/>
    </row>
    <row r="437" ht="15.75" customHeight="1">
      <c r="L437" s="266"/>
    </row>
    <row r="438" ht="15.75" customHeight="1">
      <c r="L438" s="266"/>
    </row>
    <row r="439" ht="15.75" customHeight="1">
      <c r="L439" s="266"/>
    </row>
    <row r="440" ht="15.75" customHeight="1">
      <c r="L440" s="266"/>
    </row>
    <row r="441" ht="15.75" customHeight="1">
      <c r="L441" s="266"/>
    </row>
    <row r="442" ht="15.75" customHeight="1">
      <c r="L442" s="266"/>
    </row>
    <row r="443" ht="15.75" customHeight="1">
      <c r="L443" s="266"/>
    </row>
    <row r="444" ht="15.75" customHeight="1">
      <c r="L444" s="266"/>
    </row>
    <row r="445" ht="15.75" customHeight="1">
      <c r="L445" s="266"/>
    </row>
    <row r="446" ht="15.75" customHeight="1">
      <c r="L446" s="266"/>
    </row>
    <row r="447" ht="15.75" customHeight="1">
      <c r="L447" s="266"/>
    </row>
    <row r="448" ht="15.75" customHeight="1">
      <c r="L448" s="266"/>
    </row>
    <row r="449" ht="15.75" customHeight="1">
      <c r="L449" s="266"/>
    </row>
    <row r="450" ht="15.75" customHeight="1">
      <c r="L450" s="266"/>
    </row>
    <row r="451" ht="15.75" customHeight="1">
      <c r="L451" s="266"/>
    </row>
    <row r="452" ht="15.75" customHeight="1">
      <c r="L452" s="266"/>
    </row>
    <row r="453" ht="15.75" customHeight="1">
      <c r="L453" s="266"/>
    </row>
    <row r="454" ht="15.75" customHeight="1">
      <c r="L454" s="266"/>
    </row>
    <row r="455" ht="15.75" customHeight="1">
      <c r="L455" s="266"/>
    </row>
    <row r="456" ht="15.75" customHeight="1">
      <c r="L456" s="266"/>
    </row>
    <row r="457" ht="15.75" customHeight="1">
      <c r="L457" s="266"/>
    </row>
    <row r="458" ht="15.75" customHeight="1">
      <c r="L458" s="266"/>
    </row>
    <row r="459" ht="15.75" customHeight="1">
      <c r="L459" s="266"/>
    </row>
    <row r="460" ht="15.75" customHeight="1">
      <c r="L460" s="266"/>
    </row>
    <row r="461" ht="15.75" customHeight="1">
      <c r="L461" s="266"/>
    </row>
    <row r="462" ht="15.75" customHeight="1">
      <c r="L462" s="266"/>
    </row>
    <row r="463" ht="15.75" customHeight="1">
      <c r="L463" s="266"/>
    </row>
    <row r="464" ht="15.75" customHeight="1">
      <c r="L464" s="266"/>
    </row>
    <row r="465" ht="15.75" customHeight="1">
      <c r="L465" s="266"/>
    </row>
    <row r="466" ht="15.75" customHeight="1">
      <c r="L466" s="266"/>
    </row>
    <row r="467" ht="15.75" customHeight="1">
      <c r="L467" s="266"/>
    </row>
    <row r="468" ht="15.75" customHeight="1">
      <c r="L468" s="266"/>
    </row>
    <row r="469" ht="15.75" customHeight="1">
      <c r="L469" s="266"/>
    </row>
    <row r="470" ht="15.75" customHeight="1">
      <c r="L470" s="266"/>
    </row>
    <row r="471" ht="15.75" customHeight="1">
      <c r="L471" s="266"/>
    </row>
    <row r="472" ht="15.75" customHeight="1">
      <c r="L472" s="266"/>
    </row>
    <row r="473" ht="15.75" customHeight="1">
      <c r="L473" s="266"/>
    </row>
    <row r="474" ht="15.75" customHeight="1">
      <c r="L474" s="266"/>
    </row>
    <row r="475" ht="15.75" customHeight="1">
      <c r="L475" s="266"/>
    </row>
    <row r="476" ht="15.75" customHeight="1">
      <c r="L476" s="266"/>
    </row>
    <row r="477" ht="15.75" customHeight="1">
      <c r="L477" s="266"/>
    </row>
    <row r="478" ht="15.75" customHeight="1">
      <c r="L478" s="266"/>
    </row>
    <row r="479" ht="15.75" customHeight="1">
      <c r="L479" s="266"/>
    </row>
    <row r="480" ht="15.75" customHeight="1">
      <c r="L480" s="266"/>
    </row>
    <row r="481" ht="15.75" customHeight="1">
      <c r="L481" s="266"/>
    </row>
    <row r="482" ht="15.75" customHeight="1">
      <c r="L482" s="266"/>
    </row>
    <row r="483" ht="15.75" customHeight="1">
      <c r="L483" s="266"/>
    </row>
    <row r="484" ht="15.75" customHeight="1">
      <c r="L484" s="266"/>
    </row>
    <row r="485" ht="15.75" customHeight="1">
      <c r="L485" s="266"/>
    </row>
    <row r="486" ht="15.75" customHeight="1">
      <c r="L486" s="266"/>
    </row>
    <row r="487" ht="15.75" customHeight="1">
      <c r="L487" s="266"/>
    </row>
    <row r="488" ht="15.75" customHeight="1">
      <c r="L488" s="266"/>
    </row>
    <row r="489" ht="15.75" customHeight="1">
      <c r="L489" s="266"/>
    </row>
    <row r="490" ht="15.75" customHeight="1">
      <c r="L490" s="266"/>
    </row>
    <row r="491" ht="15.75" customHeight="1">
      <c r="L491" s="266"/>
    </row>
    <row r="492" ht="15.75" customHeight="1">
      <c r="L492" s="266"/>
    </row>
    <row r="493" ht="15.75" customHeight="1">
      <c r="L493" s="266"/>
    </row>
    <row r="494" ht="15.75" customHeight="1">
      <c r="L494" s="266"/>
    </row>
    <row r="495" ht="15.75" customHeight="1">
      <c r="L495" s="266"/>
    </row>
    <row r="496" ht="15.75" customHeight="1">
      <c r="L496" s="266"/>
    </row>
    <row r="497" ht="15.75" customHeight="1">
      <c r="L497" s="266"/>
    </row>
    <row r="498" ht="15.75" customHeight="1">
      <c r="L498" s="266"/>
    </row>
    <row r="499" ht="15.75" customHeight="1">
      <c r="L499" s="266"/>
    </row>
    <row r="500" ht="15.75" customHeight="1">
      <c r="L500" s="266"/>
    </row>
    <row r="501" ht="15.75" customHeight="1">
      <c r="L501" s="266"/>
    </row>
    <row r="502" ht="15.75" customHeight="1">
      <c r="L502" s="266"/>
    </row>
    <row r="503" ht="15.75" customHeight="1">
      <c r="L503" s="266"/>
    </row>
    <row r="504" ht="15.75" customHeight="1">
      <c r="L504" s="266"/>
    </row>
    <row r="505" ht="15.75" customHeight="1">
      <c r="L505" s="266"/>
    </row>
    <row r="506" ht="15.75" customHeight="1">
      <c r="L506" s="266"/>
    </row>
    <row r="507" ht="15.75" customHeight="1">
      <c r="L507" s="266"/>
    </row>
    <row r="508" ht="15.75" customHeight="1">
      <c r="L508" s="266"/>
    </row>
    <row r="509" ht="15.75" customHeight="1">
      <c r="L509" s="266"/>
    </row>
    <row r="510" ht="15.75" customHeight="1">
      <c r="L510" s="266"/>
    </row>
    <row r="511" ht="15.75" customHeight="1">
      <c r="L511" s="266"/>
    </row>
    <row r="512" ht="15.75" customHeight="1">
      <c r="L512" s="266"/>
    </row>
    <row r="513" ht="15.75" customHeight="1">
      <c r="L513" s="266"/>
    </row>
    <row r="514" ht="15.75" customHeight="1">
      <c r="L514" s="266"/>
    </row>
    <row r="515" ht="15.75" customHeight="1">
      <c r="L515" s="266"/>
    </row>
    <row r="516" ht="15.75" customHeight="1">
      <c r="L516" s="266"/>
    </row>
    <row r="517" ht="15.75" customHeight="1">
      <c r="L517" s="266"/>
    </row>
    <row r="518" ht="15.75" customHeight="1">
      <c r="L518" s="266"/>
    </row>
    <row r="519" ht="15.75" customHeight="1">
      <c r="L519" s="266"/>
    </row>
    <row r="520" ht="15.75" customHeight="1">
      <c r="L520" s="266"/>
    </row>
    <row r="521" ht="15.75" customHeight="1">
      <c r="L521" s="266"/>
    </row>
    <row r="522" ht="15.75" customHeight="1">
      <c r="L522" s="266"/>
    </row>
    <row r="523" ht="15.75" customHeight="1">
      <c r="L523" s="266"/>
    </row>
    <row r="524" ht="15.75" customHeight="1">
      <c r="L524" s="266"/>
    </row>
    <row r="525" ht="15.75" customHeight="1">
      <c r="L525" s="266"/>
    </row>
    <row r="526" ht="15.75" customHeight="1">
      <c r="L526" s="266"/>
    </row>
    <row r="527" ht="15.75" customHeight="1">
      <c r="L527" s="266"/>
    </row>
    <row r="528" ht="15.75" customHeight="1">
      <c r="L528" s="266"/>
    </row>
    <row r="529" ht="15.75" customHeight="1">
      <c r="L529" s="266"/>
    </row>
    <row r="530" ht="15.75" customHeight="1">
      <c r="L530" s="266"/>
    </row>
    <row r="531" ht="15.75" customHeight="1">
      <c r="L531" s="266"/>
    </row>
    <row r="532" ht="15.75" customHeight="1">
      <c r="L532" s="266"/>
    </row>
    <row r="533" ht="15.75" customHeight="1">
      <c r="L533" s="266"/>
    </row>
    <row r="534" ht="15.75" customHeight="1">
      <c r="L534" s="266"/>
    </row>
    <row r="535" ht="15.75" customHeight="1">
      <c r="L535" s="266"/>
    </row>
    <row r="536" ht="15.75" customHeight="1">
      <c r="L536" s="266"/>
    </row>
    <row r="537" ht="15.75" customHeight="1">
      <c r="L537" s="266"/>
    </row>
    <row r="538" ht="15.75" customHeight="1">
      <c r="L538" s="266"/>
    </row>
    <row r="539" ht="15.75" customHeight="1">
      <c r="L539" s="266"/>
    </row>
    <row r="540" ht="15.75" customHeight="1">
      <c r="L540" s="266"/>
    </row>
    <row r="541" ht="15.75" customHeight="1">
      <c r="L541" s="266"/>
    </row>
    <row r="542" ht="15.75" customHeight="1">
      <c r="L542" s="266"/>
    </row>
    <row r="543" ht="15.75" customHeight="1">
      <c r="L543" s="266"/>
    </row>
    <row r="544" ht="15.75" customHeight="1">
      <c r="L544" s="266"/>
    </row>
    <row r="545" ht="15.75" customHeight="1">
      <c r="L545" s="266"/>
    </row>
    <row r="546" ht="15.75" customHeight="1">
      <c r="L546" s="266"/>
    </row>
    <row r="547" ht="15.75" customHeight="1">
      <c r="L547" s="266"/>
    </row>
    <row r="548" ht="15.75" customHeight="1">
      <c r="L548" s="266"/>
    </row>
    <row r="549" ht="15.75" customHeight="1">
      <c r="L549" s="266"/>
    </row>
    <row r="550" ht="15.75" customHeight="1">
      <c r="L550" s="266"/>
    </row>
    <row r="551" ht="15.75" customHeight="1">
      <c r="L551" s="266"/>
    </row>
    <row r="552" ht="15.75" customHeight="1">
      <c r="L552" s="266"/>
    </row>
    <row r="553" ht="15.75" customHeight="1">
      <c r="L553" s="266"/>
    </row>
    <row r="554" ht="15.75" customHeight="1">
      <c r="L554" s="266"/>
    </row>
    <row r="555" ht="15.75" customHeight="1">
      <c r="L555" s="266"/>
    </row>
    <row r="556" ht="15.75" customHeight="1">
      <c r="L556" s="266"/>
    </row>
    <row r="557" ht="15.75" customHeight="1">
      <c r="L557" s="266"/>
    </row>
    <row r="558" ht="15.75" customHeight="1">
      <c r="L558" s="266"/>
    </row>
    <row r="559" ht="15.75" customHeight="1">
      <c r="L559" s="266"/>
    </row>
    <row r="560" ht="15.75" customHeight="1">
      <c r="L560" s="266"/>
    </row>
    <row r="561" ht="15.75" customHeight="1">
      <c r="L561" s="266"/>
    </row>
    <row r="562" ht="15.75" customHeight="1">
      <c r="L562" s="266"/>
    </row>
    <row r="563" ht="15.75" customHeight="1">
      <c r="L563" s="266"/>
    </row>
    <row r="564" ht="15.75" customHeight="1">
      <c r="L564" s="266"/>
    </row>
    <row r="565" ht="15.75" customHeight="1">
      <c r="L565" s="266"/>
    </row>
    <row r="566" ht="15.75" customHeight="1">
      <c r="L566" s="266"/>
    </row>
    <row r="567" ht="15.75" customHeight="1">
      <c r="L567" s="266"/>
    </row>
    <row r="568" ht="15.75" customHeight="1">
      <c r="L568" s="266"/>
    </row>
    <row r="569" ht="15.75" customHeight="1">
      <c r="L569" s="266"/>
    </row>
    <row r="570" ht="15.75" customHeight="1">
      <c r="L570" s="266"/>
    </row>
    <row r="571" ht="15.75" customHeight="1">
      <c r="L571" s="266"/>
    </row>
    <row r="572" ht="15.75" customHeight="1">
      <c r="L572" s="266"/>
    </row>
    <row r="573" ht="15.75" customHeight="1">
      <c r="L573" s="266"/>
    </row>
    <row r="574" ht="15.75" customHeight="1">
      <c r="L574" s="266"/>
    </row>
    <row r="575" ht="15.75" customHeight="1">
      <c r="L575" s="266"/>
    </row>
    <row r="576" ht="15.75" customHeight="1">
      <c r="L576" s="266"/>
    </row>
    <row r="577" ht="15.75" customHeight="1">
      <c r="L577" s="266"/>
    </row>
    <row r="578" ht="15.75" customHeight="1">
      <c r="L578" s="266"/>
    </row>
    <row r="579" ht="15.75" customHeight="1">
      <c r="L579" s="266"/>
    </row>
    <row r="580" ht="15.75" customHeight="1">
      <c r="L580" s="266"/>
    </row>
    <row r="581" ht="15.75" customHeight="1">
      <c r="L581" s="266"/>
    </row>
    <row r="582" ht="15.75" customHeight="1">
      <c r="L582" s="266"/>
    </row>
    <row r="583" ht="15.75" customHeight="1">
      <c r="L583" s="266"/>
    </row>
    <row r="584" ht="15.75" customHeight="1">
      <c r="L584" s="266"/>
    </row>
    <row r="585" ht="15.75" customHeight="1">
      <c r="L585" s="266"/>
    </row>
    <row r="586" ht="15.75" customHeight="1">
      <c r="L586" s="266"/>
    </row>
    <row r="587" ht="15.75" customHeight="1">
      <c r="L587" s="266"/>
    </row>
    <row r="588" ht="15.75" customHeight="1">
      <c r="L588" s="266"/>
    </row>
    <row r="589" ht="15.75" customHeight="1">
      <c r="L589" s="266"/>
    </row>
    <row r="590" ht="15.75" customHeight="1">
      <c r="L590" s="266"/>
    </row>
    <row r="591" ht="15.75" customHeight="1">
      <c r="L591" s="266"/>
    </row>
    <row r="592" ht="15.75" customHeight="1">
      <c r="L592" s="266"/>
    </row>
    <row r="593" ht="15.75" customHeight="1">
      <c r="L593" s="266"/>
    </row>
    <row r="594" ht="15.75" customHeight="1">
      <c r="L594" s="266"/>
    </row>
    <row r="595" ht="15.75" customHeight="1">
      <c r="L595" s="266"/>
    </row>
    <row r="596" ht="15.75" customHeight="1">
      <c r="L596" s="266"/>
    </row>
    <row r="597" ht="15.75" customHeight="1">
      <c r="L597" s="266"/>
    </row>
    <row r="598" ht="15.75" customHeight="1">
      <c r="L598" s="266"/>
    </row>
    <row r="599" ht="15.75" customHeight="1">
      <c r="L599" s="266"/>
    </row>
    <row r="600" ht="15.75" customHeight="1">
      <c r="L600" s="266"/>
    </row>
    <row r="601" ht="15.75" customHeight="1">
      <c r="L601" s="266"/>
    </row>
    <row r="602" ht="15.75" customHeight="1">
      <c r="L602" s="266"/>
    </row>
    <row r="603" ht="15.75" customHeight="1">
      <c r="L603" s="266"/>
    </row>
    <row r="604" ht="15.75" customHeight="1">
      <c r="L604" s="266"/>
    </row>
    <row r="605" ht="15.75" customHeight="1">
      <c r="L605" s="266"/>
    </row>
    <row r="606" ht="15.75" customHeight="1">
      <c r="L606" s="266"/>
    </row>
    <row r="607" ht="15.75" customHeight="1">
      <c r="L607" s="266"/>
    </row>
    <row r="608" ht="15.75" customHeight="1">
      <c r="L608" s="266"/>
    </row>
    <row r="609" ht="15.75" customHeight="1">
      <c r="L609" s="266"/>
    </row>
    <row r="610" ht="15.75" customHeight="1">
      <c r="L610" s="266"/>
    </row>
    <row r="611" ht="15.75" customHeight="1">
      <c r="L611" s="266"/>
    </row>
    <row r="612" ht="15.75" customHeight="1">
      <c r="L612" s="266"/>
    </row>
    <row r="613" ht="15.75" customHeight="1">
      <c r="L613" s="266"/>
    </row>
    <row r="614" ht="15.75" customHeight="1">
      <c r="L614" s="266"/>
    </row>
    <row r="615" ht="15.75" customHeight="1">
      <c r="L615" s="266"/>
    </row>
    <row r="616" ht="15.75" customHeight="1">
      <c r="L616" s="266"/>
    </row>
    <row r="617" ht="15.75" customHeight="1">
      <c r="L617" s="266"/>
    </row>
    <row r="618" ht="15.75" customHeight="1">
      <c r="L618" s="266"/>
    </row>
    <row r="619" ht="15.75" customHeight="1">
      <c r="L619" s="266"/>
    </row>
    <row r="620" ht="15.75" customHeight="1">
      <c r="L620" s="266"/>
    </row>
    <row r="621" ht="15.75" customHeight="1">
      <c r="L621" s="266"/>
    </row>
    <row r="622" ht="15.75" customHeight="1">
      <c r="L622" s="266"/>
    </row>
    <row r="623" ht="15.75" customHeight="1">
      <c r="L623" s="266"/>
    </row>
    <row r="624" ht="15.75" customHeight="1">
      <c r="L624" s="266"/>
    </row>
    <row r="625" ht="15.75" customHeight="1">
      <c r="L625" s="266"/>
    </row>
    <row r="626" ht="15.75" customHeight="1">
      <c r="L626" s="266"/>
    </row>
    <row r="627" ht="15.75" customHeight="1">
      <c r="L627" s="266"/>
    </row>
    <row r="628" ht="15.75" customHeight="1">
      <c r="L628" s="266"/>
    </row>
    <row r="629" ht="15.75" customHeight="1">
      <c r="L629" s="266"/>
    </row>
    <row r="630" ht="15.75" customHeight="1">
      <c r="L630" s="266"/>
    </row>
    <row r="631" ht="15.75" customHeight="1">
      <c r="L631" s="266"/>
    </row>
    <row r="632" ht="15.75" customHeight="1">
      <c r="L632" s="266"/>
    </row>
    <row r="633" ht="15.75" customHeight="1">
      <c r="L633" s="266"/>
    </row>
    <row r="634" ht="15.75" customHeight="1">
      <c r="L634" s="266"/>
    </row>
    <row r="635" ht="15.75" customHeight="1">
      <c r="L635" s="266"/>
    </row>
    <row r="636" ht="15.75" customHeight="1">
      <c r="L636" s="266"/>
    </row>
    <row r="637" ht="15.75" customHeight="1">
      <c r="L637" s="266"/>
    </row>
    <row r="638" ht="15.75" customHeight="1">
      <c r="L638" s="266"/>
    </row>
    <row r="639" ht="15.75" customHeight="1">
      <c r="L639" s="266"/>
    </row>
    <row r="640" ht="15.75" customHeight="1">
      <c r="L640" s="266"/>
    </row>
    <row r="641" ht="15.75" customHeight="1">
      <c r="L641" s="266"/>
    </row>
    <row r="642" ht="15.75" customHeight="1">
      <c r="L642" s="266"/>
    </row>
    <row r="643" ht="15.75" customHeight="1">
      <c r="L643" s="266"/>
    </row>
    <row r="644" ht="15.75" customHeight="1">
      <c r="L644" s="266"/>
    </row>
    <row r="645" ht="15.75" customHeight="1">
      <c r="L645" s="266"/>
    </row>
    <row r="646" ht="15.75" customHeight="1">
      <c r="L646" s="266"/>
    </row>
    <row r="647" ht="15.75" customHeight="1">
      <c r="L647" s="266"/>
    </row>
    <row r="648" ht="15.75" customHeight="1">
      <c r="L648" s="266"/>
    </row>
    <row r="649" ht="15.75" customHeight="1">
      <c r="L649" s="266"/>
    </row>
    <row r="650" ht="15.75" customHeight="1">
      <c r="L650" s="266"/>
    </row>
    <row r="651" ht="15.75" customHeight="1">
      <c r="L651" s="266"/>
    </row>
    <row r="652" ht="15.75" customHeight="1">
      <c r="L652" s="266"/>
    </row>
    <row r="653" ht="15.75" customHeight="1">
      <c r="L653" s="266"/>
    </row>
    <row r="654" ht="15.75" customHeight="1">
      <c r="L654" s="266"/>
    </row>
    <row r="655" ht="15.75" customHeight="1">
      <c r="L655" s="266"/>
    </row>
    <row r="656" ht="15.75" customHeight="1">
      <c r="L656" s="266"/>
    </row>
    <row r="657" ht="15.75" customHeight="1">
      <c r="L657" s="266"/>
    </row>
    <row r="658" ht="15.75" customHeight="1">
      <c r="L658" s="266"/>
    </row>
    <row r="659" ht="15.75" customHeight="1">
      <c r="L659" s="266"/>
    </row>
    <row r="660" ht="15.75" customHeight="1">
      <c r="L660" s="266"/>
    </row>
    <row r="661" ht="15.75" customHeight="1">
      <c r="L661" s="266"/>
    </row>
    <row r="662" ht="15.75" customHeight="1">
      <c r="L662" s="266"/>
    </row>
    <row r="663" ht="15.75" customHeight="1">
      <c r="L663" s="266"/>
    </row>
    <row r="664" ht="15.75" customHeight="1">
      <c r="L664" s="266"/>
    </row>
    <row r="665" ht="15.75" customHeight="1">
      <c r="L665" s="266"/>
    </row>
    <row r="666" ht="15.75" customHeight="1">
      <c r="L666" s="266"/>
    </row>
    <row r="667" ht="15.75" customHeight="1">
      <c r="L667" s="266"/>
    </row>
    <row r="668" ht="15.75" customHeight="1">
      <c r="L668" s="266"/>
    </row>
    <row r="669" ht="15.75" customHeight="1">
      <c r="L669" s="266"/>
    </row>
    <row r="670" ht="15.75" customHeight="1">
      <c r="L670" s="266"/>
    </row>
    <row r="671" ht="15.75" customHeight="1">
      <c r="L671" s="266"/>
    </row>
    <row r="672" ht="15.75" customHeight="1">
      <c r="L672" s="266"/>
    </row>
    <row r="673" ht="15.75" customHeight="1">
      <c r="L673" s="266"/>
    </row>
    <row r="674" ht="15.75" customHeight="1">
      <c r="L674" s="266"/>
    </row>
    <row r="675" ht="15.75" customHeight="1">
      <c r="L675" s="266"/>
    </row>
    <row r="676" ht="15.75" customHeight="1">
      <c r="L676" s="266"/>
    </row>
    <row r="677" ht="15.75" customHeight="1">
      <c r="L677" s="266"/>
    </row>
    <row r="678" ht="15.75" customHeight="1">
      <c r="L678" s="266"/>
    </row>
    <row r="679" ht="15.75" customHeight="1">
      <c r="L679" s="266"/>
    </row>
    <row r="680" ht="15.75" customHeight="1">
      <c r="L680" s="266"/>
    </row>
    <row r="681" ht="15.75" customHeight="1">
      <c r="L681" s="266"/>
    </row>
    <row r="682" ht="15.75" customHeight="1">
      <c r="L682" s="266"/>
    </row>
    <row r="683" ht="15.75" customHeight="1">
      <c r="L683" s="266"/>
    </row>
    <row r="684" ht="15.75" customHeight="1">
      <c r="L684" s="266"/>
    </row>
    <row r="685" ht="15.75" customHeight="1">
      <c r="L685" s="266"/>
    </row>
    <row r="686" ht="15.75" customHeight="1">
      <c r="L686" s="266"/>
    </row>
    <row r="687" ht="15.75" customHeight="1">
      <c r="L687" s="266"/>
    </row>
    <row r="688" ht="15.75" customHeight="1">
      <c r="L688" s="266"/>
    </row>
    <row r="689" ht="15.75" customHeight="1">
      <c r="L689" s="266"/>
    </row>
    <row r="690" ht="15.75" customHeight="1">
      <c r="L690" s="266"/>
    </row>
    <row r="691" ht="15.75" customHeight="1">
      <c r="L691" s="266"/>
    </row>
    <row r="692" ht="15.75" customHeight="1">
      <c r="L692" s="266"/>
    </row>
    <row r="693" ht="15.75" customHeight="1">
      <c r="L693" s="266"/>
    </row>
    <row r="694" ht="15.75" customHeight="1">
      <c r="L694" s="266"/>
    </row>
    <row r="695" ht="15.75" customHeight="1">
      <c r="L695" s="266"/>
    </row>
    <row r="696" ht="15.75" customHeight="1">
      <c r="L696" s="266"/>
    </row>
    <row r="697" ht="15.75" customHeight="1">
      <c r="L697" s="266"/>
    </row>
    <row r="698" ht="15.75" customHeight="1">
      <c r="L698" s="266"/>
    </row>
    <row r="699" ht="15.75" customHeight="1">
      <c r="L699" s="266"/>
    </row>
    <row r="700" ht="15.75" customHeight="1">
      <c r="L700" s="266"/>
    </row>
    <row r="701" ht="15.75" customHeight="1">
      <c r="L701" s="266"/>
    </row>
    <row r="702" ht="15.75" customHeight="1">
      <c r="L702" s="266"/>
    </row>
    <row r="703" ht="15.75" customHeight="1">
      <c r="L703" s="266"/>
    </row>
    <row r="704" ht="15.75" customHeight="1">
      <c r="L704" s="266"/>
    </row>
    <row r="705" ht="15.75" customHeight="1">
      <c r="L705" s="266"/>
    </row>
    <row r="706" ht="15.75" customHeight="1">
      <c r="L706" s="266"/>
    </row>
    <row r="707" ht="15.75" customHeight="1">
      <c r="L707" s="266"/>
    </row>
    <row r="708" ht="15.75" customHeight="1">
      <c r="L708" s="266"/>
    </row>
    <row r="709" ht="15.75" customHeight="1">
      <c r="L709" s="266"/>
    </row>
    <row r="710" ht="15.75" customHeight="1">
      <c r="L710" s="266"/>
    </row>
    <row r="711" ht="15.75" customHeight="1">
      <c r="L711" s="266"/>
    </row>
    <row r="712" ht="15.75" customHeight="1">
      <c r="L712" s="266"/>
    </row>
    <row r="713" ht="15.75" customHeight="1">
      <c r="L713" s="266"/>
    </row>
    <row r="714" ht="15.75" customHeight="1">
      <c r="L714" s="266"/>
    </row>
    <row r="715" ht="15.75" customHeight="1">
      <c r="L715" s="266"/>
    </row>
    <row r="716" ht="15.75" customHeight="1">
      <c r="L716" s="266"/>
    </row>
    <row r="717" ht="15.75" customHeight="1">
      <c r="L717" s="266"/>
    </row>
    <row r="718" ht="15.75" customHeight="1">
      <c r="L718" s="266"/>
    </row>
    <row r="719" ht="15.75" customHeight="1">
      <c r="L719" s="266"/>
    </row>
    <row r="720" ht="15.75" customHeight="1">
      <c r="L720" s="266"/>
    </row>
    <row r="721" ht="15.75" customHeight="1">
      <c r="L721" s="266"/>
    </row>
    <row r="722" ht="15.75" customHeight="1">
      <c r="L722" s="266"/>
    </row>
    <row r="723" ht="15.75" customHeight="1">
      <c r="L723" s="266"/>
    </row>
    <row r="724" ht="15.75" customHeight="1">
      <c r="L724" s="266"/>
    </row>
    <row r="725" ht="15.75" customHeight="1">
      <c r="L725" s="266"/>
    </row>
    <row r="726" ht="15.75" customHeight="1">
      <c r="L726" s="266"/>
    </row>
    <row r="727" ht="15.75" customHeight="1">
      <c r="L727" s="266"/>
    </row>
    <row r="728" ht="15.75" customHeight="1">
      <c r="L728" s="266"/>
    </row>
    <row r="729" ht="15.75" customHeight="1">
      <c r="L729" s="266"/>
    </row>
    <row r="730" ht="15.75" customHeight="1">
      <c r="L730" s="266"/>
    </row>
    <row r="731" ht="15.75" customHeight="1">
      <c r="L731" s="266"/>
    </row>
    <row r="732" ht="15.75" customHeight="1">
      <c r="L732" s="266"/>
    </row>
    <row r="733" ht="15.75" customHeight="1">
      <c r="L733" s="266"/>
    </row>
    <row r="734" ht="15.75" customHeight="1">
      <c r="L734" s="266"/>
    </row>
    <row r="735" ht="15.75" customHeight="1">
      <c r="L735" s="266"/>
    </row>
    <row r="736" ht="15.75" customHeight="1">
      <c r="L736" s="266"/>
    </row>
    <row r="737" ht="15.75" customHeight="1">
      <c r="L737" s="266"/>
    </row>
    <row r="738" ht="15.75" customHeight="1">
      <c r="L738" s="266"/>
    </row>
    <row r="739" ht="15.75" customHeight="1">
      <c r="L739" s="266"/>
    </row>
    <row r="740" ht="15.75" customHeight="1">
      <c r="L740" s="266"/>
    </row>
    <row r="741" ht="15.75" customHeight="1">
      <c r="L741" s="266"/>
    </row>
    <row r="742" ht="15.75" customHeight="1">
      <c r="L742" s="266"/>
    </row>
    <row r="743" ht="15.75" customHeight="1">
      <c r="L743" s="266"/>
    </row>
    <row r="744" ht="15.75" customHeight="1">
      <c r="L744" s="266"/>
    </row>
    <row r="745" ht="15.75" customHeight="1">
      <c r="L745" s="266"/>
    </row>
    <row r="746" ht="15.75" customHeight="1">
      <c r="L746" s="266"/>
    </row>
    <row r="747" ht="15.75" customHeight="1">
      <c r="L747" s="266"/>
    </row>
    <row r="748" ht="15.75" customHeight="1">
      <c r="L748" s="266"/>
    </row>
    <row r="749" ht="15.75" customHeight="1">
      <c r="L749" s="266"/>
    </row>
    <row r="750" ht="15.75" customHeight="1">
      <c r="L750" s="266"/>
    </row>
    <row r="751" ht="15.75" customHeight="1">
      <c r="L751" s="266"/>
    </row>
    <row r="752" ht="15.75" customHeight="1">
      <c r="L752" s="266"/>
    </row>
    <row r="753" ht="15.75" customHeight="1">
      <c r="L753" s="266"/>
    </row>
    <row r="754" ht="15.75" customHeight="1">
      <c r="L754" s="266"/>
    </row>
    <row r="755" ht="15.75" customHeight="1">
      <c r="L755" s="266"/>
    </row>
    <row r="756" ht="15.75" customHeight="1">
      <c r="L756" s="266"/>
    </row>
    <row r="757" ht="15.75" customHeight="1">
      <c r="L757" s="266"/>
    </row>
    <row r="758" ht="15.75" customHeight="1">
      <c r="L758" s="266"/>
    </row>
    <row r="759" ht="15.75" customHeight="1">
      <c r="L759" s="266"/>
    </row>
    <row r="760" ht="15.75" customHeight="1">
      <c r="L760" s="266"/>
    </row>
    <row r="761" ht="15.75" customHeight="1">
      <c r="L761" s="266"/>
    </row>
    <row r="762" ht="15.75" customHeight="1">
      <c r="L762" s="266"/>
    </row>
    <row r="763" ht="15.75" customHeight="1">
      <c r="L763" s="266"/>
    </row>
    <row r="764" ht="15.75" customHeight="1">
      <c r="L764" s="266"/>
    </row>
    <row r="765" ht="15.75" customHeight="1">
      <c r="L765" s="266"/>
    </row>
    <row r="766" ht="15.75" customHeight="1">
      <c r="L766" s="266"/>
    </row>
    <row r="767" ht="15.75" customHeight="1">
      <c r="L767" s="266"/>
    </row>
    <row r="768" ht="15.75" customHeight="1">
      <c r="L768" s="266"/>
    </row>
    <row r="769" ht="15.75" customHeight="1">
      <c r="L769" s="266"/>
    </row>
    <row r="770" ht="15.75" customHeight="1">
      <c r="L770" s="266"/>
    </row>
    <row r="771" ht="15.75" customHeight="1">
      <c r="L771" s="266"/>
    </row>
    <row r="772" ht="15.75" customHeight="1">
      <c r="L772" s="266"/>
    </row>
    <row r="773" ht="15.75" customHeight="1">
      <c r="L773" s="266"/>
    </row>
    <row r="774" ht="15.75" customHeight="1">
      <c r="L774" s="266"/>
    </row>
    <row r="775" ht="15.75" customHeight="1">
      <c r="L775" s="266"/>
    </row>
    <row r="776" ht="15.75" customHeight="1">
      <c r="L776" s="266"/>
    </row>
    <row r="777" ht="15.75" customHeight="1">
      <c r="L777" s="266"/>
    </row>
    <row r="778" ht="15.75" customHeight="1">
      <c r="L778" s="266"/>
    </row>
    <row r="779" ht="15.75" customHeight="1">
      <c r="L779" s="266"/>
    </row>
    <row r="780" ht="15.75" customHeight="1">
      <c r="L780" s="266"/>
    </row>
    <row r="781" ht="15.75" customHeight="1">
      <c r="L781" s="266"/>
    </row>
    <row r="782" ht="15.75" customHeight="1">
      <c r="L782" s="266"/>
    </row>
    <row r="783" ht="15.75" customHeight="1">
      <c r="L783" s="266"/>
    </row>
    <row r="784" ht="15.75" customHeight="1">
      <c r="L784" s="266"/>
    </row>
    <row r="785" ht="15.75" customHeight="1">
      <c r="L785" s="266"/>
    </row>
    <row r="786" ht="15.75" customHeight="1">
      <c r="L786" s="266"/>
    </row>
    <row r="787" ht="15.75" customHeight="1">
      <c r="L787" s="266"/>
    </row>
    <row r="788" ht="15.75" customHeight="1">
      <c r="L788" s="266"/>
    </row>
    <row r="789" ht="15.75" customHeight="1">
      <c r="L789" s="266"/>
    </row>
    <row r="790" ht="15.75" customHeight="1">
      <c r="L790" s="266"/>
    </row>
    <row r="791" ht="15.75" customHeight="1">
      <c r="L791" s="266"/>
    </row>
    <row r="792" ht="15.75" customHeight="1">
      <c r="L792" s="266"/>
    </row>
    <row r="793" ht="15.75" customHeight="1">
      <c r="L793" s="266"/>
    </row>
    <row r="794" ht="15.75" customHeight="1">
      <c r="L794" s="266"/>
    </row>
    <row r="795" ht="15.75" customHeight="1">
      <c r="L795" s="266"/>
    </row>
    <row r="796" ht="15.75" customHeight="1">
      <c r="L796" s="266"/>
    </row>
    <row r="797" ht="15.75" customHeight="1">
      <c r="L797" s="266"/>
    </row>
    <row r="798" ht="15.75" customHeight="1">
      <c r="L798" s="266"/>
    </row>
    <row r="799" ht="15.75" customHeight="1">
      <c r="L799" s="266"/>
    </row>
    <row r="800" ht="15.75" customHeight="1">
      <c r="L800" s="266"/>
    </row>
    <row r="801" ht="15.75" customHeight="1">
      <c r="L801" s="266"/>
    </row>
    <row r="802" ht="15.75" customHeight="1">
      <c r="L802" s="266"/>
    </row>
    <row r="803" ht="15.75" customHeight="1">
      <c r="L803" s="266"/>
    </row>
    <row r="804" ht="15.75" customHeight="1">
      <c r="L804" s="266"/>
    </row>
    <row r="805" ht="15.75" customHeight="1">
      <c r="L805" s="266"/>
    </row>
    <row r="806" ht="15.75" customHeight="1">
      <c r="L806" s="266"/>
    </row>
    <row r="807" ht="15.75" customHeight="1">
      <c r="L807" s="266"/>
    </row>
    <row r="808" ht="15.75" customHeight="1">
      <c r="L808" s="266"/>
    </row>
    <row r="809" ht="15.75" customHeight="1">
      <c r="L809" s="266"/>
    </row>
    <row r="810" ht="15.75" customHeight="1">
      <c r="L810" s="266"/>
    </row>
    <row r="811" ht="15.75" customHeight="1">
      <c r="L811" s="266"/>
    </row>
    <row r="812" ht="15.75" customHeight="1">
      <c r="L812" s="266"/>
    </row>
    <row r="813" ht="15.75" customHeight="1">
      <c r="L813" s="266"/>
    </row>
    <row r="814" ht="15.75" customHeight="1">
      <c r="L814" s="266"/>
    </row>
    <row r="815" ht="15.75" customHeight="1">
      <c r="L815" s="266"/>
    </row>
    <row r="816" ht="15.75" customHeight="1">
      <c r="L816" s="266"/>
    </row>
    <row r="817" ht="15.75" customHeight="1">
      <c r="L817" s="266"/>
    </row>
    <row r="818" ht="15.75" customHeight="1">
      <c r="L818" s="266"/>
    </row>
    <row r="819" ht="15.75" customHeight="1">
      <c r="L819" s="266"/>
    </row>
    <row r="820" ht="15.75" customHeight="1">
      <c r="L820" s="266"/>
    </row>
    <row r="821" ht="15.75" customHeight="1">
      <c r="L821" s="266"/>
    </row>
    <row r="822" ht="15.75" customHeight="1">
      <c r="L822" s="266"/>
    </row>
    <row r="823" ht="15.75" customHeight="1">
      <c r="L823" s="266"/>
    </row>
    <row r="824" ht="15.75" customHeight="1">
      <c r="L824" s="266"/>
    </row>
    <row r="825" ht="15.75" customHeight="1">
      <c r="L825" s="266"/>
    </row>
    <row r="826" ht="15.75" customHeight="1">
      <c r="L826" s="266"/>
    </row>
    <row r="827" ht="15.75" customHeight="1">
      <c r="L827" s="266"/>
    </row>
    <row r="828" ht="15.75" customHeight="1">
      <c r="L828" s="266"/>
    </row>
    <row r="829" ht="15.75" customHeight="1">
      <c r="L829" s="266"/>
    </row>
    <row r="830" ht="15.75" customHeight="1">
      <c r="L830" s="266"/>
    </row>
    <row r="831" ht="15.75" customHeight="1">
      <c r="L831" s="266"/>
    </row>
    <row r="832" ht="15.75" customHeight="1">
      <c r="L832" s="266"/>
    </row>
    <row r="833" ht="15.75" customHeight="1">
      <c r="L833" s="266"/>
    </row>
    <row r="834" ht="15.75" customHeight="1">
      <c r="L834" s="266"/>
    </row>
    <row r="835" ht="15.75" customHeight="1">
      <c r="L835" s="266"/>
    </row>
    <row r="836" ht="15.75" customHeight="1">
      <c r="L836" s="266"/>
    </row>
    <row r="837" ht="15.75" customHeight="1">
      <c r="L837" s="266"/>
    </row>
    <row r="838" ht="15.75" customHeight="1">
      <c r="L838" s="266"/>
    </row>
    <row r="839" ht="15.75" customHeight="1">
      <c r="L839" s="266"/>
    </row>
    <row r="840" ht="15.75" customHeight="1">
      <c r="L840" s="266"/>
    </row>
    <row r="841" ht="15.75" customHeight="1">
      <c r="L841" s="266"/>
    </row>
    <row r="842" ht="15.75" customHeight="1">
      <c r="L842" s="266"/>
    </row>
    <row r="843" ht="15.75" customHeight="1">
      <c r="L843" s="266"/>
    </row>
    <row r="844" ht="15.75" customHeight="1">
      <c r="L844" s="266"/>
    </row>
    <row r="845" ht="15.75" customHeight="1">
      <c r="L845" s="266"/>
    </row>
    <row r="846" ht="15.75" customHeight="1">
      <c r="L846" s="266"/>
    </row>
    <row r="847" ht="15.75" customHeight="1">
      <c r="L847" s="266"/>
    </row>
    <row r="848" ht="15.75" customHeight="1">
      <c r="L848" s="266"/>
    </row>
    <row r="849" ht="15.75" customHeight="1">
      <c r="L849" s="266"/>
    </row>
    <row r="850" ht="15.75" customHeight="1">
      <c r="L850" s="266"/>
    </row>
    <row r="851" ht="15.75" customHeight="1">
      <c r="L851" s="266"/>
    </row>
    <row r="852" ht="15.75" customHeight="1">
      <c r="L852" s="266"/>
    </row>
    <row r="853" ht="15.75" customHeight="1">
      <c r="L853" s="266"/>
    </row>
    <row r="854" ht="15.75" customHeight="1">
      <c r="L854" s="266"/>
    </row>
    <row r="855" ht="15.75" customHeight="1">
      <c r="L855" s="266"/>
    </row>
    <row r="856" ht="15.75" customHeight="1">
      <c r="L856" s="266"/>
    </row>
    <row r="857" ht="15.75" customHeight="1">
      <c r="L857" s="266"/>
    </row>
    <row r="858" ht="15.75" customHeight="1">
      <c r="L858" s="266"/>
    </row>
    <row r="859" ht="15.75" customHeight="1">
      <c r="L859" s="266"/>
    </row>
    <row r="860" ht="15.75" customHeight="1">
      <c r="L860" s="266"/>
    </row>
    <row r="861" ht="15.75" customHeight="1">
      <c r="L861" s="266"/>
    </row>
    <row r="862" ht="15.75" customHeight="1">
      <c r="L862" s="266"/>
    </row>
    <row r="863" ht="15.75" customHeight="1">
      <c r="L863" s="266"/>
    </row>
    <row r="864" ht="15.75" customHeight="1">
      <c r="L864" s="266"/>
    </row>
    <row r="865" ht="15.75" customHeight="1">
      <c r="L865" s="266"/>
    </row>
    <row r="866" ht="15.75" customHeight="1">
      <c r="L866" s="266"/>
    </row>
    <row r="867" ht="15.75" customHeight="1">
      <c r="L867" s="266"/>
    </row>
    <row r="868" ht="15.75" customHeight="1">
      <c r="L868" s="266"/>
    </row>
    <row r="869" ht="15.75" customHeight="1">
      <c r="L869" s="266"/>
    </row>
    <row r="870" ht="15.75" customHeight="1">
      <c r="L870" s="266"/>
    </row>
    <row r="871" ht="15.75" customHeight="1">
      <c r="L871" s="266"/>
    </row>
    <row r="872" ht="15.75" customHeight="1">
      <c r="L872" s="266"/>
    </row>
    <row r="873" ht="15.75" customHeight="1">
      <c r="L873" s="266"/>
    </row>
    <row r="874" ht="15.75" customHeight="1">
      <c r="L874" s="266"/>
    </row>
    <row r="875" ht="15.75" customHeight="1">
      <c r="L875" s="266"/>
    </row>
    <row r="876" ht="15.75" customHeight="1">
      <c r="L876" s="266"/>
    </row>
    <row r="877" ht="15.75" customHeight="1">
      <c r="L877" s="266"/>
    </row>
    <row r="878" ht="15.75" customHeight="1">
      <c r="L878" s="266"/>
    </row>
    <row r="879" ht="15.75" customHeight="1">
      <c r="L879" s="266"/>
    </row>
    <row r="880" ht="15.75" customHeight="1">
      <c r="L880" s="266"/>
    </row>
    <row r="881" ht="15.75" customHeight="1">
      <c r="L881" s="266"/>
    </row>
    <row r="882" ht="15.75" customHeight="1">
      <c r="L882" s="266"/>
    </row>
    <row r="883" ht="15.75" customHeight="1">
      <c r="L883" s="266"/>
    </row>
    <row r="884" ht="15.75" customHeight="1">
      <c r="L884" s="266"/>
    </row>
    <row r="885" ht="15.75" customHeight="1">
      <c r="L885" s="266"/>
    </row>
    <row r="886" ht="15.75" customHeight="1">
      <c r="L886" s="266"/>
    </row>
    <row r="887" ht="15.75" customHeight="1">
      <c r="L887" s="266"/>
    </row>
    <row r="888" ht="15.75" customHeight="1">
      <c r="L888" s="266"/>
    </row>
    <row r="889" ht="15.75" customHeight="1">
      <c r="L889" s="266"/>
    </row>
    <row r="890" ht="15.75" customHeight="1">
      <c r="L890" s="266"/>
    </row>
    <row r="891" ht="15.75" customHeight="1">
      <c r="L891" s="266"/>
    </row>
    <row r="892" ht="15.75" customHeight="1">
      <c r="L892" s="266"/>
    </row>
    <row r="893" ht="15.75" customHeight="1">
      <c r="L893" s="266"/>
    </row>
    <row r="894" ht="15.75" customHeight="1">
      <c r="L894" s="266"/>
    </row>
    <row r="895" ht="15.75" customHeight="1">
      <c r="L895" s="266"/>
    </row>
    <row r="896" ht="15.75" customHeight="1">
      <c r="L896" s="266"/>
    </row>
    <row r="897" ht="15.75" customHeight="1">
      <c r="L897" s="266"/>
    </row>
    <row r="898" ht="15.75" customHeight="1">
      <c r="L898" s="266"/>
    </row>
    <row r="899" ht="15.75" customHeight="1">
      <c r="L899" s="266"/>
    </row>
    <row r="900" ht="15.75" customHeight="1">
      <c r="L900" s="266"/>
    </row>
    <row r="901" ht="15.75" customHeight="1">
      <c r="L901" s="266"/>
    </row>
    <row r="902" ht="15.75" customHeight="1">
      <c r="L902" s="266"/>
    </row>
    <row r="903" ht="15.75" customHeight="1">
      <c r="L903" s="266"/>
    </row>
    <row r="904" ht="15.75" customHeight="1">
      <c r="L904" s="266"/>
    </row>
    <row r="905" ht="15.75" customHeight="1">
      <c r="L905" s="266"/>
    </row>
    <row r="906" ht="15.75" customHeight="1">
      <c r="L906" s="266"/>
    </row>
    <row r="907" ht="15.75" customHeight="1">
      <c r="L907" s="266"/>
    </row>
    <row r="908" ht="15.75" customHeight="1">
      <c r="L908" s="266"/>
    </row>
    <row r="909" ht="15.75" customHeight="1">
      <c r="L909" s="266"/>
    </row>
    <row r="910" ht="15.75" customHeight="1">
      <c r="L910" s="266"/>
    </row>
    <row r="911" ht="15.75" customHeight="1">
      <c r="L911" s="266"/>
    </row>
    <row r="912" ht="15.75" customHeight="1">
      <c r="L912" s="266"/>
    </row>
    <row r="913" ht="15.75" customHeight="1">
      <c r="L913" s="266"/>
    </row>
    <row r="914" ht="15.75" customHeight="1">
      <c r="L914" s="266"/>
    </row>
    <row r="915" ht="15.75" customHeight="1">
      <c r="L915" s="266"/>
    </row>
    <row r="916" ht="15.75" customHeight="1">
      <c r="L916" s="266"/>
    </row>
    <row r="917" ht="15.75" customHeight="1">
      <c r="L917" s="266"/>
    </row>
    <row r="918" ht="15.75" customHeight="1">
      <c r="L918" s="266"/>
    </row>
    <row r="919" ht="15.75" customHeight="1">
      <c r="L919" s="266"/>
    </row>
    <row r="920" ht="15.75" customHeight="1">
      <c r="L920" s="266"/>
    </row>
    <row r="921" ht="15.75" customHeight="1">
      <c r="L921" s="266"/>
    </row>
    <row r="922" ht="15.75" customHeight="1">
      <c r="L922" s="266"/>
    </row>
    <row r="923" ht="15.75" customHeight="1">
      <c r="L923" s="266"/>
    </row>
    <row r="924" ht="15.75" customHeight="1">
      <c r="L924" s="266"/>
    </row>
    <row r="925" ht="15.75" customHeight="1">
      <c r="L925" s="266"/>
    </row>
    <row r="926" ht="15.75" customHeight="1">
      <c r="L926" s="266"/>
    </row>
    <row r="927" ht="15.75" customHeight="1">
      <c r="L927" s="266"/>
    </row>
    <row r="928" ht="15.75" customHeight="1">
      <c r="L928" s="266"/>
    </row>
    <row r="929" ht="15.75" customHeight="1">
      <c r="L929" s="266"/>
    </row>
    <row r="930" ht="15.75" customHeight="1">
      <c r="L930" s="266"/>
    </row>
    <row r="931" ht="15.75" customHeight="1">
      <c r="L931" s="266"/>
    </row>
    <row r="932" ht="15.75" customHeight="1">
      <c r="L932" s="266"/>
    </row>
    <row r="933" ht="15.75" customHeight="1">
      <c r="L933" s="266"/>
    </row>
    <row r="934" ht="15.75" customHeight="1">
      <c r="L934" s="266"/>
    </row>
    <row r="935" ht="15.75" customHeight="1">
      <c r="L935" s="266"/>
    </row>
    <row r="936" ht="15.75" customHeight="1">
      <c r="L936" s="266"/>
    </row>
    <row r="937" ht="15.75" customHeight="1">
      <c r="L937" s="266"/>
    </row>
    <row r="938" ht="15.75" customHeight="1">
      <c r="L938" s="266"/>
    </row>
    <row r="939" ht="15.75" customHeight="1">
      <c r="L939" s="266"/>
    </row>
    <row r="940" ht="15.75" customHeight="1">
      <c r="L940" s="266"/>
    </row>
    <row r="941" ht="15.75" customHeight="1">
      <c r="L941" s="266"/>
    </row>
    <row r="942" ht="15.75" customHeight="1">
      <c r="L942" s="266"/>
    </row>
    <row r="943" ht="15.75" customHeight="1">
      <c r="L943" s="266"/>
    </row>
    <row r="944" ht="15.75" customHeight="1">
      <c r="L944" s="266"/>
    </row>
    <row r="945" ht="15.75" customHeight="1">
      <c r="L945" s="266"/>
    </row>
    <row r="946" ht="15.75" customHeight="1">
      <c r="L946" s="266"/>
    </row>
    <row r="947" ht="15.75" customHeight="1">
      <c r="L947" s="266"/>
    </row>
    <row r="948" ht="15.75" customHeight="1">
      <c r="L948" s="266"/>
    </row>
    <row r="949" ht="15.75" customHeight="1">
      <c r="L949" s="266"/>
    </row>
    <row r="950" ht="15.75" customHeight="1">
      <c r="L950" s="266"/>
    </row>
    <row r="951" ht="15.75" customHeight="1">
      <c r="L951" s="266"/>
    </row>
    <row r="952" ht="15.75" customHeight="1">
      <c r="L952" s="266"/>
    </row>
    <row r="953" ht="15.75" customHeight="1">
      <c r="L953" s="266"/>
    </row>
    <row r="954" ht="15.75" customHeight="1">
      <c r="L954" s="266"/>
    </row>
    <row r="955" ht="15.75" customHeight="1">
      <c r="L955" s="266"/>
    </row>
    <row r="956" ht="15.75" customHeight="1">
      <c r="L956" s="266"/>
    </row>
    <row r="957" ht="15.75" customHeight="1">
      <c r="L957" s="266"/>
    </row>
    <row r="958" ht="15.75" customHeight="1">
      <c r="L958" s="266"/>
    </row>
    <row r="959" ht="15.75" customHeight="1">
      <c r="L959" s="266"/>
    </row>
    <row r="960" ht="15.75" customHeight="1">
      <c r="L960" s="266"/>
    </row>
    <row r="961" ht="15.75" customHeight="1">
      <c r="L961" s="266"/>
    </row>
    <row r="962" ht="15.75" customHeight="1">
      <c r="L962" s="266"/>
    </row>
    <row r="963" ht="15.75" customHeight="1">
      <c r="L963" s="266"/>
    </row>
    <row r="964" ht="15.75" customHeight="1">
      <c r="L964" s="266"/>
    </row>
    <row r="965" ht="15.75" customHeight="1">
      <c r="L965" s="266"/>
    </row>
    <row r="966" ht="15.75" customHeight="1">
      <c r="L966" s="266"/>
    </row>
    <row r="967" ht="15.75" customHeight="1">
      <c r="L967" s="266"/>
    </row>
    <row r="968" ht="15.75" customHeight="1">
      <c r="L968" s="266"/>
    </row>
    <row r="969" ht="15.75" customHeight="1">
      <c r="L969" s="266"/>
    </row>
    <row r="970" ht="15.75" customHeight="1">
      <c r="L970" s="266"/>
    </row>
    <row r="971" ht="15.75" customHeight="1">
      <c r="L971" s="266"/>
    </row>
    <row r="972" ht="15.75" customHeight="1">
      <c r="L972" s="266"/>
    </row>
    <row r="973" ht="15.75" customHeight="1">
      <c r="L973" s="266"/>
    </row>
    <row r="974" ht="15.75" customHeight="1">
      <c r="L974" s="266"/>
    </row>
    <row r="975" ht="15.75" customHeight="1">
      <c r="L975" s="266"/>
    </row>
    <row r="976" ht="15.75" customHeight="1">
      <c r="L976" s="266"/>
    </row>
    <row r="977" ht="15.75" customHeight="1">
      <c r="L977" s="266"/>
    </row>
    <row r="978" ht="15.75" customHeight="1">
      <c r="L978" s="266"/>
    </row>
    <row r="979" ht="15.75" customHeight="1">
      <c r="L979" s="266"/>
    </row>
    <row r="980" ht="15.75" customHeight="1">
      <c r="L980" s="266"/>
    </row>
    <row r="981" ht="15.75" customHeight="1">
      <c r="L981" s="266"/>
    </row>
    <row r="982" ht="15.75" customHeight="1">
      <c r="L982" s="266"/>
    </row>
    <row r="983" ht="15.75" customHeight="1">
      <c r="L983" s="266"/>
    </row>
    <row r="984" ht="15.75" customHeight="1">
      <c r="L984" s="266"/>
    </row>
    <row r="985" ht="15.75" customHeight="1">
      <c r="L985" s="266"/>
    </row>
    <row r="986" ht="15.75" customHeight="1">
      <c r="L986" s="266"/>
    </row>
    <row r="987" ht="15.75" customHeight="1">
      <c r="L987" s="266"/>
    </row>
    <row r="988" ht="15.75" customHeight="1">
      <c r="L988" s="266"/>
    </row>
    <row r="989" ht="15.75" customHeight="1">
      <c r="L989" s="266"/>
    </row>
    <row r="990" ht="15.75" customHeight="1">
      <c r="L990" s="266"/>
    </row>
    <row r="991" ht="15.75" customHeight="1">
      <c r="L991" s="266"/>
    </row>
    <row r="992" ht="15.75" customHeight="1">
      <c r="L992" s="266"/>
    </row>
    <row r="993" ht="15.75" customHeight="1">
      <c r="L993" s="266"/>
    </row>
    <row r="994" ht="15.75" customHeight="1">
      <c r="L994" s="266"/>
    </row>
    <row r="995" ht="15.75" customHeight="1">
      <c r="L995" s="266"/>
    </row>
    <row r="996" ht="15.75" customHeight="1">
      <c r="L996" s="266"/>
    </row>
    <row r="997" ht="15.75" customHeight="1">
      <c r="L997" s="266"/>
    </row>
    <row r="998" ht="15.75" customHeight="1">
      <c r="L998" s="266"/>
    </row>
    <row r="999" ht="15.75" customHeight="1">
      <c r="L999" s="266"/>
    </row>
    <row r="1000" ht="15.75" customHeight="1">
      <c r="L1000" s="266"/>
    </row>
  </sheetData>
  <mergeCells count="12">
    <mergeCell ref="B10:D10"/>
    <mergeCell ref="B18:C18"/>
    <mergeCell ref="B21:D21"/>
    <mergeCell ref="E21:J21"/>
    <mergeCell ref="B55:C55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paperSize="9" orientation="portrait"/>
  <drawing r:id="rId1"/>
</worksheet>
</file>