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25" windowWidth="19815" windowHeight="7110"/>
  </bookViews>
  <sheets>
    <sheet name="Кошторис  витрат" sheetId="1" r:id="rId1"/>
    <sheet name="РЕЄСТР ДОГОВОРІВ" sheetId="2" r:id="rId2"/>
    <sheet name="Інструкція" sheetId="3" r:id="rId3"/>
  </sheets>
  <definedNames>
    <definedName name="_xlnm._FilterDatabase" localSheetId="0" hidden="1">'Кошторис  витрат'!$A$19:$T$19</definedName>
  </definedNames>
  <calcPr calcId="144525"/>
  <extLst>
    <ext uri="GoogleSheetsCustomDataVersion1">
      <go:sheetsCustomData xmlns:go="http://customooxmlschemas.google.com/" r:id="" roundtripDataSignature="AMtx7mhUrGPhRUYbpogGuGQ/nmTdetswAA=="/>
    </ext>
  </extLst>
</workbook>
</file>

<file path=xl/calcChain.xml><?xml version="1.0" encoding="utf-8"?>
<calcChain xmlns="http://schemas.openxmlformats.org/spreadsheetml/2006/main">
  <c r="Q90" i="1" l="1"/>
  <c r="S90" i="1" s="1"/>
  <c r="R90" i="1"/>
  <c r="P74" i="1" l="1"/>
  <c r="Q110" i="1"/>
  <c r="S110" i="1" s="1"/>
  <c r="P109" i="1"/>
  <c r="P110" i="1" s="1"/>
  <c r="R110" i="1" s="1"/>
  <c r="M109" i="1"/>
  <c r="Q109" i="1" s="1"/>
  <c r="R108" i="1"/>
  <c r="Q108" i="1"/>
  <c r="S108" i="1" s="1"/>
  <c r="O107" i="1"/>
  <c r="N107" i="1"/>
  <c r="K107" i="1"/>
  <c r="J107" i="1"/>
  <c r="I107" i="1"/>
  <c r="H107" i="1"/>
  <c r="G107" i="1"/>
  <c r="F107" i="1"/>
  <c r="E107" i="1"/>
  <c r="Q106" i="1"/>
  <c r="S106" i="1" s="1"/>
  <c r="P106" i="1"/>
  <c r="R106" i="1" s="1"/>
  <c r="Q105" i="1"/>
  <c r="S105" i="1" s="1"/>
  <c r="P105" i="1"/>
  <c r="R105" i="1" s="1"/>
  <c r="Q104" i="1"/>
  <c r="S104" i="1" s="1"/>
  <c r="P104" i="1"/>
  <c r="R104" i="1" s="1"/>
  <c r="Q103" i="1"/>
  <c r="S103" i="1" s="1"/>
  <c r="P103" i="1"/>
  <c r="R103" i="1" s="1"/>
  <c r="Q102" i="1"/>
  <c r="S102" i="1" s="1"/>
  <c r="P102" i="1"/>
  <c r="R102" i="1" s="1"/>
  <c r="P101" i="1"/>
  <c r="R101" i="1" s="1"/>
  <c r="M101" i="1"/>
  <c r="Q101" i="1" s="1"/>
  <c r="R100" i="1"/>
  <c r="Q100" i="1"/>
  <c r="S100" i="1" s="1"/>
  <c r="M100" i="1"/>
  <c r="R99" i="1"/>
  <c r="Q99" i="1"/>
  <c r="S99" i="1" s="1"/>
  <c r="M99" i="1"/>
  <c r="R98" i="1"/>
  <c r="Q98" i="1"/>
  <c r="S98" i="1" s="1"/>
  <c r="M98" i="1"/>
  <c r="P97" i="1"/>
  <c r="R97" i="1" s="1"/>
  <c r="M97" i="1"/>
  <c r="Q97" i="1" s="1"/>
  <c r="S97" i="1" s="1"/>
  <c r="P96" i="1"/>
  <c r="R96" i="1" s="1"/>
  <c r="M96" i="1"/>
  <c r="Q96" i="1" s="1"/>
  <c r="S96" i="1" s="1"/>
  <c r="P95" i="1"/>
  <c r="R95" i="1" s="1"/>
  <c r="M95" i="1"/>
  <c r="Q95" i="1" s="1"/>
  <c r="S95" i="1" s="1"/>
  <c r="P94" i="1"/>
  <c r="R94" i="1" s="1"/>
  <c r="M94" i="1"/>
  <c r="Q94" i="1" s="1"/>
  <c r="S94" i="1" s="1"/>
  <c r="P93" i="1"/>
  <c r="R93" i="1" s="1"/>
  <c r="M93" i="1"/>
  <c r="Q93" i="1" s="1"/>
  <c r="S93" i="1" s="1"/>
  <c r="P92" i="1"/>
  <c r="R92" i="1" s="1"/>
  <c r="M92" i="1"/>
  <c r="Q92" i="1" s="1"/>
  <c r="S92" i="1" s="1"/>
  <c r="R91" i="1"/>
  <c r="Q91" i="1"/>
  <c r="S91" i="1" s="1"/>
  <c r="M91" i="1"/>
  <c r="P90" i="1"/>
  <c r="P89" i="1"/>
  <c r="R89" i="1" s="1"/>
  <c r="L89" i="1"/>
  <c r="L107" i="1" s="1"/>
  <c r="P88" i="1"/>
  <c r="O88" i="1"/>
  <c r="N88" i="1"/>
  <c r="L88" i="1"/>
  <c r="K88" i="1"/>
  <c r="J88" i="1"/>
  <c r="R88" i="1" s="1"/>
  <c r="I88" i="1"/>
  <c r="H88" i="1"/>
  <c r="G88" i="1"/>
  <c r="F88" i="1"/>
  <c r="E88" i="1"/>
  <c r="P86" i="1"/>
  <c r="R86" i="1" s="1"/>
  <c r="G86" i="1"/>
  <c r="Q86" i="1" s="1"/>
  <c r="P85" i="1"/>
  <c r="R85" i="1" s="1"/>
  <c r="G85" i="1"/>
  <c r="Q85" i="1" s="1"/>
  <c r="P84" i="1"/>
  <c r="R84" i="1" s="1"/>
  <c r="G84" i="1"/>
  <c r="G87" i="1" s="1"/>
  <c r="Q87" i="1" s="1"/>
  <c r="R83" i="1"/>
  <c r="Q83" i="1"/>
  <c r="S83" i="1" s="1"/>
  <c r="P82" i="1"/>
  <c r="O82" i="1"/>
  <c r="N82" i="1"/>
  <c r="L82" i="1"/>
  <c r="K82" i="1"/>
  <c r="J82" i="1"/>
  <c r="R82" i="1" s="1"/>
  <c r="I82" i="1"/>
  <c r="H82" i="1"/>
  <c r="F82" i="1"/>
  <c r="E82" i="1"/>
  <c r="R81" i="1"/>
  <c r="Q81" i="1"/>
  <c r="S81" i="1" s="1"/>
  <c r="G81" i="1"/>
  <c r="R80" i="1"/>
  <c r="Q80" i="1"/>
  <c r="S80" i="1" s="1"/>
  <c r="G80" i="1"/>
  <c r="R79" i="1"/>
  <c r="M79" i="1"/>
  <c r="M82" i="1" s="1"/>
  <c r="G79" i="1"/>
  <c r="Q79" i="1" s="1"/>
  <c r="S79" i="1" s="1"/>
  <c r="R78" i="1"/>
  <c r="M78" i="1"/>
  <c r="Q78" i="1" s="1"/>
  <c r="S78" i="1" s="1"/>
  <c r="L78" i="1"/>
  <c r="K78" i="1"/>
  <c r="O77" i="1"/>
  <c r="N77" i="1"/>
  <c r="L77" i="1"/>
  <c r="K77" i="1"/>
  <c r="J77" i="1"/>
  <c r="I77" i="1"/>
  <c r="H77" i="1"/>
  <c r="F77" i="1"/>
  <c r="E77" i="1"/>
  <c r="P76" i="1"/>
  <c r="R76" i="1" s="1"/>
  <c r="M76" i="1"/>
  <c r="Q76" i="1" s="1"/>
  <c r="Q75" i="1"/>
  <c r="S75" i="1" s="1"/>
  <c r="P75" i="1"/>
  <c r="R75" i="1" s="1"/>
  <c r="Q74" i="1"/>
  <c r="R74" i="1"/>
  <c r="Q73" i="1"/>
  <c r="P73" i="1"/>
  <c r="R73" i="1" s="1"/>
  <c r="R72" i="1"/>
  <c r="M72" i="1"/>
  <c r="Q72" i="1" s="1"/>
  <c r="S72" i="1" s="1"/>
  <c r="Q71" i="1"/>
  <c r="S71" i="1" s="1"/>
  <c r="P71" i="1"/>
  <c r="R71" i="1" s="1"/>
  <c r="Q70" i="1"/>
  <c r="S70" i="1" s="1"/>
  <c r="P70" i="1"/>
  <c r="R70" i="1" s="1"/>
  <c r="R69" i="1"/>
  <c r="M69" i="1"/>
  <c r="G69" i="1"/>
  <c r="Q69" i="1" s="1"/>
  <c r="S69" i="1" s="1"/>
  <c r="Q68" i="1"/>
  <c r="P67" i="1"/>
  <c r="R67" i="1" s="1"/>
  <c r="M67" i="1"/>
  <c r="G67" i="1"/>
  <c r="Q67" i="1" s="1"/>
  <c r="S67" i="1" s="1"/>
  <c r="P66" i="1"/>
  <c r="P77" i="1" s="1"/>
  <c r="M66" i="1"/>
  <c r="M77" i="1" s="1"/>
  <c r="G66" i="1"/>
  <c r="G77" i="1" s="1"/>
  <c r="Q77" i="1" s="1"/>
  <c r="M65" i="1"/>
  <c r="Q65" i="1" s="1"/>
  <c r="L65" i="1"/>
  <c r="K65" i="1"/>
  <c r="O64" i="1"/>
  <c r="N64" i="1"/>
  <c r="M64" i="1"/>
  <c r="L64" i="1"/>
  <c r="K64" i="1"/>
  <c r="J64" i="1"/>
  <c r="I64" i="1"/>
  <c r="H64" i="1"/>
  <c r="F64" i="1"/>
  <c r="E64" i="1"/>
  <c r="P63" i="1"/>
  <c r="R63" i="1" s="1"/>
  <c r="G63" i="1"/>
  <c r="Q63" i="1" s="1"/>
  <c r="S63" i="1" s="1"/>
  <c r="P62" i="1"/>
  <c r="R62" i="1" s="1"/>
  <c r="G62" i="1"/>
  <c r="Q62" i="1" s="1"/>
  <c r="S62" i="1" s="1"/>
  <c r="P61" i="1"/>
  <c r="R61" i="1" s="1"/>
  <c r="G61" i="1"/>
  <c r="G64" i="1" s="1"/>
  <c r="Q64" i="1" s="1"/>
  <c r="R60" i="1"/>
  <c r="Q60" i="1"/>
  <c r="S60" i="1" s="1"/>
  <c r="O59" i="1"/>
  <c r="N59" i="1"/>
  <c r="L59" i="1"/>
  <c r="K59" i="1"/>
  <c r="I59" i="1"/>
  <c r="H59" i="1"/>
  <c r="F59" i="1"/>
  <c r="E59" i="1"/>
  <c r="R58" i="1"/>
  <c r="M58" i="1"/>
  <c r="Q58" i="1" s="1"/>
  <c r="S58" i="1" s="1"/>
  <c r="P57" i="1"/>
  <c r="M57" i="1"/>
  <c r="J57" i="1"/>
  <c r="R57" i="1" s="1"/>
  <c r="G57" i="1"/>
  <c r="Q57" i="1" s="1"/>
  <c r="S57" i="1" s="1"/>
  <c r="P56" i="1"/>
  <c r="R56" i="1" s="1"/>
  <c r="M56" i="1"/>
  <c r="Q56" i="1" s="1"/>
  <c r="S56" i="1" s="1"/>
  <c r="P55" i="1"/>
  <c r="M55" i="1"/>
  <c r="J55" i="1"/>
  <c r="J59" i="1" s="1"/>
  <c r="G55" i="1"/>
  <c r="Q55" i="1" s="1"/>
  <c r="P54" i="1"/>
  <c r="R54" i="1" s="1"/>
  <c r="M54" i="1"/>
  <c r="G54" i="1"/>
  <c r="R53" i="1"/>
  <c r="Q53" i="1"/>
  <c r="S53" i="1" s="1"/>
  <c r="G53" i="1"/>
  <c r="R52" i="1"/>
  <c r="Q52" i="1"/>
  <c r="S52" i="1" s="1"/>
  <c r="G52" i="1"/>
  <c r="Q51" i="1"/>
  <c r="P51" i="1"/>
  <c r="P59" i="1" s="1"/>
  <c r="R50" i="1"/>
  <c r="Q50" i="1"/>
  <c r="S50" i="1" s="1"/>
  <c r="G50" i="1"/>
  <c r="R49" i="1"/>
  <c r="M49" i="1"/>
  <c r="G49" i="1"/>
  <c r="G59" i="1" s="1"/>
  <c r="R48" i="1"/>
  <c r="M48" i="1"/>
  <c r="L48" i="1"/>
  <c r="K48" i="1"/>
  <c r="J48" i="1"/>
  <c r="I48" i="1"/>
  <c r="H48" i="1"/>
  <c r="G48" i="1"/>
  <c r="Q48" i="1" s="1"/>
  <c r="S48" i="1" s="1"/>
  <c r="F48" i="1"/>
  <c r="E48" i="1"/>
  <c r="P46" i="1"/>
  <c r="R46" i="1" s="1"/>
  <c r="G46" i="1"/>
  <c r="Q46" i="1" s="1"/>
  <c r="P45" i="1"/>
  <c r="P47" i="1" s="1"/>
  <c r="R47" i="1" s="1"/>
  <c r="G45" i="1"/>
  <c r="Q45" i="1" s="1"/>
  <c r="P44" i="1"/>
  <c r="R44" i="1" s="1"/>
  <c r="G44" i="1"/>
  <c r="G47" i="1" s="1"/>
  <c r="Q47" i="1" s="1"/>
  <c r="R43" i="1"/>
  <c r="Q43" i="1"/>
  <c r="S43" i="1" s="1"/>
  <c r="R39" i="1"/>
  <c r="Q39" i="1"/>
  <c r="S39" i="1" s="1"/>
  <c r="Q37" i="1"/>
  <c r="S37" i="1" s="1"/>
  <c r="P37" i="1"/>
  <c r="R37" i="1" s="1"/>
  <c r="Q36" i="1"/>
  <c r="S36" i="1" s="1"/>
  <c r="P36" i="1"/>
  <c r="R36" i="1" s="1"/>
  <c r="Q35" i="1"/>
  <c r="S35" i="1" s="1"/>
  <c r="P35" i="1"/>
  <c r="R35" i="1" s="1"/>
  <c r="P34" i="1"/>
  <c r="R34" i="1" s="1"/>
  <c r="G34" i="1"/>
  <c r="Q34" i="1" s="1"/>
  <c r="Q33" i="1"/>
  <c r="S33" i="1" s="1"/>
  <c r="P33" i="1"/>
  <c r="R33" i="1" s="1"/>
  <c r="Q32" i="1"/>
  <c r="S32" i="1" s="1"/>
  <c r="P32" i="1"/>
  <c r="R32" i="1" s="1"/>
  <c r="Q31" i="1"/>
  <c r="S31" i="1" s="1"/>
  <c r="P31" i="1"/>
  <c r="R31" i="1" s="1"/>
  <c r="P30" i="1"/>
  <c r="N41" i="1" s="1"/>
  <c r="P41" i="1" s="1"/>
  <c r="R41" i="1" s="1"/>
  <c r="G30" i="1"/>
  <c r="E41" i="1" s="1"/>
  <c r="G41" i="1" s="1"/>
  <c r="Q41" i="1" s="1"/>
  <c r="P29" i="1"/>
  <c r="R29" i="1" s="1"/>
  <c r="G29" i="1"/>
  <c r="Q29" i="1" s="1"/>
  <c r="P28" i="1"/>
  <c r="R28" i="1" s="1"/>
  <c r="G28" i="1"/>
  <c r="Q28" i="1" s="1"/>
  <c r="P27" i="1"/>
  <c r="R27" i="1" s="1"/>
  <c r="G27" i="1"/>
  <c r="Q27" i="1" s="1"/>
  <c r="G26" i="1"/>
  <c r="E40" i="1" s="1"/>
  <c r="G40" i="1" s="1"/>
  <c r="R24" i="1"/>
  <c r="S22" i="1"/>
  <c r="P21" i="1"/>
  <c r="P22" i="1" s="1"/>
  <c r="S73" i="1" l="1"/>
  <c r="S74" i="1"/>
  <c r="P65" i="1"/>
  <c r="R65" i="1" s="1"/>
  <c r="S65" i="1" s="1"/>
  <c r="G42" i="1"/>
  <c r="Q42" i="1" s="1"/>
  <c r="Q40" i="1"/>
  <c r="S27" i="1"/>
  <c r="S28" i="1"/>
  <c r="S29" i="1"/>
  <c r="S41" i="1"/>
  <c r="S34" i="1"/>
  <c r="S47" i="1"/>
  <c r="S46" i="1"/>
  <c r="Q30" i="1"/>
  <c r="G38" i="1"/>
  <c r="Q44" i="1"/>
  <c r="S44" i="1" s="1"/>
  <c r="R45" i="1"/>
  <c r="S45" i="1" s="1"/>
  <c r="G24" i="1"/>
  <c r="P26" i="1"/>
  <c r="R30" i="1"/>
  <c r="M59" i="1"/>
  <c r="R51" i="1"/>
  <c r="S51" i="1" s="1"/>
  <c r="Q54" i="1"/>
  <c r="S54" i="1" s="1"/>
  <c r="J111" i="1"/>
  <c r="R59" i="1"/>
  <c r="S68" i="1"/>
  <c r="S76" i="1"/>
  <c r="R77" i="1"/>
  <c r="S77" i="1" s="1"/>
  <c r="S85" i="1"/>
  <c r="S86" i="1"/>
  <c r="S101" i="1"/>
  <c r="Q59" i="1"/>
  <c r="S59" i="1" s="1"/>
  <c r="Q49" i="1"/>
  <c r="S49" i="1" s="1"/>
  <c r="R55" i="1"/>
  <c r="S55" i="1" s="1"/>
  <c r="Q61" i="1"/>
  <c r="S61" i="1" s="1"/>
  <c r="P64" i="1"/>
  <c r="R64" i="1" s="1"/>
  <c r="S64" i="1" s="1"/>
  <c r="Q66" i="1"/>
  <c r="G82" i="1"/>
  <c r="Q82" i="1" s="1"/>
  <c r="S82" i="1" s="1"/>
  <c r="Q84" i="1"/>
  <c r="S84" i="1" s="1"/>
  <c r="P87" i="1"/>
  <c r="R87" i="1" s="1"/>
  <c r="S87" i="1" s="1"/>
  <c r="M89" i="1"/>
  <c r="P107" i="1"/>
  <c r="R107" i="1" s="1"/>
  <c r="R109" i="1"/>
  <c r="S109" i="1" s="1"/>
  <c r="R66" i="1"/>
  <c r="M107" i="1" l="1"/>
  <c r="Q107" i="1" s="1"/>
  <c r="S107" i="1" s="1"/>
  <c r="Q89" i="1"/>
  <c r="S89" i="1" s="1"/>
  <c r="M88" i="1"/>
  <c r="S66" i="1"/>
  <c r="S30" i="1"/>
  <c r="N40" i="1"/>
  <c r="P40" i="1" s="1"/>
  <c r="S26" i="1"/>
  <c r="P38" i="1"/>
  <c r="G111" i="1"/>
  <c r="Q38" i="1"/>
  <c r="G21" i="1"/>
  <c r="Q111" i="1" l="1"/>
  <c r="R38" i="1"/>
  <c r="P42" i="1"/>
  <c r="R42" i="1" s="1"/>
  <c r="S42" i="1" s="1"/>
  <c r="R40" i="1"/>
  <c r="S40" i="1" s="1"/>
  <c r="M24" i="1"/>
  <c r="Q24" i="1" s="1"/>
  <c r="S24" i="1" s="1"/>
  <c r="Q88" i="1"/>
  <c r="S88" i="1" s="1"/>
  <c r="F21" i="1"/>
  <c r="G22" i="1"/>
  <c r="G113" i="1" s="1"/>
  <c r="M111" i="1"/>
  <c r="P111" i="1" l="1"/>
  <c r="P113" i="1" s="1"/>
  <c r="R111" i="1"/>
  <c r="S38" i="1"/>
  <c r="S111" i="1" s="1"/>
  <c r="S113" i="1" s="1"/>
</calcChain>
</file>

<file path=xl/sharedStrings.xml><?xml version="1.0" encoding="utf-8"?>
<sst xmlns="http://schemas.openxmlformats.org/spreadsheetml/2006/main" count="648" uniqueCount="349">
  <si>
    <t>Додаток № 4</t>
  </si>
  <si>
    <t>до Договору про надання гранту інституційної підтримки</t>
  </si>
  <si>
    <t>№ 3INST51-02170 від "30"  жовтня  2020 року</t>
  </si>
  <si>
    <t>ЗВІТ</t>
  </si>
  <si>
    <t>про надходження та використання коштів для реалізації Проєкту інституційної підтримки</t>
  </si>
  <si>
    <t>Повна назва організації Заявника: Театрально-видовищний заклад культури "Київський національний академічний театр оперети"</t>
  </si>
  <si>
    <t>Розділ: 
Стаття:
Підстаття: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</si>
  <si>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</si>
  <si>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</si>
  <si>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</si>
  <si>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</si>
  <si>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</si>
  <si>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за рахунок нституційної підтримки УКФ
(заплановані витрати)
 до 31.12.2020 року включно</t>
  </si>
  <si>
    <t>Фактичні витрати гранту інституційної підтримки УКФ
(заплановані витрати)
 до 31.12.2020 року включно</t>
  </si>
  <si>
    <t>Загальна
сума витрат гранту інституційної підтримки УКФ</t>
  </si>
  <si>
    <t>ПРИМІТКА</t>
  </si>
  <si>
    <t>Кількість/
Період</t>
  </si>
  <si>
    <t>Вартість за
одиницю, грн</t>
  </si>
  <si>
    <t>Загальна сума, 
грн (=4*5)</t>
  </si>
  <si>
    <t>Загальна сума, 
грн (=7*8)</t>
  </si>
  <si>
    <t>Загальна сума, 
грн (=10*11)</t>
  </si>
  <si>
    <t>Загальна сума, 
грн (=13*14)</t>
  </si>
  <si>
    <t>планова сума, грн.(6+12)</t>
  </si>
  <si>
    <t>фактична сума, грн.(9+15)</t>
  </si>
  <si>
    <t>різниця грн. (16-17)</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</si>
  <si>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</si>
  <si>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</si>
  <si>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</si>
  <si>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</si>
  <si>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</si>
  <si>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</si>
  <si>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</si>
  <si>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</si>
  <si>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</si>
  <si>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</si>
  <si>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</si>
  <si>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Оплата праці</t>
  </si>
  <si>
    <t>Підстаття:</t>
  </si>
  <si>
    <t>1.1</t>
  </si>
  <si>
    <t>Штатних працівників</t>
  </si>
  <si>
    <t>Пункт</t>
  </si>
  <si>
    <t>1.1.1</t>
  </si>
  <si>
    <t>Повне ПІБ, посада</t>
  </si>
  <si>
    <t>місяців</t>
  </si>
  <si>
    <t>1.1.2</t>
  </si>
  <si>
    <t>1.1.3</t>
  </si>
  <si>
    <t>1.2</t>
  </si>
  <si>
    <t>За договорами ЦПХ</t>
  </si>
  <si>
    <t>1.2.1</t>
  </si>
  <si>
    <t>Повне ПІБ, зазначити конкретну назву послуги/виконання робіт</t>
  </si>
  <si>
    <t>НЕ ЗАПОВНЮЄТЬСЯ!</t>
  </si>
  <si>
    <t>1.2.2</t>
  </si>
  <si>
    <t>1.2.3</t>
  </si>
  <si>
    <t>1.3</t>
  </si>
  <si>
    <t>За договорами з ФОП</t>
  </si>
  <si>
    <t>1.3.1</t>
  </si>
  <si>
    <t>1.3.2</t>
  </si>
  <si>
    <t>1.3.3</t>
  </si>
  <si>
    <t>Всього по статті 1 "Оплати праці"</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</si>
  <si>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</si>
  <si>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</si>
  <si>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</si>
  <si>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</si>
  <si>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</si>
  <si>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</si>
  <si>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</si>
  <si>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</si>
  <si>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</si>
  <si>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</si>
  <si>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</si>
  <si>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</si>
  <si>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</si>
  <si>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</si>
  <si>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</si>
  <si>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</si>
  <si>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 та водовідведення</t>
  </si>
  <si>
    <t>4.2</t>
  </si>
  <si>
    <t>Електроенергія та послуги з її розподілу</t>
  </si>
  <si>
    <t>4.3</t>
  </si>
  <si>
    <t>Послуги забезпечення суборенди приміщень для забезпечення реалізації святкових новорічно-різдвянних концертів</t>
  </si>
  <si>
    <t>4.4</t>
  </si>
  <si>
    <t>Теплоенергія</t>
  </si>
  <si>
    <t>4.5</t>
  </si>
  <si>
    <t>Експлуатаційні витрати (обслуговування пожежної сигналізації, охоронні послуги, послуги прибирання тощо)</t>
  </si>
  <si>
    <t>4.5.1</t>
  </si>
  <si>
    <t>Послуги з підготовки теплового пункту до опалювального сезону 2020/2021</t>
  </si>
  <si>
    <t>4.5.2</t>
  </si>
  <si>
    <t>Послуги сервісного обслуговування системи кондиціонування та вентиляції</t>
  </si>
  <si>
    <t>4.5.3</t>
  </si>
  <si>
    <t>Послуги генерального прибирання театру</t>
  </si>
  <si>
    <t>послуга</t>
  </si>
  <si>
    <t>4.5.4</t>
  </si>
  <si>
    <t>Технічне обслуговування вантожного ліфта в будівлі театру</t>
  </si>
  <si>
    <t>4.5.5</t>
  </si>
  <si>
    <t>Вивіз твердих побутових відходів ( об'єм контейнеру 1.1 куб.м) орієнтовно 25,3 куб.м., 23 контейнери</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</si>
  <si>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</si>
  <si>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</si>
  <si>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</si>
  <si>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</si>
  <si>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</si>
  <si>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</si>
  <si>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</si>
  <si>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</si>
  <si>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</si>
  <si>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</si>
  <si>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</si>
  <si>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</si>
  <si>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</si>
  <si>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Картриджі для принтерів</t>
  </si>
  <si>
    <t>шт</t>
  </si>
  <si>
    <t>6.2</t>
  </si>
  <si>
    <t>Папір офісний ZOOM A3 80 г/м2, 500 арк, клас C або аналоги</t>
  </si>
  <si>
    <t>6.3</t>
  </si>
  <si>
    <t>Канцтовари (відповідно до спеціфікацій)</t>
  </si>
  <si>
    <t>6.4</t>
  </si>
  <si>
    <t>Господарські та миючі засоби (мило рідке, туалетний папір, дезінфікуючі засоби, миючі засоби, ганчірки, пакети для сміття,пральні порошки та інше) в асортименті</t>
  </si>
  <si>
    <t>6.5</t>
  </si>
  <si>
    <t>Паперові рушники, лак для волосся, бинти марлеві, аквагрим, вологі серветки, інше</t>
  </si>
  <si>
    <t>6.6</t>
  </si>
  <si>
    <t>Виріб зі скла (включаючи монтаж, демонтаж)</t>
  </si>
  <si>
    <t>6.7</t>
  </si>
  <si>
    <t>Монолітний полікарбонат прозорий 3 мм 2,05*3,05 м</t>
  </si>
  <si>
    <t>м2</t>
  </si>
  <si>
    <t>6.8</t>
  </si>
  <si>
    <t>Летючки (поліграфічна продукція, репертур формату А4)</t>
  </si>
  <si>
    <t>6.9</t>
  </si>
  <si>
    <t>Бланки (фірмові бланки на цупкому папері з кольоровим нанесенням)</t>
  </si>
  <si>
    <t>6.10</t>
  </si>
  <si>
    <t>Банер інформаційний (8.6х4.3м)</t>
  </si>
  <si>
    <t>6.11</t>
  </si>
  <si>
    <t>Вогнегасники</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</si>
  <si>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</si>
  <si>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</si>
  <si>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</si>
  <si>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</si>
  <si>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</si>
  <si>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</si>
  <si>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</si>
  <si>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</si>
  <si>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</si>
  <si>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</si>
  <si>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</si>
  <si>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</si>
  <si>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</si>
  <si>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</si>
  <si>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</si>
  <si>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</si>
  <si>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</si>
  <si>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</si>
  <si>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</si>
  <si>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</si>
  <si>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</si>
  <si>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</si>
  <si>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 xml:space="preserve">Послуги із сервісного обслуговування принтерів, заправки та відновлення картриджів </t>
  </si>
  <si>
    <t>9.2</t>
  </si>
  <si>
    <t>Послуги щодо виїзного кейтерінгу (обслуговування на малій сцені відповідно до концепції вистави)</t>
  </si>
  <si>
    <t>9.3</t>
  </si>
  <si>
    <t>Вогнезахисна обробка декорацій, просочування їх</t>
  </si>
  <si>
    <t>9.4</t>
  </si>
  <si>
    <t>Перезарядка вогнегасників</t>
  </si>
  <si>
    <t>9.5</t>
  </si>
  <si>
    <t>Проведення навчання з питань охорони праці (за графіком)</t>
  </si>
  <si>
    <t>9.6</t>
  </si>
  <si>
    <t>Поточний ремонт механізму завіси</t>
  </si>
  <si>
    <t>9.7</t>
  </si>
  <si>
    <t xml:space="preserve">Послуги з продовження дії ліцензії на право використання комп'ютерних програм, їх обслуговування та супровід. </t>
  </si>
  <si>
    <t>9.8</t>
  </si>
  <si>
    <t>Поточний ремонт та технічне обслуговування автотранспортних засобів ( Газель, Skoda SuperB Classic 1.9Di PD/96kW AG", автомобіль "VW Caddy", Mitsubishi Pajero Wagon 3.2 AT Ultimate, автомобіль FIAT DOBLO)</t>
  </si>
  <si>
    <t>9.9</t>
  </si>
  <si>
    <t>Профілактика сценічного, звукового та світлового обладнання, поточний ремонт, чищення настроювання</t>
  </si>
  <si>
    <t>9.10</t>
  </si>
  <si>
    <t>Послуги забезпечення додаткового світлового, обладнання</t>
  </si>
  <si>
    <t>9.11</t>
  </si>
  <si>
    <t>Послуги забезпечення додаткового звукового обладнання</t>
  </si>
  <si>
    <t>9.12</t>
  </si>
  <si>
    <t>Послуги забезпечення додаткового відеообладнання</t>
  </si>
  <si>
    <t>9.13</t>
  </si>
  <si>
    <t xml:space="preserve">Проведення медогляду  за наказом МОЗ № 246: працівники, що працюють на висоті: відділу електропостачання, відділу кондиціонерів та вентиляції, відділу підйомного обладнання, дільниці з комплексного обслуговування будівель і споруд, у тому числі тих, що виконують ремонтно-будівельні роботи;
працівники, що працюють на механічному обладнанні (столярно-слюсарний цех). 
</t>
  </si>
  <si>
    <t>9.14</t>
  </si>
  <si>
    <t>Технічне обслуговування пожежної сигналізації у приміщенні театру</t>
  </si>
  <si>
    <t>9.15</t>
  </si>
  <si>
    <t>Послуги з виготовлення взуття до вистави</t>
  </si>
  <si>
    <t>9.16</t>
  </si>
  <si>
    <t>Послуги з технічного огляду та випробувань підйомного обладнання (вантажопідіймального обладнання на об'єкті Замовника)</t>
  </si>
  <si>
    <t>9.17</t>
  </si>
  <si>
    <t>Послуги з виготовлення частин металевих конструкцій-декорацій до прем'єрних вистав</t>
  </si>
  <si>
    <t>9.18</t>
  </si>
  <si>
    <t>Послуги з оброблення металевих конструкцій до прем'єрних вистав з нанесенням захисного покриття</t>
  </si>
  <si>
    <t>Всього по статті 9 "Інші витрати пов'҆язані з основною діяльністю організації"</t>
  </si>
  <si>
    <t>10</t>
  </si>
  <si>
    <t>Аудиторські послуги</t>
  </si>
  <si>
    <t>10.1</t>
  </si>
  <si>
    <t>Всього по статті 10 "Аудиторські послуги"</t>
  </si>
  <si>
    <t xml:space="preserve">Всього по розділу ІІ "Витрати": </t>
  </si>
  <si>
    <t>РЕЗУЛЬТАТ ІНСТИТУЦІЙНОЇ ПІДТРИМКИ</t>
  </si>
  <si>
    <t>Склав:</t>
  </si>
  <si>
    <t>Заступник генерального директора-художнього керівника з правової та адміністративної роботи</t>
  </si>
  <si>
    <t>Олена ЛИСТОПАДСЬКА</t>
  </si>
  <si>
    <t>(посада)</t>
  </si>
  <si>
    <t>(підпис та печатка)</t>
  </si>
  <si>
    <t>(ПІБ)</t>
  </si>
  <si>
    <t>Головний бухгалетр</t>
  </si>
  <si>
    <t>Валентина ЗАЛЄВСЬКА</t>
  </si>
  <si>
    <t>Заступник головного бухгалетра</t>
  </si>
  <si>
    <t>Ольга МАЗУР</t>
  </si>
  <si>
    <t>РЕЄСТР КОНТРАГЕНТІВ</t>
  </si>
  <si>
    <t>ТЕАТРАЛЬНО-ВИДОВИЩНОГО ЗАКЛАДУ КУЛЬТУРИ "КИЇВСЬКИЙ НАЦІОНАЛЬНИЙ АКАДЕМІЧНИЙ ТЕАТР ОПЕРЕТИ"</t>
  </si>
  <si>
    <t>в рамках реалізації проєкту інституційної підтримки № 3INST51-02170</t>
  </si>
  <si>
    <t>№ п/п</t>
  </si>
  <si>
    <t>Номер договору</t>
  </si>
  <si>
    <t>Дата договору</t>
  </si>
  <si>
    <t>Контрагент</t>
  </si>
  <si>
    <t>Предмет договору</t>
  </si>
  <si>
    <t>Код ЄДРПОУ</t>
  </si>
  <si>
    <t>21/12/2020-2/03/0П/20</t>
  </si>
  <si>
    <t>ТОВ "КЛАУД 9"</t>
  </si>
  <si>
    <t>послуги суборенди</t>
  </si>
  <si>
    <t>21/12/2020-3/04/0П/20</t>
  </si>
  <si>
    <t>23/НП/20</t>
  </si>
  <si>
    <t>ТОВ "Альфа трейдінг-К"</t>
  </si>
  <si>
    <t>послуги з підготовки теплового пункту</t>
  </si>
  <si>
    <t>д/у№01 від 18.12.2020</t>
  </si>
  <si>
    <t>19/НП/20</t>
  </si>
  <si>
    <t>ТОВ "КОМПАНІЯ "В-КЛІМАТ"</t>
  </si>
  <si>
    <t>сервісне обслуговування вентиляції</t>
  </si>
  <si>
    <t>д/у №01 від 24.12.2020</t>
  </si>
  <si>
    <t>66/НП/20</t>
  </si>
  <si>
    <t>ФОП Стеценко В.В.</t>
  </si>
  <si>
    <t>прибирання приміщення</t>
  </si>
  <si>
    <t>05/ВР/20</t>
  </si>
  <si>
    <t>ТОВ "УКРПРОФЛІФТ"</t>
  </si>
  <si>
    <t>тех.обслуговування ліфтів</t>
  </si>
  <si>
    <t>д/у №2 від 28.12.2020</t>
  </si>
  <si>
    <t>81/КП/20</t>
  </si>
  <si>
    <t>ТОВ "ПРИВАТІНВЕСТ"</t>
  </si>
  <si>
    <t>картриджі</t>
  </si>
  <si>
    <t>80/КП/20</t>
  </si>
  <si>
    <t>ТОВ "ВАШ АВТОГРАФ"</t>
  </si>
  <si>
    <t>папір</t>
  </si>
  <si>
    <t>79/КП/20</t>
  </si>
  <si>
    <t>ТОВ "ПАПІРУС УНІВЕРСАЛ"</t>
  </si>
  <si>
    <t>канцтовари</t>
  </si>
  <si>
    <t>82/КП/20</t>
  </si>
  <si>
    <t>ТОВ "РОЗЕТКА. УА"</t>
  </si>
  <si>
    <t>84/КП/20</t>
  </si>
  <si>
    <t>ТОВ "ЕПІЦЕНТР К"</t>
  </si>
  <si>
    <t>госп.товари</t>
  </si>
  <si>
    <t>85/КП/20</t>
  </si>
  <si>
    <t>ФОП Колупаєв А.Є.</t>
  </si>
  <si>
    <t>миючі</t>
  </si>
  <si>
    <t>78/КП/20</t>
  </si>
  <si>
    <t>ФОП Сагач О.В.</t>
  </si>
  <si>
    <t>паперові рушники</t>
  </si>
  <si>
    <t>86/КП/20</t>
  </si>
  <si>
    <t>ТОВ "ГЛАСС ЛТД"</t>
  </si>
  <si>
    <t>виріб зі скла</t>
  </si>
  <si>
    <t>87/КП/20</t>
  </si>
  <si>
    <t>ТОВ-ВИдавництво "ЛОГОС"</t>
  </si>
  <si>
    <t>летучки</t>
  </si>
  <si>
    <t>83/КП/20</t>
  </si>
  <si>
    <t>ТОВ "Креативна агенція "СТРІЛА"</t>
  </si>
  <si>
    <t>бланки</t>
  </si>
  <si>
    <t>88/КП/20</t>
  </si>
  <si>
    <t>ТОВ "ТД "Гранд Афіш"</t>
  </si>
  <si>
    <t>банер</t>
  </si>
  <si>
    <t>77/КП/20</t>
  </si>
  <si>
    <t>ФОП Зуєвич М.А.</t>
  </si>
  <si>
    <t>вогнегасники</t>
  </si>
  <si>
    <t>13/НП/20</t>
  </si>
  <si>
    <t>ТОВ "ВІРНИЙ ДРУК"</t>
  </si>
  <si>
    <t>тех.обслуговування принтерів</t>
  </si>
  <si>
    <t>д/у №01 від 18.12.2020</t>
  </si>
  <si>
    <t>04/НП/20</t>
  </si>
  <si>
    <t>ПП "ПВКФ "Святослав"</t>
  </si>
  <si>
    <t>кейтерінг</t>
  </si>
  <si>
    <t>д/у №01 від 28/12/2020</t>
  </si>
  <si>
    <t>36/НП/20</t>
  </si>
  <si>
    <t>ПП "Пожмастер"</t>
  </si>
  <si>
    <t>тех.обслуговування вогнегасників</t>
  </si>
  <si>
    <t>22/12-1/НП/20</t>
  </si>
  <si>
    <t>ТОВ "НВЦ "МАЙСТЕР КОУЧ"</t>
  </si>
  <si>
    <t>навчання з охорони праці</t>
  </si>
  <si>
    <t>64/НП/20</t>
  </si>
  <si>
    <t>ТОВ "РАДАР ЦЕНТР"</t>
  </si>
  <si>
    <t>проведення навчання</t>
  </si>
  <si>
    <t>61/НП/20</t>
  </si>
  <si>
    <t>ТОВ "БЕТІ"</t>
  </si>
  <si>
    <t>поточний ремонт завіси</t>
  </si>
  <si>
    <t>62/НП/20</t>
  </si>
  <si>
    <t>ТОВ "КИЇВ АСМ-АВТО"</t>
  </si>
  <si>
    <t>поточний ремонт авто</t>
  </si>
  <si>
    <t>63/НП/20</t>
  </si>
  <si>
    <t>ТОВ "НІКО ЦЕНТР КИЇВ"</t>
  </si>
  <si>
    <t>65/НП/20</t>
  </si>
  <si>
    <t>ФОП Томасевич В.П.</t>
  </si>
  <si>
    <t>20/НП/20</t>
  </si>
  <si>
    <t>ТОВ "АТЛ-АВТОСЕРВІС"</t>
  </si>
  <si>
    <t>78/НП/20</t>
  </si>
  <si>
    <t>профілактика обладнання</t>
  </si>
  <si>
    <t>60/НП/20</t>
  </si>
  <si>
    <t>ТОВ "КОНСИЛІУМ ПЛЮС"</t>
  </si>
  <si>
    <t>медогляд</t>
  </si>
  <si>
    <t>67/НП/20</t>
  </si>
  <si>
    <t>ТОВ "Експерт Секьюріті"</t>
  </si>
  <si>
    <t>обслуговування пожежної сигналізації</t>
  </si>
  <si>
    <t>16/НП/20</t>
  </si>
  <si>
    <t>ФОП Бородкін А.О.</t>
  </si>
  <si>
    <t>пошиття взуття</t>
  </si>
  <si>
    <t>56/НП/20</t>
  </si>
  <si>
    <t>ТОВ "ЦЕНТР ПРОМИСЛОВО-ТЕХНІЧНОЇ ЕКСПЕРТИЗИ"</t>
  </si>
  <si>
    <t>тех.огляд підйомного обладнання</t>
  </si>
  <si>
    <t>58/НП/20</t>
  </si>
  <si>
    <t>ТОВ "МЕТАЛБУДСЕРВІС ТРЕЙД"</t>
  </si>
  <si>
    <t>виготовлення частин конструкцій</t>
  </si>
  <si>
    <t>59/НП/20</t>
  </si>
  <si>
    <t>оброблення металевих конструкцій</t>
  </si>
  <si>
    <t>04-11/20/УП/УКФ/57/НП/20</t>
  </si>
  <si>
    <t>ТОВ "Українська національна аудиторська компанія"</t>
  </si>
  <si>
    <t>послуги аудиту</t>
  </si>
  <si>
    <t>ІНСТРУКЦІЯ</t>
  </si>
  <si>
    <t>по заповненню форми кошторису</t>
  </si>
  <si>
    <t>Інструкція по заповненню форми кошторису</t>
  </si>
  <si>
    <t>Вимогою проєкту є обов'язкове залучення бухгалтера (як штатних або позаштатних працівників) та незалежного аудитора. 
Якщо вартість придбання  робіт, послуг наданих юридичною особою або фізичною особою-підприємцем дорівнює або перевищує 30 000,00 грн., ця сума має бути підтверджена на момент звітування 3 (трьома) комерційними ціновими пропозиціями від інших постачальників робіт, послуг до яких звертався грантоотримувач в цілях дослідження цінового ринку пропозицій 
(дані вимоги стосуються статті 9 "Інші витрати пов'҆язані з основною діяльністю організації").</t>
  </si>
  <si>
    <t>У даній статті кошторису зазначається запитувана сума коштів від УКФ 
(заповнюються колоки №6 та №9; колонка №10 розраховується за формулою)</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</si>
  <si>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</si>
  <si>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До данної статті включається виплата заробітної плати штатних працівників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а саме 4 723,00грн.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</si>
  <si>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t>Підстаття</t>
  </si>
  <si>
    <t xml:space="preserve"> Повне ПІБ, зазначити конкретну назву послуги/виконання робіт</t>
  </si>
  <si>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rPr>
      <t>під час реалізації проєкту інс</t>
    </r>
    <r>
      <rPr>
        <sz val="10"/>
        <color rgb="FF000000"/>
        <rFont val="Arial"/>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rPr>
      <t>ів певних професій, які залучені до виконання певних робіт/надання послуг в межах проєкту інституційної підтримки</t>
    </r>
    <r>
      <rPr>
        <sz val="10"/>
        <color rgb="FF000000"/>
        <rFont val="Arial"/>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rPr>
      <t>Загальна сума</t>
    </r>
    <r>
      <rPr>
        <sz val="10"/>
        <color rgb="FF000000"/>
        <rFont val="Arial"/>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rPr>
      <t xml:space="preserve"> по проєкту інституційної підтримки</t>
    </r>
    <r>
      <rPr>
        <sz val="10"/>
        <color rgb="FF000000"/>
        <rFont val="Arial"/>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</si>
  <si>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цивільно-правовими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ФОПам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У колонці "Найменування витрат" обов'язково зазначається ПІБ фізичної особи-підприємця та конкретна назва послуги. 
В колонці "З</t>
    </r>
    <r>
      <rPr>
        <sz val="10"/>
        <rFont val="Arial"/>
      </rPr>
      <t>агальна сума</t>
    </r>
    <r>
      <rPr>
        <sz val="10"/>
        <color rgb="FF000000"/>
        <rFont val="Arial"/>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rPr>
      <t>по проєкту інституційної підтримки.</t>
    </r>
    <r>
      <rPr>
        <sz val="10"/>
        <color rgb="FF000000"/>
        <rFont val="Arial"/>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</si>
  <si>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t>Соціальні внески</t>
  </si>
  <si>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Звертаємо увагу! ЄСВ або єдиний податок, який сплачується ФОПами, за рахунок коштів гранту інституційної підтримки є недопустими витратами.
</t>
  </si>
  <si>
    <t>Всього по статті 2 "Соціальні внески"</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</si>
  <si>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</si>
  <si>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Водопостачання</t>
  </si>
  <si>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</si>
  <si>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Електроенергія</t>
  </si>
  <si>
    <t>Опалення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</si>
  <si>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</si>
  <si>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</si>
  <si>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Найменування</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</si>
  <si>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</si>
  <si>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</si>
  <si>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</si>
  <si>
    <t>Інші витрати пов'҆язані з основною діяльністю організації"</t>
  </si>
  <si>
    <t>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t>
  </si>
  <si>
    <t>Всього по статті 9 "ІІнші витрати пов҆язані з основною діяльностю організації"</t>
  </si>
  <si>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В графі "Кількість" вказується кількість одиниць з надання послуг . 
В графі "Вартість за одиницю" вказується вартість  за надану послуг.  
В графі "Загальна сума" за формулою буде обрахована загальна вартість послуг (формулу не видаляти), які плануються за кошти гранту УКФ. 
Колонка «Обгрунтування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вітрат" необхідно зазначита: Дані витрати будуть понесені за рахунок власних коштів організації та при звітуванні перед УКФ буде обов'язаково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</si>
  <si>
    <t>Всього по статті 10"Аудиторські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</si>
</sst>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
    <numFmt numFmtId="165" formatCode="#,##0.00_ ;[Red]\-#,##0.00\ "/>
    <numFmt numFmtId="166" formatCode="_-* #,##0.00\ _₴_-;\-* #,##0.00\ _₴_-;_-* &quot;-&quot;??\ _₴_-;_-@"/>
    <numFmt numFmtId="167" formatCode="_-* #,##0.00_-;\-* #,##0.00_-;_-* &quot;-&quot;??_-;_-@"/>
    <numFmt numFmtId="168" formatCode="#,##0.000"/>
    <numFmt numFmtId="169" formatCode="d/m/yyyy"/>
    <numFmt numFmtId="170" formatCode="dd/mm/yy"/>
    <numFmt numFmtId="171" formatCode="d/m/yy"/>
  </numFmts>
  <fonts count="25" x14ac:knownFonts="1">
    <font>
      <sz val="11"/>
      <color theme="1"/>
      <name val="Arial"/>
    </font>
    <font>
      <sz val="11"/>
      <color theme="1"/>
      <name val="Calibri"/>
    </font>
    <font>
      <b/>
      <sz val="11"/>
      <color theme="1"/>
      <name val="Calibri"/>
    </font>
    <font>
      <b/>
      <sz val="12"/>
      <color rgb="FF000000"/>
      <name val="Arial"/>
    </font>
    <font>
      <b/>
      <sz val="10"/>
      <color theme="1"/>
      <name val="Arial"/>
    </font>
    <font>
      <sz val="10"/>
      <color theme="1"/>
      <name val="Arial"/>
    </font>
    <font>
      <sz val="11"/>
      <color rgb="FF000000"/>
      <name val="Arial"/>
    </font>
    <font>
      <sz val="11"/>
      <name val="Arial"/>
    </font>
    <font>
      <b/>
      <sz val="10"/>
      <color rgb="FF000000"/>
      <name val="Arial"/>
    </font>
    <font>
      <b/>
      <sz val="12"/>
      <color theme="1"/>
      <name val="Arial"/>
    </font>
    <font>
      <sz val="12"/>
      <color theme="1"/>
      <name val="Arial"/>
    </font>
    <font>
      <sz val="12"/>
      <color theme="1"/>
      <name val="Calibri"/>
    </font>
    <font>
      <b/>
      <i/>
      <sz val="12"/>
      <color theme="1"/>
      <name val="Arial"/>
    </font>
    <font>
      <sz val="10"/>
      <color rgb="FFFF0000"/>
      <name val="Arial"/>
    </font>
    <font>
      <vertAlign val="subscript"/>
      <sz val="11"/>
      <color theme="1"/>
      <name val="Calibri"/>
    </font>
    <font>
      <vertAlign val="subscript"/>
      <sz val="11"/>
      <color theme="1"/>
      <name val="Calibri"/>
    </font>
    <font>
      <vertAlign val="subscript"/>
      <sz val="11"/>
      <color theme="1"/>
      <name val="Calibri"/>
    </font>
    <font>
      <vertAlign val="subscript"/>
      <sz val="10"/>
      <color theme="1"/>
      <name val="Arial"/>
    </font>
    <font>
      <vertAlign val="subscript"/>
      <sz val="11"/>
      <color theme="1"/>
      <name val="Calibri"/>
    </font>
    <font>
      <vertAlign val="subscript"/>
      <sz val="11"/>
      <color theme="1"/>
      <name val="Calibri"/>
    </font>
    <font>
      <sz val="11"/>
      <color theme="1"/>
      <name val="Calibri"/>
    </font>
    <font>
      <sz val="12"/>
      <color rgb="FF000000"/>
      <name val="Arial"/>
    </font>
    <font>
      <sz val="11"/>
      <color rgb="FF000000"/>
      <name val="Calibri"/>
    </font>
    <font>
      <sz val="10"/>
      <color rgb="FF000000"/>
      <name val="Arial"/>
    </font>
    <font>
      <sz val="10"/>
      <name val="Arial"/>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CCFFFF"/>
      </patternFill>
    </fill>
  </fills>
  <borders count="6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
    <xf numFmtId="0" fontId="0" fillId="0" borderId="0"/>
  </cellStyleXfs>
  <cellXfs count="229">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top"/>
    </xf>
    <xf numFmtId="0" fontId="3" fillId="0" borderId="0" xfId="0" applyFont="1" applyAlignment="1">
      <alignment horizontal="center" vertical="center" wrapText="1"/>
    </xf>
    <xf numFmtId="0" fontId="1" fillId="0" borderId="0" xfId="0" applyFont="1" applyAlignment="1">
      <alignment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1" fillId="0" borderId="0" xfId="0" applyFont="1" applyAlignment="1">
      <alignment horizontal="center" wrapText="1"/>
    </xf>
    <xf numFmtId="3" fontId="4" fillId="2" borderId="6" xfId="0" applyNumberFormat="1" applyFont="1" applyFill="1" applyBorder="1" applyAlignment="1">
      <alignment horizontal="center" vertical="center" wrapText="1"/>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0" fontId="9" fillId="4" borderId="6" xfId="0" applyFont="1" applyFill="1" applyBorder="1" applyAlignment="1">
      <alignment vertical="top" wrapText="1"/>
    </xf>
    <xf numFmtId="0" fontId="9" fillId="4" borderId="6" xfId="0" applyFont="1" applyFill="1" applyBorder="1" applyAlignment="1">
      <alignment horizontal="center" vertical="top" wrapText="1"/>
    </xf>
    <xf numFmtId="165" fontId="10" fillId="4" borderId="6" xfId="0" applyNumberFormat="1" applyFont="1" applyFill="1" applyBorder="1" applyAlignment="1">
      <alignment vertical="top" wrapText="1"/>
    </xf>
    <xf numFmtId="3" fontId="10" fillId="4" borderId="6" xfId="0" applyNumberFormat="1" applyFont="1" applyFill="1" applyBorder="1" applyAlignment="1">
      <alignment vertical="top" wrapText="1"/>
    </xf>
    <xf numFmtId="4" fontId="10" fillId="4" borderId="6" xfId="0" applyNumberFormat="1" applyFont="1" applyFill="1" applyBorder="1" applyAlignment="1">
      <alignment vertical="top" wrapText="1"/>
    </xf>
    <xf numFmtId="4" fontId="10" fillId="4" borderId="6" xfId="0" applyNumberFormat="1" applyFont="1" applyFill="1" applyBorder="1" applyAlignment="1">
      <alignment horizontal="right" vertical="top" wrapText="1"/>
    </xf>
    <xf numFmtId="0" fontId="10" fillId="4" borderId="6" xfId="0" applyFont="1" applyFill="1" applyBorder="1" applyAlignment="1">
      <alignment vertical="top" wrapText="1"/>
    </xf>
    <xf numFmtId="0" fontId="11" fillId="0" borderId="0" xfId="0" applyFont="1" applyAlignment="1">
      <alignment vertical="top" wrapText="1"/>
    </xf>
    <xf numFmtId="166" fontId="4" fillId="0" borderId="6" xfId="0" applyNumberFormat="1" applyFont="1" applyBorder="1" applyAlignment="1">
      <alignment vertical="center" wrapText="1"/>
    </xf>
    <xf numFmtId="49" fontId="4" fillId="0" borderId="6" xfId="0" applyNumberFormat="1" applyFont="1" applyBorder="1" applyAlignment="1">
      <alignment horizontal="center" vertical="center" wrapText="1"/>
    </xf>
    <xf numFmtId="166" fontId="5" fillId="0" borderId="6" xfId="0" applyNumberFormat="1" applyFont="1" applyBorder="1" applyAlignment="1">
      <alignment vertical="center" wrapText="1"/>
    </xf>
    <xf numFmtId="166" fontId="5" fillId="0" borderId="6"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0" fontId="5" fillId="0" borderId="6" xfId="0" applyFont="1" applyBorder="1" applyAlignment="1">
      <alignment vertical="center" wrapText="1"/>
    </xf>
    <xf numFmtId="167" fontId="12" fillId="4" borderId="6" xfId="0" applyNumberFormat="1" applyFont="1" applyFill="1" applyBorder="1" applyAlignment="1">
      <alignment vertical="top"/>
    </xf>
    <xf numFmtId="167" fontId="9" fillId="4" borderId="6" xfId="0" applyNumberFormat="1" applyFont="1" applyFill="1" applyBorder="1" applyAlignment="1">
      <alignment horizontal="center" vertical="top"/>
    </xf>
    <xf numFmtId="167" fontId="9" fillId="4" borderId="6" xfId="0" applyNumberFormat="1" applyFont="1" applyFill="1" applyBorder="1" applyAlignment="1">
      <alignment vertical="top"/>
    </xf>
    <xf numFmtId="3" fontId="9" fillId="4" borderId="6" xfId="0" applyNumberFormat="1" applyFont="1" applyFill="1" applyBorder="1" applyAlignment="1">
      <alignment vertical="top"/>
    </xf>
    <xf numFmtId="4" fontId="9" fillId="4" borderId="6" xfId="0" applyNumberFormat="1" applyFont="1" applyFill="1" applyBorder="1" applyAlignment="1">
      <alignment vertical="top"/>
    </xf>
    <xf numFmtId="4" fontId="9" fillId="4" borderId="6" xfId="0" applyNumberFormat="1" applyFont="1" applyFill="1" applyBorder="1" applyAlignment="1">
      <alignment horizontal="right" vertical="top"/>
    </xf>
    <xf numFmtId="0" fontId="5" fillId="4" borderId="6" xfId="0" applyFont="1" applyFill="1" applyBorder="1" applyAlignment="1">
      <alignment vertical="top" wrapText="1"/>
    </xf>
    <xf numFmtId="167" fontId="5" fillId="0" borderId="6" xfId="0" applyNumberFormat="1" applyFont="1" applyBorder="1" applyAlignment="1">
      <alignment wrapText="1"/>
    </xf>
    <xf numFmtId="3" fontId="5" fillId="0" borderId="6" xfId="0" applyNumberFormat="1" applyFont="1" applyBorder="1" applyAlignment="1">
      <alignment wrapText="1"/>
    </xf>
    <xf numFmtId="4" fontId="5" fillId="0" borderId="6" xfId="0" applyNumberFormat="1" applyFont="1" applyBorder="1" applyAlignment="1">
      <alignment wrapText="1"/>
    </xf>
    <xf numFmtId="4" fontId="5" fillId="0" borderId="6" xfId="0" applyNumberFormat="1" applyFont="1" applyBorder="1" applyAlignment="1">
      <alignment horizontal="right" vertical="top" wrapText="1"/>
    </xf>
    <xf numFmtId="0" fontId="5" fillId="0" borderId="6" xfId="0" applyFont="1" applyBorder="1" applyAlignment="1">
      <alignment vertical="top" wrapText="1"/>
    </xf>
    <xf numFmtId="166" fontId="4" fillId="5" borderId="6" xfId="0" applyNumberFormat="1" applyFont="1" applyFill="1" applyBorder="1" applyAlignment="1">
      <alignment vertical="center" wrapText="1"/>
    </xf>
    <xf numFmtId="49" fontId="4" fillId="5" borderId="6" xfId="0" applyNumberFormat="1" applyFont="1" applyFill="1" applyBorder="1" applyAlignment="1">
      <alignment horizontal="center" vertical="center" wrapText="1"/>
    </xf>
    <xf numFmtId="166" fontId="4" fillId="5" borderId="6" xfId="0" applyNumberFormat="1" applyFont="1" applyFill="1" applyBorder="1" applyAlignment="1">
      <alignment horizontal="center" vertical="center" wrapText="1"/>
    </xf>
    <xf numFmtId="3" fontId="4" fillId="5"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6" xfId="0" applyNumberFormat="1" applyFont="1" applyFill="1" applyBorder="1" applyAlignment="1">
      <alignment horizontal="right" vertical="center" wrapText="1"/>
    </xf>
    <xf numFmtId="0" fontId="4" fillId="5" borderId="6" xfId="0" applyFont="1" applyFill="1" applyBorder="1" applyAlignment="1">
      <alignment vertical="center" wrapText="1"/>
    </xf>
    <xf numFmtId="0" fontId="2" fillId="0" borderId="0" xfId="0" applyFont="1" applyAlignment="1">
      <alignment vertical="center" wrapText="1"/>
    </xf>
    <xf numFmtId="166" fontId="4" fillId="0" borderId="6" xfId="0" applyNumberFormat="1" applyFont="1" applyBorder="1" applyAlignment="1">
      <alignment vertical="top" wrapText="1"/>
    </xf>
    <xf numFmtId="49" fontId="4" fillId="0" borderId="6" xfId="0" applyNumberFormat="1" applyFont="1" applyBorder="1" applyAlignment="1">
      <alignment horizontal="center" vertical="top" wrapText="1"/>
    </xf>
    <xf numFmtId="166" fontId="5" fillId="0" borderId="6" xfId="0" applyNumberFormat="1" applyFont="1" applyBorder="1" applyAlignment="1">
      <alignment vertical="top" wrapText="1"/>
    </xf>
    <xf numFmtId="166" fontId="5" fillId="0" borderId="6"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4" fontId="5" fillId="0" borderId="6" xfId="0" applyNumberFormat="1" applyFont="1" applyBorder="1" applyAlignment="1">
      <alignment horizontal="center" vertical="top" wrapText="1"/>
    </xf>
    <xf numFmtId="166" fontId="4" fillId="6" borderId="6" xfId="0" applyNumberFormat="1" applyFont="1" applyFill="1" applyBorder="1" applyAlignment="1">
      <alignment vertical="center"/>
    </xf>
    <xf numFmtId="49" fontId="4" fillId="6" borderId="6" xfId="0" applyNumberFormat="1" applyFont="1" applyFill="1" applyBorder="1" applyAlignment="1">
      <alignment horizontal="center" vertical="center"/>
    </xf>
    <xf numFmtId="166" fontId="5" fillId="6" borderId="6" xfId="0" applyNumberFormat="1" applyFont="1" applyFill="1" applyBorder="1" applyAlignment="1">
      <alignment vertical="center"/>
    </xf>
    <xf numFmtId="166" fontId="5" fillId="6" borderId="6"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5" fillId="6" borderId="6" xfId="0" applyNumberFormat="1" applyFont="1" applyFill="1" applyBorder="1" applyAlignment="1">
      <alignment horizontal="right" vertical="center" wrapText="1"/>
    </xf>
    <xf numFmtId="0" fontId="5" fillId="6" borderId="6" xfId="0" applyFont="1" applyFill="1" applyBorder="1" applyAlignment="1">
      <alignment vertical="center" wrapText="1"/>
    </xf>
    <xf numFmtId="4" fontId="13" fillId="0" borderId="6" xfId="0" applyNumberFormat="1" applyFont="1" applyBorder="1" applyAlignment="1">
      <alignment horizontal="center" vertical="top" wrapText="1"/>
    </xf>
    <xf numFmtId="167" fontId="5" fillId="0" borderId="6" xfId="0" applyNumberFormat="1" applyFont="1" applyBorder="1" applyAlignment="1">
      <alignment vertical="top" wrapText="1"/>
    </xf>
    <xf numFmtId="166" fontId="8" fillId="5" borderId="6" xfId="0" applyNumberFormat="1" applyFont="1" applyFill="1" applyBorder="1" applyAlignment="1">
      <alignment vertical="center" wrapText="1"/>
    </xf>
    <xf numFmtId="0" fontId="5" fillId="0" borderId="6" xfId="0" applyFont="1" applyBorder="1" applyAlignment="1">
      <alignment vertical="top" wrapText="1"/>
    </xf>
    <xf numFmtId="167" fontId="5" fillId="0" borderId="6" xfId="0" applyNumberFormat="1" applyFont="1" applyBorder="1" applyAlignment="1">
      <alignment vertical="top" wrapText="1"/>
    </xf>
    <xf numFmtId="167" fontId="5" fillId="0" borderId="6" xfId="0" applyNumberFormat="1" applyFont="1" applyBorder="1" applyAlignment="1">
      <alignment horizontal="left" vertical="top" wrapText="1"/>
    </xf>
    <xf numFmtId="167" fontId="5" fillId="0" borderId="6" xfId="0" applyNumberFormat="1" applyFont="1" applyBorder="1" applyAlignment="1">
      <alignment horizontal="left" vertical="top" wrapText="1"/>
    </xf>
    <xf numFmtId="0" fontId="0" fillId="0" borderId="6" xfId="0" applyFont="1" applyBorder="1"/>
    <xf numFmtId="168" fontId="5" fillId="0" borderId="6" xfId="0" applyNumberFormat="1" applyFont="1" applyBorder="1" applyAlignment="1">
      <alignment horizontal="center" vertical="top" wrapText="1"/>
    </xf>
    <xf numFmtId="166" fontId="8" fillId="6" borderId="6" xfId="0" applyNumberFormat="1" applyFont="1" applyFill="1" applyBorder="1" applyAlignment="1">
      <alignment vertical="center"/>
    </xf>
    <xf numFmtId="49" fontId="5" fillId="0" borderId="6" xfId="0" applyNumberFormat="1" applyFont="1" applyBorder="1" applyAlignment="1">
      <alignment vertical="top" wrapText="1"/>
    </xf>
    <xf numFmtId="3" fontId="5" fillId="0" borderId="12"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49" fontId="8" fillId="5" borderId="6" xfId="0" applyNumberFormat="1" applyFont="1" applyFill="1" applyBorder="1" applyAlignment="1">
      <alignment horizontal="center" vertical="center" wrapText="1"/>
    </xf>
    <xf numFmtId="49" fontId="8" fillId="0" borderId="6" xfId="0" applyNumberFormat="1" applyFont="1" applyBorder="1" applyAlignment="1">
      <alignment horizontal="center" vertical="top" wrapText="1"/>
    </xf>
    <xf numFmtId="166" fontId="12" fillId="4" borderId="6" xfId="0" applyNumberFormat="1" applyFont="1" applyFill="1" applyBorder="1" applyAlignment="1">
      <alignment vertical="top"/>
    </xf>
    <xf numFmtId="166" fontId="9" fillId="4" borderId="6" xfId="0" applyNumberFormat="1" applyFont="1" applyFill="1" applyBorder="1" applyAlignment="1">
      <alignment horizontal="center" vertical="top"/>
    </xf>
    <xf numFmtId="166" fontId="9" fillId="4" borderId="6" xfId="0" applyNumberFormat="1" applyFont="1" applyFill="1" applyBorder="1" applyAlignment="1">
      <alignment vertical="top"/>
    </xf>
    <xf numFmtId="0" fontId="11" fillId="0" borderId="0" xfId="0" applyFont="1" applyAlignment="1">
      <alignment vertical="top"/>
    </xf>
    <xf numFmtId="166" fontId="5" fillId="0" borderId="6" xfId="0" applyNumberFormat="1" applyFont="1" applyBorder="1" applyAlignment="1">
      <alignment wrapText="1"/>
    </xf>
    <xf numFmtId="0" fontId="5" fillId="0" borderId="6" xfId="0" applyFont="1" applyBorder="1" applyAlignment="1">
      <alignment wrapText="1"/>
    </xf>
    <xf numFmtId="166" fontId="4" fillId="4" borderId="6" xfId="0" applyNumberFormat="1" applyFont="1" applyFill="1" applyBorder="1" applyAlignment="1">
      <alignment wrapText="1"/>
    </xf>
    <xf numFmtId="3" fontId="4" fillId="4" borderId="6" xfId="0" applyNumberFormat="1" applyFont="1" applyFill="1" applyBorder="1" applyAlignment="1">
      <alignment wrapText="1"/>
    </xf>
    <xf numFmtId="4" fontId="4" fillId="4" borderId="6" xfId="0" applyNumberFormat="1" applyFont="1" applyFill="1" applyBorder="1" applyAlignment="1">
      <alignment wrapText="1"/>
    </xf>
    <xf numFmtId="4" fontId="4" fillId="4" borderId="6" xfId="0" applyNumberFormat="1" applyFont="1" applyFill="1" applyBorder="1" applyAlignment="1">
      <alignment horizontal="right" vertical="top" wrapText="1"/>
    </xf>
    <xf numFmtId="0" fontId="4" fillId="4" borderId="6"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3" fontId="5" fillId="0" borderId="0" xfId="0" applyNumberFormat="1" applyFont="1" applyAlignment="1">
      <alignment wrapText="1"/>
    </xf>
    <xf numFmtId="0" fontId="5" fillId="0" borderId="13" xfId="0" applyFont="1" applyBorder="1" applyAlignment="1">
      <alignment wrapText="1"/>
    </xf>
    <xf numFmtId="3" fontId="5" fillId="0" borderId="13"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4" fillId="0" borderId="0" xfId="0" applyFont="1" applyAlignment="1">
      <alignment horizontal="center"/>
    </xf>
    <xf numFmtId="0" fontId="15" fillId="0" borderId="0" xfId="0" applyFont="1"/>
    <xf numFmtId="3" fontId="16" fillId="0" borderId="0" xfId="0" applyNumberFormat="1" applyFont="1" applyAlignment="1">
      <alignment horizontal="center"/>
    </xf>
    <xf numFmtId="0" fontId="17" fillId="0" borderId="0" xfId="0" applyFont="1" applyAlignment="1">
      <alignment wrapText="1"/>
    </xf>
    <xf numFmtId="0" fontId="18" fillId="0" borderId="0" xfId="0" applyFont="1" applyAlignment="1">
      <alignment horizontal="right"/>
    </xf>
    <xf numFmtId="3" fontId="19" fillId="0" borderId="0" xfId="0" applyNumberFormat="1" applyFont="1" applyAlignment="1">
      <alignment horizontal="right"/>
    </xf>
    <xf numFmtId="0" fontId="0" fillId="0" borderId="0" xfId="0" applyFont="1"/>
    <xf numFmtId="0" fontId="20" fillId="0" borderId="0" xfId="0" applyFont="1" applyAlignment="1"/>
    <xf numFmtId="0" fontId="7" fillId="0" borderId="0" xfId="0" applyFont="1" applyAlignment="1"/>
    <xf numFmtId="169" fontId="7" fillId="7" borderId="0" xfId="0" applyNumberFormat="1" applyFont="1" applyFill="1" applyAlignment="1"/>
    <xf numFmtId="170" fontId="7" fillId="7" borderId="0" xfId="0" applyNumberFormat="1" applyFont="1" applyFill="1" applyAlignment="1"/>
    <xf numFmtId="169" fontId="20" fillId="0" borderId="0" xfId="0" applyNumberFormat="1" applyFont="1" applyAlignment="1"/>
    <xf numFmtId="171" fontId="20" fillId="0" borderId="0" xfId="0" applyNumberFormat="1" applyFont="1" applyAlignment="1"/>
    <xf numFmtId="14" fontId="20" fillId="0" borderId="0" xfId="0" applyNumberFormat="1" applyFont="1" applyAlignment="1"/>
    <xf numFmtId="0" fontId="9" fillId="4" borderId="26" xfId="0" applyFont="1" applyFill="1" applyBorder="1" applyAlignment="1">
      <alignment vertical="top" wrapText="1"/>
    </xf>
    <xf numFmtId="0" fontId="9" fillId="4" borderId="27" xfId="0" applyFont="1" applyFill="1" applyBorder="1" applyAlignment="1">
      <alignment horizontal="center" vertical="top" wrapText="1"/>
    </xf>
    <xf numFmtId="0" fontId="9" fillId="4" borderId="28" xfId="0" applyFont="1" applyFill="1" applyBorder="1" applyAlignment="1">
      <alignment vertical="top" wrapText="1"/>
    </xf>
    <xf numFmtId="0" fontId="10" fillId="4" borderId="29" xfId="0" applyFont="1" applyFill="1" applyBorder="1" applyAlignment="1">
      <alignment vertical="top" wrapText="1"/>
    </xf>
    <xf numFmtId="166" fontId="4" fillId="0" borderId="30" xfId="0" applyNumberFormat="1" applyFont="1" applyBorder="1" applyAlignment="1">
      <alignment vertical="center" wrapText="1"/>
    </xf>
    <xf numFmtId="166" fontId="5" fillId="0" borderId="31" xfId="0" applyNumberFormat="1" applyFont="1" applyBorder="1" applyAlignment="1">
      <alignment vertical="center" wrapText="1"/>
    </xf>
    <xf numFmtId="0" fontId="5" fillId="0" borderId="32" xfId="0" applyFont="1" applyBorder="1" applyAlignment="1">
      <alignment horizontal="center" vertical="center" wrapText="1"/>
    </xf>
    <xf numFmtId="167" fontId="12" fillId="4" borderId="33" xfId="0" applyNumberFormat="1" applyFont="1" applyFill="1" applyBorder="1" applyAlignment="1">
      <alignment vertical="top"/>
    </xf>
    <xf numFmtId="167" fontId="9" fillId="4" borderId="34" xfId="0" applyNumberFormat="1" applyFont="1" applyFill="1" applyBorder="1" applyAlignment="1">
      <alignment horizontal="center" vertical="top"/>
    </xf>
    <xf numFmtId="167" fontId="9" fillId="4" borderId="35" xfId="0" applyNumberFormat="1" applyFont="1" applyFill="1" applyBorder="1" applyAlignment="1">
      <alignment vertical="top"/>
    </xf>
    <xf numFmtId="0" fontId="5" fillId="4" borderId="36" xfId="0" applyFont="1" applyFill="1" applyBorder="1" applyAlignment="1">
      <alignment vertical="top" wrapText="1"/>
    </xf>
    <xf numFmtId="0" fontId="5" fillId="0" borderId="0" xfId="0" applyFont="1" applyAlignment="1">
      <alignment vertical="top" wrapText="1"/>
    </xf>
    <xf numFmtId="0" fontId="9" fillId="4" borderId="39" xfId="0" applyFont="1" applyFill="1" applyBorder="1" applyAlignment="1">
      <alignment vertical="top" wrapText="1"/>
    </xf>
    <xf numFmtId="0" fontId="9" fillId="4" borderId="40" xfId="0" applyFont="1" applyFill="1" applyBorder="1" applyAlignment="1">
      <alignment horizontal="center" vertical="top" wrapText="1"/>
    </xf>
    <xf numFmtId="0" fontId="9" fillId="4" borderId="41" xfId="0" applyFont="1" applyFill="1" applyBorder="1" applyAlignment="1">
      <alignment vertical="top" wrapText="1"/>
    </xf>
    <xf numFmtId="0" fontId="21" fillId="4" borderId="42" xfId="0" applyFont="1" applyFill="1" applyBorder="1" applyAlignment="1">
      <alignment vertical="top" wrapText="1"/>
    </xf>
    <xf numFmtId="0" fontId="22" fillId="0" borderId="0" xfId="0" applyFont="1" applyAlignment="1">
      <alignment wrapText="1"/>
    </xf>
    <xf numFmtId="166" fontId="4" fillId="5" borderId="33" xfId="0" applyNumberFormat="1" applyFont="1" applyFill="1" applyBorder="1" applyAlignment="1">
      <alignment vertical="center" wrapText="1"/>
    </xf>
    <xf numFmtId="49" fontId="4" fillId="5" borderId="43" xfId="0" applyNumberFormat="1" applyFont="1" applyFill="1" applyBorder="1" applyAlignment="1">
      <alignment horizontal="center" vertical="center" wrapText="1"/>
    </xf>
    <xf numFmtId="166" fontId="4" fillId="5" borderId="43" xfId="0" applyNumberFormat="1" applyFont="1" applyFill="1" applyBorder="1" applyAlignment="1">
      <alignment vertical="center" wrapText="1"/>
    </xf>
    <xf numFmtId="0" fontId="4" fillId="5" borderId="35" xfId="0" applyFont="1" applyFill="1" applyBorder="1" applyAlignment="1">
      <alignment vertical="center" wrapText="1"/>
    </xf>
    <xf numFmtId="166" fontId="4" fillId="0" borderId="44" xfId="0" applyNumberFormat="1" applyFont="1" applyBorder="1" applyAlignment="1">
      <alignment vertical="top" wrapText="1"/>
    </xf>
    <xf numFmtId="49" fontId="4" fillId="0" borderId="45" xfId="0" applyNumberFormat="1" applyFont="1" applyBorder="1" applyAlignment="1">
      <alignment horizontal="center" vertical="top" wrapText="1"/>
    </xf>
    <xf numFmtId="166" fontId="5" fillId="0" borderId="46" xfId="0" applyNumberFormat="1" applyFont="1" applyBorder="1" applyAlignment="1">
      <alignment vertical="top" wrapText="1"/>
    </xf>
    <xf numFmtId="166" fontId="4" fillId="0" borderId="48" xfId="0" applyNumberFormat="1" applyFont="1" applyBorder="1" applyAlignment="1">
      <alignment vertical="top" wrapText="1"/>
    </xf>
    <xf numFmtId="49" fontId="4" fillId="0" borderId="49" xfId="0" applyNumberFormat="1" applyFont="1" applyBorder="1" applyAlignment="1">
      <alignment horizontal="center" vertical="top" wrapText="1"/>
    </xf>
    <xf numFmtId="166" fontId="4" fillId="0" borderId="51" xfId="0" applyNumberFormat="1" applyFont="1" applyBorder="1" applyAlignment="1">
      <alignment vertical="top" wrapText="1"/>
    </xf>
    <xf numFmtId="49" fontId="4" fillId="0" borderId="52" xfId="0" applyNumberFormat="1" applyFont="1" applyBorder="1" applyAlignment="1">
      <alignment horizontal="center" vertical="top" wrapText="1"/>
    </xf>
    <xf numFmtId="166" fontId="5" fillId="0" borderId="38" xfId="0" applyNumberFormat="1" applyFont="1" applyBorder="1" applyAlignment="1">
      <alignment vertical="top" wrapText="1"/>
    </xf>
    <xf numFmtId="166" fontId="4" fillId="0" borderId="37" xfId="0" applyNumberFormat="1" applyFont="1" applyBorder="1" applyAlignment="1">
      <alignment vertical="top" wrapText="1"/>
    </xf>
    <xf numFmtId="49" fontId="4" fillId="0" borderId="54" xfId="0" applyNumberFormat="1" applyFont="1" applyBorder="1" applyAlignment="1">
      <alignment horizontal="center" vertical="top" wrapText="1"/>
    </xf>
    <xf numFmtId="49" fontId="4" fillId="0" borderId="55" xfId="0" applyNumberFormat="1" applyFont="1" applyBorder="1" applyAlignment="1">
      <alignment horizontal="center" vertical="top" wrapText="1"/>
    </xf>
    <xf numFmtId="166" fontId="4" fillId="6" borderId="56" xfId="0" applyNumberFormat="1" applyFont="1" applyFill="1" applyBorder="1" applyAlignment="1">
      <alignment vertical="center"/>
    </xf>
    <xf numFmtId="49" fontId="4" fillId="6" borderId="57" xfId="0" applyNumberFormat="1" applyFont="1" applyFill="1" applyBorder="1" applyAlignment="1">
      <alignment horizontal="center" vertical="center"/>
    </xf>
    <xf numFmtId="166" fontId="5" fillId="6" borderId="58" xfId="0" applyNumberFormat="1" applyFont="1" applyFill="1" applyBorder="1" applyAlignment="1">
      <alignment vertical="center"/>
    </xf>
    <xf numFmtId="166" fontId="5" fillId="6" borderId="43"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4" fontId="5" fillId="0" borderId="0" xfId="0" applyNumberFormat="1" applyFont="1" applyAlignment="1">
      <alignment horizontal="right" vertical="center" wrapText="1"/>
    </xf>
    <xf numFmtId="4" fontId="5" fillId="0" borderId="0" xfId="0" applyNumberFormat="1" applyFont="1" applyAlignment="1">
      <alignment horizontal="center" vertical="center" wrapText="1"/>
    </xf>
    <xf numFmtId="0" fontId="5" fillId="6" borderId="35" xfId="0" applyFont="1" applyFill="1" applyBorder="1" applyAlignment="1">
      <alignment vertical="center" wrapText="1"/>
    </xf>
    <xf numFmtId="166" fontId="8" fillId="5" borderId="43" xfId="0" applyNumberFormat="1" applyFont="1" applyFill="1" applyBorder="1" applyAlignment="1">
      <alignment vertical="center" wrapText="1"/>
    </xf>
    <xf numFmtId="167" fontId="5" fillId="0" borderId="31" xfId="0" applyNumberFormat="1" applyFont="1" applyBorder="1" applyAlignment="1">
      <alignment vertical="top" wrapText="1"/>
    </xf>
    <xf numFmtId="166" fontId="8" fillId="6" borderId="56" xfId="0" applyNumberFormat="1" applyFont="1" applyFill="1" applyBorder="1" applyAlignment="1">
      <alignment vertical="center"/>
    </xf>
    <xf numFmtId="167" fontId="5" fillId="0" borderId="31" xfId="0" applyNumberFormat="1" applyFont="1" applyBorder="1" applyAlignment="1">
      <alignment horizontal="left" vertical="top" wrapText="1"/>
    </xf>
    <xf numFmtId="167" fontId="5" fillId="0" borderId="60" xfId="0" applyNumberFormat="1" applyFont="1" applyBorder="1" applyAlignment="1">
      <alignment horizontal="left" vertical="top" wrapText="1"/>
    </xf>
    <xf numFmtId="166" fontId="8" fillId="5" borderId="33" xfId="0" applyNumberFormat="1" applyFont="1" applyFill="1" applyBorder="1" applyAlignment="1">
      <alignment vertical="center" wrapText="1"/>
    </xf>
    <xf numFmtId="167" fontId="5" fillId="0" borderId="7" xfId="0" applyNumberFormat="1" applyFont="1" applyBorder="1" applyAlignment="1">
      <alignment horizontal="left" vertical="top" wrapText="1"/>
    </xf>
    <xf numFmtId="166" fontId="4" fillId="5" borderId="34" xfId="0" applyNumberFormat="1" applyFont="1" applyFill="1" applyBorder="1" applyAlignment="1">
      <alignment horizontal="center" vertical="center" wrapText="1"/>
    </xf>
    <xf numFmtId="167" fontId="5" fillId="0" borderId="2" xfId="0" applyNumberFormat="1" applyFont="1" applyBorder="1" applyAlignment="1">
      <alignment vertical="top" wrapText="1"/>
    </xf>
    <xf numFmtId="49" fontId="8" fillId="5" borderId="43" xfId="0" applyNumberFormat="1" applyFont="1" applyFill="1" applyBorder="1" applyAlignment="1">
      <alignment horizontal="center" vertical="center" wrapText="1"/>
    </xf>
    <xf numFmtId="49" fontId="8" fillId="0" borderId="49" xfId="0" applyNumberFormat="1" applyFont="1" applyBorder="1" applyAlignment="1">
      <alignment horizontal="center" vertical="top" wrapText="1"/>
    </xf>
    <xf numFmtId="0" fontId="23" fillId="0" borderId="46" xfId="0" applyFont="1" applyBorder="1" applyAlignment="1">
      <alignment vertical="center" wrapText="1"/>
    </xf>
    <xf numFmtId="166" fontId="12" fillId="4" borderId="56" xfId="0" applyNumberFormat="1" applyFont="1" applyFill="1" applyBorder="1" applyAlignment="1">
      <alignment vertical="top"/>
    </xf>
    <xf numFmtId="166" fontId="9" fillId="4" borderId="57" xfId="0" applyNumberFormat="1" applyFont="1" applyFill="1" applyBorder="1" applyAlignment="1">
      <alignment horizontal="center" vertical="top"/>
    </xf>
    <xf numFmtId="166" fontId="9" fillId="4" borderId="58" xfId="0" applyNumberFormat="1" applyFont="1" applyFill="1" applyBorder="1" applyAlignment="1">
      <alignment vertical="top"/>
    </xf>
    <xf numFmtId="0" fontId="9" fillId="4" borderId="35" xfId="0" applyFont="1" applyFill="1" applyBorder="1" applyAlignment="1">
      <alignment vertical="top" wrapText="1"/>
    </xf>
    <xf numFmtId="0" fontId="5" fillId="0" borderId="25" xfId="0" applyFont="1" applyBorder="1" applyAlignment="1">
      <alignment wrapText="1"/>
    </xf>
    <xf numFmtId="0" fontId="4" fillId="4" borderId="35" xfId="0" applyFont="1" applyFill="1" applyBorder="1" applyAlignment="1">
      <alignment wrapText="1"/>
    </xf>
    <xf numFmtId="3" fontId="5" fillId="0" borderId="13" xfId="0" applyNumberFormat="1" applyFont="1" applyBorder="1" applyAlignment="1">
      <alignment horizontal="center" wrapText="1"/>
    </xf>
    <xf numFmtId="0" fontId="7" fillId="0" borderId="13" xfId="0" applyFont="1" applyBorder="1"/>
    <xf numFmtId="3" fontId="5" fillId="0" borderId="8" xfId="0" applyNumberFormat="1" applyFont="1" applyBorder="1" applyAlignment="1">
      <alignment horizontal="center" wrapText="1"/>
    </xf>
    <xf numFmtId="0" fontId="7" fillId="0" borderId="8" xfId="0" applyFont="1" applyBorder="1"/>
    <xf numFmtId="3" fontId="5" fillId="0" borderId="2" xfId="0" applyNumberFormat="1" applyFont="1" applyBorder="1" applyAlignment="1">
      <alignment horizontal="center" vertical="center" wrapText="1"/>
    </xf>
    <xf numFmtId="0" fontId="7" fillId="0" borderId="3" xfId="0" applyFont="1" applyBorder="1"/>
    <xf numFmtId="0" fontId="7" fillId="0" borderId="4" xfId="0" applyFont="1" applyBorder="1"/>
    <xf numFmtId="166" fontId="5" fillId="0" borderId="2" xfId="0" applyNumberFormat="1" applyFont="1" applyBorder="1" applyAlignment="1">
      <alignment horizontal="center" wrapText="1"/>
    </xf>
    <xf numFmtId="166" fontId="9" fillId="4" borderId="2" xfId="0" applyNumberFormat="1" applyFont="1" applyFill="1" applyBorder="1" applyAlignment="1">
      <alignment horizontal="left" wrapText="1"/>
    </xf>
    <xf numFmtId="167" fontId="5" fillId="0" borderId="2" xfId="0" applyNumberFormat="1" applyFont="1" applyBorder="1" applyAlignment="1">
      <alignment horizontal="center" wrapText="1"/>
    </xf>
    <xf numFmtId="3" fontId="5" fillId="0" borderId="7" xfId="0" applyNumberFormat="1" applyFont="1" applyBorder="1" applyAlignment="1">
      <alignment horizontal="center" vertical="center" wrapText="1"/>
    </xf>
    <xf numFmtId="0" fontId="7" fillId="0" borderId="9" xfId="0" applyFont="1" applyBorder="1"/>
    <xf numFmtId="0" fontId="7" fillId="0" borderId="10" xfId="0" applyFont="1" applyBorder="1"/>
    <xf numFmtId="0" fontId="0" fillId="0" borderId="0" xfId="0" applyFont="1" applyAlignment="1"/>
    <xf numFmtId="0" fontId="7" fillId="0" borderId="11" xfId="0" applyFont="1" applyBorder="1"/>
    <xf numFmtId="0" fontId="7" fillId="0" borderId="12" xfId="0" applyFont="1" applyBorder="1"/>
    <xf numFmtId="0" fontId="7" fillId="0" borderId="14" xfId="0" applyFont="1" applyBorder="1"/>
    <xf numFmtId="166" fontId="8" fillId="6" borderId="2"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0" borderId="5" xfId="0" applyFont="1" applyBorder="1"/>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23" fillId="0" borderId="38" xfId="0" applyFont="1" applyBorder="1" applyAlignment="1">
      <alignment vertical="center" wrapText="1"/>
    </xf>
    <xf numFmtId="0" fontId="7" fillId="0" borderId="38" xfId="0" applyFont="1" applyBorder="1"/>
    <xf numFmtId="0" fontId="7" fillId="0" borderId="46" xfId="0" applyFont="1" applyBorder="1"/>
    <xf numFmtId="0" fontId="5" fillId="0" borderId="61" xfId="0" applyFont="1" applyBorder="1" applyAlignment="1">
      <alignment horizontal="left" vertical="center" wrapText="1"/>
    </xf>
    <xf numFmtId="0" fontId="7" fillId="0" borderId="62" xfId="0" applyFont="1" applyBorder="1"/>
    <xf numFmtId="166" fontId="5" fillId="0" borderId="23" xfId="0" applyNumberFormat="1" applyFont="1" applyBorder="1" applyAlignment="1">
      <alignment horizontal="center" wrapText="1"/>
    </xf>
    <xf numFmtId="0" fontId="7" fillId="0" borderId="24" xfId="0" applyFont="1" applyBorder="1"/>
    <xf numFmtId="0" fontId="7" fillId="0" borderId="25" xfId="0" applyFont="1" applyBorder="1"/>
    <xf numFmtId="166" fontId="9" fillId="4" borderId="23" xfId="0" applyNumberFormat="1" applyFont="1" applyFill="1" applyBorder="1" applyAlignment="1">
      <alignment horizontal="left" wrapText="1"/>
    </xf>
    <xf numFmtId="164" fontId="4" fillId="2" borderId="18" xfId="0" applyNumberFormat="1" applyFont="1" applyFill="1" applyBorder="1" applyAlignment="1">
      <alignment horizontal="center" vertical="center" wrapText="1"/>
    </xf>
    <xf numFmtId="0" fontId="7" fillId="0" borderId="22" xfId="0" applyFont="1" applyBorder="1"/>
    <xf numFmtId="0" fontId="23" fillId="7" borderId="47" xfId="0" applyFont="1" applyFill="1" applyBorder="1" applyAlignment="1">
      <alignment vertical="top" wrapText="1"/>
    </xf>
    <xf numFmtId="0" fontId="7" fillId="0" borderId="50" xfId="0" applyFont="1" applyBorder="1"/>
    <xf numFmtId="0" fontId="7" fillId="0" borderId="53" xfId="0" applyFont="1" applyBorder="1"/>
    <xf numFmtId="0" fontId="23" fillId="7" borderId="47" xfId="0" applyFont="1" applyFill="1" applyBorder="1" applyAlignment="1">
      <alignment vertical="center" wrapText="1"/>
    </xf>
    <xf numFmtId="0" fontId="23" fillId="0" borderId="59" xfId="0" applyFont="1" applyBorder="1" applyAlignment="1">
      <alignment vertical="center" wrapText="1"/>
    </xf>
    <xf numFmtId="0" fontId="7" fillId="0" borderId="54" xfId="0" applyFont="1" applyBorder="1"/>
    <xf numFmtId="164" fontId="9" fillId="8" borderId="23" xfId="0" applyNumberFormat="1" applyFont="1" applyFill="1" applyBorder="1" applyAlignment="1">
      <alignment horizontal="center" vertical="center" wrapText="1"/>
    </xf>
    <xf numFmtId="167" fontId="5" fillId="0" borderId="37" xfId="0" applyNumberFormat="1" applyFont="1" applyBorder="1" applyAlignment="1">
      <alignment horizontal="center" wrapText="1"/>
    </xf>
    <xf numFmtId="0" fontId="23" fillId="0" borderId="38" xfId="0" applyFont="1" applyBorder="1" applyAlignment="1">
      <alignment vertical="top" wrapText="1"/>
    </xf>
    <xf numFmtId="0" fontId="4" fillId="2" borderId="15" xfId="0" applyFont="1" applyFill="1" applyBorder="1" applyAlignment="1">
      <alignment horizontal="center" vertical="center" wrapText="1"/>
    </xf>
    <xf numFmtId="0" fontId="7" fillId="0" borderId="19" xfId="0" applyFont="1" applyBorder="1"/>
    <xf numFmtId="0" fontId="4" fillId="2" borderId="16" xfId="0" applyFont="1" applyFill="1" applyBorder="1" applyAlignment="1">
      <alignment horizontal="center" vertical="center" wrapText="1"/>
    </xf>
    <xf numFmtId="0" fontId="7" fillId="0" borderId="20" xfId="0" applyFont="1" applyBorder="1"/>
    <xf numFmtId="0" fontId="4" fillId="2" borderId="17" xfId="0" applyFont="1" applyFill="1" applyBorder="1" applyAlignment="1">
      <alignment horizontal="center" vertical="center" wrapText="1"/>
    </xf>
    <xf numFmtId="0" fontId="7" fillId="0" borderId="21"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161925</xdr:colOff>
      <xdr:row>0</xdr:row>
      <xdr:rowOff>85725</xdr:rowOff>
    </xdr:from>
    <xdr:ext cx="1990725" cy="1638300"/>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J1000"/>
  <sheetViews>
    <sheetView tabSelected="1" topLeftCell="J1" workbookViewId="0">
      <pane ySplit="12" topLeftCell="A55" activePane="bottomLeft" state="frozen"/>
      <selection pane="bottomLeft" activeCell="P90" sqref="P90"/>
    </sheetView>
  </sheetViews>
  <sheetFormatPr defaultColWidth="12.625" defaultRowHeight="15" customHeight="1" x14ac:dyDescent="0.2"/>
  <cols>
    <col min="1" max="1" width="6.625" customWidth="1"/>
    <col min="2" max="2" width="4.5" customWidth="1"/>
    <col min="3" max="3" width="33.75" customWidth="1"/>
    <col min="4" max="5" width="7.75" customWidth="1"/>
    <col min="6" max="6" width="10.375" customWidth="1"/>
    <col min="7" max="12" width="10.625" customWidth="1"/>
    <col min="13" max="13" width="13.625" customWidth="1"/>
    <col min="14" max="14" width="9.625" customWidth="1"/>
    <col min="15" max="19" width="13.875" customWidth="1"/>
    <col min="20" max="20" width="41.875" customWidth="1"/>
    <col min="21" max="36" width="5.875" customWidth="1"/>
  </cols>
  <sheetData>
    <row r="1" spans="1:36" x14ac:dyDescent="0.25">
      <c r="A1" s="1"/>
      <c r="B1" s="2"/>
      <c r="C1" s="1"/>
      <c r="D1" s="1"/>
      <c r="E1" s="3"/>
      <c r="F1" s="1"/>
      <c r="G1" s="1"/>
      <c r="H1" s="1"/>
      <c r="I1" s="1"/>
      <c r="J1" s="1"/>
      <c r="K1" s="1"/>
      <c r="L1" s="1"/>
      <c r="M1" s="1"/>
      <c r="N1" s="3"/>
      <c r="O1" s="1"/>
      <c r="P1" s="1"/>
      <c r="Q1" s="1"/>
      <c r="R1" s="1"/>
      <c r="S1" s="1"/>
      <c r="T1" s="1"/>
      <c r="U1" s="1"/>
      <c r="V1" s="1"/>
      <c r="W1" s="1"/>
      <c r="X1" s="1"/>
      <c r="Y1" s="1"/>
      <c r="Z1" s="1"/>
      <c r="AA1" s="1"/>
      <c r="AB1" s="1"/>
      <c r="AC1" s="1"/>
      <c r="AD1" s="1"/>
      <c r="AE1" s="1"/>
      <c r="AF1" s="1"/>
    </row>
    <row r="2" spans="1:36" x14ac:dyDescent="0.25">
      <c r="A2" s="1"/>
      <c r="B2" s="2"/>
      <c r="C2" s="4" t="s">
        <v>0</v>
      </c>
      <c r="D2" s="1"/>
      <c r="E2" s="3"/>
      <c r="F2" s="1"/>
      <c r="G2" s="1"/>
      <c r="H2" s="1"/>
      <c r="I2" s="1"/>
      <c r="J2" s="1"/>
      <c r="K2" s="1"/>
      <c r="L2" s="1"/>
      <c r="M2" s="1"/>
      <c r="N2" s="3"/>
      <c r="O2" s="1"/>
      <c r="P2" s="1"/>
      <c r="Q2" s="1"/>
      <c r="R2" s="1"/>
      <c r="S2" s="1"/>
      <c r="T2" s="1"/>
      <c r="U2" s="1"/>
      <c r="V2" s="1"/>
      <c r="W2" s="1"/>
      <c r="X2" s="1"/>
      <c r="Y2" s="1"/>
      <c r="Z2" s="1"/>
      <c r="AA2" s="1"/>
      <c r="AB2" s="1"/>
      <c r="AC2" s="1"/>
      <c r="AD2" s="1"/>
      <c r="AE2" s="1"/>
      <c r="AF2" s="1"/>
    </row>
    <row r="3" spans="1:36" x14ac:dyDescent="0.25">
      <c r="A3" s="1"/>
      <c r="B3" s="2"/>
      <c r="C3" s="5" t="s">
        <v>1</v>
      </c>
      <c r="D3" s="1"/>
      <c r="E3" s="3"/>
      <c r="F3" s="1"/>
      <c r="G3" s="1"/>
      <c r="H3" s="1"/>
      <c r="I3" s="1"/>
      <c r="J3" s="1"/>
      <c r="K3" s="1"/>
      <c r="L3" s="1"/>
      <c r="M3" s="1"/>
      <c r="N3" s="3"/>
      <c r="O3" s="1"/>
      <c r="P3" s="1"/>
      <c r="Q3" s="1"/>
      <c r="R3" s="1"/>
      <c r="S3" s="1"/>
      <c r="T3" s="1"/>
      <c r="U3" s="1"/>
      <c r="V3" s="1"/>
      <c r="W3" s="1"/>
      <c r="X3" s="1"/>
      <c r="Y3" s="1"/>
      <c r="Z3" s="1"/>
      <c r="AA3" s="1"/>
      <c r="AB3" s="1"/>
      <c r="AC3" s="1"/>
      <c r="AD3" s="1"/>
      <c r="AE3" s="1"/>
      <c r="AF3" s="1"/>
    </row>
    <row r="4" spans="1:36" x14ac:dyDescent="0.25">
      <c r="A4" s="1"/>
      <c r="B4" s="2"/>
      <c r="C4" s="6" t="s">
        <v>2</v>
      </c>
      <c r="D4" s="1"/>
      <c r="E4" s="3"/>
      <c r="F4" s="1"/>
      <c r="G4" s="1"/>
      <c r="H4" s="1"/>
      <c r="I4" s="1"/>
      <c r="J4" s="1"/>
      <c r="K4" s="1"/>
      <c r="L4" s="1"/>
      <c r="M4" s="1"/>
      <c r="N4" s="3"/>
      <c r="O4" s="1"/>
      <c r="P4" s="1"/>
      <c r="Q4" s="1"/>
      <c r="R4" s="1"/>
      <c r="S4" s="1"/>
      <c r="T4" s="1"/>
      <c r="U4" s="1"/>
      <c r="V4" s="1"/>
      <c r="W4" s="1"/>
      <c r="X4" s="1"/>
      <c r="Y4" s="1"/>
      <c r="Z4" s="1"/>
      <c r="AA4" s="1"/>
      <c r="AB4" s="1"/>
      <c r="AC4" s="1"/>
      <c r="AD4" s="1"/>
      <c r="AE4" s="1"/>
      <c r="AF4" s="1"/>
    </row>
    <row r="5" spans="1:36" x14ac:dyDescent="0.25">
      <c r="A5" s="1"/>
      <c r="B5" s="2"/>
      <c r="C5" s="1"/>
      <c r="D5" s="1"/>
      <c r="E5" s="3"/>
      <c r="F5" s="1"/>
      <c r="G5" s="1"/>
      <c r="H5" s="1"/>
      <c r="I5" s="1"/>
      <c r="J5" s="1"/>
      <c r="K5" s="1"/>
      <c r="L5" s="1"/>
      <c r="M5" s="1"/>
      <c r="N5" s="3"/>
      <c r="O5" s="1"/>
      <c r="P5" s="1"/>
      <c r="Q5" s="1"/>
      <c r="R5" s="1"/>
      <c r="S5" s="1"/>
      <c r="T5" s="1"/>
      <c r="U5" s="1"/>
      <c r="V5" s="1"/>
      <c r="W5" s="1"/>
      <c r="X5" s="1"/>
      <c r="Y5" s="1"/>
      <c r="Z5" s="1"/>
      <c r="AA5" s="1"/>
      <c r="AB5" s="1"/>
      <c r="AC5" s="1"/>
      <c r="AD5" s="1"/>
      <c r="AE5" s="1"/>
      <c r="AF5" s="1"/>
    </row>
    <row r="6" spans="1:36" ht="7.5" customHeight="1" x14ac:dyDescent="0.25">
      <c r="A6" s="1"/>
      <c r="B6" s="2"/>
      <c r="C6" s="1"/>
      <c r="D6" s="1"/>
      <c r="E6" s="3"/>
      <c r="F6" s="1"/>
      <c r="G6" s="1"/>
      <c r="H6" s="1"/>
      <c r="I6" s="1"/>
      <c r="J6" s="1"/>
      <c r="K6" s="1"/>
      <c r="L6" s="1"/>
      <c r="M6" s="1"/>
      <c r="N6" s="3"/>
      <c r="O6" s="1"/>
      <c r="P6" s="1"/>
      <c r="Q6" s="1"/>
      <c r="R6" s="1"/>
      <c r="S6" s="1"/>
      <c r="T6" s="1"/>
      <c r="U6" s="1"/>
      <c r="V6" s="1"/>
      <c r="W6" s="1"/>
      <c r="X6" s="1"/>
      <c r="Y6" s="1"/>
      <c r="Z6" s="1"/>
      <c r="AA6" s="1"/>
      <c r="AB6" s="1"/>
      <c r="AC6" s="1"/>
      <c r="AD6" s="1"/>
      <c r="AE6" s="1"/>
      <c r="AF6" s="1"/>
    </row>
    <row r="7" spans="1:36" ht="7.5" customHeight="1" x14ac:dyDescent="0.25">
      <c r="A7" s="1"/>
      <c r="B7" s="2"/>
      <c r="C7" s="1"/>
      <c r="D7" s="1"/>
      <c r="E7" s="3"/>
      <c r="F7" s="1"/>
      <c r="G7" s="1"/>
      <c r="H7" s="1"/>
      <c r="I7" s="1"/>
      <c r="J7" s="1"/>
      <c r="K7" s="1"/>
      <c r="L7" s="1"/>
      <c r="M7" s="1"/>
      <c r="N7" s="3"/>
      <c r="O7" s="1"/>
      <c r="P7" s="1"/>
      <c r="Q7" s="1"/>
      <c r="R7" s="1"/>
      <c r="S7" s="1"/>
      <c r="T7" s="1"/>
      <c r="U7" s="1"/>
      <c r="V7" s="1"/>
      <c r="W7" s="1"/>
      <c r="X7" s="1"/>
      <c r="Y7" s="1"/>
      <c r="Z7" s="1"/>
      <c r="AA7" s="1"/>
      <c r="AB7" s="1"/>
      <c r="AC7" s="1"/>
      <c r="AD7" s="1"/>
      <c r="AE7" s="1"/>
      <c r="AF7" s="1"/>
    </row>
    <row r="8" spans="1:36" ht="7.5" customHeight="1" x14ac:dyDescent="0.25">
      <c r="A8" s="1"/>
      <c r="B8" s="2"/>
      <c r="C8" s="1"/>
      <c r="D8" s="1"/>
      <c r="E8" s="3"/>
      <c r="F8" s="1"/>
      <c r="G8" s="1"/>
      <c r="H8" s="1"/>
      <c r="I8" s="1"/>
      <c r="J8" s="1"/>
      <c r="K8" s="1"/>
      <c r="L8" s="1"/>
      <c r="M8" s="1"/>
      <c r="N8" s="3"/>
      <c r="O8" s="1"/>
      <c r="P8" s="1"/>
      <c r="Q8" s="1"/>
      <c r="R8" s="1"/>
      <c r="S8" s="1"/>
      <c r="T8" s="1"/>
      <c r="U8" s="1"/>
      <c r="V8" s="1"/>
      <c r="W8" s="1"/>
      <c r="X8" s="1"/>
      <c r="Y8" s="1"/>
      <c r="Z8" s="1"/>
      <c r="AA8" s="1"/>
      <c r="AB8" s="1"/>
      <c r="AC8" s="1"/>
      <c r="AD8" s="1"/>
      <c r="AE8" s="1"/>
      <c r="AF8" s="1"/>
      <c r="AG8" s="1"/>
      <c r="AH8" s="1"/>
      <c r="AI8" s="1"/>
      <c r="AJ8" s="1"/>
    </row>
    <row r="9" spans="1:36" ht="7.5" customHeight="1" x14ac:dyDescent="0.25">
      <c r="A9" s="1"/>
      <c r="B9" s="2"/>
      <c r="C9" s="1"/>
      <c r="D9" s="1"/>
      <c r="E9" s="3"/>
      <c r="F9" s="1"/>
      <c r="G9" s="1"/>
      <c r="H9" s="1"/>
      <c r="I9" s="1"/>
      <c r="J9" s="1"/>
      <c r="K9" s="1"/>
      <c r="L9" s="1"/>
      <c r="M9" s="1"/>
      <c r="N9" s="3"/>
      <c r="O9" s="1"/>
      <c r="P9" s="1"/>
      <c r="Q9" s="1"/>
      <c r="R9" s="1"/>
      <c r="S9" s="1"/>
      <c r="T9" s="1"/>
      <c r="U9" s="1"/>
      <c r="V9" s="1"/>
      <c r="W9" s="1"/>
      <c r="X9" s="1"/>
      <c r="Y9" s="1"/>
      <c r="Z9" s="1"/>
      <c r="AA9" s="1"/>
      <c r="AB9" s="1"/>
      <c r="AC9" s="1"/>
      <c r="AD9" s="1"/>
      <c r="AE9" s="1"/>
      <c r="AF9" s="1"/>
      <c r="AG9" s="1"/>
      <c r="AH9" s="1"/>
      <c r="AI9" s="1"/>
      <c r="AJ9" s="1"/>
    </row>
    <row r="10" spans="1:36" ht="7.5" customHeight="1" x14ac:dyDescent="0.25">
      <c r="A10" s="1"/>
      <c r="B10" s="2"/>
      <c r="C10" s="1"/>
      <c r="D10" s="1"/>
      <c r="E10" s="3"/>
      <c r="F10" s="1"/>
      <c r="G10" s="1"/>
      <c r="H10" s="1"/>
      <c r="I10" s="1"/>
      <c r="J10" s="1"/>
      <c r="K10" s="1"/>
      <c r="L10" s="1"/>
      <c r="M10" s="1"/>
      <c r="N10" s="3"/>
      <c r="O10" s="1"/>
      <c r="P10" s="1"/>
      <c r="Q10" s="1"/>
      <c r="R10" s="1"/>
      <c r="S10" s="1"/>
      <c r="T10" s="1"/>
      <c r="U10" s="1"/>
      <c r="V10" s="1"/>
      <c r="W10" s="1"/>
      <c r="X10" s="1"/>
      <c r="Y10" s="1"/>
      <c r="Z10" s="1"/>
      <c r="AA10" s="1"/>
      <c r="AB10" s="1"/>
      <c r="AC10" s="1"/>
      <c r="AD10" s="1"/>
      <c r="AE10" s="1"/>
      <c r="AF10" s="1"/>
      <c r="AG10" s="1"/>
      <c r="AH10" s="1"/>
      <c r="AI10" s="1"/>
      <c r="AJ10" s="1"/>
    </row>
    <row r="11" spans="1:36" ht="7.5" customHeight="1" x14ac:dyDescent="0.25">
      <c r="A11" s="1"/>
      <c r="B11" s="2"/>
      <c r="C11" s="1"/>
      <c r="D11" s="1"/>
      <c r="E11" s="3"/>
      <c r="F11" s="1"/>
      <c r="G11" s="1"/>
      <c r="H11" s="1"/>
      <c r="I11" s="1"/>
      <c r="J11" s="1"/>
      <c r="K11" s="1"/>
      <c r="L11" s="1"/>
      <c r="M11" s="1"/>
      <c r="N11" s="3"/>
      <c r="O11" s="1"/>
      <c r="P11" s="1"/>
      <c r="Q11" s="1"/>
      <c r="R11" s="1"/>
      <c r="S11" s="1"/>
      <c r="T11" s="1"/>
      <c r="U11" s="1"/>
      <c r="V11" s="1"/>
      <c r="W11" s="1"/>
      <c r="X11" s="1"/>
      <c r="Y11" s="1"/>
      <c r="Z11" s="1"/>
      <c r="AA11" s="1"/>
      <c r="AB11" s="1"/>
      <c r="AC11" s="1"/>
      <c r="AD11" s="1"/>
      <c r="AE11" s="1"/>
      <c r="AF11" s="1"/>
      <c r="AG11" s="1"/>
      <c r="AH11" s="1"/>
      <c r="AI11" s="1"/>
      <c r="AJ11" s="1"/>
    </row>
    <row r="12" spans="1:36" ht="15.75" customHeight="1" x14ac:dyDescent="0.2">
      <c r="A12" s="199" t="s">
        <v>3</v>
      </c>
      <c r="B12" s="190"/>
      <c r="C12" s="190"/>
      <c r="D12" s="190"/>
      <c r="E12" s="190"/>
      <c r="F12" s="190"/>
      <c r="G12" s="190"/>
      <c r="H12" s="190"/>
      <c r="I12" s="190"/>
      <c r="J12" s="190"/>
      <c r="K12" s="190"/>
      <c r="L12" s="190"/>
      <c r="M12" s="190"/>
      <c r="N12" s="190"/>
      <c r="O12" s="190"/>
      <c r="P12" s="190"/>
      <c r="Q12" s="190"/>
      <c r="R12" s="190"/>
      <c r="S12" s="190"/>
      <c r="T12" s="190"/>
      <c r="U12" s="8"/>
      <c r="V12" s="8"/>
      <c r="W12" s="8"/>
      <c r="X12" s="8"/>
      <c r="Y12" s="8"/>
      <c r="Z12" s="8"/>
      <c r="AA12" s="8"/>
      <c r="AB12" s="8"/>
      <c r="AC12" s="8"/>
      <c r="AD12" s="8"/>
      <c r="AE12" s="8"/>
      <c r="AF12" s="8"/>
      <c r="AG12" s="8"/>
      <c r="AH12" s="8"/>
      <c r="AI12" s="8"/>
      <c r="AJ12" s="8"/>
    </row>
    <row r="13" spans="1:36" ht="15.75" customHeight="1" x14ac:dyDescent="0.2">
      <c r="A13" s="199" t="s">
        <v>4</v>
      </c>
      <c r="B13" s="190"/>
      <c r="C13" s="190"/>
      <c r="D13" s="190"/>
      <c r="E13" s="190"/>
      <c r="F13" s="190"/>
      <c r="G13" s="190"/>
      <c r="H13" s="190"/>
      <c r="I13" s="190"/>
      <c r="J13" s="190"/>
      <c r="K13" s="190"/>
      <c r="L13" s="190"/>
      <c r="M13" s="190"/>
      <c r="N13" s="190"/>
      <c r="O13" s="190"/>
      <c r="P13" s="190"/>
      <c r="Q13" s="190"/>
      <c r="R13" s="190"/>
      <c r="S13" s="190"/>
      <c r="T13" s="190"/>
      <c r="U13" s="8"/>
      <c r="V13" s="8"/>
      <c r="W13" s="8"/>
      <c r="X13" s="8"/>
      <c r="Y13" s="8"/>
      <c r="Z13" s="8"/>
      <c r="AA13" s="8"/>
      <c r="AB13" s="8"/>
      <c r="AC13" s="8"/>
      <c r="AD13" s="8"/>
      <c r="AE13" s="8"/>
      <c r="AF13" s="8"/>
      <c r="AG13" s="8"/>
      <c r="AH13" s="8"/>
      <c r="AI13" s="8"/>
      <c r="AJ13" s="8"/>
    </row>
    <row r="14" spans="1:36" ht="15.75" customHeight="1" x14ac:dyDescent="0.2">
      <c r="A14" s="7"/>
      <c r="B14" s="7"/>
      <c r="C14" s="7"/>
      <c r="D14" s="7"/>
      <c r="E14" s="9"/>
      <c r="F14" s="7"/>
      <c r="G14" s="7"/>
      <c r="H14" s="7"/>
      <c r="I14" s="7"/>
      <c r="J14" s="7"/>
      <c r="K14" s="7"/>
      <c r="L14" s="7"/>
      <c r="M14" s="7"/>
      <c r="N14" s="9"/>
      <c r="O14" s="7"/>
      <c r="P14" s="7"/>
      <c r="Q14" s="7"/>
      <c r="R14" s="7"/>
      <c r="S14" s="7"/>
      <c r="T14" s="7"/>
      <c r="U14" s="8"/>
      <c r="V14" s="8"/>
      <c r="W14" s="8"/>
      <c r="X14" s="8"/>
      <c r="Y14" s="8"/>
      <c r="Z14" s="8"/>
      <c r="AA14" s="8"/>
      <c r="AB14" s="8"/>
      <c r="AC14" s="8"/>
      <c r="AD14" s="8"/>
      <c r="AE14" s="8"/>
      <c r="AF14" s="8"/>
      <c r="AG14" s="8"/>
      <c r="AH14" s="8"/>
      <c r="AI14" s="8"/>
      <c r="AJ14" s="8"/>
    </row>
    <row r="15" spans="1:36" x14ac:dyDescent="0.25">
      <c r="A15" s="200" t="s">
        <v>5</v>
      </c>
      <c r="B15" s="190"/>
      <c r="C15" s="190"/>
      <c r="D15" s="190"/>
      <c r="E15" s="190"/>
      <c r="F15" s="190"/>
      <c r="G15" s="190"/>
      <c r="H15" s="190"/>
      <c r="I15" s="190"/>
      <c r="J15" s="190"/>
      <c r="K15" s="190"/>
      <c r="L15" s="190"/>
      <c r="M15" s="190"/>
      <c r="N15" s="190"/>
      <c r="O15" s="190"/>
      <c r="P15" s="190"/>
      <c r="Q15" s="190"/>
      <c r="R15" s="190"/>
      <c r="S15" s="190"/>
      <c r="T15" s="190"/>
      <c r="U15" s="1"/>
      <c r="V15" s="1"/>
      <c r="W15" s="1"/>
      <c r="X15" s="1"/>
      <c r="Y15" s="1"/>
      <c r="Z15" s="1"/>
      <c r="AA15" s="1"/>
      <c r="AB15" s="1"/>
      <c r="AC15" s="1"/>
      <c r="AD15" s="1"/>
      <c r="AE15" s="1"/>
      <c r="AF15" s="1"/>
      <c r="AG15" s="1"/>
      <c r="AH15" s="1"/>
      <c r="AI15" s="1"/>
      <c r="AJ15" s="1"/>
    </row>
    <row r="16" spans="1:36" x14ac:dyDescent="0.25">
      <c r="A16" s="10"/>
      <c r="B16" s="11"/>
      <c r="C16" s="12"/>
      <c r="D16" s="13"/>
      <c r="E16" s="14"/>
      <c r="F16" s="13"/>
      <c r="G16" s="13"/>
      <c r="H16" s="13"/>
      <c r="I16" s="13"/>
      <c r="J16" s="13"/>
      <c r="K16" s="13"/>
      <c r="L16" s="13"/>
      <c r="M16" s="13"/>
      <c r="N16" s="14"/>
      <c r="O16" s="13"/>
      <c r="P16" s="13"/>
      <c r="Q16" s="13"/>
      <c r="R16" s="13"/>
      <c r="S16" s="13"/>
      <c r="T16" s="15"/>
      <c r="U16" s="1"/>
      <c r="V16" s="1"/>
      <c r="W16" s="1"/>
      <c r="X16" s="1"/>
      <c r="Y16" s="1"/>
      <c r="Z16" s="1"/>
      <c r="AA16" s="1"/>
      <c r="AB16" s="1"/>
      <c r="AC16" s="1"/>
      <c r="AD16" s="1"/>
      <c r="AE16" s="1"/>
      <c r="AF16" s="1"/>
      <c r="AG16" s="1"/>
      <c r="AH16" s="1"/>
      <c r="AI16" s="1"/>
      <c r="AJ16" s="1"/>
    </row>
    <row r="17" spans="1:36" ht="71.25" customHeight="1" x14ac:dyDescent="0.25">
      <c r="A17" s="201" t="s">
        <v>6</v>
      </c>
      <c r="B17" s="201" t="s">
        <v>7</v>
      </c>
      <c r="C17" s="201" t="s">
        <v>8</v>
      </c>
      <c r="D17" s="202" t="s">
        <v>9</v>
      </c>
      <c r="E17" s="195" t="s">
        <v>10</v>
      </c>
      <c r="F17" s="182"/>
      <c r="G17" s="183"/>
      <c r="H17" s="195" t="s">
        <v>11</v>
      </c>
      <c r="I17" s="182"/>
      <c r="J17" s="183"/>
      <c r="K17" s="195" t="s">
        <v>12</v>
      </c>
      <c r="L17" s="182"/>
      <c r="M17" s="183"/>
      <c r="N17" s="195" t="s">
        <v>13</v>
      </c>
      <c r="O17" s="182"/>
      <c r="P17" s="183"/>
      <c r="Q17" s="196" t="s">
        <v>14</v>
      </c>
      <c r="R17" s="182"/>
      <c r="S17" s="183"/>
      <c r="T17" s="197" t="s">
        <v>15</v>
      </c>
      <c r="U17" s="16"/>
      <c r="V17" s="16"/>
      <c r="W17" s="16"/>
      <c r="X17" s="16"/>
      <c r="Y17" s="16"/>
      <c r="Z17" s="16"/>
      <c r="AA17" s="16"/>
      <c r="AB17" s="16"/>
      <c r="AC17" s="16"/>
      <c r="AD17" s="16"/>
      <c r="AE17" s="16"/>
      <c r="AF17" s="16"/>
      <c r="AG17" s="16"/>
      <c r="AH17" s="16"/>
      <c r="AI17" s="16"/>
      <c r="AJ17" s="16"/>
    </row>
    <row r="18" spans="1:36" ht="41.25" customHeight="1" x14ac:dyDescent="0.25">
      <c r="A18" s="198"/>
      <c r="B18" s="198"/>
      <c r="C18" s="198"/>
      <c r="D18" s="198"/>
      <c r="E18" s="17" t="s">
        <v>16</v>
      </c>
      <c r="F18" s="17" t="s">
        <v>17</v>
      </c>
      <c r="G18" s="17" t="s">
        <v>18</v>
      </c>
      <c r="H18" s="17" t="s">
        <v>16</v>
      </c>
      <c r="I18" s="17" t="s">
        <v>17</v>
      </c>
      <c r="J18" s="17" t="s">
        <v>19</v>
      </c>
      <c r="K18" s="17" t="s">
        <v>16</v>
      </c>
      <c r="L18" s="17" t="s">
        <v>17</v>
      </c>
      <c r="M18" s="17" t="s">
        <v>20</v>
      </c>
      <c r="N18" s="17" t="s">
        <v>16</v>
      </c>
      <c r="O18" s="17" t="s">
        <v>17</v>
      </c>
      <c r="P18" s="17" t="s">
        <v>21</v>
      </c>
      <c r="Q18" s="17" t="s">
        <v>22</v>
      </c>
      <c r="R18" s="17" t="s">
        <v>23</v>
      </c>
      <c r="S18" s="17" t="s">
        <v>24</v>
      </c>
      <c r="T18" s="198"/>
      <c r="U18" s="1"/>
      <c r="V18" s="1"/>
      <c r="W18" s="1"/>
      <c r="X18" s="1"/>
      <c r="Y18" s="1"/>
      <c r="Z18" s="1"/>
      <c r="AA18" s="1"/>
      <c r="AB18" s="1"/>
      <c r="AC18" s="1"/>
      <c r="AD18" s="1"/>
      <c r="AE18" s="1"/>
      <c r="AF18" s="1"/>
      <c r="AG18" s="1"/>
      <c r="AH18" s="1"/>
      <c r="AI18" s="1"/>
      <c r="AJ18" s="1"/>
    </row>
    <row r="19" spans="1:36" ht="25.5" x14ac:dyDescent="0.25">
      <c r="A19" s="18" t="s">
        <v>25</v>
      </c>
      <c r="B19" s="19">
        <v>1</v>
      </c>
      <c r="C19" s="19">
        <v>2</v>
      </c>
      <c r="D19" s="20">
        <v>3</v>
      </c>
      <c r="E19" s="20">
        <v>4</v>
      </c>
      <c r="F19" s="20">
        <v>5</v>
      </c>
      <c r="G19" s="20">
        <v>6</v>
      </c>
      <c r="H19" s="20">
        <v>7</v>
      </c>
      <c r="I19" s="20">
        <v>8</v>
      </c>
      <c r="J19" s="20">
        <v>9</v>
      </c>
      <c r="K19" s="20">
        <v>10</v>
      </c>
      <c r="L19" s="20">
        <v>11</v>
      </c>
      <c r="M19" s="20">
        <v>12</v>
      </c>
      <c r="N19" s="20">
        <v>13</v>
      </c>
      <c r="O19" s="20">
        <v>14</v>
      </c>
      <c r="P19" s="20">
        <v>15</v>
      </c>
      <c r="Q19" s="20">
        <v>16</v>
      </c>
      <c r="R19" s="20">
        <v>17</v>
      </c>
      <c r="S19" s="20">
        <v>18</v>
      </c>
      <c r="T19" s="20">
        <v>19</v>
      </c>
      <c r="U19" s="1"/>
      <c r="V19" s="1"/>
      <c r="W19" s="1"/>
      <c r="X19" s="1"/>
      <c r="Y19" s="1"/>
      <c r="Z19" s="1"/>
      <c r="AA19" s="1"/>
      <c r="AB19" s="1"/>
      <c r="AC19" s="1"/>
      <c r="AD19" s="1"/>
      <c r="AE19" s="1"/>
      <c r="AF19" s="1"/>
      <c r="AG19" s="1"/>
      <c r="AH19" s="1"/>
      <c r="AI19" s="1"/>
      <c r="AJ19" s="1"/>
    </row>
    <row r="20" spans="1:36" ht="19.5" customHeight="1" x14ac:dyDescent="0.2">
      <c r="A20" s="21" t="s">
        <v>26</v>
      </c>
      <c r="B20" s="22" t="s">
        <v>27</v>
      </c>
      <c r="C20" s="21" t="s">
        <v>28</v>
      </c>
      <c r="D20" s="23"/>
      <c r="E20" s="24"/>
      <c r="F20" s="25"/>
      <c r="G20" s="26"/>
      <c r="H20" s="26"/>
      <c r="I20" s="26"/>
      <c r="J20" s="26"/>
      <c r="K20" s="26"/>
      <c r="L20" s="26"/>
      <c r="M20" s="26"/>
      <c r="N20" s="24"/>
      <c r="O20" s="25"/>
      <c r="P20" s="26"/>
      <c r="Q20" s="26"/>
      <c r="R20" s="26"/>
      <c r="S20" s="26"/>
      <c r="T20" s="27"/>
      <c r="U20" s="28"/>
      <c r="V20" s="28"/>
      <c r="W20" s="28"/>
      <c r="X20" s="28"/>
      <c r="Y20" s="28"/>
      <c r="Z20" s="28"/>
      <c r="AA20" s="28"/>
      <c r="AB20" s="28"/>
      <c r="AC20" s="28"/>
      <c r="AD20" s="28"/>
      <c r="AE20" s="28"/>
      <c r="AF20" s="28"/>
      <c r="AG20" s="28"/>
      <c r="AH20" s="28"/>
      <c r="AI20" s="28"/>
      <c r="AJ20" s="28"/>
    </row>
    <row r="21" spans="1:36" ht="30" customHeight="1" x14ac:dyDescent="0.2">
      <c r="A21" s="29" t="s">
        <v>29</v>
      </c>
      <c r="B21" s="30" t="s">
        <v>30</v>
      </c>
      <c r="C21" s="31" t="s">
        <v>31</v>
      </c>
      <c r="D21" s="32" t="s">
        <v>32</v>
      </c>
      <c r="E21" s="33">
        <v>1</v>
      </c>
      <c r="F21" s="34">
        <f>G21</f>
        <v>41947.8</v>
      </c>
      <c r="G21" s="34">
        <f>G38+G42+G47+G59+G64+G77+G82+G87+G107+G110</f>
        <v>41947.8</v>
      </c>
      <c r="H21" s="34"/>
      <c r="I21" s="34"/>
      <c r="J21" s="34"/>
      <c r="K21" s="34"/>
      <c r="L21" s="34"/>
      <c r="M21" s="34"/>
      <c r="N21" s="33">
        <v>1</v>
      </c>
      <c r="O21" s="34">
        <v>928527.5</v>
      </c>
      <c r="P21" s="35">
        <f>N21*O21</f>
        <v>928527.5</v>
      </c>
      <c r="Q21" s="35"/>
      <c r="R21" s="35"/>
      <c r="S21" s="35"/>
      <c r="T21" s="36"/>
      <c r="U21" s="8"/>
      <c r="V21" s="8"/>
      <c r="W21" s="8"/>
      <c r="X21" s="8"/>
      <c r="Y21" s="8"/>
      <c r="Z21" s="8"/>
      <c r="AA21" s="8"/>
      <c r="AB21" s="8"/>
      <c r="AC21" s="8"/>
      <c r="AD21" s="8"/>
      <c r="AE21" s="8"/>
      <c r="AF21" s="8"/>
      <c r="AG21" s="8"/>
      <c r="AH21" s="8"/>
      <c r="AI21" s="8"/>
      <c r="AJ21" s="8"/>
    </row>
    <row r="22" spans="1:36" ht="19.5" customHeight="1" x14ac:dyDescent="0.2">
      <c r="A22" s="37" t="s">
        <v>33</v>
      </c>
      <c r="B22" s="38"/>
      <c r="C22" s="39"/>
      <c r="D22" s="39"/>
      <c r="E22" s="40"/>
      <c r="F22" s="41"/>
      <c r="G22" s="42">
        <f>SUM(G21)</f>
        <v>41947.8</v>
      </c>
      <c r="H22" s="42"/>
      <c r="I22" s="42"/>
      <c r="J22" s="42"/>
      <c r="K22" s="42"/>
      <c r="L22" s="42"/>
      <c r="M22" s="42"/>
      <c r="N22" s="40"/>
      <c r="O22" s="41"/>
      <c r="P22" s="42">
        <f>SUM(P21)</f>
        <v>928527.5</v>
      </c>
      <c r="Q22" s="42"/>
      <c r="R22" s="42"/>
      <c r="S22" s="42">
        <f>SUM(S21)</f>
        <v>0</v>
      </c>
      <c r="T22" s="43"/>
      <c r="U22" s="4"/>
      <c r="V22" s="4"/>
      <c r="W22" s="4"/>
      <c r="X22" s="4"/>
      <c r="Y22" s="4"/>
      <c r="Z22" s="4"/>
      <c r="AA22" s="4"/>
      <c r="AB22" s="4"/>
      <c r="AC22" s="4"/>
      <c r="AD22" s="4"/>
      <c r="AE22" s="4"/>
      <c r="AF22" s="4"/>
      <c r="AG22" s="4"/>
      <c r="AH22" s="4"/>
      <c r="AI22" s="4"/>
      <c r="AJ22" s="4"/>
    </row>
    <row r="23" spans="1:36" ht="12" customHeight="1" x14ac:dyDescent="0.2">
      <c r="A23" s="186"/>
      <c r="B23" s="182"/>
      <c r="C23" s="183"/>
      <c r="D23" s="44"/>
      <c r="E23" s="45"/>
      <c r="F23" s="46"/>
      <c r="G23" s="47"/>
      <c r="H23" s="47"/>
      <c r="I23" s="47"/>
      <c r="J23" s="47"/>
      <c r="K23" s="47"/>
      <c r="L23" s="47"/>
      <c r="M23" s="47"/>
      <c r="N23" s="45"/>
      <c r="O23" s="46"/>
      <c r="P23" s="47"/>
      <c r="Q23" s="47"/>
      <c r="R23" s="47"/>
      <c r="S23" s="47"/>
      <c r="T23" s="48"/>
      <c r="U23" s="4"/>
      <c r="V23" s="4"/>
      <c r="W23" s="4"/>
      <c r="X23" s="4"/>
      <c r="Y23" s="4"/>
      <c r="Z23" s="4"/>
      <c r="AA23" s="4"/>
      <c r="AB23" s="4"/>
      <c r="AC23" s="4"/>
      <c r="AD23" s="4"/>
      <c r="AE23" s="4"/>
      <c r="AF23" s="4"/>
      <c r="AG23" s="4"/>
      <c r="AH23" s="4"/>
      <c r="AI23" s="4"/>
      <c r="AJ23" s="4"/>
    </row>
    <row r="24" spans="1:36" ht="19.5" customHeight="1" x14ac:dyDescent="0.2">
      <c r="A24" s="21" t="s">
        <v>26</v>
      </c>
      <c r="B24" s="22" t="s">
        <v>34</v>
      </c>
      <c r="C24" s="21" t="s">
        <v>35</v>
      </c>
      <c r="D24" s="23"/>
      <c r="E24" s="24"/>
      <c r="F24" s="26"/>
      <c r="G24" s="26">
        <f>G48</f>
        <v>41947.8</v>
      </c>
      <c r="H24" s="26"/>
      <c r="I24" s="26"/>
      <c r="J24" s="26"/>
      <c r="K24" s="26"/>
      <c r="L24" s="26"/>
      <c r="M24" s="26">
        <f>M48+M65+M78+M88+M108</f>
        <v>906027.50300000003</v>
      </c>
      <c r="N24" s="24"/>
      <c r="O24" s="25"/>
      <c r="P24" s="26"/>
      <c r="Q24" s="26">
        <f>G24+M24</f>
        <v>947975.30300000007</v>
      </c>
      <c r="R24" s="26">
        <f>J24+P24</f>
        <v>0</v>
      </c>
      <c r="S24" s="26">
        <f>Q24-R24</f>
        <v>947975.30300000007</v>
      </c>
      <c r="T24" s="27"/>
      <c r="U24" s="28"/>
      <c r="V24" s="28"/>
      <c r="W24" s="28"/>
      <c r="X24" s="28"/>
      <c r="Y24" s="28"/>
      <c r="Z24" s="28"/>
      <c r="AA24" s="28"/>
      <c r="AB24" s="28"/>
      <c r="AC24" s="28"/>
      <c r="AD24" s="28"/>
      <c r="AE24" s="28"/>
      <c r="AF24" s="28"/>
      <c r="AG24" s="28"/>
      <c r="AH24" s="28"/>
      <c r="AI24" s="28"/>
      <c r="AJ24" s="28"/>
    </row>
    <row r="25" spans="1:36" ht="26.25" customHeight="1" x14ac:dyDescent="0.2">
      <c r="A25" s="49" t="s">
        <v>29</v>
      </c>
      <c r="B25" s="50" t="s">
        <v>30</v>
      </c>
      <c r="C25" s="49" t="s">
        <v>36</v>
      </c>
      <c r="D25" s="51"/>
      <c r="E25" s="52"/>
      <c r="F25" s="53"/>
      <c r="G25" s="54"/>
      <c r="H25" s="54"/>
      <c r="I25" s="54"/>
      <c r="J25" s="54"/>
      <c r="K25" s="54"/>
      <c r="L25" s="54"/>
      <c r="M25" s="54"/>
      <c r="N25" s="52"/>
      <c r="O25" s="53"/>
      <c r="P25" s="54"/>
      <c r="Q25" s="54"/>
      <c r="R25" s="54"/>
      <c r="S25" s="54"/>
      <c r="T25" s="55"/>
      <c r="U25" s="56"/>
      <c r="V25" s="56"/>
      <c r="W25" s="56"/>
      <c r="X25" s="56"/>
      <c r="Y25" s="56"/>
      <c r="Z25" s="56"/>
      <c r="AA25" s="56"/>
      <c r="AB25" s="56"/>
      <c r="AC25" s="56"/>
      <c r="AD25" s="56"/>
      <c r="AE25" s="56"/>
      <c r="AF25" s="56"/>
      <c r="AG25" s="56"/>
      <c r="AH25" s="56"/>
      <c r="AI25" s="56"/>
      <c r="AJ25" s="56"/>
    </row>
    <row r="26" spans="1:36" ht="30" customHeight="1" x14ac:dyDescent="0.2">
      <c r="A26" s="49" t="s">
        <v>37</v>
      </c>
      <c r="B26" s="50" t="s">
        <v>38</v>
      </c>
      <c r="C26" s="49" t="s">
        <v>39</v>
      </c>
      <c r="D26" s="51"/>
      <c r="E26" s="52"/>
      <c r="F26" s="53"/>
      <c r="G26" s="54">
        <f>SUM(G27:G29)</f>
        <v>0</v>
      </c>
      <c r="H26" s="54"/>
      <c r="I26" s="54"/>
      <c r="J26" s="54"/>
      <c r="K26" s="54"/>
      <c r="L26" s="54"/>
      <c r="M26" s="54"/>
      <c r="N26" s="52"/>
      <c r="O26" s="53"/>
      <c r="P26" s="54">
        <f>SUM(P27:P29)</f>
        <v>0</v>
      </c>
      <c r="Q26" s="54"/>
      <c r="R26" s="54"/>
      <c r="S26" s="54">
        <f>SUM(G26,P26)</f>
        <v>0</v>
      </c>
      <c r="T26" s="55"/>
      <c r="U26" s="56"/>
      <c r="V26" s="56"/>
      <c r="W26" s="56"/>
      <c r="X26" s="56"/>
      <c r="Y26" s="56"/>
      <c r="Z26" s="56"/>
      <c r="AA26" s="56"/>
      <c r="AB26" s="56"/>
      <c r="AC26" s="56"/>
      <c r="AD26" s="56"/>
      <c r="AE26" s="56"/>
      <c r="AF26" s="56"/>
      <c r="AG26" s="56"/>
      <c r="AH26" s="56"/>
      <c r="AI26" s="56"/>
      <c r="AJ26" s="56"/>
    </row>
    <row r="27" spans="1:36" ht="21.75" customHeight="1" x14ac:dyDescent="0.2">
      <c r="A27" s="57" t="s">
        <v>40</v>
      </c>
      <c r="B27" s="58" t="s">
        <v>41</v>
      </c>
      <c r="C27" s="59" t="s">
        <v>42</v>
      </c>
      <c r="D27" s="60" t="s">
        <v>43</v>
      </c>
      <c r="E27" s="61"/>
      <c r="F27" s="62"/>
      <c r="G27" s="47">
        <f t="shared" ref="G27:G29" si="0">E27*F27</f>
        <v>0</v>
      </c>
      <c r="H27" s="47"/>
      <c r="I27" s="47"/>
      <c r="J27" s="47"/>
      <c r="K27" s="47"/>
      <c r="L27" s="47"/>
      <c r="M27" s="47"/>
      <c r="N27" s="61"/>
      <c r="O27" s="62"/>
      <c r="P27" s="47">
        <f t="shared" ref="P27:P29" si="1">N27*O27</f>
        <v>0</v>
      </c>
      <c r="Q27" s="47">
        <f t="shared" ref="Q27:Q89" si="2">G27+M27</f>
        <v>0</v>
      </c>
      <c r="R27" s="47">
        <f t="shared" ref="R27:R89" si="3">J27+P27</f>
        <v>0</v>
      </c>
      <c r="S27" s="47">
        <f t="shared" ref="S27:S89" si="4">Q27-R27</f>
        <v>0</v>
      </c>
      <c r="T27" s="48"/>
      <c r="U27" s="4"/>
      <c r="V27" s="4"/>
      <c r="W27" s="4"/>
      <c r="X27" s="4"/>
      <c r="Y27" s="4"/>
      <c r="Z27" s="4"/>
      <c r="AA27" s="4"/>
      <c r="AB27" s="4"/>
      <c r="AC27" s="4"/>
      <c r="AD27" s="4"/>
      <c r="AE27" s="4"/>
      <c r="AF27" s="4"/>
      <c r="AG27" s="4"/>
      <c r="AH27" s="4"/>
      <c r="AI27" s="4"/>
      <c r="AJ27" s="4"/>
    </row>
    <row r="28" spans="1:36" ht="21.75" customHeight="1" x14ac:dyDescent="0.2">
      <c r="A28" s="57" t="s">
        <v>40</v>
      </c>
      <c r="B28" s="58" t="s">
        <v>44</v>
      </c>
      <c r="C28" s="59" t="s">
        <v>42</v>
      </c>
      <c r="D28" s="60" t="s">
        <v>43</v>
      </c>
      <c r="E28" s="61"/>
      <c r="F28" s="62"/>
      <c r="G28" s="47">
        <f t="shared" si="0"/>
        <v>0</v>
      </c>
      <c r="H28" s="47"/>
      <c r="I28" s="47"/>
      <c r="J28" s="47"/>
      <c r="K28" s="47"/>
      <c r="L28" s="47"/>
      <c r="M28" s="47"/>
      <c r="N28" s="61"/>
      <c r="O28" s="62"/>
      <c r="P28" s="47">
        <f t="shared" si="1"/>
        <v>0</v>
      </c>
      <c r="Q28" s="47">
        <f t="shared" si="2"/>
        <v>0</v>
      </c>
      <c r="R28" s="47">
        <f t="shared" si="3"/>
        <v>0</v>
      </c>
      <c r="S28" s="47">
        <f t="shared" si="4"/>
        <v>0</v>
      </c>
      <c r="T28" s="48"/>
      <c r="U28" s="4"/>
      <c r="V28" s="4"/>
      <c r="W28" s="4"/>
      <c r="X28" s="4"/>
      <c r="Y28" s="4"/>
      <c r="Z28" s="4"/>
      <c r="AA28" s="4"/>
      <c r="AB28" s="4"/>
      <c r="AC28" s="4"/>
      <c r="AD28" s="4"/>
      <c r="AE28" s="4"/>
      <c r="AF28" s="4"/>
      <c r="AG28" s="4"/>
      <c r="AH28" s="4"/>
      <c r="AI28" s="4"/>
      <c r="AJ28" s="4"/>
    </row>
    <row r="29" spans="1:36" ht="21.75" customHeight="1" x14ac:dyDescent="0.2">
      <c r="A29" s="57" t="s">
        <v>40</v>
      </c>
      <c r="B29" s="58" t="s">
        <v>45</v>
      </c>
      <c r="C29" s="59" t="s">
        <v>42</v>
      </c>
      <c r="D29" s="60" t="s">
        <v>43</v>
      </c>
      <c r="E29" s="61"/>
      <c r="F29" s="62"/>
      <c r="G29" s="47">
        <f t="shared" si="0"/>
        <v>0</v>
      </c>
      <c r="H29" s="47"/>
      <c r="I29" s="47"/>
      <c r="J29" s="47"/>
      <c r="K29" s="47"/>
      <c r="L29" s="47"/>
      <c r="M29" s="47"/>
      <c r="N29" s="61"/>
      <c r="O29" s="62"/>
      <c r="P29" s="47">
        <f t="shared" si="1"/>
        <v>0</v>
      </c>
      <c r="Q29" s="47">
        <f t="shared" si="2"/>
        <v>0</v>
      </c>
      <c r="R29" s="47">
        <f t="shared" si="3"/>
        <v>0</v>
      </c>
      <c r="S29" s="47">
        <f t="shared" si="4"/>
        <v>0</v>
      </c>
      <c r="T29" s="48"/>
      <c r="U29" s="4"/>
      <c r="V29" s="4"/>
      <c r="W29" s="4"/>
      <c r="X29" s="4"/>
      <c r="Y29" s="4"/>
      <c r="Z29" s="4"/>
      <c r="AA29" s="4"/>
      <c r="AB29" s="4"/>
      <c r="AC29" s="4"/>
      <c r="AD29" s="4"/>
      <c r="AE29" s="4"/>
      <c r="AF29" s="4"/>
      <c r="AG29" s="4"/>
      <c r="AH29" s="4"/>
      <c r="AI29" s="4"/>
      <c r="AJ29" s="4"/>
    </row>
    <row r="30" spans="1:36" ht="30" customHeight="1" x14ac:dyDescent="0.2">
      <c r="A30" s="49" t="s">
        <v>37</v>
      </c>
      <c r="B30" s="50" t="s">
        <v>46</v>
      </c>
      <c r="C30" s="49" t="s">
        <v>47</v>
      </c>
      <c r="D30" s="51"/>
      <c r="E30" s="52"/>
      <c r="F30" s="53"/>
      <c r="G30" s="54">
        <f>SUM(G31:G33)</f>
        <v>0</v>
      </c>
      <c r="H30" s="54"/>
      <c r="I30" s="54"/>
      <c r="J30" s="54"/>
      <c r="K30" s="54"/>
      <c r="L30" s="54"/>
      <c r="M30" s="54"/>
      <c r="N30" s="52"/>
      <c r="O30" s="53"/>
      <c r="P30" s="54">
        <f>SUM(P31:P33)</f>
        <v>0</v>
      </c>
      <c r="Q30" s="47">
        <f t="shared" si="2"/>
        <v>0</v>
      </c>
      <c r="R30" s="47">
        <f t="shared" si="3"/>
        <v>0</v>
      </c>
      <c r="S30" s="47">
        <f t="shared" si="4"/>
        <v>0</v>
      </c>
      <c r="T30" s="55"/>
      <c r="U30" s="56"/>
      <c r="V30" s="56"/>
      <c r="W30" s="56"/>
      <c r="X30" s="56"/>
      <c r="Y30" s="56"/>
      <c r="Z30" s="56"/>
      <c r="AA30" s="56"/>
      <c r="AB30" s="56"/>
      <c r="AC30" s="56"/>
      <c r="AD30" s="56"/>
      <c r="AE30" s="56"/>
      <c r="AF30" s="56"/>
      <c r="AG30" s="56"/>
      <c r="AH30" s="56"/>
      <c r="AI30" s="56"/>
      <c r="AJ30" s="56"/>
    </row>
    <row r="31" spans="1:36" ht="24" customHeight="1" x14ac:dyDescent="0.2">
      <c r="A31" s="57" t="s">
        <v>40</v>
      </c>
      <c r="B31" s="58" t="s">
        <v>48</v>
      </c>
      <c r="C31" s="59" t="s">
        <v>49</v>
      </c>
      <c r="D31" s="60"/>
      <c r="E31" s="187" t="s">
        <v>50</v>
      </c>
      <c r="F31" s="180"/>
      <c r="G31" s="188"/>
      <c r="H31" s="33"/>
      <c r="I31" s="33"/>
      <c r="J31" s="33"/>
      <c r="K31" s="33"/>
      <c r="L31" s="33"/>
      <c r="M31" s="33"/>
      <c r="N31" s="61"/>
      <c r="O31" s="62"/>
      <c r="P31" s="47">
        <f t="shared" ref="P31:P33" si="5">N31*O31</f>
        <v>0</v>
      </c>
      <c r="Q31" s="47">
        <f t="shared" si="2"/>
        <v>0</v>
      </c>
      <c r="R31" s="47">
        <f t="shared" si="3"/>
        <v>0</v>
      </c>
      <c r="S31" s="47">
        <f t="shared" si="4"/>
        <v>0</v>
      </c>
      <c r="T31" s="48"/>
      <c r="U31" s="4"/>
      <c r="V31" s="4"/>
      <c r="W31" s="4"/>
      <c r="X31" s="4"/>
      <c r="Y31" s="4"/>
      <c r="Z31" s="4"/>
      <c r="AA31" s="4"/>
      <c r="AB31" s="4"/>
      <c r="AC31" s="4"/>
      <c r="AD31" s="4"/>
      <c r="AE31" s="4"/>
      <c r="AF31" s="4"/>
      <c r="AG31" s="4"/>
      <c r="AH31" s="4"/>
      <c r="AI31" s="4"/>
      <c r="AJ31" s="4"/>
    </row>
    <row r="32" spans="1:36" ht="24" customHeight="1" x14ac:dyDescent="0.2">
      <c r="A32" s="57" t="s">
        <v>40</v>
      </c>
      <c r="B32" s="58" t="s">
        <v>51</v>
      </c>
      <c r="C32" s="59" t="s">
        <v>49</v>
      </c>
      <c r="D32" s="60"/>
      <c r="E32" s="189"/>
      <c r="F32" s="190"/>
      <c r="G32" s="191"/>
      <c r="H32" s="33"/>
      <c r="I32" s="33"/>
      <c r="J32" s="33"/>
      <c r="K32" s="33"/>
      <c r="L32" s="33"/>
      <c r="M32" s="33"/>
      <c r="N32" s="61"/>
      <c r="O32" s="62"/>
      <c r="P32" s="47">
        <f t="shared" si="5"/>
        <v>0</v>
      </c>
      <c r="Q32" s="47">
        <f t="shared" si="2"/>
        <v>0</v>
      </c>
      <c r="R32" s="47">
        <f t="shared" si="3"/>
        <v>0</v>
      </c>
      <c r="S32" s="47">
        <f t="shared" si="4"/>
        <v>0</v>
      </c>
      <c r="T32" s="48"/>
      <c r="U32" s="4"/>
      <c r="V32" s="4"/>
      <c r="W32" s="4"/>
      <c r="X32" s="4"/>
      <c r="Y32" s="4"/>
      <c r="Z32" s="4"/>
      <c r="AA32" s="4"/>
      <c r="AB32" s="4"/>
      <c r="AC32" s="4"/>
      <c r="AD32" s="4"/>
      <c r="AE32" s="4"/>
      <c r="AF32" s="4"/>
      <c r="AG32" s="4"/>
      <c r="AH32" s="4"/>
      <c r="AI32" s="4"/>
      <c r="AJ32" s="4"/>
    </row>
    <row r="33" spans="1:36" ht="24" customHeight="1" x14ac:dyDescent="0.2">
      <c r="A33" s="57" t="s">
        <v>40</v>
      </c>
      <c r="B33" s="58" t="s">
        <v>52</v>
      </c>
      <c r="C33" s="59" t="s">
        <v>49</v>
      </c>
      <c r="D33" s="60"/>
      <c r="E33" s="192"/>
      <c r="F33" s="178"/>
      <c r="G33" s="193"/>
      <c r="H33" s="33"/>
      <c r="I33" s="33"/>
      <c r="J33" s="33"/>
      <c r="K33" s="33"/>
      <c r="L33" s="33"/>
      <c r="M33" s="33"/>
      <c r="N33" s="61"/>
      <c r="O33" s="62"/>
      <c r="P33" s="47">
        <f t="shared" si="5"/>
        <v>0</v>
      </c>
      <c r="Q33" s="47">
        <f t="shared" si="2"/>
        <v>0</v>
      </c>
      <c r="R33" s="47">
        <f t="shared" si="3"/>
        <v>0</v>
      </c>
      <c r="S33" s="47">
        <f t="shared" si="4"/>
        <v>0</v>
      </c>
      <c r="T33" s="48"/>
      <c r="U33" s="4"/>
      <c r="V33" s="4"/>
      <c r="W33" s="4"/>
      <c r="X33" s="4"/>
      <c r="Y33" s="4"/>
      <c r="Z33" s="4"/>
      <c r="AA33" s="4"/>
      <c r="AB33" s="4"/>
      <c r="AC33" s="4"/>
      <c r="AD33" s="4"/>
      <c r="AE33" s="4"/>
      <c r="AF33" s="4"/>
      <c r="AG33" s="4"/>
      <c r="AH33" s="4"/>
      <c r="AI33" s="4"/>
      <c r="AJ33" s="4"/>
    </row>
    <row r="34" spans="1:36" ht="30" customHeight="1" x14ac:dyDescent="0.2">
      <c r="A34" s="49" t="s">
        <v>37</v>
      </c>
      <c r="B34" s="50" t="s">
        <v>53</v>
      </c>
      <c r="C34" s="49" t="s">
        <v>54</v>
      </c>
      <c r="D34" s="51"/>
      <c r="E34" s="52"/>
      <c r="F34" s="53"/>
      <c r="G34" s="54">
        <f>SUM(G35:G37)</f>
        <v>0</v>
      </c>
      <c r="H34" s="54"/>
      <c r="I34" s="54"/>
      <c r="J34" s="54"/>
      <c r="K34" s="54"/>
      <c r="L34" s="54"/>
      <c r="M34" s="54"/>
      <c r="N34" s="52"/>
      <c r="O34" s="53"/>
      <c r="P34" s="54">
        <f>SUM(P35:P37)</f>
        <v>0</v>
      </c>
      <c r="Q34" s="47">
        <f t="shared" si="2"/>
        <v>0</v>
      </c>
      <c r="R34" s="47">
        <f t="shared" si="3"/>
        <v>0</v>
      </c>
      <c r="S34" s="47">
        <f t="shared" si="4"/>
        <v>0</v>
      </c>
      <c r="T34" s="55"/>
      <c r="U34" s="56"/>
      <c r="V34" s="56"/>
      <c r="W34" s="56"/>
      <c r="X34" s="56"/>
      <c r="Y34" s="56"/>
      <c r="Z34" s="56"/>
      <c r="AA34" s="56"/>
      <c r="AB34" s="56"/>
      <c r="AC34" s="56"/>
      <c r="AD34" s="56"/>
      <c r="AE34" s="56"/>
      <c r="AF34" s="56"/>
      <c r="AG34" s="56"/>
      <c r="AH34" s="56"/>
      <c r="AI34" s="56"/>
      <c r="AJ34" s="56"/>
    </row>
    <row r="35" spans="1:36" ht="22.5" customHeight="1" x14ac:dyDescent="0.2">
      <c r="A35" s="57" t="s">
        <v>40</v>
      </c>
      <c r="B35" s="58" t="s">
        <v>55</v>
      </c>
      <c r="C35" s="59" t="s">
        <v>49</v>
      </c>
      <c r="D35" s="60"/>
      <c r="E35" s="187" t="s">
        <v>50</v>
      </c>
      <c r="F35" s="180"/>
      <c r="G35" s="188"/>
      <c r="H35" s="33"/>
      <c r="I35" s="33"/>
      <c r="J35" s="33"/>
      <c r="K35" s="33"/>
      <c r="L35" s="33"/>
      <c r="M35" s="33"/>
      <c r="N35" s="61"/>
      <c r="O35" s="62"/>
      <c r="P35" s="47">
        <f t="shared" ref="P35:P37" si="6">N35*O35</f>
        <v>0</v>
      </c>
      <c r="Q35" s="47">
        <f t="shared" si="2"/>
        <v>0</v>
      </c>
      <c r="R35" s="47">
        <f t="shared" si="3"/>
        <v>0</v>
      </c>
      <c r="S35" s="47">
        <f t="shared" si="4"/>
        <v>0</v>
      </c>
      <c r="T35" s="48"/>
      <c r="U35" s="4"/>
      <c r="V35" s="4"/>
      <c r="W35" s="4"/>
      <c r="X35" s="4"/>
      <c r="Y35" s="4"/>
      <c r="Z35" s="4"/>
      <c r="AA35" s="4"/>
      <c r="AB35" s="4"/>
      <c r="AC35" s="4"/>
      <c r="AD35" s="4"/>
      <c r="AE35" s="4"/>
      <c r="AF35" s="4"/>
      <c r="AG35" s="4"/>
      <c r="AH35" s="4"/>
      <c r="AI35" s="4"/>
      <c r="AJ35" s="4"/>
    </row>
    <row r="36" spans="1:36" ht="22.5" customHeight="1" x14ac:dyDescent="0.2">
      <c r="A36" s="57" t="s">
        <v>40</v>
      </c>
      <c r="B36" s="58" t="s">
        <v>56</v>
      </c>
      <c r="C36" s="59" t="s">
        <v>49</v>
      </c>
      <c r="D36" s="60"/>
      <c r="E36" s="189"/>
      <c r="F36" s="190"/>
      <c r="G36" s="191"/>
      <c r="H36" s="33"/>
      <c r="I36" s="33"/>
      <c r="J36" s="33"/>
      <c r="K36" s="33"/>
      <c r="L36" s="33"/>
      <c r="M36" s="33"/>
      <c r="N36" s="61"/>
      <c r="O36" s="62"/>
      <c r="P36" s="47">
        <f t="shared" si="6"/>
        <v>0</v>
      </c>
      <c r="Q36" s="47">
        <f t="shared" si="2"/>
        <v>0</v>
      </c>
      <c r="R36" s="47">
        <f t="shared" si="3"/>
        <v>0</v>
      </c>
      <c r="S36" s="47">
        <f t="shared" si="4"/>
        <v>0</v>
      </c>
      <c r="T36" s="48"/>
      <c r="U36" s="4"/>
      <c r="V36" s="4"/>
      <c r="W36" s="4"/>
      <c r="X36" s="4"/>
      <c r="Y36" s="4"/>
      <c r="Z36" s="4"/>
      <c r="AA36" s="4"/>
      <c r="AB36" s="4"/>
      <c r="AC36" s="4"/>
      <c r="AD36" s="4"/>
      <c r="AE36" s="4"/>
      <c r="AF36" s="4"/>
      <c r="AG36" s="4"/>
      <c r="AH36" s="4"/>
      <c r="AI36" s="4"/>
      <c r="AJ36" s="4"/>
    </row>
    <row r="37" spans="1:36" ht="22.5" customHeight="1" x14ac:dyDescent="0.2">
      <c r="A37" s="57" t="s">
        <v>40</v>
      </c>
      <c r="B37" s="58" t="s">
        <v>57</v>
      </c>
      <c r="C37" s="59" t="s">
        <v>49</v>
      </c>
      <c r="D37" s="60"/>
      <c r="E37" s="192"/>
      <c r="F37" s="178"/>
      <c r="G37" s="193"/>
      <c r="H37" s="33"/>
      <c r="I37" s="33"/>
      <c r="J37" s="33"/>
      <c r="K37" s="33"/>
      <c r="L37" s="33"/>
      <c r="M37" s="33"/>
      <c r="N37" s="61"/>
      <c r="O37" s="62"/>
      <c r="P37" s="47">
        <f t="shared" si="6"/>
        <v>0</v>
      </c>
      <c r="Q37" s="47">
        <f t="shared" si="2"/>
        <v>0</v>
      </c>
      <c r="R37" s="47">
        <f t="shared" si="3"/>
        <v>0</v>
      </c>
      <c r="S37" s="47">
        <f t="shared" si="4"/>
        <v>0</v>
      </c>
      <c r="T37" s="48"/>
      <c r="U37" s="4"/>
      <c r="V37" s="4"/>
      <c r="W37" s="4"/>
      <c r="X37" s="4"/>
      <c r="Y37" s="4"/>
      <c r="Z37" s="4"/>
      <c r="AA37" s="4"/>
      <c r="AB37" s="4"/>
      <c r="AC37" s="4"/>
      <c r="AD37" s="4"/>
      <c r="AE37" s="4"/>
      <c r="AF37" s="4"/>
      <c r="AG37" s="4"/>
      <c r="AH37" s="4"/>
      <c r="AI37" s="4"/>
      <c r="AJ37" s="4"/>
    </row>
    <row r="38" spans="1:36" ht="30" customHeight="1" x14ac:dyDescent="0.2">
      <c r="A38" s="63" t="s">
        <v>58</v>
      </c>
      <c r="B38" s="64"/>
      <c r="C38" s="65"/>
      <c r="D38" s="66"/>
      <c r="E38" s="67"/>
      <c r="F38" s="68"/>
      <c r="G38" s="69">
        <f>G26+G30+G34</f>
        <v>0</v>
      </c>
      <c r="H38" s="69"/>
      <c r="I38" s="69"/>
      <c r="J38" s="69"/>
      <c r="K38" s="69"/>
      <c r="L38" s="69"/>
      <c r="M38" s="69"/>
      <c r="N38" s="67"/>
      <c r="O38" s="68"/>
      <c r="P38" s="69">
        <f>P26+P30+P34</f>
        <v>0</v>
      </c>
      <c r="Q38" s="47">
        <f t="shared" si="2"/>
        <v>0</v>
      </c>
      <c r="R38" s="47">
        <f t="shared" si="3"/>
        <v>0</v>
      </c>
      <c r="S38" s="47">
        <f t="shared" si="4"/>
        <v>0</v>
      </c>
      <c r="T38" s="70"/>
      <c r="U38" s="8"/>
      <c r="V38" s="8"/>
      <c r="W38" s="8"/>
      <c r="X38" s="8"/>
      <c r="Y38" s="8"/>
      <c r="Z38" s="8"/>
      <c r="AA38" s="8"/>
      <c r="AB38" s="8"/>
      <c r="AC38" s="8"/>
      <c r="AD38" s="8"/>
      <c r="AE38" s="8"/>
      <c r="AF38" s="8"/>
      <c r="AG38" s="8"/>
      <c r="AH38" s="8"/>
      <c r="AI38" s="8"/>
      <c r="AJ38" s="8"/>
    </row>
    <row r="39" spans="1:36" ht="30" customHeight="1" x14ac:dyDescent="0.2">
      <c r="A39" s="49" t="s">
        <v>29</v>
      </c>
      <c r="B39" s="50" t="s">
        <v>59</v>
      </c>
      <c r="C39" s="49" t="s">
        <v>60</v>
      </c>
      <c r="D39" s="51"/>
      <c r="E39" s="52"/>
      <c r="F39" s="53"/>
      <c r="G39" s="54"/>
      <c r="H39" s="54"/>
      <c r="I39" s="54"/>
      <c r="J39" s="54"/>
      <c r="K39" s="54"/>
      <c r="L39" s="54"/>
      <c r="M39" s="54"/>
      <c r="N39" s="52"/>
      <c r="O39" s="53"/>
      <c r="P39" s="54"/>
      <c r="Q39" s="47">
        <f t="shared" si="2"/>
        <v>0</v>
      </c>
      <c r="R39" s="47">
        <f t="shared" si="3"/>
        <v>0</v>
      </c>
      <c r="S39" s="47">
        <f t="shared" si="4"/>
        <v>0</v>
      </c>
      <c r="T39" s="55"/>
      <c r="U39" s="56"/>
      <c r="V39" s="56"/>
      <c r="W39" s="56"/>
      <c r="X39" s="56"/>
      <c r="Y39" s="56"/>
      <c r="Z39" s="56"/>
      <c r="AA39" s="56"/>
      <c r="AB39" s="56"/>
      <c r="AC39" s="56"/>
      <c r="AD39" s="56"/>
      <c r="AE39" s="56"/>
      <c r="AF39" s="56"/>
      <c r="AG39" s="56"/>
      <c r="AH39" s="56"/>
      <c r="AI39" s="56"/>
      <c r="AJ39" s="56"/>
    </row>
    <row r="40" spans="1:36" ht="30" customHeight="1" x14ac:dyDescent="0.2">
      <c r="A40" s="57" t="s">
        <v>40</v>
      </c>
      <c r="B40" s="58" t="s">
        <v>61</v>
      </c>
      <c r="C40" s="59" t="s">
        <v>62</v>
      </c>
      <c r="D40" s="60"/>
      <c r="E40" s="62">
        <f>G26</f>
        <v>0</v>
      </c>
      <c r="F40" s="71">
        <v>0.22</v>
      </c>
      <c r="G40" s="47">
        <f t="shared" ref="G40:G41" si="7">E40*F40</f>
        <v>0</v>
      </c>
      <c r="H40" s="47"/>
      <c r="I40" s="47"/>
      <c r="J40" s="47"/>
      <c r="K40" s="47"/>
      <c r="L40" s="47"/>
      <c r="M40" s="47"/>
      <c r="N40" s="62">
        <f>P26</f>
        <v>0</v>
      </c>
      <c r="O40" s="71">
        <v>0.22</v>
      </c>
      <c r="P40" s="47">
        <f t="shared" ref="P40:P41" si="8">N40*O40</f>
        <v>0</v>
      </c>
      <c r="Q40" s="47">
        <f t="shared" si="2"/>
        <v>0</v>
      </c>
      <c r="R40" s="47">
        <f t="shared" si="3"/>
        <v>0</v>
      </c>
      <c r="S40" s="47">
        <f t="shared" si="4"/>
        <v>0</v>
      </c>
      <c r="T40" s="48"/>
      <c r="U40" s="4"/>
      <c r="V40" s="4"/>
      <c r="W40" s="4"/>
      <c r="X40" s="4"/>
      <c r="Y40" s="4"/>
      <c r="Z40" s="4"/>
      <c r="AA40" s="4"/>
      <c r="AB40" s="4"/>
      <c r="AC40" s="4"/>
      <c r="AD40" s="4"/>
      <c r="AE40" s="4"/>
      <c r="AF40" s="4"/>
      <c r="AG40" s="4"/>
      <c r="AH40" s="4"/>
      <c r="AI40" s="4"/>
      <c r="AJ40" s="4"/>
    </row>
    <row r="41" spans="1:36" ht="30" customHeight="1" x14ac:dyDescent="0.2">
      <c r="A41" s="57" t="s">
        <v>40</v>
      </c>
      <c r="B41" s="58" t="s">
        <v>63</v>
      </c>
      <c r="C41" s="59" t="s">
        <v>47</v>
      </c>
      <c r="D41" s="60"/>
      <c r="E41" s="62">
        <f>G30</f>
        <v>0</v>
      </c>
      <c r="F41" s="71">
        <v>0.22</v>
      </c>
      <c r="G41" s="47">
        <f t="shared" si="7"/>
        <v>0</v>
      </c>
      <c r="H41" s="47"/>
      <c r="I41" s="47"/>
      <c r="J41" s="47"/>
      <c r="K41" s="47"/>
      <c r="L41" s="47"/>
      <c r="M41" s="47"/>
      <c r="N41" s="62">
        <f>P30</f>
        <v>0</v>
      </c>
      <c r="O41" s="71">
        <v>0.22</v>
      </c>
      <c r="P41" s="47">
        <f t="shared" si="8"/>
        <v>0</v>
      </c>
      <c r="Q41" s="47">
        <f t="shared" si="2"/>
        <v>0</v>
      </c>
      <c r="R41" s="47">
        <f t="shared" si="3"/>
        <v>0</v>
      </c>
      <c r="S41" s="47">
        <f t="shared" si="4"/>
        <v>0</v>
      </c>
      <c r="T41" s="48"/>
      <c r="U41" s="4"/>
      <c r="V41" s="4"/>
      <c r="W41" s="4"/>
      <c r="X41" s="4"/>
      <c r="Y41" s="4"/>
      <c r="Z41" s="4"/>
      <c r="AA41" s="4"/>
      <c r="AB41" s="4"/>
      <c r="AC41" s="4"/>
      <c r="AD41" s="4"/>
      <c r="AE41" s="4"/>
      <c r="AF41" s="4"/>
      <c r="AG41" s="4"/>
      <c r="AH41" s="4"/>
      <c r="AI41" s="4"/>
      <c r="AJ41" s="4"/>
    </row>
    <row r="42" spans="1:36" ht="30" customHeight="1" x14ac:dyDescent="0.2">
      <c r="A42" s="63" t="s">
        <v>64</v>
      </c>
      <c r="B42" s="64"/>
      <c r="C42" s="65"/>
      <c r="D42" s="66"/>
      <c r="E42" s="67"/>
      <c r="F42" s="68"/>
      <c r="G42" s="69">
        <f>SUM(G40:G41)</f>
        <v>0</v>
      </c>
      <c r="H42" s="69"/>
      <c r="I42" s="69"/>
      <c r="J42" s="69"/>
      <c r="K42" s="69"/>
      <c r="L42" s="69"/>
      <c r="M42" s="69"/>
      <c r="N42" s="67"/>
      <c r="O42" s="68"/>
      <c r="P42" s="69">
        <f>SUM(P40:P41)</f>
        <v>0</v>
      </c>
      <c r="Q42" s="47">
        <f t="shared" si="2"/>
        <v>0</v>
      </c>
      <c r="R42" s="47">
        <f t="shared" si="3"/>
        <v>0</v>
      </c>
      <c r="S42" s="47">
        <f t="shared" si="4"/>
        <v>0</v>
      </c>
      <c r="T42" s="70"/>
      <c r="U42" s="8"/>
      <c r="V42" s="8"/>
      <c r="W42" s="8"/>
      <c r="X42" s="8"/>
      <c r="Y42" s="8"/>
      <c r="Z42" s="8"/>
      <c r="AA42" s="8"/>
      <c r="AB42" s="8"/>
      <c r="AC42" s="8"/>
      <c r="AD42" s="8"/>
      <c r="AE42" s="8"/>
      <c r="AF42" s="8"/>
      <c r="AG42" s="8"/>
      <c r="AH42" s="8"/>
      <c r="AI42" s="8"/>
      <c r="AJ42" s="8"/>
    </row>
    <row r="43" spans="1:36" ht="30" customHeight="1" x14ac:dyDescent="0.2">
      <c r="A43" s="49" t="s">
        <v>29</v>
      </c>
      <c r="B43" s="50" t="s">
        <v>65</v>
      </c>
      <c r="C43" s="49" t="s">
        <v>66</v>
      </c>
      <c r="D43" s="51"/>
      <c r="E43" s="52"/>
      <c r="F43" s="53"/>
      <c r="G43" s="54"/>
      <c r="H43" s="54"/>
      <c r="I43" s="54"/>
      <c r="J43" s="54"/>
      <c r="K43" s="54"/>
      <c r="L43" s="54"/>
      <c r="M43" s="54"/>
      <c r="N43" s="52"/>
      <c r="O43" s="53"/>
      <c r="P43" s="54"/>
      <c r="Q43" s="47">
        <f t="shared" si="2"/>
        <v>0</v>
      </c>
      <c r="R43" s="47">
        <f t="shared" si="3"/>
        <v>0</v>
      </c>
      <c r="S43" s="47">
        <f t="shared" si="4"/>
        <v>0</v>
      </c>
      <c r="T43" s="55"/>
      <c r="U43" s="56"/>
      <c r="V43" s="56"/>
      <c r="W43" s="56"/>
      <c r="X43" s="56"/>
      <c r="Y43" s="56"/>
      <c r="Z43" s="56"/>
      <c r="AA43" s="56"/>
      <c r="AB43" s="56"/>
      <c r="AC43" s="56"/>
      <c r="AD43" s="56"/>
      <c r="AE43" s="56"/>
      <c r="AF43" s="56"/>
      <c r="AG43" s="56"/>
      <c r="AH43" s="56"/>
      <c r="AI43" s="56"/>
      <c r="AJ43" s="56"/>
    </row>
    <row r="44" spans="1:36" ht="30" customHeight="1" x14ac:dyDescent="0.2">
      <c r="A44" s="57" t="s">
        <v>40</v>
      </c>
      <c r="B44" s="58" t="s">
        <v>67</v>
      </c>
      <c r="C44" s="72" t="s">
        <v>68</v>
      </c>
      <c r="D44" s="60" t="s">
        <v>43</v>
      </c>
      <c r="E44" s="61"/>
      <c r="F44" s="62"/>
      <c r="G44" s="47">
        <f t="shared" ref="G44:G46" si="9">E44*F44</f>
        <v>0</v>
      </c>
      <c r="H44" s="47"/>
      <c r="I44" s="47"/>
      <c r="J44" s="47"/>
      <c r="K44" s="47"/>
      <c r="L44" s="47"/>
      <c r="M44" s="47"/>
      <c r="N44" s="61"/>
      <c r="O44" s="62"/>
      <c r="P44" s="47">
        <f t="shared" ref="P44:P46" si="10">N44*O44</f>
        <v>0</v>
      </c>
      <c r="Q44" s="47">
        <f t="shared" si="2"/>
        <v>0</v>
      </c>
      <c r="R44" s="47">
        <f t="shared" si="3"/>
        <v>0</v>
      </c>
      <c r="S44" s="47">
        <f t="shared" si="4"/>
        <v>0</v>
      </c>
      <c r="T44" s="48"/>
      <c r="U44" s="4"/>
      <c r="V44" s="4"/>
      <c r="W44" s="4"/>
      <c r="X44" s="4"/>
      <c r="Y44" s="4"/>
      <c r="Z44" s="4"/>
      <c r="AA44" s="4"/>
      <c r="AB44" s="4"/>
      <c r="AC44" s="4"/>
      <c r="AD44" s="4"/>
      <c r="AE44" s="4"/>
      <c r="AF44" s="4"/>
      <c r="AG44" s="4"/>
      <c r="AH44" s="4"/>
      <c r="AI44" s="4"/>
      <c r="AJ44" s="4"/>
    </row>
    <row r="45" spans="1:36" ht="30" customHeight="1" x14ac:dyDescent="0.2">
      <c r="A45" s="57" t="s">
        <v>40</v>
      </c>
      <c r="B45" s="58" t="s">
        <v>69</v>
      </c>
      <c r="C45" s="72" t="s">
        <v>68</v>
      </c>
      <c r="D45" s="60" t="s">
        <v>43</v>
      </c>
      <c r="E45" s="61"/>
      <c r="F45" s="62"/>
      <c r="G45" s="47">
        <f t="shared" si="9"/>
        <v>0</v>
      </c>
      <c r="H45" s="47"/>
      <c r="I45" s="47"/>
      <c r="J45" s="47"/>
      <c r="K45" s="47"/>
      <c r="L45" s="47"/>
      <c r="M45" s="47"/>
      <c r="N45" s="61"/>
      <c r="O45" s="62"/>
      <c r="P45" s="47">
        <f t="shared" si="10"/>
        <v>0</v>
      </c>
      <c r="Q45" s="47">
        <f t="shared" si="2"/>
        <v>0</v>
      </c>
      <c r="R45" s="47">
        <f t="shared" si="3"/>
        <v>0</v>
      </c>
      <c r="S45" s="47">
        <f t="shared" si="4"/>
        <v>0</v>
      </c>
      <c r="T45" s="48"/>
      <c r="U45" s="4"/>
      <c r="V45" s="4"/>
      <c r="W45" s="4"/>
      <c r="X45" s="4"/>
      <c r="Y45" s="4"/>
      <c r="Z45" s="4"/>
      <c r="AA45" s="4"/>
      <c r="AB45" s="4"/>
      <c r="AC45" s="4"/>
      <c r="AD45" s="4"/>
      <c r="AE45" s="4"/>
      <c r="AF45" s="4"/>
      <c r="AG45" s="4"/>
      <c r="AH45" s="4"/>
      <c r="AI45" s="4"/>
      <c r="AJ45" s="4"/>
    </row>
    <row r="46" spans="1:36" ht="30" customHeight="1" x14ac:dyDescent="0.2">
      <c r="A46" s="57" t="s">
        <v>40</v>
      </c>
      <c r="B46" s="58" t="s">
        <v>70</v>
      </c>
      <c r="C46" s="72" t="s">
        <v>68</v>
      </c>
      <c r="D46" s="60" t="s">
        <v>43</v>
      </c>
      <c r="E46" s="61"/>
      <c r="F46" s="62"/>
      <c r="G46" s="47">
        <f t="shared" si="9"/>
        <v>0</v>
      </c>
      <c r="H46" s="47"/>
      <c r="I46" s="47"/>
      <c r="J46" s="47"/>
      <c r="K46" s="47"/>
      <c r="L46" s="47"/>
      <c r="M46" s="47"/>
      <c r="N46" s="61"/>
      <c r="O46" s="62"/>
      <c r="P46" s="47">
        <f t="shared" si="10"/>
        <v>0</v>
      </c>
      <c r="Q46" s="47">
        <f t="shared" si="2"/>
        <v>0</v>
      </c>
      <c r="R46" s="47">
        <f t="shared" si="3"/>
        <v>0</v>
      </c>
      <c r="S46" s="47">
        <f t="shared" si="4"/>
        <v>0</v>
      </c>
      <c r="T46" s="48"/>
      <c r="U46" s="4"/>
      <c r="V46" s="4"/>
      <c r="W46" s="4"/>
      <c r="X46" s="4"/>
      <c r="Y46" s="4"/>
      <c r="Z46" s="4"/>
      <c r="AA46" s="4"/>
      <c r="AB46" s="4"/>
      <c r="AC46" s="4"/>
      <c r="AD46" s="4"/>
      <c r="AE46" s="4"/>
      <c r="AF46" s="4"/>
      <c r="AG46" s="4"/>
      <c r="AH46" s="4"/>
      <c r="AI46" s="4"/>
      <c r="AJ46" s="4"/>
    </row>
    <row r="47" spans="1:36" ht="30" customHeight="1" x14ac:dyDescent="0.2">
      <c r="A47" s="63" t="s">
        <v>71</v>
      </c>
      <c r="B47" s="64"/>
      <c r="C47" s="65"/>
      <c r="D47" s="66"/>
      <c r="E47" s="67"/>
      <c r="F47" s="68"/>
      <c r="G47" s="69">
        <f>SUM(G44:G46)</f>
        <v>0</v>
      </c>
      <c r="H47" s="69"/>
      <c r="I47" s="69"/>
      <c r="J47" s="69"/>
      <c r="K47" s="69"/>
      <c r="L47" s="69"/>
      <c r="M47" s="69"/>
      <c r="N47" s="67"/>
      <c r="O47" s="68"/>
      <c r="P47" s="69">
        <f>SUM(P44:P46)</f>
        <v>0</v>
      </c>
      <c r="Q47" s="47">
        <f t="shared" si="2"/>
        <v>0</v>
      </c>
      <c r="R47" s="47">
        <f t="shared" si="3"/>
        <v>0</v>
      </c>
      <c r="S47" s="47">
        <f t="shared" si="4"/>
        <v>0</v>
      </c>
      <c r="T47" s="70"/>
      <c r="U47" s="8"/>
      <c r="V47" s="8"/>
      <c r="W47" s="8"/>
      <c r="X47" s="8"/>
      <c r="Y47" s="8"/>
      <c r="Z47" s="8"/>
      <c r="AA47" s="8"/>
      <c r="AB47" s="8"/>
      <c r="AC47" s="8"/>
      <c r="AD47" s="8"/>
      <c r="AE47" s="8"/>
      <c r="AF47" s="8"/>
      <c r="AG47" s="8"/>
      <c r="AH47" s="8"/>
      <c r="AI47" s="8"/>
      <c r="AJ47" s="8"/>
    </row>
    <row r="48" spans="1:36" ht="30" customHeight="1" x14ac:dyDescent="0.2">
      <c r="A48" s="49" t="s">
        <v>29</v>
      </c>
      <c r="B48" s="50" t="s">
        <v>72</v>
      </c>
      <c r="C48" s="73" t="s">
        <v>73</v>
      </c>
      <c r="D48" s="51"/>
      <c r="E48" s="52">
        <f t="shared" ref="E48:J48" si="11">E49+E50+E52+E53+E55+E56+E57+E49</f>
        <v>7</v>
      </c>
      <c r="F48" s="53">
        <f t="shared" si="11"/>
        <v>18381.900000000001</v>
      </c>
      <c r="G48" s="53">
        <f t="shared" si="11"/>
        <v>41947.8</v>
      </c>
      <c r="H48" s="52">
        <f t="shared" si="11"/>
        <v>7</v>
      </c>
      <c r="I48" s="53">
        <f t="shared" si="11"/>
        <v>18381.900000000001</v>
      </c>
      <c r="J48" s="53">
        <f t="shared" si="11"/>
        <v>41947.8</v>
      </c>
      <c r="K48" s="54">
        <f t="shared" ref="K48:M48" si="12">SUM(K49:K58)</f>
        <v>19</v>
      </c>
      <c r="L48" s="54">
        <f t="shared" si="12"/>
        <v>119377.9</v>
      </c>
      <c r="M48" s="54">
        <f t="shared" si="12"/>
        <v>213707.5</v>
      </c>
      <c r="N48" s="52"/>
      <c r="O48" s="53"/>
      <c r="P48" s="54"/>
      <c r="Q48" s="47">
        <f t="shared" si="2"/>
        <v>255655.3</v>
      </c>
      <c r="R48" s="47">
        <f t="shared" si="3"/>
        <v>41947.8</v>
      </c>
      <c r="S48" s="47">
        <f t="shared" si="4"/>
        <v>213707.5</v>
      </c>
      <c r="T48" s="55"/>
      <c r="U48" s="56"/>
      <c r="V48" s="56"/>
      <c r="W48" s="56"/>
      <c r="X48" s="56"/>
      <c r="Y48" s="56"/>
      <c r="Z48" s="56"/>
      <c r="AA48" s="56"/>
      <c r="AB48" s="56"/>
      <c r="AC48" s="56"/>
      <c r="AD48" s="56"/>
      <c r="AE48" s="56"/>
      <c r="AF48" s="56"/>
      <c r="AG48" s="56"/>
      <c r="AH48" s="56"/>
      <c r="AI48" s="56"/>
      <c r="AJ48" s="56"/>
    </row>
    <row r="49" spans="1:36" ht="33.75" customHeight="1" x14ac:dyDescent="0.2">
      <c r="A49" s="57" t="s">
        <v>40</v>
      </c>
      <c r="B49" s="58" t="s">
        <v>74</v>
      </c>
      <c r="C49" s="72" t="s">
        <v>75</v>
      </c>
      <c r="D49" s="60" t="s">
        <v>43</v>
      </c>
      <c r="E49" s="61"/>
      <c r="F49" s="62"/>
      <c r="G49" s="47">
        <f t="shared" ref="G49:G50" si="13">E49*F49</f>
        <v>0</v>
      </c>
      <c r="H49" s="47"/>
      <c r="I49" s="47"/>
      <c r="J49" s="47"/>
      <c r="K49" s="47">
        <v>4</v>
      </c>
      <c r="L49" s="47">
        <v>4050</v>
      </c>
      <c r="M49" s="47">
        <f>K49*L49</f>
        <v>16200</v>
      </c>
      <c r="N49" s="61"/>
      <c r="O49" s="62"/>
      <c r="P49" s="47"/>
      <c r="Q49" s="47">
        <f t="shared" si="2"/>
        <v>16200</v>
      </c>
      <c r="R49" s="47">
        <f t="shared" si="3"/>
        <v>0</v>
      </c>
      <c r="S49" s="47">
        <f t="shared" si="4"/>
        <v>16200</v>
      </c>
      <c r="T49" s="74"/>
      <c r="U49" s="4"/>
      <c r="V49" s="4"/>
      <c r="W49" s="4"/>
      <c r="X49" s="4"/>
      <c r="Y49" s="4"/>
      <c r="Z49" s="4"/>
      <c r="AA49" s="4"/>
      <c r="AB49" s="4"/>
      <c r="AC49" s="4"/>
      <c r="AD49" s="4"/>
      <c r="AE49" s="4"/>
      <c r="AF49" s="4"/>
      <c r="AG49" s="4"/>
      <c r="AH49" s="4"/>
      <c r="AI49" s="4"/>
      <c r="AJ49" s="4"/>
    </row>
    <row r="50" spans="1:36" ht="49.5" customHeight="1" x14ac:dyDescent="0.2">
      <c r="A50" s="57" t="s">
        <v>40</v>
      </c>
      <c r="B50" s="58" t="s">
        <v>76</v>
      </c>
      <c r="C50" s="72" t="s">
        <v>77</v>
      </c>
      <c r="D50" s="60" t="s">
        <v>43</v>
      </c>
      <c r="E50" s="61"/>
      <c r="F50" s="62"/>
      <c r="G50" s="47">
        <f t="shared" si="13"/>
        <v>0</v>
      </c>
      <c r="H50" s="47"/>
      <c r="I50" s="47"/>
      <c r="J50" s="47"/>
      <c r="K50" s="47"/>
      <c r="L50" s="47"/>
      <c r="M50" s="47"/>
      <c r="N50" s="61"/>
      <c r="O50" s="62"/>
      <c r="P50" s="47"/>
      <c r="Q50" s="47">
        <f t="shared" si="2"/>
        <v>0</v>
      </c>
      <c r="R50" s="47">
        <f t="shared" si="3"/>
        <v>0</v>
      </c>
      <c r="S50" s="47">
        <f t="shared" si="4"/>
        <v>0</v>
      </c>
      <c r="T50" s="48"/>
      <c r="U50" s="4"/>
      <c r="V50" s="4"/>
      <c r="W50" s="4"/>
      <c r="X50" s="4"/>
      <c r="Y50" s="4"/>
      <c r="Z50" s="4"/>
      <c r="AA50" s="4"/>
      <c r="AB50" s="4"/>
      <c r="AC50" s="4"/>
      <c r="AD50" s="4"/>
      <c r="AE50" s="4"/>
      <c r="AF50" s="4"/>
      <c r="AG50" s="4"/>
      <c r="AH50" s="4"/>
      <c r="AI50" s="4"/>
      <c r="AJ50" s="4"/>
    </row>
    <row r="51" spans="1:36" ht="49.5" customHeight="1" x14ac:dyDescent="0.2">
      <c r="A51" s="57" t="s">
        <v>40</v>
      </c>
      <c r="B51" s="58" t="s">
        <v>78</v>
      </c>
      <c r="C51" s="75" t="s">
        <v>79</v>
      </c>
      <c r="D51" s="60"/>
      <c r="E51" s="61"/>
      <c r="F51" s="62"/>
      <c r="G51" s="47"/>
      <c r="H51" s="47"/>
      <c r="I51" s="47"/>
      <c r="J51" s="47"/>
      <c r="K51" s="47"/>
      <c r="L51" s="47"/>
      <c r="M51" s="47"/>
      <c r="N51" s="61">
        <v>2</v>
      </c>
      <c r="O51" s="62">
        <v>34560</v>
      </c>
      <c r="P51" s="47">
        <f>O51*N51</f>
        <v>69120</v>
      </c>
      <c r="Q51" s="47">
        <f t="shared" si="2"/>
        <v>0</v>
      </c>
      <c r="R51" s="47">
        <f t="shared" si="3"/>
        <v>69120</v>
      </c>
      <c r="S51" s="47">
        <f t="shared" si="4"/>
        <v>-69120</v>
      </c>
      <c r="T51" s="48"/>
      <c r="U51" s="4"/>
      <c r="V51" s="4"/>
      <c r="W51" s="4"/>
      <c r="X51" s="4"/>
      <c r="Y51" s="4"/>
      <c r="Z51" s="4"/>
      <c r="AA51" s="4"/>
      <c r="AB51" s="4"/>
      <c r="AC51" s="4"/>
      <c r="AD51" s="4"/>
      <c r="AE51" s="4"/>
      <c r="AF51" s="4"/>
      <c r="AG51" s="4"/>
      <c r="AH51" s="4"/>
      <c r="AI51" s="4"/>
      <c r="AJ51" s="4"/>
    </row>
    <row r="52" spans="1:36" ht="46.5" customHeight="1" x14ac:dyDescent="0.2">
      <c r="A52" s="57" t="s">
        <v>40</v>
      </c>
      <c r="B52" s="58" t="s">
        <v>80</v>
      </c>
      <c r="C52" s="72" t="s">
        <v>81</v>
      </c>
      <c r="D52" s="60" t="s">
        <v>43</v>
      </c>
      <c r="E52" s="61"/>
      <c r="F52" s="62"/>
      <c r="G52" s="47">
        <f t="shared" ref="G52:G55" si="14">E52*F52</f>
        <v>0</v>
      </c>
      <c r="H52" s="47"/>
      <c r="I52" s="47"/>
      <c r="J52" s="47"/>
      <c r="K52" s="47"/>
      <c r="L52" s="47"/>
      <c r="M52" s="47"/>
      <c r="N52" s="61"/>
      <c r="O52" s="62"/>
      <c r="P52" s="47"/>
      <c r="Q52" s="47">
        <f t="shared" si="2"/>
        <v>0</v>
      </c>
      <c r="R52" s="47">
        <f t="shared" si="3"/>
        <v>0</v>
      </c>
      <c r="S52" s="47">
        <f t="shared" si="4"/>
        <v>0</v>
      </c>
      <c r="T52" s="48"/>
      <c r="U52" s="4"/>
      <c r="V52" s="4"/>
      <c r="W52" s="4"/>
      <c r="X52" s="4"/>
      <c r="Y52" s="4"/>
      <c r="Z52" s="4"/>
      <c r="AA52" s="4"/>
      <c r="AB52" s="4"/>
      <c r="AC52" s="4"/>
      <c r="AD52" s="4"/>
      <c r="AE52" s="4"/>
      <c r="AF52" s="4"/>
      <c r="AG52" s="4"/>
      <c r="AH52" s="4"/>
      <c r="AI52" s="4"/>
      <c r="AJ52" s="4"/>
    </row>
    <row r="53" spans="1:36" ht="48.75" customHeight="1" x14ac:dyDescent="0.2">
      <c r="A53" s="57" t="s">
        <v>40</v>
      </c>
      <c r="B53" s="58" t="s">
        <v>82</v>
      </c>
      <c r="C53" s="72" t="s">
        <v>83</v>
      </c>
      <c r="D53" s="60" t="s">
        <v>43</v>
      </c>
      <c r="E53" s="61"/>
      <c r="F53" s="62"/>
      <c r="G53" s="47">
        <f t="shared" si="14"/>
        <v>0</v>
      </c>
      <c r="H53" s="47"/>
      <c r="I53" s="47"/>
      <c r="J53" s="47"/>
      <c r="K53" s="47"/>
      <c r="L53" s="47"/>
      <c r="M53" s="47"/>
      <c r="N53" s="61"/>
      <c r="O53" s="62"/>
      <c r="P53" s="47"/>
      <c r="Q53" s="47">
        <f t="shared" si="2"/>
        <v>0</v>
      </c>
      <c r="R53" s="47">
        <f t="shared" si="3"/>
        <v>0</v>
      </c>
      <c r="S53" s="47">
        <f t="shared" si="4"/>
        <v>0</v>
      </c>
      <c r="T53" s="48"/>
      <c r="U53" s="4"/>
      <c r="V53" s="4"/>
      <c r="W53" s="4"/>
      <c r="X53" s="4"/>
      <c r="Y53" s="4"/>
      <c r="Z53" s="4"/>
      <c r="AA53" s="4"/>
      <c r="AB53" s="4"/>
      <c r="AC53" s="4"/>
      <c r="AD53" s="4"/>
      <c r="AE53" s="4"/>
      <c r="AF53" s="4"/>
      <c r="AG53" s="4"/>
      <c r="AH53" s="4"/>
      <c r="AI53" s="4"/>
      <c r="AJ53" s="4"/>
    </row>
    <row r="54" spans="1:36" ht="39" customHeight="1" x14ac:dyDescent="0.2">
      <c r="A54" s="57" t="s">
        <v>40</v>
      </c>
      <c r="B54" s="58" t="s">
        <v>84</v>
      </c>
      <c r="C54" s="72" t="s">
        <v>85</v>
      </c>
      <c r="D54" s="60" t="s">
        <v>90</v>
      </c>
      <c r="E54" s="61"/>
      <c r="F54" s="62"/>
      <c r="G54" s="47">
        <f t="shared" si="14"/>
        <v>0</v>
      </c>
      <c r="H54" s="47"/>
      <c r="I54" s="47"/>
      <c r="J54" s="47"/>
      <c r="K54" s="47">
        <v>1</v>
      </c>
      <c r="L54" s="47">
        <v>44986</v>
      </c>
      <c r="M54" s="47">
        <f t="shared" ref="M54:M58" si="15">K54*L54</f>
        <v>44986</v>
      </c>
      <c r="N54" s="61">
        <v>1</v>
      </c>
      <c r="O54" s="62">
        <v>44986</v>
      </c>
      <c r="P54" s="47">
        <f t="shared" ref="P54:P56" si="16">N54*O54</f>
        <v>44986</v>
      </c>
      <c r="Q54" s="47">
        <f t="shared" si="2"/>
        <v>44986</v>
      </c>
      <c r="R54" s="47">
        <f t="shared" si="3"/>
        <v>44986</v>
      </c>
      <c r="S54" s="47">
        <f t="shared" si="4"/>
        <v>0</v>
      </c>
      <c r="T54" s="48"/>
      <c r="U54" s="4"/>
      <c r="V54" s="4"/>
      <c r="W54" s="4"/>
      <c r="X54" s="4"/>
      <c r="Y54" s="4"/>
      <c r="Z54" s="4"/>
      <c r="AA54" s="4"/>
      <c r="AB54" s="4"/>
      <c r="AC54" s="4"/>
      <c r="AD54" s="4"/>
      <c r="AE54" s="4"/>
      <c r="AF54" s="4"/>
      <c r="AG54" s="4"/>
      <c r="AH54" s="4"/>
      <c r="AI54" s="4"/>
      <c r="AJ54" s="4"/>
    </row>
    <row r="55" spans="1:36" ht="55.5" customHeight="1" x14ac:dyDescent="0.2">
      <c r="A55" s="57" t="s">
        <v>40</v>
      </c>
      <c r="B55" s="58" t="s">
        <v>86</v>
      </c>
      <c r="C55" s="72" t="s">
        <v>87</v>
      </c>
      <c r="D55" s="60" t="s">
        <v>43</v>
      </c>
      <c r="E55" s="61">
        <v>2</v>
      </c>
      <c r="F55" s="62">
        <v>16653.900000000001</v>
      </c>
      <c r="G55" s="47">
        <f t="shared" si="14"/>
        <v>33307.800000000003</v>
      </c>
      <c r="H55" s="47">
        <v>2</v>
      </c>
      <c r="I55" s="47">
        <v>16653.900000000001</v>
      </c>
      <c r="J55" s="47">
        <f>I55*H55</f>
        <v>33307.800000000003</v>
      </c>
      <c r="K55" s="61">
        <v>5</v>
      </c>
      <c r="L55" s="62">
        <v>16653.900000000001</v>
      </c>
      <c r="M55" s="47">
        <f t="shared" si="15"/>
        <v>83269.5</v>
      </c>
      <c r="N55" s="61">
        <v>5</v>
      </c>
      <c r="O55" s="62">
        <v>16653.900000000001</v>
      </c>
      <c r="P55" s="47">
        <f t="shared" si="16"/>
        <v>83269.5</v>
      </c>
      <c r="Q55" s="47">
        <f t="shared" si="2"/>
        <v>116577.3</v>
      </c>
      <c r="R55" s="47">
        <f t="shared" si="3"/>
        <v>116577.3</v>
      </c>
      <c r="S55" s="47">
        <f t="shared" si="4"/>
        <v>0</v>
      </c>
      <c r="T55" s="48"/>
      <c r="U55" s="4"/>
      <c r="V55" s="4"/>
      <c r="W55" s="4"/>
      <c r="X55" s="4"/>
      <c r="Y55" s="4"/>
      <c r="Z55" s="4"/>
      <c r="AA55" s="4"/>
      <c r="AB55" s="4"/>
      <c r="AC55" s="4"/>
      <c r="AD55" s="4"/>
      <c r="AE55" s="4"/>
      <c r="AF55" s="4"/>
      <c r="AG55" s="4"/>
      <c r="AH55" s="4"/>
      <c r="AI55" s="4"/>
      <c r="AJ55" s="4"/>
    </row>
    <row r="56" spans="1:36" ht="44.25" customHeight="1" x14ac:dyDescent="0.2">
      <c r="A56" s="57" t="s">
        <v>40</v>
      </c>
      <c r="B56" s="58" t="s">
        <v>88</v>
      </c>
      <c r="C56" s="72" t="s">
        <v>89</v>
      </c>
      <c r="D56" s="60" t="s">
        <v>90</v>
      </c>
      <c r="E56" s="61"/>
      <c r="F56" s="62"/>
      <c r="G56" s="47"/>
      <c r="H56" s="47"/>
      <c r="I56" s="47"/>
      <c r="J56" s="47"/>
      <c r="K56" s="61">
        <v>1</v>
      </c>
      <c r="L56" s="62">
        <v>48500</v>
      </c>
      <c r="M56" s="47">
        <f t="shared" si="15"/>
        <v>48500</v>
      </c>
      <c r="N56" s="61">
        <v>1</v>
      </c>
      <c r="O56" s="62">
        <v>43490</v>
      </c>
      <c r="P56" s="47">
        <f t="shared" si="16"/>
        <v>43490</v>
      </c>
      <c r="Q56" s="47">
        <f t="shared" si="2"/>
        <v>48500</v>
      </c>
      <c r="R56" s="47">
        <f t="shared" si="3"/>
        <v>43490</v>
      </c>
      <c r="S56" s="47">
        <f t="shared" si="4"/>
        <v>5010</v>
      </c>
      <c r="T56" s="48"/>
      <c r="U56" s="4"/>
      <c r="V56" s="4"/>
      <c r="W56" s="4"/>
      <c r="X56" s="4"/>
      <c r="Y56" s="4"/>
      <c r="Z56" s="4"/>
      <c r="AA56" s="4"/>
      <c r="AB56" s="4"/>
      <c r="AC56" s="4"/>
      <c r="AD56" s="4"/>
      <c r="AE56" s="4"/>
      <c r="AF56" s="4"/>
      <c r="AG56" s="4"/>
      <c r="AH56" s="4"/>
      <c r="AI56" s="4"/>
      <c r="AJ56" s="4"/>
    </row>
    <row r="57" spans="1:36" ht="33" customHeight="1" x14ac:dyDescent="0.2">
      <c r="A57" s="57" t="s">
        <v>40</v>
      </c>
      <c r="B57" s="58" t="s">
        <v>91</v>
      </c>
      <c r="C57" s="72" t="s">
        <v>92</v>
      </c>
      <c r="D57" s="60" t="s">
        <v>43</v>
      </c>
      <c r="E57" s="61">
        <v>5</v>
      </c>
      <c r="F57" s="62">
        <v>1728</v>
      </c>
      <c r="G57" s="47">
        <f>F57*E57</f>
        <v>8640</v>
      </c>
      <c r="H57" s="47">
        <v>5</v>
      </c>
      <c r="I57" s="47">
        <v>1728</v>
      </c>
      <c r="J57" s="47">
        <f>H57*I57</f>
        <v>8640</v>
      </c>
      <c r="K57" s="61">
        <v>4</v>
      </c>
      <c r="L57" s="62">
        <v>1728</v>
      </c>
      <c r="M57" s="47">
        <f t="shared" si="15"/>
        <v>6912</v>
      </c>
      <c r="N57" s="61">
        <v>4</v>
      </c>
      <c r="O57" s="62">
        <v>1728</v>
      </c>
      <c r="P57" s="47">
        <f>O57*N57</f>
        <v>6912</v>
      </c>
      <c r="Q57" s="47">
        <f t="shared" si="2"/>
        <v>15552</v>
      </c>
      <c r="R57" s="47">
        <f t="shared" si="3"/>
        <v>15552</v>
      </c>
      <c r="S57" s="47">
        <f t="shared" si="4"/>
        <v>0</v>
      </c>
      <c r="T57" s="48"/>
      <c r="U57" s="4"/>
      <c r="V57" s="4"/>
      <c r="W57" s="4"/>
      <c r="X57" s="4"/>
      <c r="Y57" s="4"/>
      <c r="Z57" s="4"/>
      <c r="AA57" s="4"/>
      <c r="AB57" s="4"/>
      <c r="AC57" s="4"/>
      <c r="AD57" s="4"/>
      <c r="AE57" s="4"/>
      <c r="AF57" s="4"/>
      <c r="AG57" s="4"/>
      <c r="AH57" s="4"/>
      <c r="AI57" s="4"/>
      <c r="AJ57" s="4"/>
    </row>
    <row r="58" spans="1:36" ht="15.75" customHeight="1" x14ac:dyDescent="0.2">
      <c r="A58" s="57" t="s">
        <v>40</v>
      </c>
      <c r="B58" s="58" t="s">
        <v>93</v>
      </c>
      <c r="C58" s="72" t="s">
        <v>94</v>
      </c>
      <c r="D58" s="60" t="s">
        <v>43</v>
      </c>
      <c r="E58" s="61"/>
      <c r="F58" s="62"/>
      <c r="G58" s="47"/>
      <c r="H58" s="47"/>
      <c r="I58" s="47"/>
      <c r="J58" s="47"/>
      <c r="K58" s="61">
        <v>4</v>
      </c>
      <c r="L58" s="62">
        <v>3460</v>
      </c>
      <c r="M58" s="47">
        <f t="shared" si="15"/>
        <v>13840</v>
      </c>
      <c r="N58" s="61"/>
      <c r="O58" s="62"/>
      <c r="P58" s="47"/>
      <c r="Q58" s="47">
        <f t="shared" si="2"/>
        <v>13840</v>
      </c>
      <c r="R58" s="47">
        <f t="shared" si="3"/>
        <v>0</v>
      </c>
      <c r="S58" s="47">
        <f t="shared" si="4"/>
        <v>13840</v>
      </c>
      <c r="T58" s="48"/>
      <c r="U58" s="4"/>
      <c r="V58" s="4"/>
      <c r="W58" s="4"/>
      <c r="X58" s="4"/>
      <c r="Y58" s="4"/>
      <c r="Z58" s="4"/>
      <c r="AA58" s="4"/>
      <c r="AB58" s="4"/>
      <c r="AC58" s="4"/>
      <c r="AD58" s="4"/>
      <c r="AE58" s="4"/>
      <c r="AF58" s="4"/>
      <c r="AG58" s="4"/>
      <c r="AH58" s="4"/>
      <c r="AI58" s="4"/>
      <c r="AJ58" s="4"/>
    </row>
    <row r="59" spans="1:36" ht="30" customHeight="1" x14ac:dyDescent="0.2">
      <c r="A59" s="194" t="s">
        <v>95</v>
      </c>
      <c r="B59" s="182"/>
      <c r="C59" s="182"/>
      <c r="D59" s="183"/>
      <c r="E59" s="69">
        <f t="shared" ref="E59:P59" si="17">SUM(E49:E58)</f>
        <v>7</v>
      </c>
      <c r="F59" s="69">
        <f t="shared" si="17"/>
        <v>18381.900000000001</v>
      </c>
      <c r="G59" s="69">
        <f t="shared" si="17"/>
        <v>41947.8</v>
      </c>
      <c r="H59" s="69">
        <f t="shared" si="17"/>
        <v>7</v>
      </c>
      <c r="I59" s="69">
        <f t="shared" si="17"/>
        <v>18381.900000000001</v>
      </c>
      <c r="J59" s="69">
        <f t="shared" si="17"/>
        <v>41947.8</v>
      </c>
      <c r="K59" s="69">
        <f t="shared" si="17"/>
        <v>19</v>
      </c>
      <c r="L59" s="69">
        <f t="shared" si="17"/>
        <v>119377.9</v>
      </c>
      <c r="M59" s="69">
        <f t="shared" si="17"/>
        <v>213707.5</v>
      </c>
      <c r="N59" s="69">
        <f t="shared" si="17"/>
        <v>13</v>
      </c>
      <c r="O59" s="69">
        <f t="shared" si="17"/>
        <v>141417.9</v>
      </c>
      <c r="P59" s="69">
        <f t="shared" si="17"/>
        <v>247777.5</v>
      </c>
      <c r="Q59" s="47">
        <f t="shared" si="2"/>
        <v>255655.3</v>
      </c>
      <c r="R59" s="47">
        <f t="shared" si="3"/>
        <v>289725.3</v>
      </c>
      <c r="S59" s="47">
        <f t="shared" si="4"/>
        <v>-34070</v>
      </c>
      <c r="T59" s="70"/>
      <c r="U59" s="8"/>
      <c r="V59" s="8"/>
      <c r="W59" s="8"/>
      <c r="X59" s="8"/>
      <c r="Y59" s="8"/>
      <c r="Z59" s="8"/>
      <c r="AA59" s="8"/>
      <c r="AB59" s="8"/>
      <c r="AC59" s="8"/>
      <c r="AD59" s="8"/>
      <c r="AE59" s="8"/>
      <c r="AF59" s="8"/>
      <c r="AG59" s="8"/>
      <c r="AH59" s="8"/>
      <c r="AI59" s="8"/>
      <c r="AJ59" s="8"/>
    </row>
    <row r="60" spans="1:36" ht="30" customHeight="1" x14ac:dyDescent="0.2">
      <c r="A60" s="49" t="s">
        <v>29</v>
      </c>
      <c r="B60" s="50" t="s">
        <v>96</v>
      </c>
      <c r="C60" s="49" t="s">
        <v>97</v>
      </c>
      <c r="D60" s="51"/>
      <c r="E60" s="52"/>
      <c r="F60" s="53"/>
      <c r="G60" s="54"/>
      <c r="H60" s="54"/>
      <c r="I60" s="54"/>
      <c r="J60" s="54"/>
      <c r="K60" s="54"/>
      <c r="L60" s="54"/>
      <c r="M60" s="54"/>
      <c r="N60" s="52"/>
      <c r="O60" s="53"/>
      <c r="P60" s="54"/>
      <c r="Q60" s="47">
        <f t="shared" si="2"/>
        <v>0</v>
      </c>
      <c r="R60" s="47">
        <f t="shared" si="3"/>
        <v>0</v>
      </c>
      <c r="S60" s="47">
        <f t="shared" si="4"/>
        <v>0</v>
      </c>
      <c r="T60" s="55"/>
      <c r="U60" s="56"/>
      <c r="V60" s="56"/>
      <c r="W60" s="56"/>
      <c r="X60" s="56"/>
      <c r="Y60" s="56"/>
      <c r="Z60" s="56"/>
      <c r="AA60" s="56"/>
      <c r="AB60" s="56"/>
      <c r="AC60" s="56"/>
      <c r="AD60" s="56"/>
      <c r="AE60" s="56"/>
      <c r="AF60" s="56"/>
      <c r="AG60" s="56"/>
      <c r="AH60" s="56"/>
      <c r="AI60" s="56"/>
      <c r="AJ60" s="56"/>
    </row>
    <row r="61" spans="1:36" ht="30" customHeight="1" x14ac:dyDescent="0.2">
      <c r="A61" s="57" t="s">
        <v>40</v>
      </c>
      <c r="B61" s="58" t="s">
        <v>98</v>
      </c>
      <c r="C61" s="76" t="s">
        <v>99</v>
      </c>
      <c r="D61" s="60" t="s">
        <v>43</v>
      </c>
      <c r="E61" s="61"/>
      <c r="F61" s="62"/>
      <c r="G61" s="47">
        <f t="shared" ref="G61:G63" si="18">E61*F61</f>
        <v>0</v>
      </c>
      <c r="H61" s="47"/>
      <c r="I61" s="47"/>
      <c r="J61" s="47"/>
      <c r="K61" s="47"/>
      <c r="L61" s="47"/>
      <c r="M61" s="47"/>
      <c r="N61" s="61"/>
      <c r="O61" s="62"/>
      <c r="P61" s="47">
        <f t="shared" ref="P61:P63" si="19">N61*O61</f>
        <v>0</v>
      </c>
      <c r="Q61" s="47">
        <f t="shared" si="2"/>
        <v>0</v>
      </c>
      <c r="R61" s="47">
        <f t="shared" si="3"/>
        <v>0</v>
      </c>
      <c r="S61" s="47">
        <f t="shared" si="4"/>
        <v>0</v>
      </c>
      <c r="T61" s="48"/>
      <c r="U61" s="4"/>
      <c r="V61" s="4"/>
      <c r="W61" s="4"/>
      <c r="X61" s="4"/>
      <c r="Y61" s="4"/>
      <c r="Z61" s="4"/>
      <c r="AA61" s="4"/>
      <c r="AB61" s="4"/>
      <c r="AC61" s="4"/>
      <c r="AD61" s="4"/>
      <c r="AE61" s="4"/>
      <c r="AF61" s="4"/>
      <c r="AG61" s="4"/>
      <c r="AH61" s="4"/>
      <c r="AI61" s="4"/>
      <c r="AJ61" s="4"/>
    </row>
    <row r="62" spans="1:36" ht="30" customHeight="1" x14ac:dyDescent="0.2">
      <c r="A62" s="57" t="s">
        <v>40</v>
      </c>
      <c r="B62" s="58" t="s">
        <v>100</v>
      </c>
      <c r="C62" s="76" t="s">
        <v>101</v>
      </c>
      <c r="D62" s="60" t="s">
        <v>43</v>
      </c>
      <c r="E62" s="61"/>
      <c r="F62" s="62"/>
      <c r="G62" s="47">
        <f t="shared" si="18"/>
        <v>0</v>
      </c>
      <c r="H62" s="47"/>
      <c r="I62" s="47"/>
      <c r="J62" s="47"/>
      <c r="K62" s="47"/>
      <c r="L62" s="47"/>
      <c r="M62" s="47"/>
      <c r="N62" s="61"/>
      <c r="O62" s="62"/>
      <c r="P62" s="47">
        <f t="shared" si="19"/>
        <v>0</v>
      </c>
      <c r="Q62" s="47">
        <f t="shared" si="2"/>
        <v>0</v>
      </c>
      <c r="R62" s="47">
        <f t="shared" si="3"/>
        <v>0</v>
      </c>
      <c r="S62" s="47">
        <f t="shared" si="4"/>
        <v>0</v>
      </c>
      <c r="T62" s="48"/>
      <c r="U62" s="4"/>
      <c r="V62" s="4"/>
      <c r="W62" s="4"/>
      <c r="X62" s="4"/>
      <c r="Y62" s="4"/>
      <c r="Z62" s="4"/>
      <c r="AA62" s="4"/>
      <c r="AB62" s="4"/>
      <c r="AC62" s="4"/>
      <c r="AD62" s="4"/>
      <c r="AE62" s="4"/>
      <c r="AF62" s="4"/>
      <c r="AG62" s="4"/>
      <c r="AH62" s="4"/>
      <c r="AI62" s="4"/>
      <c r="AJ62" s="4"/>
    </row>
    <row r="63" spans="1:36" ht="30" customHeight="1" x14ac:dyDescent="0.2">
      <c r="A63" s="57" t="s">
        <v>40</v>
      </c>
      <c r="B63" s="58" t="s">
        <v>102</v>
      </c>
      <c r="C63" s="76" t="s">
        <v>103</v>
      </c>
      <c r="D63" s="60" t="s">
        <v>43</v>
      </c>
      <c r="E63" s="61"/>
      <c r="F63" s="62"/>
      <c r="G63" s="47">
        <f t="shared" si="18"/>
        <v>0</v>
      </c>
      <c r="H63" s="47"/>
      <c r="I63" s="47"/>
      <c r="J63" s="47"/>
      <c r="K63" s="47"/>
      <c r="L63" s="47"/>
      <c r="M63" s="47"/>
      <c r="N63" s="61"/>
      <c r="O63" s="62"/>
      <c r="P63" s="47">
        <f t="shared" si="19"/>
        <v>0</v>
      </c>
      <c r="Q63" s="47">
        <f t="shared" si="2"/>
        <v>0</v>
      </c>
      <c r="R63" s="47">
        <f t="shared" si="3"/>
        <v>0</v>
      </c>
      <c r="S63" s="47">
        <f t="shared" si="4"/>
        <v>0</v>
      </c>
      <c r="T63" s="48"/>
      <c r="U63" s="4"/>
      <c r="V63" s="4"/>
      <c r="W63" s="4"/>
      <c r="X63" s="4"/>
      <c r="Y63" s="4"/>
      <c r="Z63" s="4"/>
      <c r="AA63" s="4"/>
      <c r="AB63" s="4"/>
      <c r="AC63" s="4"/>
      <c r="AD63" s="4"/>
      <c r="AE63" s="4"/>
      <c r="AF63" s="4"/>
      <c r="AG63" s="4"/>
      <c r="AH63" s="4"/>
      <c r="AI63" s="4"/>
      <c r="AJ63" s="4"/>
    </row>
    <row r="64" spans="1:36" ht="30" customHeight="1" x14ac:dyDescent="0.2">
      <c r="A64" s="63" t="s">
        <v>104</v>
      </c>
      <c r="B64" s="64"/>
      <c r="C64" s="65"/>
      <c r="D64" s="66"/>
      <c r="E64" s="69">
        <f t="shared" ref="E64:P64" si="20">SUM(E61:E63)</f>
        <v>0</v>
      </c>
      <c r="F64" s="69">
        <f t="shared" si="20"/>
        <v>0</v>
      </c>
      <c r="G64" s="69">
        <f t="shared" si="20"/>
        <v>0</v>
      </c>
      <c r="H64" s="69">
        <f t="shared" si="20"/>
        <v>0</v>
      </c>
      <c r="I64" s="69">
        <f t="shared" si="20"/>
        <v>0</v>
      </c>
      <c r="J64" s="69">
        <f t="shared" si="20"/>
        <v>0</v>
      </c>
      <c r="K64" s="69">
        <f t="shared" si="20"/>
        <v>0</v>
      </c>
      <c r="L64" s="69">
        <f t="shared" si="20"/>
        <v>0</v>
      </c>
      <c r="M64" s="69">
        <f t="shared" si="20"/>
        <v>0</v>
      </c>
      <c r="N64" s="69">
        <f t="shared" si="20"/>
        <v>0</v>
      </c>
      <c r="O64" s="69">
        <f t="shared" si="20"/>
        <v>0</v>
      </c>
      <c r="P64" s="69">
        <f t="shared" si="20"/>
        <v>0</v>
      </c>
      <c r="Q64" s="47">
        <f t="shared" si="2"/>
        <v>0</v>
      </c>
      <c r="R64" s="47">
        <f t="shared" si="3"/>
        <v>0</v>
      </c>
      <c r="S64" s="47">
        <f t="shared" si="4"/>
        <v>0</v>
      </c>
      <c r="T64" s="70"/>
      <c r="U64" s="8"/>
      <c r="V64" s="8"/>
      <c r="W64" s="8"/>
      <c r="X64" s="8"/>
      <c r="Y64" s="8"/>
      <c r="Z64" s="8"/>
      <c r="AA64" s="8"/>
      <c r="AB64" s="8"/>
      <c r="AC64" s="8"/>
      <c r="AD64" s="8"/>
      <c r="AE64" s="8"/>
      <c r="AF64" s="8"/>
      <c r="AG64" s="8"/>
      <c r="AH64" s="8"/>
      <c r="AI64" s="8"/>
      <c r="AJ64" s="8"/>
    </row>
    <row r="65" spans="1:36" ht="30" customHeight="1" x14ac:dyDescent="0.2">
      <c r="A65" s="49" t="s">
        <v>29</v>
      </c>
      <c r="B65" s="50" t="s">
        <v>105</v>
      </c>
      <c r="C65" s="49" t="s">
        <v>106</v>
      </c>
      <c r="D65" s="51"/>
      <c r="E65" s="52"/>
      <c r="F65" s="53"/>
      <c r="G65" s="54"/>
      <c r="H65" s="54"/>
      <c r="I65" s="54"/>
      <c r="J65" s="54"/>
      <c r="K65" s="54">
        <f t="shared" ref="K65:M65" si="21">SUM(K66:K72)</f>
        <v>248.01</v>
      </c>
      <c r="L65" s="54">
        <f t="shared" si="21"/>
        <v>3006.1000000000004</v>
      </c>
      <c r="M65" s="54">
        <f t="shared" si="21"/>
        <v>76955.883000000002</v>
      </c>
      <c r="N65" s="52"/>
      <c r="O65" s="53"/>
      <c r="P65" s="54">
        <f>SUM(P66:P76)</f>
        <v>183833.62999799999</v>
      </c>
      <c r="Q65" s="47">
        <f t="shared" si="2"/>
        <v>76955.883000000002</v>
      </c>
      <c r="R65" s="47">
        <f t="shared" si="3"/>
        <v>183833.62999799999</v>
      </c>
      <c r="S65" s="47">
        <f t="shared" si="4"/>
        <v>-106877.74699799999</v>
      </c>
      <c r="T65" s="55"/>
      <c r="U65" s="56"/>
      <c r="V65" s="56"/>
      <c r="W65" s="56"/>
      <c r="X65" s="56"/>
      <c r="Y65" s="56"/>
      <c r="Z65" s="56"/>
      <c r="AA65" s="56"/>
      <c r="AB65" s="56"/>
      <c r="AC65" s="56"/>
      <c r="AD65" s="56"/>
      <c r="AE65" s="56"/>
      <c r="AF65" s="56"/>
      <c r="AG65" s="56"/>
      <c r="AH65" s="56"/>
      <c r="AI65" s="56"/>
      <c r="AJ65" s="56"/>
    </row>
    <row r="66" spans="1:36" ht="64.5" customHeight="1" x14ac:dyDescent="0.2">
      <c r="A66" s="57" t="s">
        <v>40</v>
      </c>
      <c r="B66" s="58" t="s">
        <v>107</v>
      </c>
      <c r="C66" s="76" t="s">
        <v>108</v>
      </c>
      <c r="D66" s="60" t="s">
        <v>109</v>
      </c>
      <c r="E66" s="61"/>
      <c r="F66" s="62"/>
      <c r="G66" s="47">
        <f t="shared" ref="G66:G67" si="22">E66*F66</f>
        <v>0</v>
      </c>
      <c r="H66" s="47"/>
      <c r="I66" s="47"/>
      <c r="J66" s="47"/>
      <c r="K66" s="61">
        <v>10</v>
      </c>
      <c r="L66" s="62">
        <v>2062.8000000000002</v>
      </c>
      <c r="M66" s="47">
        <f t="shared" ref="M66:M67" si="23">K66*L66</f>
        <v>20628</v>
      </c>
      <c r="N66" s="61">
        <v>9</v>
      </c>
      <c r="O66" s="62">
        <v>2228.2222219999999</v>
      </c>
      <c r="P66" s="47">
        <f>O66*N66</f>
        <v>20053.999997999999</v>
      </c>
      <c r="Q66" s="47">
        <f t="shared" si="2"/>
        <v>20628</v>
      </c>
      <c r="R66" s="47">
        <f t="shared" si="3"/>
        <v>20053.999997999999</v>
      </c>
      <c r="S66" s="47">
        <f t="shared" si="4"/>
        <v>574.00000200000068</v>
      </c>
      <c r="T66" s="48"/>
      <c r="U66" s="4"/>
      <c r="V66" s="4"/>
      <c r="W66" s="4"/>
      <c r="X66" s="4"/>
      <c r="Y66" s="4"/>
      <c r="Z66" s="4"/>
      <c r="AA66" s="4"/>
      <c r="AB66" s="4"/>
      <c r="AC66" s="4"/>
      <c r="AD66" s="4"/>
      <c r="AE66" s="4"/>
      <c r="AF66" s="4"/>
      <c r="AG66" s="4"/>
      <c r="AH66" s="4"/>
      <c r="AI66" s="4"/>
      <c r="AJ66" s="4"/>
    </row>
    <row r="67" spans="1:36" ht="15.75" customHeight="1" x14ac:dyDescent="0.2">
      <c r="A67" s="57" t="s">
        <v>40</v>
      </c>
      <c r="B67" s="58" t="s">
        <v>110</v>
      </c>
      <c r="C67" s="76" t="s">
        <v>111</v>
      </c>
      <c r="D67" s="60" t="s">
        <v>109</v>
      </c>
      <c r="E67" s="61"/>
      <c r="F67" s="62"/>
      <c r="G67" s="47">
        <f t="shared" si="22"/>
        <v>0</v>
      </c>
      <c r="H67" s="47"/>
      <c r="I67" s="47"/>
      <c r="J67" s="47"/>
      <c r="K67" s="61">
        <v>53</v>
      </c>
      <c r="L67" s="62">
        <v>205</v>
      </c>
      <c r="M67" s="47">
        <f t="shared" si="23"/>
        <v>10865</v>
      </c>
      <c r="N67" s="61">
        <v>132</v>
      </c>
      <c r="O67" s="62">
        <v>82.26</v>
      </c>
      <c r="P67" s="47">
        <f t="shared" ref="P67:P70" si="24">N67*O67</f>
        <v>10858.320000000002</v>
      </c>
      <c r="Q67" s="47">
        <f t="shared" si="2"/>
        <v>10865</v>
      </c>
      <c r="R67" s="47">
        <f t="shared" si="3"/>
        <v>10858.320000000002</v>
      </c>
      <c r="S67" s="47">
        <f t="shared" si="4"/>
        <v>6.679999999998472</v>
      </c>
      <c r="T67" s="48"/>
      <c r="U67" s="4"/>
      <c r="V67" s="4"/>
      <c r="W67" s="4"/>
      <c r="X67" s="4"/>
      <c r="Y67" s="4"/>
      <c r="Z67" s="4"/>
      <c r="AA67" s="4"/>
      <c r="AB67" s="4"/>
      <c r="AC67" s="4"/>
      <c r="AD67" s="4"/>
      <c r="AE67" s="4"/>
      <c r="AF67" s="4"/>
      <c r="AG67" s="4"/>
      <c r="AH67" s="4"/>
      <c r="AI67" s="4"/>
      <c r="AJ67" s="4"/>
    </row>
    <row r="68" spans="1:36" ht="30.75" customHeight="1" x14ac:dyDescent="0.2">
      <c r="A68" s="57" t="s">
        <v>40</v>
      </c>
      <c r="B68" s="58" t="s">
        <v>112</v>
      </c>
      <c r="C68" s="77" t="s">
        <v>113</v>
      </c>
      <c r="D68" s="60" t="s">
        <v>109</v>
      </c>
      <c r="E68" s="61"/>
      <c r="F68" s="62"/>
      <c r="G68" s="47"/>
      <c r="H68" s="47"/>
      <c r="I68" s="47"/>
      <c r="J68" s="47"/>
      <c r="K68" s="61"/>
      <c r="L68" s="62"/>
      <c r="M68" s="47"/>
      <c r="N68" s="61">
        <v>638</v>
      </c>
      <c r="O68" s="62">
        <v>39.47392</v>
      </c>
      <c r="P68" s="47">
        <v>25184.36</v>
      </c>
      <c r="Q68" s="47">
        <f t="shared" si="2"/>
        <v>0</v>
      </c>
      <c r="R68" s="47">
        <v>25184.36</v>
      </c>
      <c r="S68" s="47">
        <f t="shared" si="4"/>
        <v>-25184.36</v>
      </c>
      <c r="T68" s="48"/>
      <c r="U68" s="4"/>
      <c r="V68" s="4"/>
      <c r="W68" s="4"/>
      <c r="X68" s="4"/>
      <c r="Y68" s="4"/>
      <c r="Z68" s="4"/>
      <c r="AA68" s="4"/>
      <c r="AB68" s="4"/>
      <c r="AC68" s="4"/>
      <c r="AD68" s="4"/>
      <c r="AE68" s="4"/>
      <c r="AF68" s="4"/>
      <c r="AG68" s="4"/>
      <c r="AH68" s="4"/>
      <c r="AI68" s="4"/>
      <c r="AJ68" s="4"/>
    </row>
    <row r="69" spans="1:36" ht="72" customHeight="1" x14ac:dyDescent="0.2">
      <c r="A69" s="57" t="s">
        <v>40</v>
      </c>
      <c r="B69" s="58" t="s">
        <v>114</v>
      </c>
      <c r="C69" s="76" t="s">
        <v>115</v>
      </c>
      <c r="D69" s="60" t="s">
        <v>109</v>
      </c>
      <c r="E69" s="61"/>
      <c r="F69" s="62"/>
      <c r="G69" s="47">
        <f>E69*F69</f>
        <v>0</v>
      </c>
      <c r="H69" s="47"/>
      <c r="I69" s="47"/>
      <c r="J69" s="47"/>
      <c r="K69" s="61">
        <v>160</v>
      </c>
      <c r="L69" s="62">
        <v>200</v>
      </c>
      <c r="M69" s="47">
        <f>K69*L69</f>
        <v>32000</v>
      </c>
      <c r="N69" s="61">
        <v>651</v>
      </c>
      <c r="O69" s="62">
        <v>24.03</v>
      </c>
      <c r="P69" s="47">
        <v>15643.44</v>
      </c>
      <c r="Q69" s="47">
        <f t="shared" si="2"/>
        <v>32000</v>
      </c>
      <c r="R69" s="47">
        <f t="shared" si="3"/>
        <v>15643.44</v>
      </c>
      <c r="S69" s="47">
        <f t="shared" si="4"/>
        <v>16356.56</v>
      </c>
      <c r="T69" s="48"/>
      <c r="U69" s="4"/>
      <c r="V69" s="4"/>
      <c r="W69" s="4"/>
      <c r="X69" s="4"/>
      <c r="Y69" s="4"/>
      <c r="Z69" s="4"/>
      <c r="AA69" s="4"/>
      <c r="AB69" s="4"/>
      <c r="AC69" s="4"/>
      <c r="AD69" s="4"/>
      <c r="AE69" s="4"/>
      <c r="AF69" s="4"/>
      <c r="AG69" s="4"/>
      <c r="AH69" s="4"/>
      <c r="AI69" s="4"/>
      <c r="AJ69" s="4"/>
    </row>
    <row r="70" spans="1:36" ht="31.5" customHeight="1" x14ac:dyDescent="0.2">
      <c r="A70" s="57" t="s">
        <v>40</v>
      </c>
      <c r="B70" s="58" t="s">
        <v>116</v>
      </c>
      <c r="C70" s="76" t="s">
        <v>117</v>
      </c>
      <c r="D70" s="60" t="s">
        <v>109</v>
      </c>
      <c r="E70" s="61"/>
      <c r="F70" s="62"/>
      <c r="G70" s="47"/>
      <c r="H70" s="47"/>
      <c r="I70" s="47"/>
      <c r="J70" s="47"/>
      <c r="K70" s="61"/>
      <c r="L70" s="62"/>
      <c r="M70" s="47"/>
      <c r="N70" s="61">
        <v>1</v>
      </c>
      <c r="O70" s="62">
        <v>44985</v>
      </c>
      <c r="P70" s="47">
        <f t="shared" si="24"/>
        <v>44985</v>
      </c>
      <c r="Q70" s="47">
        <f t="shared" si="2"/>
        <v>0</v>
      </c>
      <c r="R70" s="47">
        <f t="shared" si="3"/>
        <v>44985</v>
      </c>
      <c r="S70" s="47">
        <f t="shared" si="4"/>
        <v>-44985</v>
      </c>
      <c r="T70" s="48"/>
      <c r="U70" s="4"/>
      <c r="V70" s="4"/>
      <c r="W70" s="4"/>
      <c r="X70" s="4"/>
      <c r="Y70" s="4"/>
      <c r="Z70" s="4"/>
      <c r="AA70" s="4"/>
      <c r="AB70" s="4"/>
      <c r="AC70" s="4"/>
      <c r="AD70" s="4"/>
      <c r="AE70" s="4"/>
      <c r="AF70" s="4"/>
      <c r="AG70" s="4"/>
      <c r="AH70" s="4"/>
      <c r="AI70" s="4"/>
      <c r="AJ70" s="4"/>
    </row>
    <row r="71" spans="1:36" ht="37.5" customHeight="1" x14ac:dyDescent="0.2">
      <c r="A71" s="57" t="s">
        <v>40</v>
      </c>
      <c r="B71" s="58" t="s">
        <v>118</v>
      </c>
      <c r="C71" s="76" t="s">
        <v>119</v>
      </c>
      <c r="D71" s="60" t="s">
        <v>109</v>
      </c>
      <c r="E71" s="61"/>
      <c r="F71" s="62"/>
      <c r="G71" s="47"/>
      <c r="H71" s="47"/>
      <c r="I71" s="47"/>
      <c r="J71" s="47"/>
      <c r="K71" s="78"/>
      <c r="L71" s="78"/>
      <c r="M71" s="78"/>
      <c r="N71" s="61">
        <v>2</v>
      </c>
      <c r="O71" s="62">
        <v>5866.2550000000001</v>
      </c>
      <c r="P71" s="47">
        <f>O71*N71</f>
        <v>11732.51</v>
      </c>
      <c r="Q71" s="47">
        <f t="shared" si="2"/>
        <v>0</v>
      </c>
      <c r="R71" s="47">
        <f t="shared" si="3"/>
        <v>11732.51</v>
      </c>
      <c r="S71" s="47">
        <f t="shared" si="4"/>
        <v>-11732.51</v>
      </c>
      <c r="T71" s="48"/>
      <c r="U71" s="4"/>
      <c r="V71" s="4"/>
      <c r="W71" s="4"/>
      <c r="X71" s="4"/>
      <c r="Y71" s="4"/>
      <c r="Z71" s="4"/>
      <c r="AA71" s="4"/>
      <c r="AB71" s="4"/>
      <c r="AC71" s="4"/>
      <c r="AD71" s="4"/>
      <c r="AE71" s="4"/>
      <c r="AF71" s="4"/>
      <c r="AG71" s="4"/>
      <c r="AH71" s="4"/>
      <c r="AI71" s="4"/>
      <c r="AJ71" s="4"/>
    </row>
    <row r="72" spans="1:36" ht="31.5" customHeight="1" x14ac:dyDescent="0.2">
      <c r="A72" s="57" t="s">
        <v>40</v>
      </c>
      <c r="B72" s="58" t="s">
        <v>120</v>
      </c>
      <c r="C72" s="76" t="s">
        <v>121</v>
      </c>
      <c r="D72" s="60" t="s">
        <v>122</v>
      </c>
      <c r="E72" s="61"/>
      <c r="F72" s="62"/>
      <c r="G72" s="47"/>
      <c r="H72" s="47"/>
      <c r="I72" s="47"/>
      <c r="J72" s="47"/>
      <c r="K72" s="79">
        <v>25.01</v>
      </c>
      <c r="L72" s="62">
        <v>538.29999999999995</v>
      </c>
      <c r="M72" s="47">
        <f>K72*L72</f>
        <v>13462.883</v>
      </c>
      <c r="N72" s="79"/>
      <c r="O72" s="62"/>
      <c r="P72" s="47"/>
      <c r="Q72" s="47">
        <f t="shared" si="2"/>
        <v>13462.883</v>
      </c>
      <c r="R72" s="47">
        <f t="shared" si="3"/>
        <v>0</v>
      </c>
      <c r="S72" s="47">
        <f t="shared" si="4"/>
        <v>13462.883</v>
      </c>
      <c r="T72" s="48"/>
      <c r="U72" s="4"/>
      <c r="V72" s="4"/>
      <c r="W72" s="4"/>
      <c r="X72" s="4"/>
      <c r="Y72" s="4"/>
      <c r="Z72" s="4"/>
      <c r="AA72" s="4"/>
      <c r="AB72" s="4"/>
      <c r="AC72" s="4"/>
      <c r="AD72" s="4"/>
      <c r="AE72" s="4"/>
      <c r="AF72" s="4"/>
      <c r="AG72" s="4"/>
      <c r="AH72" s="4"/>
      <c r="AI72" s="4"/>
      <c r="AJ72" s="4"/>
    </row>
    <row r="73" spans="1:36" ht="31.5" customHeight="1" x14ac:dyDescent="0.2">
      <c r="A73" s="57" t="s">
        <v>40</v>
      </c>
      <c r="B73" s="58" t="s">
        <v>123</v>
      </c>
      <c r="C73" s="76" t="s">
        <v>124</v>
      </c>
      <c r="D73" s="60" t="s">
        <v>109</v>
      </c>
      <c r="E73" s="61"/>
      <c r="F73" s="62"/>
      <c r="G73" s="47"/>
      <c r="H73" s="47"/>
      <c r="I73" s="47"/>
      <c r="J73" s="47"/>
      <c r="K73" s="79"/>
      <c r="L73" s="62"/>
      <c r="M73" s="47"/>
      <c r="N73" s="61">
        <v>20000</v>
      </c>
      <c r="O73" s="62">
        <v>0.74399999999999999</v>
      </c>
      <c r="P73" s="47">
        <f t="shared" ref="P73:P75" si="25">O73*N73</f>
        <v>14880</v>
      </c>
      <c r="Q73" s="47">
        <f t="shared" si="2"/>
        <v>0</v>
      </c>
      <c r="R73" s="47">
        <f t="shared" si="3"/>
        <v>14880</v>
      </c>
      <c r="S73" s="47">
        <f t="shared" si="4"/>
        <v>-14880</v>
      </c>
      <c r="T73" s="48"/>
      <c r="U73" s="4"/>
      <c r="V73" s="4"/>
      <c r="W73" s="4"/>
      <c r="X73" s="4"/>
      <c r="Y73" s="4"/>
      <c r="Z73" s="4"/>
      <c r="AA73" s="4"/>
      <c r="AB73" s="4"/>
      <c r="AC73" s="4"/>
      <c r="AD73" s="4"/>
      <c r="AE73" s="4"/>
      <c r="AF73" s="4"/>
      <c r="AG73" s="4"/>
      <c r="AH73" s="4"/>
      <c r="AI73" s="4"/>
      <c r="AJ73" s="4"/>
    </row>
    <row r="74" spans="1:36" ht="31.5" customHeight="1" x14ac:dyDescent="0.2">
      <c r="A74" s="57" t="s">
        <v>40</v>
      </c>
      <c r="B74" s="58" t="s">
        <v>125</v>
      </c>
      <c r="C74" s="76" t="s">
        <v>126</v>
      </c>
      <c r="D74" s="60" t="s">
        <v>109</v>
      </c>
      <c r="E74" s="61"/>
      <c r="F74" s="62"/>
      <c r="G74" s="47"/>
      <c r="H74" s="47"/>
      <c r="I74" s="47"/>
      <c r="J74" s="47"/>
      <c r="K74" s="79"/>
      <c r="L74" s="62"/>
      <c r="M74" s="47"/>
      <c r="N74" s="61">
        <v>1000</v>
      </c>
      <c r="O74" s="62">
        <v>6.3959999999999999</v>
      </c>
      <c r="P74" s="47">
        <f>O74*N74</f>
        <v>6396</v>
      </c>
      <c r="Q74" s="47">
        <f t="shared" si="2"/>
        <v>0</v>
      </c>
      <c r="R74" s="47">
        <f t="shared" si="3"/>
        <v>6396</v>
      </c>
      <c r="S74" s="47">
        <f t="shared" si="4"/>
        <v>-6396</v>
      </c>
      <c r="T74" s="48"/>
      <c r="U74" s="4"/>
      <c r="V74" s="4"/>
      <c r="W74" s="4"/>
      <c r="X74" s="4"/>
      <c r="Y74" s="4"/>
      <c r="Z74" s="4"/>
      <c r="AA74" s="4"/>
      <c r="AB74" s="4"/>
      <c r="AC74" s="4"/>
      <c r="AD74" s="4"/>
      <c r="AE74" s="4"/>
      <c r="AF74" s="4"/>
      <c r="AG74" s="4"/>
      <c r="AH74" s="4"/>
      <c r="AI74" s="4"/>
      <c r="AJ74" s="4"/>
    </row>
    <row r="75" spans="1:36" ht="31.5" customHeight="1" x14ac:dyDescent="0.2">
      <c r="A75" s="57" t="s">
        <v>40</v>
      </c>
      <c r="B75" s="58" t="s">
        <v>127</v>
      </c>
      <c r="C75" s="76" t="s">
        <v>128</v>
      </c>
      <c r="D75" s="60" t="s">
        <v>109</v>
      </c>
      <c r="E75" s="61"/>
      <c r="F75" s="62"/>
      <c r="G75" s="47"/>
      <c r="H75" s="47"/>
      <c r="I75" s="47"/>
      <c r="J75" s="47"/>
      <c r="K75" s="79"/>
      <c r="L75" s="62"/>
      <c r="M75" s="47"/>
      <c r="N75" s="61">
        <v>1</v>
      </c>
      <c r="O75" s="62">
        <v>6800</v>
      </c>
      <c r="P75" s="47">
        <f t="shared" si="25"/>
        <v>6800</v>
      </c>
      <c r="Q75" s="47">
        <f t="shared" si="2"/>
        <v>0</v>
      </c>
      <c r="R75" s="47">
        <f t="shared" si="3"/>
        <v>6800</v>
      </c>
      <c r="S75" s="47">
        <f t="shared" si="4"/>
        <v>-6800</v>
      </c>
      <c r="T75" s="48"/>
      <c r="U75" s="4"/>
      <c r="V75" s="4"/>
      <c r="W75" s="4"/>
      <c r="X75" s="4"/>
      <c r="Y75" s="4"/>
      <c r="Z75" s="4"/>
      <c r="AA75" s="4"/>
      <c r="AB75" s="4"/>
      <c r="AC75" s="4"/>
      <c r="AD75" s="4"/>
      <c r="AE75" s="4"/>
      <c r="AF75" s="4"/>
      <c r="AG75" s="4"/>
      <c r="AH75" s="4"/>
      <c r="AI75" s="4"/>
      <c r="AJ75" s="4"/>
    </row>
    <row r="76" spans="1:36" ht="15.75" customHeight="1" x14ac:dyDescent="0.2">
      <c r="A76" s="57" t="s">
        <v>40</v>
      </c>
      <c r="B76" s="58" t="s">
        <v>129</v>
      </c>
      <c r="C76" s="76" t="s">
        <v>130</v>
      </c>
      <c r="D76" s="60" t="s">
        <v>109</v>
      </c>
      <c r="E76" s="61"/>
      <c r="F76" s="62"/>
      <c r="G76" s="47"/>
      <c r="H76" s="47"/>
      <c r="I76" s="47"/>
      <c r="J76" s="47"/>
      <c r="K76" s="79"/>
      <c r="L76" s="62"/>
      <c r="M76" s="47">
        <f>L76*K76</f>
        <v>0</v>
      </c>
      <c r="N76" s="61">
        <v>50</v>
      </c>
      <c r="O76" s="62">
        <v>546</v>
      </c>
      <c r="P76" s="47">
        <f>N76*O76</f>
        <v>27300</v>
      </c>
      <c r="Q76" s="47">
        <f t="shared" si="2"/>
        <v>0</v>
      </c>
      <c r="R76" s="47">
        <f t="shared" si="3"/>
        <v>27300</v>
      </c>
      <c r="S76" s="47">
        <f t="shared" si="4"/>
        <v>-27300</v>
      </c>
      <c r="T76" s="48"/>
      <c r="U76" s="4"/>
      <c r="V76" s="4"/>
      <c r="W76" s="4"/>
      <c r="X76" s="4"/>
      <c r="Y76" s="4"/>
      <c r="Z76" s="4"/>
      <c r="AA76" s="4"/>
      <c r="AB76" s="4"/>
      <c r="AC76" s="4"/>
      <c r="AD76" s="4"/>
      <c r="AE76" s="4"/>
      <c r="AF76" s="4"/>
      <c r="AG76" s="4"/>
      <c r="AH76" s="4"/>
      <c r="AI76" s="4"/>
      <c r="AJ76" s="4"/>
    </row>
    <row r="77" spans="1:36" ht="30" customHeight="1" x14ac:dyDescent="0.2">
      <c r="A77" s="63" t="s">
        <v>131</v>
      </c>
      <c r="B77" s="64"/>
      <c r="C77" s="65"/>
      <c r="D77" s="66"/>
      <c r="E77" s="69">
        <f t="shared" ref="E77:P77" si="26">SUM(E66:E76)</f>
        <v>0</v>
      </c>
      <c r="F77" s="69">
        <f t="shared" si="26"/>
        <v>0</v>
      </c>
      <c r="G77" s="69">
        <f t="shared" si="26"/>
        <v>0</v>
      </c>
      <c r="H77" s="69">
        <f t="shared" si="26"/>
        <v>0</v>
      </c>
      <c r="I77" s="69">
        <f t="shared" si="26"/>
        <v>0</v>
      </c>
      <c r="J77" s="69">
        <f t="shared" si="26"/>
        <v>0</v>
      </c>
      <c r="K77" s="69">
        <f t="shared" si="26"/>
        <v>248.01</v>
      </c>
      <c r="L77" s="69">
        <f t="shared" si="26"/>
        <v>3006.1000000000004</v>
      </c>
      <c r="M77" s="69">
        <f t="shared" si="26"/>
        <v>76955.883000000002</v>
      </c>
      <c r="N77" s="69">
        <f t="shared" si="26"/>
        <v>22484</v>
      </c>
      <c r="O77" s="69">
        <f t="shared" si="26"/>
        <v>60578.381141999998</v>
      </c>
      <c r="P77" s="69">
        <f t="shared" si="26"/>
        <v>183833.62999799999</v>
      </c>
      <c r="Q77" s="47">
        <f t="shared" si="2"/>
        <v>76955.883000000002</v>
      </c>
      <c r="R77" s="47">
        <f t="shared" si="3"/>
        <v>183833.62999799999</v>
      </c>
      <c r="S77" s="47">
        <f t="shared" si="4"/>
        <v>-106877.74699799999</v>
      </c>
      <c r="T77" s="70"/>
      <c r="U77" s="8"/>
      <c r="V77" s="8"/>
      <c r="W77" s="8"/>
      <c r="X77" s="8"/>
      <c r="Y77" s="8"/>
      <c r="Z77" s="8"/>
      <c r="AA77" s="8"/>
      <c r="AB77" s="8"/>
      <c r="AC77" s="8"/>
      <c r="AD77" s="8"/>
      <c r="AE77" s="8"/>
      <c r="AF77" s="8"/>
      <c r="AG77" s="8"/>
      <c r="AH77" s="8"/>
      <c r="AI77" s="8"/>
      <c r="AJ77" s="8"/>
    </row>
    <row r="78" spans="1:36" ht="39.75" customHeight="1" x14ac:dyDescent="0.2">
      <c r="A78" s="49" t="s">
        <v>29</v>
      </c>
      <c r="B78" s="50" t="s">
        <v>132</v>
      </c>
      <c r="C78" s="49" t="s">
        <v>133</v>
      </c>
      <c r="D78" s="51"/>
      <c r="E78" s="52"/>
      <c r="F78" s="53"/>
      <c r="G78" s="54"/>
      <c r="H78" s="54"/>
      <c r="I78" s="54"/>
      <c r="J78" s="54"/>
      <c r="K78" s="54">
        <f t="shared" ref="K78:M78" si="27">K79+K80+K81</f>
        <v>4</v>
      </c>
      <c r="L78" s="54">
        <f t="shared" si="27"/>
        <v>2800</v>
      </c>
      <c r="M78" s="54">
        <f t="shared" si="27"/>
        <v>11200</v>
      </c>
      <c r="N78" s="52"/>
      <c r="O78" s="53"/>
      <c r="P78" s="54"/>
      <c r="Q78" s="47">
        <f t="shared" si="2"/>
        <v>11200</v>
      </c>
      <c r="R78" s="47">
        <f t="shared" si="3"/>
        <v>0</v>
      </c>
      <c r="S78" s="47">
        <f t="shared" si="4"/>
        <v>11200</v>
      </c>
      <c r="T78" s="55"/>
      <c r="U78" s="56"/>
      <c r="V78" s="56"/>
      <c r="W78" s="56"/>
      <c r="X78" s="56"/>
      <c r="Y78" s="56"/>
      <c r="Z78" s="56"/>
      <c r="AA78" s="56"/>
      <c r="AB78" s="56"/>
      <c r="AC78" s="56"/>
      <c r="AD78" s="56"/>
      <c r="AE78" s="56"/>
      <c r="AF78" s="56"/>
      <c r="AG78" s="56"/>
      <c r="AH78" s="56"/>
      <c r="AI78" s="56"/>
      <c r="AJ78" s="56"/>
    </row>
    <row r="79" spans="1:36" ht="15.75" customHeight="1" x14ac:dyDescent="0.2">
      <c r="A79" s="57" t="s">
        <v>40</v>
      </c>
      <c r="B79" s="58" t="s">
        <v>134</v>
      </c>
      <c r="C79" s="76" t="s">
        <v>135</v>
      </c>
      <c r="D79" s="60" t="s">
        <v>43</v>
      </c>
      <c r="E79" s="61"/>
      <c r="F79" s="62"/>
      <c r="G79" s="47">
        <f t="shared" ref="G79:G81" si="28">E79*F79</f>
        <v>0</v>
      </c>
      <c r="H79" s="47"/>
      <c r="I79" s="47"/>
      <c r="J79" s="47"/>
      <c r="K79" s="61">
        <v>4</v>
      </c>
      <c r="L79" s="62">
        <v>2800</v>
      </c>
      <c r="M79" s="47">
        <f>K79*L79</f>
        <v>11200</v>
      </c>
      <c r="N79" s="61"/>
      <c r="O79" s="62"/>
      <c r="P79" s="47"/>
      <c r="Q79" s="47">
        <f t="shared" si="2"/>
        <v>11200</v>
      </c>
      <c r="R79" s="47">
        <f t="shared" si="3"/>
        <v>0</v>
      </c>
      <c r="S79" s="47">
        <f t="shared" si="4"/>
        <v>11200</v>
      </c>
      <c r="T79" s="48"/>
      <c r="U79" s="4"/>
      <c r="V79" s="4"/>
      <c r="W79" s="4"/>
      <c r="X79" s="4"/>
      <c r="Y79" s="4"/>
      <c r="Z79" s="4"/>
      <c r="AA79" s="4"/>
      <c r="AB79" s="4"/>
      <c r="AC79" s="4"/>
      <c r="AD79" s="4"/>
      <c r="AE79" s="4"/>
      <c r="AF79" s="4"/>
      <c r="AG79" s="4"/>
      <c r="AH79" s="4"/>
      <c r="AI79" s="4"/>
      <c r="AJ79" s="4"/>
    </row>
    <row r="80" spans="1:36" ht="15.75" customHeight="1" x14ac:dyDescent="0.2">
      <c r="A80" s="57" t="s">
        <v>40</v>
      </c>
      <c r="B80" s="58" t="s">
        <v>136</v>
      </c>
      <c r="C80" s="76" t="s">
        <v>137</v>
      </c>
      <c r="D80" s="60" t="s">
        <v>43</v>
      </c>
      <c r="E80" s="61"/>
      <c r="F80" s="62"/>
      <c r="G80" s="47">
        <f t="shared" si="28"/>
        <v>0</v>
      </c>
      <c r="H80" s="47"/>
      <c r="I80" s="47"/>
      <c r="J80" s="47"/>
      <c r="K80" s="47"/>
      <c r="L80" s="47"/>
      <c r="M80" s="47"/>
      <c r="N80" s="61"/>
      <c r="O80" s="62"/>
      <c r="P80" s="47"/>
      <c r="Q80" s="47">
        <f t="shared" si="2"/>
        <v>0</v>
      </c>
      <c r="R80" s="47">
        <f t="shared" si="3"/>
        <v>0</v>
      </c>
      <c r="S80" s="47">
        <f t="shared" si="4"/>
        <v>0</v>
      </c>
      <c r="T80" s="78"/>
      <c r="U80" s="4"/>
      <c r="V80" s="4"/>
      <c r="W80" s="4"/>
      <c r="X80" s="4"/>
      <c r="Y80" s="4"/>
      <c r="Z80" s="4"/>
      <c r="AA80" s="4"/>
      <c r="AB80" s="4"/>
      <c r="AC80" s="4"/>
      <c r="AD80" s="4"/>
      <c r="AE80" s="4"/>
      <c r="AF80" s="4"/>
      <c r="AG80" s="4"/>
      <c r="AH80" s="4"/>
      <c r="AI80" s="4"/>
      <c r="AJ80" s="4"/>
    </row>
    <row r="81" spans="1:36" ht="30" customHeight="1" x14ac:dyDescent="0.2">
      <c r="A81" s="57" t="s">
        <v>40</v>
      </c>
      <c r="B81" s="58" t="s">
        <v>138</v>
      </c>
      <c r="C81" s="76" t="s">
        <v>139</v>
      </c>
      <c r="D81" s="60" t="s">
        <v>43</v>
      </c>
      <c r="E81" s="61"/>
      <c r="F81" s="62"/>
      <c r="G81" s="47">
        <f t="shared" si="28"/>
        <v>0</v>
      </c>
      <c r="H81" s="47"/>
      <c r="I81" s="47"/>
      <c r="J81" s="47"/>
      <c r="K81" s="47"/>
      <c r="L81" s="47"/>
      <c r="M81" s="47"/>
      <c r="N81" s="61"/>
      <c r="O81" s="62"/>
      <c r="P81" s="47"/>
      <c r="Q81" s="47">
        <f t="shared" si="2"/>
        <v>0</v>
      </c>
      <c r="R81" s="47">
        <f t="shared" si="3"/>
        <v>0</v>
      </c>
      <c r="S81" s="47">
        <f t="shared" si="4"/>
        <v>0</v>
      </c>
      <c r="T81" s="48"/>
      <c r="U81" s="4"/>
      <c r="V81" s="4"/>
      <c r="W81" s="4"/>
      <c r="X81" s="4"/>
      <c r="Y81" s="4"/>
      <c r="Z81" s="4"/>
      <c r="AA81" s="4"/>
      <c r="AB81" s="4"/>
      <c r="AC81" s="4"/>
      <c r="AD81" s="4"/>
      <c r="AE81" s="4"/>
      <c r="AF81" s="4"/>
      <c r="AG81" s="4"/>
      <c r="AH81" s="4"/>
      <c r="AI81" s="4"/>
      <c r="AJ81" s="4"/>
    </row>
    <row r="82" spans="1:36" ht="30" customHeight="1" x14ac:dyDescent="0.2">
      <c r="A82" s="63" t="s">
        <v>140</v>
      </c>
      <c r="B82" s="64"/>
      <c r="C82" s="65"/>
      <c r="D82" s="66"/>
      <c r="E82" s="69">
        <f t="shared" ref="E82:P82" si="29">SUM(E79:E81)</f>
        <v>0</v>
      </c>
      <c r="F82" s="69">
        <f t="shared" si="29"/>
        <v>0</v>
      </c>
      <c r="G82" s="69">
        <f t="shared" si="29"/>
        <v>0</v>
      </c>
      <c r="H82" s="69">
        <f t="shared" si="29"/>
        <v>0</v>
      </c>
      <c r="I82" s="69">
        <f t="shared" si="29"/>
        <v>0</v>
      </c>
      <c r="J82" s="69">
        <f t="shared" si="29"/>
        <v>0</v>
      </c>
      <c r="K82" s="69">
        <f t="shared" si="29"/>
        <v>4</v>
      </c>
      <c r="L82" s="69">
        <f t="shared" si="29"/>
        <v>2800</v>
      </c>
      <c r="M82" s="69">
        <f t="shared" si="29"/>
        <v>11200</v>
      </c>
      <c r="N82" s="69">
        <f t="shared" si="29"/>
        <v>0</v>
      </c>
      <c r="O82" s="69">
        <f t="shared" si="29"/>
        <v>0</v>
      </c>
      <c r="P82" s="69">
        <f t="shared" si="29"/>
        <v>0</v>
      </c>
      <c r="Q82" s="47">
        <f t="shared" si="2"/>
        <v>11200</v>
      </c>
      <c r="R82" s="47">
        <f t="shared" si="3"/>
        <v>0</v>
      </c>
      <c r="S82" s="47">
        <f t="shared" si="4"/>
        <v>11200</v>
      </c>
      <c r="T82" s="70"/>
      <c r="U82" s="8"/>
      <c r="V82" s="8"/>
      <c r="W82" s="8"/>
      <c r="X82" s="8"/>
      <c r="Y82" s="8"/>
      <c r="Z82" s="8"/>
      <c r="AA82" s="8"/>
      <c r="AB82" s="8"/>
      <c r="AC82" s="8"/>
      <c r="AD82" s="8"/>
      <c r="AE82" s="8"/>
      <c r="AF82" s="8"/>
      <c r="AG82" s="8"/>
      <c r="AH82" s="8"/>
      <c r="AI82" s="8"/>
      <c r="AJ82" s="8"/>
    </row>
    <row r="83" spans="1:36" ht="30" customHeight="1" x14ac:dyDescent="0.2">
      <c r="A83" s="49" t="s">
        <v>29</v>
      </c>
      <c r="B83" s="50" t="s">
        <v>141</v>
      </c>
      <c r="C83" s="73" t="s">
        <v>142</v>
      </c>
      <c r="D83" s="51"/>
      <c r="E83" s="52"/>
      <c r="F83" s="53"/>
      <c r="G83" s="54"/>
      <c r="H83" s="54"/>
      <c r="I83" s="54"/>
      <c r="J83" s="54"/>
      <c r="K83" s="54"/>
      <c r="L83" s="54"/>
      <c r="M83" s="54"/>
      <c r="N83" s="52"/>
      <c r="O83" s="53"/>
      <c r="P83" s="54"/>
      <c r="Q83" s="47">
        <f t="shared" si="2"/>
        <v>0</v>
      </c>
      <c r="R83" s="47">
        <f t="shared" si="3"/>
        <v>0</v>
      </c>
      <c r="S83" s="47">
        <f t="shared" si="4"/>
        <v>0</v>
      </c>
      <c r="T83" s="55"/>
      <c r="U83" s="56"/>
      <c r="V83" s="56"/>
      <c r="W83" s="56"/>
      <c r="X83" s="56"/>
      <c r="Y83" s="56"/>
      <c r="Z83" s="56"/>
      <c r="AA83" s="56"/>
      <c r="AB83" s="56"/>
      <c r="AC83" s="56"/>
      <c r="AD83" s="56"/>
      <c r="AE83" s="56"/>
      <c r="AF83" s="56"/>
      <c r="AG83" s="56"/>
      <c r="AH83" s="56"/>
      <c r="AI83" s="56"/>
      <c r="AJ83" s="56"/>
    </row>
    <row r="84" spans="1:36" ht="30" customHeight="1" x14ac:dyDescent="0.2">
      <c r="A84" s="57" t="s">
        <v>40</v>
      </c>
      <c r="B84" s="58" t="s">
        <v>143</v>
      </c>
      <c r="C84" s="72" t="s">
        <v>144</v>
      </c>
      <c r="D84" s="60"/>
      <c r="E84" s="61"/>
      <c r="F84" s="62"/>
      <c r="G84" s="47">
        <f t="shared" ref="G84:G86" si="30">E84*F84</f>
        <v>0</v>
      </c>
      <c r="H84" s="47"/>
      <c r="I84" s="47"/>
      <c r="J84" s="47"/>
      <c r="K84" s="47"/>
      <c r="L84" s="47"/>
      <c r="M84" s="47"/>
      <c r="N84" s="61"/>
      <c r="O84" s="62"/>
      <c r="P84" s="47">
        <f t="shared" ref="P84:P86" si="31">N84*O84</f>
        <v>0</v>
      </c>
      <c r="Q84" s="47">
        <f t="shared" si="2"/>
        <v>0</v>
      </c>
      <c r="R84" s="47">
        <f t="shared" si="3"/>
        <v>0</v>
      </c>
      <c r="S84" s="47">
        <f t="shared" si="4"/>
        <v>0</v>
      </c>
      <c r="T84" s="48"/>
      <c r="U84" s="4"/>
      <c r="V84" s="4"/>
      <c r="W84" s="4"/>
      <c r="X84" s="4"/>
      <c r="Y84" s="4"/>
      <c r="Z84" s="4"/>
      <c r="AA84" s="4"/>
      <c r="AB84" s="4"/>
      <c r="AC84" s="4"/>
      <c r="AD84" s="4"/>
      <c r="AE84" s="4"/>
      <c r="AF84" s="4"/>
      <c r="AG84" s="4"/>
      <c r="AH84" s="4"/>
      <c r="AI84" s="4"/>
      <c r="AJ84" s="4"/>
    </row>
    <row r="85" spans="1:36" ht="30" customHeight="1" x14ac:dyDescent="0.2">
      <c r="A85" s="57" t="s">
        <v>40</v>
      </c>
      <c r="B85" s="58" t="s">
        <v>145</v>
      </c>
      <c r="C85" s="72" t="s">
        <v>146</v>
      </c>
      <c r="D85" s="60"/>
      <c r="E85" s="61"/>
      <c r="F85" s="62"/>
      <c r="G85" s="47">
        <f t="shared" si="30"/>
        <v>0</v>
      </c>
      <c r="H85" s="47"/>
      <c r="I85" s="47"/>
      <c r="J85" s="47"/>
      <c r="K85" s="47"/>
      <c r="L85" s="47"/>
      <c r="M85" s="47"/>
      <c r="N85" s="61"/>
      <c r="O85" s="62"/>
      <c r="P85" s="47">
        <f t="shared" si="31"/>
        <v>0</v>
      </c>
      <c r="Q85" s="47">
        <f t="shared" si="2"/>
        <v>0</v>
      </c>
      <c r="R85" s="47">
        <f t="shared" si="3"/>
        <v>0</v>
      </c>
      <c r="S85" s="47">
        <f t="shared" si="4"/>
        <v>0</v>
      </c>
      <c r="T85" s="48"/>
      <c r="U85" s="4"/>
      <c r="V85" s="4"/>
      <c r="W85" s="4"/>
      <c r="X85" s="4"/>
      <c r="Y85" s="4"/>
      <c r="Z85" s="4"/>
      <c r="AA85" s="4"/>
      <c r="AB85" s="4"/>
      <c r="AC85" s="4"/>
      <c r="AD85" s="4"/>
      <c r="AE85" s="4"/>
      <c r="AF85" s="4"/>
      <c r="AG85" s="4"/>
      <c r="AH85" s="4"/>
      <c r="AI85" s="4"/>
      <c r="AJ85" s="4"/>
    </row>
    <row r="86" spans="1:36" ht="30" customHeight="1" x14ac:dyDescent="0.2">
      <c r="A86" s="57" t="s">
        <v>40</v>
      </c>
      <c r="B86" s="58" t="s">
        <v>147</v>
      </c>
      <c r="C86" s="72" t="s">
        <v>148</v>
      </c>
      <c r="D86" s="60"/>
      <c r="E86" s="61"/>
      <c r="F86" s="62"/>
      <c r="G86" s="47">
        <f t="shared" si="30"/>
        <v>0</v>
      </c>
      <c r="H86" s="47"/>
      <c r="I86" s="47"/>
      <c r="J86" s="47"/>
      <c r="K86" s="47"/>
      <c r="L86" s="47"/>
      <c r="M86" s="47"/>
      <c r="N86" s="61"/>
      <c r="O86" s="62"/>
      <c r="P86" s="47">
        <f t="shared" si="31"/>
        <v>0</v>
      </c>
      <c r="Q86" s="47">
        <f t="shared" si="2"/>
        <v>0</v>
      </c>
      <c r="R86" s="47">
        <f t="shared" si="3"/>
        <v>0</v>
      </c>
      <c r="S86" s="47">
        <f t="shared" si="4"/>
        <v>0</v>
      </c>
      <c r="T86" s="48"/>
      <c r="U86" s="4"/>
      <c r="V86" s="4"/>
      <c r="W86" s="4"/>
      <c r="X86" s="4"/>
      <c r="Y86" s="4"/>
      <c r="Z86" s="4"/>
      <c r="AA86" s="4"/>
      <c r="AB86" s="4"/>
      <c r="AC86" s="4"/>
      <c r="AD86" s="4"/>
      <c r="AE86" s="4"/>
      <c r="AF86" s="4"/>
      <c r="AG86" s="4"/>
      <c r="AH86" s="4"/>
      <c r="AI86" s="4"/>
      <c r="AJ86" s="4"/>
    </row>
    <row r="87" spans="1:36" ht="30" customHeight="1" x14ac:dyDescent="0.2">
      <c r="A87" s="80" t="s">
        <v>149</v>
      </c>
      <c r="B87" s="64"/>
      <c r="C87" s="65"/>
      <c r="D87" s="66"/>
      <c r="E87" s="67"/>
      <c r="F87" s="68"/>
      <c r="G87" s="69">
        <f>SUM(G84:G86)</f>
        <v>0</v>
      </c>
      <c r="H87" s="69"/>
      <c r="I87" s="69"/>
      <c r="J87" s="69"/>
      <c r="K87" s="69"/>
      <c r="L87" s="69"/>
      <c r="M87" s="69"/>
      <c r="N87" s="67"/>
      <c r="O87" s="68"/>
      <c r="P87" s="69">
        <f>SUM(P84:P86)</f>
        <v>0</v>
      </c>
      <c r="Q87" s="47">
        <f t="shared" si="2"/>
        <v>0</v>
      </c>
      <c r="R87" s="47">
        <f t="shared" si="3"/>
        <v>0</v>
      </c>
      <c r="S87" s="47">
        <f t="shared" si="4"/>
        <v>0</v>
      </c>
      <c r="T87" s="70"/>
      <c r="U87" s="8"/>
      <c r="V87" s="8"/>
      <c r="W87" s="8"/>
      <c r="X87" s="8"/>
      <c r="Y87" s="8"/>
      <c r="Z87" s="8"/>
      <c r="AA87" s="8"/>
      <c r="AB87" s="8"/>
      <c r="AC87" s="8"/>
      <c r="AD87" s="8"/>
      <c r="AE87" s="8"/>
      <c r="AF87" s="8"/>
      <c r="AG87" s="8"/>
      <c r="AH87" s="8"/>
      <c r="AI87" s="8"/>
      <c r="AJ87" s="8"/>
    </row>
    <row r="88" spans="1:36" ht="30" customHeight="1" x14ac:dyDescent="0.2">
      <c r="A88" s="49" t="s">
        <v>29</v>
      </c>
      <c r="B88" s="50" t="s">
        <v>150</v>
      </c>
      <c r="C88" s="73" t="s">
        <v>151</v>
      </c>
      <c r="D88" s="51"/>
      <c r="E88" s="54">
        <f t="shared" ref="E88:O88" si="32">SUM(E89:E101)</f>
        <v>0</v>
      </c>
      <c r="F88" s="54">
        <f t="shared" si="32"/>
        <v>0</v>
      </c>
      <c r="G88" s="54">
        <f t="shared" si="32"/>
        <v>0</v>
      </c>
      <c r="H88" s="54">
        <f t="shared" si="32"/>
        <v>0</v>
      </c>
      <c r="I88" s="54">
        <f t="shared" si="32"/>
        <v>0</v>
      </c>
      <c r="J88" s="54">
        <f t="shared" si="32"/>
        <v>0</v>
      </c>
      <c r="K88" s="54">
        <f t="shared" si="32"/>
        <v>19</v>
      </c>
      <c r="L88" s="54">
        <f t="shared" si="32"/>
        <v>458964.12</v>
      </c>
      <c r="M88" s="54">
        <f t="shared" si="32"/>
        <v>604164.12</v>
      </c>
      <c r="N88" s="54">
        <f t="shared" si="32"/>
        <v>14</v>
      </c>
      <c r="O88" s="54">
        <f t="shared" si="32"/>
        <v>135931.10800000001</v>
      </c>
      <c r="P88" s="54">
        <f>SUM(P89:P106)</f>
        <v>474416.37</v>
      </c>
      <c r="Q88" s="47">
        <f t="shared" si="2"/>
        <v>604164.12</v>
      </c>
      <c r="R88" s="47">
        <f t="shared" si="3"/>
        <v>474416.37</v>
      </c>
      <c r="S88" s="47">
        <f t="shared" si="4"/>
        <v>129747.75</v>
      </c>
      <c r="T88" s="55"/>
      <c r="U88" s="56"/>
      <c r="V88" s="56"/>
      <c r="W88" s="56"/>
      <c r="X88" s="56"/>
      <c r="Y88" s="56"/>
      <c r="Z88" s="56"/>
      <c r="AA88" s="56"/>
      <c r="AB88" s="56"/>
      <c r="AC88" s="56"/>
      <c r="AD88" s="56"/>
      <c r="AE88" s="56"/>
      <c r="AF88" s="56"/>
      <c r="AG88" s="56"/>
      <c r="AH88" s="56"/>
      <c r="AI88" s="56"/>
      <c r="AJ88" s="56"/>
    </row>
    <row r="89" spans="1:36" ht="51.75" customHeight="1" x14ac:dyDescent="0.2">
      <c r="A89" s="57" t="s">
        <v>40</v>
      </c>
      <c r="B89" s="58" t="s">
        <v>152</v>
      </c>
      <c r="C89" s="72" t="s">
        <v>153</v>
      </c>
      <c r="D89" s="60" t="s">
        <v>90</v>
      </c>
      <c r="E89" s="187" t="s">
        <v>50</v>
      </c>
      <c r="F89" s="180"/>
      <c r="G89" s="188"/>
      <c r="H89" s="61"/>
      <c r="I89" s="62"/>
      <c r="J89" s="47"/>
      <c r="K89" s="61">
        <v>1</v>
      </c>
      <c r="L89" s="62">
        <f>3892+134.12+1728</f>
        <v>5754.12</v>
      </c>
      <c r="M89" s="47">
        <f>K89*L89</f>
        <v>5754.12</v>
      </c>
      <c r="N89" s="61">
        <v>1</v>
      </c>
      <c r="O89" s="62">
        <v>6900</v>
      </c>
      <c r="P89" s="47">
        <f t="shared" ref="P89:P90" si="33">N89*O89</f>
        <v>6900</v>
      </c>
      <c r="Q89" s="47">
        <f t="shared" si="2"/>
        <v>5754.12</v>
      </c>
      <c r="R89" s="47">
        <f t="shared" si="3"/>
        <v>6900</v>
      </c>
      <c r="S89" s="47">
        <f t="shared" si="4"/>
        <v>-1145.8800000000001</v>
      </c>
      <c r="T89" s="48"/>
      <c r="U89" s="4"/>
      <c r="V89" s="4"/>
      <c r="W89" s="4"/>
      <c r="X89" s="4"/>
      <c r="Y89" s="4"/>
      <c r="Z89" s="4"/>
      <c r="AA89" s="4"/>
      <c r="AB89" s="4"/>
      <c r="AC89" s="4"/>
      <c r="AD89" s="4"/>
      <c r="AE89" s="4"/>
      <c r="AF89" s="4"/>
      <c r="AG89" s="4"/>
      <c r="AH89" s="4"/>
      <c r="AI89" s="4"/>
      <c r="AJ89" s="4"/>
    </row>
    <row r="90" spans="1:36" ht="51.75" customHeight="1" x14ac:dyDescent="0.2">
      <c r="A90" s="57" t="s">
        <v>40</v>
      </c>
      <c r="B90" s="58" t="s">
        <v>154</v>
      </c>
      <c r="C90" s="72" t="s">
        <v>155</v>
      </c>
      <c r="D90" s="60" t="s">
        <v>90</v>
      </c>
      <c r="E90" s="189"/>
      <c r="F90" s="190"/>
      <c r="G90" s="191"/>
      <c r="H90" s="61"/>
      <c r="I90" s="62"/>
      <c r="J90" s="47"/>
      <c r="K90" s="61"/>
      <c r="L90" s="62"/>
      <c r="M90" s="47"/>
      <c r="N90" s="61">
        <v>1</v>
      </c>
      <c r="O90" s="62">
        <v>16896</v>
      </c>
      <c r="P90" s="47">
        <f t="shared" si="33"/>
        <v>16896</v>
      </c>
      <c r="Q90" s="47">
        <f t="shared" ref="Q90" si="34">G90+M90</f>
        <v>0</v>
      </c>
      <c r="R90" s="47">
        <f t="shared" ref="R90" si="35">J90+P90</f>
        <v>16896</v>
      </c>
      <c r="S90" s="47">
        <f t="shared" ref="S90" si="36">Q90-R90</f>
        <v>-16896</v>
      </c>
      <c r="T90" s="48"/>
      <c r="U90" s="4"/>
      <c r="V90" s="4"/>
      <c r="W90" s="4"/>
      <c r="X90" s="4"/>
      <c r="Y90" s="4"/>
      <c r="Z90" s="4"/>
      <c r="AA90" s="4"/>
      <c r="AB90" s="4"/>
      <c r="AC90" s="4"/>
      <c r="AD90" s="4"/>
      <c r="AE90" s="4"/>
      <c r="AF90" s="4"/>
      <c r="AG90" s="4"/>
      <c r="AH90" s="4"/>
      <c r="AI90" s="4"/>
      <c r="AJ90" s="4"/>
    </row>
    <row r="91" spans="1:36" ht="55.5" customHeight="1" x14ac:dyDescent="0.2">
      <c r="A91" s="57" t="s">
        <v>40</v>
      </c>
      <c r="B91" s="58" t="s">
        <v>156</v>
      </c>
      <c r="C91" s="72" t="s">
        <v>157</v>
      </c>
      <c r="D91" s="60" t="s">
        <v>90</v>
      </c>
      <c r="E91" s="189"/>
      <c r="F91" s="190"/>
      <c r="G91" s="191"/>
      <c r="H91" s="61"/>
      <c r="I91" s="62"/>
      <c r="J91" s="47"/>
      <c r="K91" s="61">
        <v>1</v>
      </c>
      <c r="L91" s="62">
        <v>145000</v>
      </c>
      <c r="M91" s="47">
        <f t="shared" ref="M91:M101" si="37">K91*L91</f>
        <v>145000</v>
      </c>
      <c r="N91" s="61">
        <v>0</v>
      </c>
      <c r="O91" s="62">
        <v>0</v>
      </c>
      <c r="P91" s="47">
        <v>0</v>
      </c>
      <c r="Q91" s="47">
        <f t="shared" ref="Q91:Q110" si="38">G91+M91</f>
        <v>145000</v>
      </c>
      <c r="R91" s="47">
        <f t="shared" ref="R91:R110" si="39">J91+P91</f>
        <v>0</v>
      </c>
      <c r="S91" s="47">
        <f t="shared" ref="S91:S110" si="40">Q91-R91</f>
        <v>145000</v>
      </c>
      <c r="T91" s="48"/>
      <c r="U91" s="4"/>
      <c r="V91" s="4"/>
      <c r="W91" s="4"/>
      <c r="X91" s="4"/>
      <c r="Y91" s="4"/>
      <c r="Z91" s="4"/>
      <c r="AA91" s="4"/>
      <c r="AB91" s="4"/>
      <c r="AC91" s="4"/>
      <c r="AD91" s="4"/>
      <c r="AE91" s="4"/>
      <c r="AF91" s="4"/>
      <c r="AG91" s="4"/>
      <c r="AH91" s="4"/>
      <c r="AI91" s="4"/>
      <c r="AJ91" s="4"/>
    </row>
    <row r="92" spans="1:36" ht="47.25" customHeight="1" x14ac:dyDescent="0.2">
      <c r="A92" s="57" t="s">
        <v>40</v>
      </c>
      <c r="B92" s="58" t="s">
        <v>158</v>
      </c>
      <c r="C92" s="72" t="s">
        <v>159</v>
      </c>
      <c r="D92" s="60" t="s">
        <v>90</v>
      </c>
      <c r="E92" s="189"/>
      <c r="F92" s="190"/>
      <c r="G92" s="191"/>
      <c r="H92" s="61"/>
      <c r="I92" s="62"/>
      <c r="J92" s="47"/>
      <c r="K92" s="61">
        <v>1</v>
      </c>
      <c r="L92" s="62">
        <v>8800</v>
      </c>
      <c r="M92" s="47">
        <f t="shared" si="37"/>
        <v>8800</v>
      </c>
      <c r="N92" s="61">
        <v>1</v>
      </c>
      <c r="O92" s="62">
        <v>2334</v>
      </c>
      <c r="P92" s="47">
        <f t="shared" ref="P92:P93" si="41">N92*O92</f>
        <v>2334</v>
      </c>
      <c r="Q92" s="47">
        <f t="shared" si="38"/>
        <v>8800</v>
      </c>
      <c r="R92" s="47">
        <f t="shared" si="39"/>
        <v>2334</v>
      </c>
      <c r="S92" s="47">
        <f t="shared" si="40"/>
        <v>6466</v>
      </c>
      <c r="T92" s="48"/>
      <c r="U92" s="4"/>
      <c r="V92" s="4"/>
      <c r="W92" s="4"/>
      <c r="X92" s="4"/>
      <c r="Y92" s="4"/>
      <c r="Z92" s="4"/>
      <c r="AA92" s="4"/>
      <c r="AB92" s="4"/>
      <c r="AC92" s="4"/>
      <c r="AD92" s="4"/>
      <c r="AE92" s="4"/>
      <c r="AF92" s="4"/>
      <c r="AG92" s="4"/>
      <c r="AH92" s="4"/>
      <c r="AI92" s="4"/>
      <c r="AJ92" s="4"/>
    </row>
    <row r="93" spans="1:36" ht="30" customHeight="1" x14ac:dyDescent="0.2">
      <c r="A93" s="57" t="s">
        <v>40</v>
      </c>
      <c r="B93" s="58" t="s">
        <v>160</v>
      </c>
      <c r="C93" s="72" t="s">
        <v>161</v>
      </c>
      <c r="D93" s="60" t="s">
        <v>90</v>
      </c>
      <c r="E93" s="189"/>
      <c r="F93" s="190"/>
      <c r="G93" s="191"/>
      <c r="H93" s="61"/>
      <c r="I93" s="62"/>
      <c r="J93" s="47"/>
      <c r="K93" s="61">
        <v>1</v>
      </c>
      <c r="L93" s="62">
        <v>9000</v>
      </c>
      <c r="M93" s="47">
        <f t="shared" si="37"/>
        <v>9000</v>
      </c>
      <c r="N93" s="61">
        <v>1</v>
      </c>
      <c r="O93" s="62">
        <v>9000</v>
      </c>
      <c r="P93" s="47">
        <f t="shared" si="41"/>
        <v>9000</v>
      </c>
      <c r="Q93" s="47">
        <f t="shared" si="38"/>
        <v>9000</v>
      </c>
      <c r="R93" s="47">
        <f t="shared" si="39"/>
        <v>9000</v>
      </c>
      <c r="S93" s="47">
        <f t="shared" si="40"/>
        <v>0</v>
      </c>
      <c r="T93" s="48"/>
      <c r="U93" s="4"/>
      <c r="V93" s="4"/>
      <c r="W93" s="4"/>
      <c r="X93" s="4"/>
      <c r="Y93" s="4"/>
      <c r="Z93" s="4"/>
      <c r="AA93" s="4"/>
      <c r="AB93" s="4"/>
      <c r="AC93" s="4"/>
      <c r="AD93" s="4"/>
      <c r="AE93" s="4"/>
      <c r="AF93" s="4"/>
      <c r="AG93" s="4"/>
      <c r="AH93" s="4"/>
      <c r="AI93" s="4"/>
      <c r="AJ93" s="4"/>
    </row>
    <row r="94" spans="1:36" ht="36.75" customHeight="1" x14ac:dyDescent="0.2">
      <c r="A94" s="57" t="s">
        <v>40</v>
      </c>
      <c r="B94" s="58" t="s">
        <v>162</v>
      </c>
      <c r="C94" s="81" t="s">
        <v>163</v>
      </c>
      <c r="D94" s="60" t="s">
        <v>90</v>
      </c>
      <c r="E94" s="189"/>
      <c r="F94" s="190"/>
      <c r="G94" s="191"/>
      <c r="H94" s="61"/>
      <c r="I94" s="62"/>
      <c r="J94" s="47"/>
      <c r="K94" s="61">
        <v>1</v>
      </c>
      <c r="L94" s="62">
        <v>39800</v>
      </c>
      <c r="M94" s="47">
        <f t="shared" si="37"/>
        <v>39800</v>
      </c>
      <c r="N94" s="61">
        <v>1</v>
      </c>
      <c r="O94" s="62">
        <v>39800</v>
      </c>
      <c r="P94" s="47">
        <f t="shared" ref="P94:P95" si="42">O94*N94</f>
        <v>39800</v>
      </c>
      <c r="Q94" s="47">
        <f t="shared" si="38"/>
        <v>39800</v>
      </c>
      <c r="R94" s="47">
        <f t="shared" si="39"/>
        <v>39800</v>
      </c>
      <c r="S94" s="47">
        <f t="shared" si="40"/>
        <v>0</v>
      </c>
      <c r="T94" s="48"/>
      <c r="U94" s="4"/>
      <c r="V94" s="4"/>
      <c r="W94" s="4"/>
      <c r="X94" s="4"/>
      <c r="Y94" s="4"/>
      <c r="Z94" s="4"/>
      <c r="AA94" s="4"/>
      <c r="AB94" s="4"/>
      <c r="AC94" s="4"/>
      <c r="AD94" s="4"/>
      <c r="AE94" s="4"/>
      <c r="AF94" s="4"/>
      <c r="AG94" s="4"/>
      <c r="AH94" s="4"/>
      <c r="AI94" s="4"/>
      <c r="AJ94" s="4"/>
    </row>
    <row r="95" spans="1:36" ht="63.75" customHeight="1" x14ac:dyDescent="0.2">
      <c r="A95" s="57" t="s">
        <v>40</v>
      </c>
      <c r="B95" s="58" t="s">
        <v>164</v>
      </c>
      <c r="C95" s="81" t="s">
        <v>165</v>
      </c>
      <c r="D95" s="60" t="s">
        <v>90</v>
      </c>
      <c r="E95" s="189"/>
      <c r="F95" s="190"/>
      <c r="G95" s="191"/>
      <c r="H95" s="61"/>
      <c r="I95" s="62"/>
      <c r="J95" s="47"/>
      <c r="K95" s="61">
        <v>3</v>
      </c>
      <c r="L95" s="62">
        <v>1100</v>
      </c>
      <c r="M95" s="47">
        <f t="shared" si="37"/>
        <v>3300</v>
      </c>
      <c r="N95" s="61">
        <v>1</v>
      </c>
      <c r="O95" s="62">
        <v>600</v>
      </c>
      <c r="P95" s="47">
        <f t="shared" si="42"/>
        <v>600</v>
      </c>
      <c r="Q95" s="47">
        <f t="shared" si="38"/>
        <v>3300</v>
      </c>
      <c r="R95" s="47">
        <f t="shared" si="39"/>
        <v>600</v>
      </c>
      <c r="S95" s="47">
        <f t="shared" si="40"/>
        <v>2700</v>
      </c>
      <c r="T95" s="48"/>
      <c r="U95" s="4"/>
      <c r="V95" s="4"/>
      <c r="W95" s="4"/>
      <c r="X95" s="4"/>
      <c r="Y95" s="4"/>
      <c r="Z95" s="4"/>
      <c r="AA95" s="4"/>
      <c r="AB95" s="4"/>
      <c r="AC95" s="4"/>
      <c r="AD95" s="4"/>
      <c r="AE95" s="4"/>
      <c r="AF95" s="4"/>
      <c r="AG95" s="4"/>
      <c r="AH95" s="4"/>
      <c r="AI95" s="4"/>
      <c r="AJ95" s="4"/>
    </row>
    <row r="96" spans="1:36" ht="75" customHeight="1" x14ac:dyDescent="0.2">
      <c r="A96" s="57" t="s">
        <v>40</v>
      </c>
      <c r="B96" s="58" t="s">
        <v>166</v>
      </c>
      <c r="C96" s="81" t="s">
        <v>167</v>
      </c>
      <c r="D96" s="60" t="s">
        <v>90</v>
      </c>
      <c r="E96" s="189"/>
      <c r="F96" s="190"/>
      <c r="G96" s="191"/>
      <c r="H96" s="61"/>
      <c r="I96" s="62"/>
      <c r="J96" s="47"/>
      <c r="K96" s="61">
        <v>5</v>
      </c>
      <c r="L96" s="62">
        <v>29500</v>
      </c>
      <c r="M96" s="47">
        <f t="shared" si="37"/>
        <v>147500</v>
      </c>
      <c r="N96" s="61">
        <v>5</v>
      </c>
      <c r="O96" s="62">
        <v>26041.108</v>
      </c>
      <c r="P96" s="47">
        <f t="shared" ref="P96:P97" si="43">N96*O96</f>
        <v>130205.54000000001</v>
      </c>
      <c r="Q96" s="47">
        <f t="shared" si="38"/>
        <v>147500</v>
      </c>
      <c r="R96" s="47">
        <f t="shared" si="39"/>
        <v>130205.54000000001</v>
      </c>
      <c r="S96" s="47">
        <f t="shared" si="40"/>
        <v>17294.459999999992</v>
      </c>
      <c r="T96" s="48"/>
      <c r="U96" s="4"/>
      <c r="V96" s="4"/>
      <c r="W96" s="4"/>
      <c r="X96" s="4"/>
      <c r="Y96" s="4"/>
      <c r="Z96" s="4"/>
      <c r="AA96" s="4"/>
      <c r="AB96" s="4"/>
      <c r="AC96" s="4"/>
      <c r="AD96" s="4"/>
      <c r="AE96" s="4"/>
      <c r="AF96" s="4"/>
      <c r="AG96" s="4"/>
      <c r="AH96" s="4"/>
      <c r="AI96" s="4"/>
      <c r="AJ96" s="4"/>
    </row>
    <row r="97" spans="1:36" ht="55.5" customHeight="1" x14ac:dyDescent="0.2">
      <c r="A97" s="57" t="s">
        <v>40</v>
      </c>
      <c r="B97" s="58" t="s">
        <v>168</v>
      </c>
      <c r="C97" s="81" t="s">
        <v>169</v>
      </c>
      <c r="D97" s="60" t="s">
        <v>90</v>
      </c>
      <c r="E97" s="189"/>
      <c r="F97" s="190"/>
      <c r="G97" s="191"/>
      <c r="H97" s="61"/>
      <c r="I97" s="62"/>
      <c r="J97" s="47"/>
      <c r="K97" s="61">
        <v>2</v>
      </c>
      <c r="L97" s="62">
        <v>25000</v>
      </c>
      <c r="M97" s="47">
        <f t="shared" si="37"/>
        <v>50000</v>
      </c>
      <c r="N97" s="61">
        <v>2</v>
      </c>
      <c r="O97" s="62">
        <v>25000</v>
      </c>
      <c r="P97" s="47">
        <f t="shared" si="43"/>
        <v>50000</v>
      </c>
      <c r="Q97" s="47">
        <f t="shared" si="38"/>
        <v>50000</v>
      </c>
      <c r="R97" s="47">
        <f t="shared" si="39"/>
        <v>50000</v>
      </c>
      <c r="S97" s="47">
        <f t="shared" si="40"/>
        <v>0</v>
      </c>
      <c r="T97" s="48"/>
      <c r="U97" s="4"/>
      <c r="V97" s="4"/>
      <c r="W97" s="4"/>
      <c r="X97" s="4"/>
      <c r="Y97" s="4"/>
      <c r="Z97" s="4"/>
      <c r="AA97" s="4"/>
      <c r="AB97" s="4"/>
      <c r="AC97" s="4"/>
      <c r="AD97" s="4"/>
      <c r="AE97" s="4"/>
      <c r="AF97" s="4"/>
      <c r="AG97" s="4"/>
      <c r="AH97" s="4"/>
      <c r="AI97" s="4"/>
      <c r="AJ97" s="4"/>
    </row>
    <row r="98" spans="1:36" ht="39" customHeight="1" x14ac:dyDescent="0.2">
      <c r="A98" s="57" t="s">
        <v>40</v>
      </c>
      <c r="B98" s="58" t="s">
        <v>170</v>
      </c>
      <c r="C98" s="81" t="s">
        <v>171</v>
      </c>
      <c r="D98" s="60" t="s">
        <v>90</v>
      </c>
      <c r="E98" s="189"/>
      <c r="F98" s="190"/>
      <c r="G98" s="191"/>
      <c r="H98" s="61"/>
      <c r="I98" s="62"/>
      <c r="J98" s="47"/>
      <c r="K98" s="61">
        <v>1</v>
      </c>
      <c r="L98" s="62">
        <v>50000</v>
      </c>
      <c r="M98" s="47">
        <f t="shared" si="37"/>
        <v>50000</v>
      </c>
      <c r="N98" s="61">
        <v>0</v>
      </c>
      <c r="O98" s="62">
        <v>0</v>
      </c>
      <c r="P98" s="47">
        <v>0</v>
      </c>
      <c r="Q98" s="47">
        <f t="shared" si="38"/>
        <v>50000</v>
      </c>
      <c r="R98" s="47">
        <f t="shared" si="39"/>
        <v>0</v>
      </c>
      <c r="S98" s="47">
        <f t="shared" si="40"/>
        <v>50000</v>
      </c>
      <c r="T98" s="48"/>
      <c r="U98" s="4"/>
      <c r="V98" s="4"/>
      <c r="W98" s="4"/>
      <c r="X98" s="4"/>
      <c r="Y98" s="4"/>
      <c r="Z98" s="4"/>
      <c r="AA98" s="4"/>
      <c r="AB98" s="4"/>
      <c r="AC98" s="4"/>
      <c r="AD98" s="4"/>
      <c r="AE98" s="4"/>
      <c r="AF98" s="4"/>
      <c r="AG98" s="4"/>
      <c r="AH98" s="4"/>
      <c r="AI98" s="4"/>
      <c r="AJ98" s="4"/>
    </row>
    <row r="99" spans="1:36" ht="39.75" customHeight="1" x14ac:dyDescent="0.2">
      <c r="A99" s="57" t="s">
        <v>40</v>
      </c>
      <c r="B99" s="58" t="s">
        <v>172</v>
      </c>
      <c r="C99" s="81" t="s">
        <v>173</v>
      </c>
      <c r="D99" s="60" t="s">
        <v>90</v>
      </c>
      <c r="E99" s="189"/>
      <c r="F99" s="190"/>
      <c r="G99" s="191"/>
      <c r="H99" s="61"/>
      <c r="I99" s="62"/>
      <c r="J99" s="47"/>
      <c r="K99" s="61">
        <v>1</v>
      </c>
      <c r="L99" s="62">
        <v>67500</v>
      </c>
      <c r="M99" s="47">
        <f t="shared" si="37"/>
        <v>67500</v>
      </c>
      <c r="N99" s="61">
        <v>0</v>
      </c>
      <c r="O99" s="62">
        <v>0</v>
      </c>
      <c r="P99" s="47">
        <v>0</v>
      </c>
      <c r="Q99" s="47">
        <f t="shared" si="38"/>
        <v>67500</v>
      </c>
      <c r="R99" s="47">
        <f t="shared" si="39"/>
        <v>0</v>
      </c>
      <c r="S99" s="47">
        <f t="shared" si="40"/>
        <v>67500</v>
      </c>
      <c r="T99" s="48"/>
      <c r="U99" s="4"/>
      <c r="V99" s="4"/>
      <c r="W99" s="4"/>
      <c r="X99" s="4"/>
      <c r="Y99" s="4"/>
      <c r="Z99" s="4"/>
      <c r="AA99" s="4"/>
      <c r="AB99" s="4"/>
      <c r="AC99" s="4"/>
      <c r="AD99" s="4"/>
      <c r="AE99" s="4"/>
      <c r="AF99" s="4"/>
      <c r="AG99" s="4"/>
      <c r="AH99" s="4"/>
      <c r="AI99" s="4"/>
      <c r="AJ99" s="4"/>
    </row>
    <row r="100" spans="1:36" ht="33" customHeight="1" x14ac:dyDescent="0.2">
      <c r="A100" s="57" t="s">
        <v>40</v>
      </c>
      <c r="B100" s="58" t="s">
        <v>174</v>
      </c>
      <c r="C100" s="81" t="s">
        <v>175</v>
      </c>
      <c r="D100" s="60" t="s">
        <v>90</v>
      </c>
      <c r="E100" s="189"/>
      <c r="F100" s="190"/>
      <c r="G100" s="191"/>
      <c r="H100" s="61"/>
      <c r="I100" s="62"/>
      <c r="J100" s="47"/>
      <c r="K100" s="61">
        <v>1</v>
      </c>
      <c r="L100" s="62">
        <v>67510</v>
      </c>
      <c r="M100" s="47">
        <f t="shared" si="37"/>
        <v>67510</v>
      </c>
      <c r="N100" s="61">
        <v>0</v>
      </c>
      <c r="O100" s="62">
        <v>0</v>
      </c>
      <c r="P100" s="47">
        <v>0</v>
      </c>
      <c r="Q100" s="47">
        <f t="shared" si="38"/>
        <v>67510</v>
      </c>
      <c r="R100" s="47">
        <f t="shared" si="39"/>
        <v>0</v>
      </c>
      <c r="S100" s="47">
        <f t="shared" si="40"/>
        <v>67510</v>
      </c>
      <c r="T100" s="48"/>
      <c r="U100" s="4"/>
      <c r="V100" s="4"/>
      <c r="W100" s="4"/>
      <c r="X100" s="4"/>
      <c r="Y100" s="4"/>
      <c r="Z100" s="4"/>
      <c r="AA100" s="4"/>
      <c r="AB100" s="4"/>
      <c r="AC100" s="4"/>
      <c r="AD100" s="4"/>
      <c r="AE100" s="4"/>
      <c r="AF100" s="4"/>
      <c r="AG100" s="4"/>
      <c r="AH100" s="4"/>
      <c r="AI100" s="4"/>
      <c r="AJ100" s="4"/>
    </row>
    <row r="101" spans="1:36" ht="156" customHeight="1" x14ac:dyDescent="0.2">
      <c r="A101" s="57" t="s">
        <v>40</v>
      </c>
      <c r="B101" s="58" t="s">
        <v>176</v>
      </c>
      <c r="C101" s="81" t="s">
        <v>177</v>
      </c>
      <c r="D101" s="60" t="s">
        <v>90</v>
      </c>
      <c r="E101" s="192"/>
      <c r="F101" s="178"/>
      <c r="G101" s="193"/>
      <c r="H101" s="61"/>
      <c r="I101" s="62"/>
      <c r="J101" s="47"/>
      <c r="K101" s="61">
        <v>1</v>
      </c>
      <c r="L101" s="62">
        <v>10000</v>
      </c>
      <c r="M101" s="47">
        <f t="shared" si="37"/>
        <v>10000</v>
      </c>
      <c r="N101" s="61">
        <v>1</v>
      </c>
      <c r="O101" s="62">
        <v>9360</v>
      </c>
      <c r="P101" s="47">
        <f>N101*O101</f>
        <v>9360</v>
      </c>
      <c r="Q101" s="47">
        <f t="shared" si="38"/>
        <v>10000</v>
      </c>
      <c r="R101" s="47">
        <f t="shared" si="39"/>
        <v>9360</v>
      </c>
      <c r="S101" s="47">
        <f t="shared" si="40"/>
        <v>640</v>
      </c>
      <c r="T101" s="48"/>
      <c r="U101" s="4"/>
      <c r="V101" s="4"/>
      <c r="W101" s="4"/>
      <c r="X101" s="4"/>
      <c r="Y101" s="4"/>
      <c r="Z101" s="4"/>
      <c r="AA101" s="4"/>
      <c r="AB101" s="4"/>
      <c r="AC101" s="4"/>
      <c r="AD101" s="4"/>
      <c r="AE101" s="4"/>
      <c r="AF101" s="4"/>
      <c r="AG101" s="4"/>
      <c r="AH101" s="4"/>
      <c r="AI101" s="4"/>
      <c r="AJ101" s="4"/>
    </row>
    <row r="102" spans="1:36" ht="49.5" customHeight="1" x14ac:dyDescent="0.2">
      <c r="A102" s="57"/>
      <c r="B102" s="58" t="s">
        <v>178</v>
      </c>
      <c r="C102" s="81" t="s">
        <v>179</v>
      </c>
      <c r="D102" s="60"/>
      <c r="E102" s="82"/>
      <c r="F102" s="83"/>
      <c r="G102" s="84"/>
      <c r="H102" s="61"/>
      <c r="I102" s="62"/>
      <c r="J102" s="47"/>
      <c r="K102" s="61"/>
      <c r="L102" s="62"/>
      <c r="M102" s="47"/>
      <c r="N102" s="61">
        <v>9</v>
      </c>
      <c r="O102" s="62">
        <v>1261.2</v>
      </c>
      <c r="P102" s="47">
        <f t="shared" ref="P102:P103" si="44">O102*N102</f>
        <v>11350.800000000001</v>
      </c>
      <c r="Q102" s="47">
        <f t="shared" si="38"/>
        <v>0</v>
      </c>
      <c r="R102" s="47">
        <f t="shared" si="39"/>
        <v>11350.800000000001</v>
      </c>
      <c r="S102" s="47">
        <f t="shared" si="40"/>
        <v>-11350.800000000001</v>
      </c>
      <c r="T102" s="48"/>
      <c r="U102" s="4"/>
      <c r="V102" s="4"/>
      <c r="W102" s="4"/>
      <c r="X102" s="4"/>
      <c r="Y102" s="4"/>
      <c r="Z102" s="4"/>
      <c r="AA102" s="4"/>
      <c r="AB102" s="4"/>
      <c r="AC102" s="4"/>
      <c r="AD102" s="4"/>
      <c r="AE102" s="4"/>
      <c r="AF102" s="4"/>
      <c r="AG102" s="4"/>
      <c r="AH102" s="4"/>
      <c r="AI102" s="4"/>
      <c r="AJ102" s="4"/>
    </row>
    <row r="103" spans="1:36" ht="36" customHeight="1" x14ac:dyDescent="0.2">
      <c r="A103" s="57"/>
      <c r="B103" s="58" t="s">
        <v>180</v>
      </c>
      <c r="C103" s="81" t="s">
        <v>181</v>
      </c>
      <c r="D103" s="60"/>
      <c r="E103" s="82"/>
      <c r="F103" s="83"/>
      <c r="G103" s="84"/>
      <c r="H103" s="61"/>
      <c r="I103" s="62"/>
      <c r="J103" s="47"/>
      <c r="K103" s="61"/>
      <c r="L103" s="62"/>
      <c r="M103" s="47"/>
      <c r="N103" s="61">
        <v>1</v>
      </c>
      <c r="O103" s="62">
        <v>65800</v>
      </c>
      <c r="P103" s="47">
        <f t="shared" si="44"/>
        <v>65800</v>
      </c>
      <c r="Q103" s="47">
        <f t="shared" si="38"/>
        <v>0</v>
      </c>
      <c r="R103" s="47">
        <f t="shared" si="39"/>
        <v>65800</v>
      </c>
      <c r="S103" s="47">
        <f t="shared" si="40"/>
        <v>-65800</v>
      </c>
      <c r="T103" s="48"/>
      <c r="U103" s="4"/>
      <c r="V103" s="4"/>
      <c r="W103" s="4"/>
      <c r="X103" s="4"/>
      <c r="Y103" s="4"/>
      <c r="Z103" s="4"/>
      <c r="AA103" s="4"/>
      <c r="AB103" s="4"/>
      <c r="AC103" s="4"/>
      <c r="AD103" s="4"/>
      <c r="AE103" s="4"/>
      <c r="AF103" s="4"/>
      <c r="AG103" s="4"/>
      <c r="AH103" s="4"/>
      <c r="AI103" s="4"/>
      <c r="AJ103" s="4"/>
    </row>
    <row r="104" spans="1:36" ht="55.5" customHeight="1" x14ac:dyDescent="0.2">
      <c r="A104" s="57"/>
      <c r="B104" s="58" t="s">
        <v>182</v>
      </c>
      <c r="C104" s="81" t="s">
        <v>183</v>
      </c>
      <c r="D104" s="60"/>
      <c r="E104" s="82"/>
      <c r="F104" s="83"/>
      <c r="G104" s="84"/>
      <c r="H104" s="61"/>
      <c r="I104" s="62"/>
      <c r="J104" s="47"/>
      <c r="K104" s="61"/>
      <c r="L104" s="62"/>
      <c r="M104" s="47"/>
      <c r="N104" s="61">
        <v>1</v>
      </c>
      <c r="O104" s="62">
        <v>36600</v>
      </c>
      <c r="P104" s="47">
        <f>N104*O104</f>
        <v>36600</v>
      </c>
      <c r="Q104" s="47">
        <f t="shared" si="38"/>
        <v>0</v>
      </c>
      <c r="R104" s="47">
        <f t="shared" si="39"/>
        <v>36600</v>
      </c>
      <c r="S104" s="47">
        <f t="shared" si="40"/>
        <v>-36600</v>
      </c>
      <c r="T104" s="48"/>
      <c r="U104" s="4"/>
      <c r="V104" s="4"/>
      <c r="W104" s="4"/>
      <c r="X104" s="4"/>
      <c r="Y104" s="4"/>
      <c r="Z104" s="4"/>
      <c r="AA104" s="4"/>
      <c r="AB104" s="4"/>
      <c r="AC104" s="4"/>
      <c r="AD104" s="4"/>
      <c r="AE104" s="4"/>
      <c r="AF104" s="4"/>
      <c r="AG104" s="4"/>
      <c r="AH104" s="4"/>
      <c r="AI104" s="4"/>
      <c r="AJ104" s="4"/>
    </row>
    <row r="105" spans="1:36" ht="39" customHeight="1" x14ac:dyDescent="0.2">
      <c r="A105" s="57"/>
      <c r="B105" s="58" t="s">
        <v>184</v>
      </c>
      <c r="C105" s="81" t="s">
        <v>185</v>
      </c>
      <c r="D105" s="60"/>
      <c r="E105" s="82"/>
      <c r="F105" s="83"/>
      <c r="G105" s="84"/>
      <c r="H105" s="61"/>
      <c r="I105" s="62"/>
      <c r="J105" s="47"/>
      <c r="K105" s="61"/>
      <c r="L105" s="62"/>
      <c r="M105" s="47"/>
      <c r="N105" s="61">
        <v>1</v>
      </c>
      <c r="O105" s="62">
        <v>45790.03</v>
      </c>
      <c r="P105" s="47">
        <f t="shared" ref="P105:P106" si="45">O105*N105</f>
        <v>45790.03</v>
      </c>
      <c r="Q105" s="47">
        <f t="shared" si="38"/>
        <v>0</v>
      </c>
      <c r="R105" s="47">
        <f t="shared" si="39"/>
        <v>45790.03</v>
      </c>
      <c r="S105" s="47">
        <f t="shared" si="40"/>
        <v>-45790.03</v>
      </c>
      <c r="T105" s="48"/>
      <c r="U105" s="4"/>
      <c r="V105" s="4"/>
      <c r="W105" s="4"/>
      <c r="X105" s="4"/>
      <c r="Y105" s="4"/>
      <c r="Z105" s="4"/>
      <c r="AA105" s="4"/>
      <c r="AB105" s="4"/>
      <c r="AC105" s="4"/>
      <c r="AD105" s="4"/>
      <c r="AE105" s="4"/>
      <c r="AF105" s="4"/>
      <c r="AG105" s="4"/>
      <c r="AH105" s="4"/>
      <c r="AI105" s="4"/>
      <c r="AJ105" s="4"/>
    </row>
    <row r="106" spans="1:36" ht="49.5" customHeight="1" x14ac:dyDescent="0.2">
      <c r="A106" s="57"/>
      <c r="B106" s="58" t="s">
        <v>186</v>
      </c>
      <c r="C106" s="81" t="s">
        <v>187</v>
      </c>
      <c r="D106" s="60"/>
      <c r="E106" s="33"/>
      <c r="F106" s="33"/>
      <c r="G106" s="33"/>
      <c r="H106" s="61"/>
      <c r="I106" s="62"/>
      <c r="J106" s="47"/>
      <c r="K106" s="61"/>
      <c r="L106" s="62"/>
      <c r="M106" s="47"/>
      <c r="N106" s="61">
        <v>1</v>
      </c>
      <c r="O106" s="62">
        <v>49780</v>
      </c>
      <c r="P106" s="47">
        <f t="shared" si="45"/>
        <v>49780</v>
      </c>
      <c r="Q106" s="47">
        <f t="shared" si="38"/>
        <v>0</v>
      </c>
      <c r="R106" s="47">
        <f t="shared" si="39"/>
        <v>49780</v>
      </c>
      <c r="S106" s="47">
        <f t="shared" si="40"/>
        <v>-49780</v>
      </c>
      <c r="T106" s="48"/>
      <c r="U106" s="4"/>
      <c r="V106" s="4"/>
      <c r="W106" s="4"/>
      <c r="X106" s="4"/>
      <c r="Y106" s="4"/>
      <c r="Z106" s="4"/>
      <c r="AA106" s="4"/>
      <c r="AB106" s="4"/>
      <c r="AC106" s="4"/>
      <c r="AD106" s="4"/>
      <c r="AE106" s="4"/>
      <c r="AF106" s="4"/>
      <c r="AG106" s="4"/>
      <c r="AH106" s="4"/>
      <c r="AI106" s="4"/>
      <c r="AJ106" s="4"/>
    </row>
    <row r="107" spans="1:36" ht="30" customHeight="1" x14ac:dyDescent="0.2">
      <c r="A107" s="80" t="s">
        <v>188</v>
      </c>
      <c r="B107" s="64"/>
      <c r="C107" s="65"/>
      <c r="D107" s="66"/>
      <c r="E107" s="69">
        <f t="shared" ref="E107:P107" si="46">SUM(E89:E106)</f>
        <v>0</v>
      </c>
      <c r="F107" s="69">
        <f t="shared" si="46"/>
        <v>0</v>
      </c>
      <c r="G107" s="69">
        <f t="shared" si="46"/>
        <v>0</v>
      </c>
      <c r="H107" s="69">
        <f t="shared" si="46"/>
        <v>0</v>
      </c>
      <c r="I107" s="69">
        <f t="shared" si="46"/>
        <v>0</v>
      </c>
      <c r="J107" s="69">
        <f t="shared" si="46"/>
        <v>0</v>
      </c>
      <c r="K107" s="69">
        <f t="shared" si="46"/>
        <v>19</v>
      </c>
      <c r="L107" s="69">
        <f t="shared" si="46"/>
        <v>458964.12</v>
      </c>
      <c r="M107" s="69">
        <f t="shared" si="46"/>
        <v>604164.12</v>
      </c>
      <c r="N107" s="69">
        <f t="shared" si="46"/>
        <v>27</v>
      </c>
      <c r="O107" s="69">
        <f t="shared" si="46"/>
        <v>335162.33799999999</v>
      </c>
      <c r="P107" s="69">
        <f t="shared" si="46"/>
        <v>474416.37</v>
      </c>
      <c r="Q107" s="47">
        <f t="shared" si="38"/>
        <v>604164.12</v>
      </c>
      <c r="R107" s="47">
        <f t="shared" si="39"/>
        <v>474416.37</v>
      </c>
      <c r="S107" s="47">
        <f t="shared" si="40"/>
        <v>129747.75</v>
      </c>
      <c r="T107" s="70"/>
      <c r="U107" s="8"/>
      <c r="V107" s="8"/>
      <c r="W107" s="8"/>
      <c r="X107" s="8"/>
      <c r="Y107" s="8"/>
      <c r="Z107" s="8"/>
      <c r="AA107" s="8"/>
      <c r="AB107" s="8"/>
      <c r="AC107" s="8"/>
      <c r="AD107" s="8"/>
      <c r="AE107" s="8"/>
      <c r="AF107" s="8"/>
      <c r="AG107" s="8"/>
      <c r="AH107" s="8"/>
      <c r="AI107" s="8"/>
      <c r="AJ107" s="8"/>
    </row>
    <row r="108" spans="1:36" ht="30" customHeight="1" x14ac:dyDescent="0.2">
      <c r="A108" s="49" t="s">
        <v>29</v>
      </c>
      <c r="B108" s="85" t="s">
        <v>189</v>
      </c>
      <c r="C108" s="73" t="s">
        <v>190</v>
      </c>
      <c r="D108" s="51"/>
      <c r="E108" s="52"/>
      <c r="F108" s="53"/>
      <c r="G108" s="54"/>
      <c r="H108" s="54"/>
      <c r="I108" s="54"/>
      <c r="J108" s="54"/>
      <c r="K108" s="54"/>
      <c r="L108" s="54"/>
      <c r="M108" s="54"/>
      <c r="N108" s="52"/>
      <c r="O108" s="53"/>
      <c r="P108" s="54"/>
      <c r="Q108" s="47">
        <f t="shared" si="38"/>
        <v>0</v>
      </c>
      <c r="R108" s="47">
        <f t="shared" si="39"/>
        <v>0</v>
      </c>
      <c r="S108" s="47">
        <f t="shared" si="40"/>
        <v>0</v>
      </c>
      <c r="T108" s="55"/>
      <c r="U108" s="56"/>
      <c r="V108" s="56"/>
      <c r="W108" s="56"/>
      <c r="X108" s="56"/>
      <c r="Y108" s="56"/>
      <c r="Z108" s="56"/>
      <c r="AA108" s="56"/>
      <c r="AB108" s="56"/>
      <c r="AC108" s="56"/>
      <c r="AD108" s="56"/>
      <c r="AE108" s="56"/>
      <c r="AF108" s="56"/>
      <c r="AG108" s="56"/>
      <c r="AH108" s="56"/>
      <c r="AI108" s="56"/>
      <c r="AJ108" s="56"/>
    </row>
    <row r="109" spans="1:36" ht="30" customHeight="1" x14ac:dyDescent="0.2">
      <c r="A109" s="57" t="s">
        <v>40</v>
      </c>
      <c r="B109" s="86" t="s">
        <v>191</v>
      </c>
      <c r="C109" s="72" t="s">
        <v>190</v>
      </c>
      <c r="D109" s="60" t="s">
        <v>90</v>
      </c>
      <c r="E109" s="181" t="s">
        <v>50</v>
      </c>
      <c r="F109" s="182"/>
      <c r="G109" s="183"/>
      <c r="H109" s="33"/>
      <c r="I109" s="33"/>
      <c r="J109" s="33"/>
      <c r="K109" s="61">
        <v>1</v>
      </c>
      <c r="L109" s="62">
        <v>22500</v>
      </c>
      <c r="M109" s="47">
        <f>K109*L109</f>
        <v>22500</v>
      </c>
      <c r="N109" s="61">
        <v>1</v>
      </c>
      <c r="O109" s="62">
        <v>22500</v>
      </c>
      <c r="P109" s="47">
        <f>O109*N109</f>
        <v>22500</v>
      </c>
      <c r="Q109" s="47">
        <f t="shared" si="38"/>
        <v>22500</v>
      </c>
      <c r="R109" s="47">
        <f t="shared" si="39"/>
        <v>22500</v>
      </c>
      <c r="S109" s="47">
        <f t="shared" si="40"/>
        <v>0</v>
      </c>
      <c r="T109" s="48"/>
      <c r="U109" s="8"/>
      <c r="V109" s="8"/>
      <c r="W109" s="8"/>
      <c r="X109" s="8"/>
      <c r="Y109" s="8"/>
      <c r="Z109" s="8"/>
      <c r="AA109" s="8"/>
      <c r="AB109" s="8"/>
      <c r="AC109" s="8"/>
      <c r="AD109" s="8"/>
      <c r="AE109" s="8"/>
      <c r="AF109" s="8"/>
      <c r="AG109" s="8"/>
      <c r="AH109" s="8"/>
      <c r="AI109" s="8"/>
      <c r="AJ109" s="8"/>
    </row>
    <row r="110" spans="1:36" ht="30" customHeight="1" x14ac:dyDescent="0.2">
      <c r="A110" s="80" t="s">
        <v>192</v>
      </c>
      <c r="B110" s="64"/>
      <c r="C110" s="65"/>
      <c r="D110" s="66"/>
      <c r="E110" s="67"/>
      <c r="F110" s="68"/>
      <c r="G110" s="69"/>
      <c r="H110" s="69"/>
      <c r="I110" s="69"/>
      <c r="J110" s="69"/>
      <c r="K110" s="69">
        <v>1</v>
      </c>
      <c r="L110" s="69">
        <v>22500</v>
      </c>
      <c r="M110" s="69">
        <v>22500</v>
      </c>
      <c r="N110" s="67">
        <v>1</v>
      </c>
      <c r="O110" s="68">
        <v>22500</v>
      </c>
      <c r="P110" s="69">
        <f>P109</f>
        <v>22500</v>
      </c>
      <c r="Q110" s="47">
        <f t="shared" si="38"/>
        <v>22500</v>
      </c>
      <c r="R110" s="47">
        <f t="shared" si="39"/>
        <v>22500</v>
      </c>
      <c r="S110" s="47">
        <f t="shared" si="40"/>
        <v>0</v>
      </c>
      <c r="T110" s="70"/>
      <c r="U110" s="8"/>
      <c r="V110" s="8"/>
      <c r="W110" s="8"/>
      <c r="X110" s="8"/>
      <c r="Y110" s="8"/>
      <c r="Z110" s="8"/>
      <c r="AA110" s="8"/>
      <c r="AB110" s="8"/>
      <c r="AC110" s="8"/>
      <c r="AD110" s="8"/>
      <c r="AE110" s="8"/>
      <c r="AF110" s="8"/>
      <c r="AG110" s="8"/>
      <c r="AH110" s="8"/>
      <c r="AI110" s="8"/>
      <c r="AJ110" s="8"/>
    </row>
    <row r="111" spans="1:36" ht="19.5" customHeight="1" x14ac:dyDescent="0.2">
      <c r="A111" s="87" t="s">
        <v>193</v>
      </c>
      <c r="B111" s="88"/>
      <c r="C111" s="89"/>
      <c r="D111" s="89"/>
      <c r="E111" s="40"/>
      <c r="F111" s="42"/>
      <c r="G111" s="42">
        <f>G38+G42+G47+G59+G64+G77+G82+G87+G107+G110</f>
        <v>41947.8</v>
      </c>
      <c r="H111" s="42"/>
      <c r="I111" s="42"/>
      <c r="J111" s="42">
        <f>J38+J42+J47+J59+J64+J77+J82+J87+J107+J110</f>
        <v>41947.8</v>
      </c>
      <c r="K111" s="42"/>
      <c r="L111" s="42"/>
      <c r="M111" s="42">
        <f>M38+M42+M47+M59+M64+M77+M82+M87+M107+M110</f>
        <v>928527.50300000003</v>
      </c>
      <c r="N111" s="42"/>
      <c r="O111" s="42"/>
      <c r="P111" s="42">
        <f t="shared" ref="P111:S111" si="47">P38+P42+P47+P59+P64+P77+P82+P87+P107+P110</f>
        <v>928527.49999799998</v>
      </c>
      <c r="Q111" s="42">
        <f t="shared" si="47"/>
        <v>970475.30299999996</v>
      </c>
      <c r="R111" s="42">
        <f t="shared" si="47"/>
        <v>970475.29999800003</v>
      </c>
      <c r="S111" s="42">
        <f t="shared" si="47"/>
        <v>3.0020000122021884E-3</v>
      </c>
      <c r="T111" s="21"/>
      <c r="U111" s="90"/>
      <c r="V111" s="90"/>
      <c r="W111" s="90"/>
      <c r="X111" s="90"/>
      <c r="Y111" s="90"/>
      <c r="Z111" s="90"/>
      <c r="AA111" s="90"/>
      <c r="AB111" s="90"/>
      <c r="AC111" s="90"/>
      <c r="AD111" s="90"/>
      <c r="AE111" s="90"/>
      <c r="AF111" s="90"/>
      <c r="AG111" s="90"/>
      <c r="AH111" s="90"/>
      <c r="AI111" s="90"/>
      <c r="AJ111" s="90"/>
    </row>
    <row r="112" spans="1:36" ht="15.75" customHeight="1" x14ac:dyDescent="0.25">
      <c r="A112" s="184"/>
      <c r="B112" s="182"/>
      <c r="C112" s="183"/>
      <c r="D112" s="91"/>
      <c r="E112" s="45"/>
      <c r="F112" s="46"/>
      <c r="G112" s="47"/>
      <c r="H112" s="47"/>
      <c r="I112" s="47"/>
      <c r="J112" s="47"/>
      <c r="K112" s="47"/>
      <c r="L112" s="47"/>
      <c r="M112" s="47"/>
      <c r="N112" s="45"/>
      <c r="O112" s="46"/>
      <c r="P112" s="47"/>
      <c r="Q112" s="47"/>
      <c r="R112" s="47"/>
      <c r="S112" s="47"/>
      <c r="T112" s="92"/>
      <c r="U112" s="1"/>
      <c r="V112" s="1"/>
      <c r="W112" s="1"/>
      <c r="X112" s="1"/>
      <c r="Y112" s="1"/>
      <c r="Z112" s="1"/>
      <c r="AA112" s="1"/>
      <c r="AB112" s="1"/>
      <c r="AC112" s="1"/>
      <c r="AD112" s="1"/>
      <c r="AE112" s="1"/>
      <c r="AF112" s="1"/>
      <c r="AG112" s="1"/>
      <c r="AH112" s="1"/>
      <c r="AI112" s="1"/>
      <c r="AJ112" s="1"/>
    </row>
    <row r="113" spans="1:36" ht="19.5" customHeight="1" x14ac:dyDescent="0.25">
      <c r="A113" s="185" t="s">
        <v>194</v>
      </c>
      <c r="B113" s="182"/>
      <c r="C113" s="183"/>
      <c r="D113" s="93"/>
      <c r="E113" s="94"/>
      <c r="F113" s="95"/>
      <c r="G113" s="96">
        <f>G22-G111</f>
        <v>0</v>
      </c>
      <c r="H113" s="96"/>
      <c r="I113" s="96"/>
      <c r="J113" s="96"/>
      <c r="K113" s="96"/>
      <c r="L113" s="96"/>
      <c r="M113" s="96"/>
      <c r="N113" s="94"/>
      <c r="O113" s="95"/>
      <c r="P113" s="96">
        <f>P22-P111</f>
        <v>2.0000152289867401E-6</v>
      </c>
      <c r="Q113" s="96"/>
      <c r="R113" s="96"/>
      <c r="S113" s="96">
        <f>S22-S111</f>
        <v>-3.0020000122021884E-3</v>
      </c>
      <c r="T113" s="97"/>
      <c r="U113" s="1"/>
      <c r="V113" s="1"/>
      <c r="W113" s="1"/>
      <c r="X113" s="1"/>
      <c r="Y113" s="1"/>
      <c r="Z113" s="1"/>
      <c r="AA113" s="1"/>
      <c r="AB113" s="1"/>
      <c r="AC113" s="1"/>
      <c r="AD113" s="1"/>
      <c r="AE113" s="1"/>
      <c r="AF113" s="1"/>
      <c r="AG113" s="1"/>
      <c r="AH113" s="1"/>
      <c r="AI113" s="1"/>
      <c r="AJ113" s="1"/>
    </row>
    <row r="114" spans="1:36" ht="15.75" customHeight="1" x14ac:dyDescent="0.25">
      <c r="A114" s="98"/>
      <c r="B114" s="99"/>
      <c r="C114" s="98"/>
      <c r="D114" s="98"/>
      <c r="E114" s="100"/>
      <c r="F114" s="98"/>
      <c r="G114" s="98"/>
      <c r="H114" s="98"/>
      <c r="I114" s="98"/>
      <c r="J114" s="98"/>
      <c r="K114" s="98"/>
      <c r="L114" s="98"/>
      <c r="M114" s="98"/>
      <c r="N114" s="100"/>
      <c r="O114" s="98"/>
      <c r="P114" s="98"/>
      <c r="Q114" s="98"/>
      <c r="R114" s="98"/>
      <c r="S114" s="98"/>
      <c r="T114" s="98"/>
      <c r="U114" s="1"/>
      <c r="V114" s="1"/>
      <c r="W114" s="1"/>
      <c r="X114" s="1"/>
      <c r="Y114" s="1"/>
      <c r="Z114" s="1"/>
      <c r="AA114" s="1"/>
      <c r="AB114" s="1"/>
      <c r="AC114" s="1"/>
      <c r="AD114" s="1"/>
      <c r="AE114" s="1"/>
      <c r="AF114" s="1"/>
      <c r="AG114" s="1"/>
      <c r="AH114" s="1"/>
      <c r="AI114" s="1"/>
      <c r="AJ114" s="1"/>
    </row>
    <row r="115" spans="1:36" ht="15.75" customHeight="1" x14ac:dyDescent="0.25">
      <c r="A115" s="98"/>
      <c r="B115" s="99"/>
      <c r="C115" s="98"/>
      <c r="D115" s="98"/>
      <c r="E115" s="100"/>
      <c r="F115" s="98"/>
      <c r="G115" s="98"/>
      <c r="H115" s="98"/>
      <c r="I115" s="98"/>
      <c r="J115" s="98"/>
      <c r="K115" s="98"/>
      <c r="L115" s="98"/>
      <c r="M115" s="98"/>
      <c r="N115" s="100"/>
      <c r="O115" s="98"/>
      <c r="P115" s="98"/>
      <c r="Q115" s="98"/>
      <c r="R115" s="98"/>
      <c r="S115" s="98"/>
      <c r="T115" s="98"/>
      <c r="U115" s="1"/>
      <c r="V115" s="1"/>
      <c r="W115" s="1"/>
      <c r="X115" s="1"/>
      <c r="Y115" s="1"/>
      <c r="Z115" s="1"/>
      <c r="AA115" s="1"/>
      <c r="AB115" s="1"/>
      <c r="AC115" s="1"/>
      <c r="AD115" s="1"/>
      <c r="AE115" s="1"/>
      <c r="AF115" s="1"/>
      <c r="AG115" s="1"/>
      <c r="AH115" s="1"/>
      <c r="AI115" s="1"/>
      <c r="AJ115" s="1"/>
    </row>
    <row r="116" spans="1:36" ht="54.75" customHeight="1" x14ac:dyDescent="0.25">
      <c r="A116" s="98" t="s">
        <v>195</v>
      </c>
      <c r="B116" s="99"/>
      <c r="C116" s="101" t="s">
        <v>196</v>
      </c>
      <c r="D116" s="98"/>
      <c r="E116" s="102"/>
      <c r="F116" s="101"/>
      <c r="G116" s="98"/>
      <c r="H116" s="98"/>
      <c r="I116" s="98"/>
      <c r="J116" s="98"/>
      <c r="K116" s="98"/>
      <c r="L116" s="98"/>
      <c r="M116" s="98"/>
      <c r="N116" s="177" t="s">
        <v>197</v>
      </c>
      <c r="O116" s="178"/>
      <c r="P116" s="178"/>
      <c r="Q116" s="178"/>
      <c r="R116" s="178"/>
      <c r="S116" s="178"/>
      <c r="T116" s="98"/>
      <c r="U116" s="1"/>
      <c r="V116" s="1"/>
      <c r="W116" s="1"/>
      <c r="X116" s="1"/>
      <c r="Y116" s="1"/>
      <c r="Z116" s="1"/>
      <c r="AA116" s="1"/>
      <c r="AB116" s="1"/>
      <c r="AC116" s="1"/>
      <c r="AD116" s="1"/>
      <c r="AE116" s="1"/>
      <c r="AF116" s="1"/>
      <c r="AG116" s="1"/>
      <c r="AH116" s="1"/>
      <c r="AI116" s="1"/>
      <c r="AJ116" s="1"/>
    </row>
    <row r="117" spans="1:36" ht="15.75" customHeight="1" x14ac:dyDescent="0.25">
      <c r="A117" s="1"/>
      <c r="B117" s="1"/>
      <c r="C117" s="103" t="s">
        <v>198</v>
      </c>
      <c r="D117" s="98"/>
      <c r="E117" s="179" t="s">
        <v>199</v>
      </c>
      <c r="F117" s="180"/>
      <c r="G117" s="98"/>
      <c r="H117" s="98"/>
      <c r="I117" s="98"/>
      <c r="J117" s="98"/>
      <c r="K117" s="98"/>
      <c r="L117" s="98"/>
      <c r="M117" s="98"/>
      <c r="N117" s="100"/>
      <c r="O117" s="104" t="s">
        <v>200</v>
      </c>
      <c r="P117" s="98"/>
      <c r="Q117" s="98"/>
      <c r="R117" s="98"/>
      <c r="S117" s="98"/>
      <c r="T117" s="98"/>
      <c r="U117" s="1"/>
      <c r="V117" s="1"/>
      <c r="W117" s="1"/>
      <c r="X117" s="1"/>
      <c r="Y117" s="1"/>
      <c r="Z117" s="1"/>
      <c r="AA117" s="1"/>
      <c r="AB117" s="1"/>
      <c r="AC117" s="1"/>
      <c r="AD117" s="1"/>
      <c r="AE117" s="1"/>
      <c r="AF117" s="1"/>
      <c r="AG117" s="1"/>
      <c r="AH117" s="1"/>
      <c r="AI117" s="1"/>
      <c r="AJ117" s="1"/>
    </row>
    <row r="118" spans="1:36" ht="15.75" customHeight="1" x14ac:dyDescent="0.35">
      <c r="A118" s="1"/>
      <c r="B118" s="1"/>
      <c r="C118" s="105"/>
      <c r="D118" s="106"/>
      <c r="E118" s="107"/>
      <c r="F118" s="108"/>
      <c r="G118" s="109"/>
      <c r="H118" s="109"/>
      <c r="I118" s="109"/>
      <c r="J118" s="109"/>
      <c r="K118" s="109"/>
      <c r="L118" s="109"/>
      <c r="M118" s="109"/>
      <c r="N118" s="110"/>
      <c r="O118" s="108"/>
      <c r="P118" s="109"/>
      <c r="Q118" s="109"/>
      <c r="R118" s="109"/>
      <c r="S118" s="109"/>
      <c r="T118" s="98"/>
      <c r="U118" s="1"/>
      <c r="V118" s="1"/>
      <c r="W118" s="1"/>
      <c r="X118" s="1"/>
      <c r="Y118" s="1"/>
      <c r="Z118" s="1"/>
      <c r="AA118" s="1"/>
      <c r="AB118" s="1"/>
      <c r="AC118" s="1"/>
      <c r="AD118" s="1"/>
      <c r="AE118" s="1"/>
      <c r="AF118" s="1"/>
      <c r="AG118" s="1"/>
      <c r="AH118" s="1"/>
      <c r="AI118" s="1"/>
      <c r="AJ118" s="1"/>
    </row>
    <row r="119" spans="1:36" ht="15.75" customHeight="1" x14ac:dyDescent="0.25">
      <c r="A119" s="98"/>
      <c r="B119" s="99"/>
      <c r="C119" s="101" t="s">
        <v>201</v>
      </c>
      <c r="D119" s="98"/>
      <c r="E119" s="102"/>
      <c r="F119" s="101"/>
      <c r="G119" s="98"/>
      <c r="H119" s="98"/>
      <c r="I119" s="98"/>
      <c r="J119" s="98"/>
      <c r="K119" s="98"/>
      <c r="L119" s="98"/>
      <c r="M119" s="98"/>
      <c r="N119" s="177" t="s">
        <v>202</v>
      </c>
      <c r="O119" s="178"/>
      <c r="P119" s="178"/>
      <c r="Q119" s="178"/>
      <c r="R119" s="178"/>
      <c r="S119" s="178"/>
      <c r="T119" s="98"/>
      <c r="U119" s="1"/>
      <c r="V119" s="1"/>
      <c r="W119" s="1"/>
      <c r="X119" s="1"/>
      <c r="Y119" s="1"/>
      <c r="Z119" s="1"/>
      <c r="AA119" s="1"/>
      <c r="AB119" s="1"/>
      <c r="AC119" s="1"/>
      <c r="AD119" s="1"/>
      <c r="AE119" s="1"/>
      <c r="AF119" s="1"/>
      <c r="AG119" s="1"/>
      <c r="AH119" s="1"/>
      <c r="AI119" s="1"/>
      <c r="AJ119" s="1"/>
    </row>
    <row r="120" spans="1:36" ht="15.75" customHeight="1" x14ac:dyDescent="0.25">
      <c r="A120" s="98"/>
      <c r="B120" s="99"/>
      <c r="C120" s="103" t="s">
        <v>198</v>
      </c>
      <c r="D120" s="98"/>
      <c r="E120" s="179" t="s">
        <v>199</v>
      </c>
      <c r="F120" s="180"/>
      <c r="G120" s="98"/>
      <c r="H120" s="98"/>
      <c r="I120" s="98"/>
      <c r="J120" s="98"/>
      <c r="K120" s="98"/>
      <c r="L120" s="98"/>
      <c r="M120" s="98"/>
      <c r="N120" s="100"/>
      <c r="O120" s="104" t="s">
        <v>200</v>
      </c>
      <c r="P120" s="98"/>
      <c r="Q120" s="98"/>
      <c r="R120" s="98"/>
      <c r="S120" s="98"/>
      <c r="T120" s="98"/>
      <c r="U120" s="1"/>
      <c r="V120" s="1"/>
      <c r="W120" s="1"/>
      <c r="X120" s="1"/>
      <c r="Y120" s="1"/>
      <c r="Z120" s="1"/>
      <c r="AA120" s="1"/>
      <c r="AB120" s="1"/>
      <c r="AC120" s="1"/>
      <c r="AD120" s="1"/>
      <c r="AE120" s="1"/>
      <c r="AF120" s="1"/>
      <c r="AG120" s="1"/>
      <c r="AH120" s="1"/>
      <c r="AI120" s="1"/>
      <c r="AJ120" s="1"/>
    </row>
    <row r="121" spans="1:36" ht="15.75" customHeight="1" x14ac:dyDescent="0.25">
      <c r="A121" s="98"/>
      <c r="B121" s="99"/>
      <c r="C121" s="98"/>
      <c r="D121" s="98"/>
      <c r="E121" s="100"/>
      <c r="F121" s="98"/>
      <c r="G121" s="98"/>
      <c r="H121" s="98"/>
      <c r="I121" s="98"/>
      <c r="J121" s="98"/>
      <c r="K121" s="98"/>
      <c r="L121" s="98"/>
      <c r="M121" s="98"/>
      <c r="N121" s="100"/>
      <c r="O121" s="98"/>
      <c r="P121" s="98"/>
      <c r="Q121" s="98"/>
      <c r="R121" s="98"/>
      <c r="S121" s="98"/>
      <c r="T121" s="98"/>
      <c r="U121" s="1"/>
      <c r="V121" s="1"/>
      <c r="W121" s="1"/>
      <c r="X121" s="1"/>
      <c r="Y121" s="1"/>
      <c r="Z121" s="1"/>
      <c r="AA121" s="1"/>
      <c r="AB121" s="1"/>
      <c r="AC121" s="1"/>
      <c r="AD121" s="1"/>
      <c r="AE121" s="1"/>
      <c r="AF121" s="1"/>
      <c r="AG121" s="1"/>
      <c r="AH121" s="1"/>
      <c r="AI121" s="1"/>
      <c r="AJ121" s="1"/>
    </row>
    <row r="122" spans="1:36" ht="15.75" customHeight="1" x14ac:dyDescent="0.25">
      <c r="A122" s="98"/>
      <c r="B122" s="99"/>
      <c r="C122" s="101" t="s">
        <v>203</v>
      </c>
      <c r="D122" s="98"/>
      <c r="E122" s="102"/>
      <c r="F122" s="101"/>
      <c r="G122" s="98"/>
      <c r="H122" s="98"/>
      <c r="I122" s="98"/>
      <c r="J122" s="98"/>
      <c r="K122" s="98"/>
      <c r="L122" s="98"/>
      <c r="M122" s="98"/>
      <c r="N122" s="177" t="s">
        <v>204</v>
      </c>
      <c r="O122" s="178"/>
      <c r="P122" s="178"/>
      <c r="Q122" s="178"/>
      <c r="R122" s="178"/>
      <c r="S122" s="178"/>
      <c r="T122" s="98"/>
      <c r="U122" s="1"/>
      <c r="V122" s="1"/>
      <c r="W122" s="1"/>
      <c r="X122" s="1"/>
      <c r="Y122" s="1"/>
      <c r="Z122" s="1"/>
      <c r="AA122" s="1"/>
      <c r="AB122" s="1"/>
      <c r="AC122" s="1"/>
      <c r="AD122" s="1"/>
      <c r="AE122" s="1"/>
      <c r="AF122" s="1"/>
      <c r="AG122" s="1"/>
      <c r="AH122" s="1"/>
      <c r="AI122" s="1"/>
      <c r="AJ122" s="1"/>
    </row>
    <row r="123" spans="1:36" ht="15.75" customHeight="1" x14ac:dyDescent="0.25">
      <c r="A123" s="98"/>
      <c r="B123" s="99"/>
      <c r="C123" s="103" t="s">
        <v>198</v>
      </c>
      <c r="D123" s="98"/>
      <c r="E123" s="179" t="s">
        <v>199</v>
      </c>
      <c r="F123" s="180"/>
      <c r="G123" s="98"/>
      <c r="H123" s="98"/>
      <c r="I123" s="98"/>
      <c r="J123" s="98"/>
      <c r="K123" s="98"/>
      <c r="L123" s="98"/>
      <c r="M123" s="98"/>
      <c r="N123" s="100"/>
      <c r="O123" s="104" t="s">
        <v>200</v>
      </c>
      <c r="P123" s="98"/>
      <c r="Q123" s="98"/>
      <c r="R123" s="98"/>
      <c r="S123" s="98"/>
      <c r="T123" s="98"/>
      <c r="U123" s="1"/>
      <c r="V123" s="1"/>
      <c r="W123" s="1"/>
      <c r="X123" s="1"/>
      <c r="Y123" s="1"/>
      <c r="Z123" s="1"/>
      <c r="AA123" s="1"/>
      <c r="AB123" s="1"/>
      <c r="AC123" s="1"/>
      <c r="AD123" s="1"/>
      <c r="AE123" s="1"/>
      <c r="AF123" s="1"/>
      <c r="AG123" s="1"/>
      <c r="AH123" s="1"/>
      <c r="AI123" s="1"/>
      <c r="AJ123" s="1"/>
    </row>
    <row r="124" spans="1:36" ht="15.75" customHeight="1" x14ac:dyDescent="0.25">
      <c r="A124" s="1"/>
      <c r="B124" s="2"/>
      <c r="C124" s="1"/>
      <c r="D124" s="1"/>
      <c r="E124" s="3"/>
      <c r="F124" s="1"/>
      <c r="G124" s="1"/>
      <c r="H124" s="1"/>
      <c r="I124" s="1"/>
      <c r="J124" s="1"/>
      <c r="K124" s="1"/>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row>
    <row r="125" spans="1:36" ht="15.75" customHeight="1" x14ac:dyDescent="0.25">
      <c r="A125" s="1"/>
      <c r="B125" s="2"/>
      <c r="C125" s="1"/>
      <c r="D125" s="1"/>
      <c r="E125" s="3"/>
      <c r="F125" s="1"/>
      <c r="G125" s="1"/>
      <c r="H125" s="1"/>
      <c r="I125" s="1"/>
      <c r="J125" s="1"/>
      <c r="K125" s="1"/>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row>
    <row r="126" spans="1:36" ht="15.75" customHeight="1" x14ac:dyDescent="0.25">
      <c r="A126" s="1"/>
      <c r="B126" s="2"/>
      <c r="C126" s="1"/>
      <c r="D126" s="1"/>
      <c r="E126" s="3"/>
      <c r="F126" s="1"/>
      <c r="G126" s="1"/>
      <c r="H126" s="1"/>
      <c r="I126" s="1"/>
      <c r="J126" s="1"/>
      <c r="K126" s="1"/>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row>
    <row r="127" spans="1:36" ht="15.75" customHeight="1" x14ac:dyDescent="0.25">
      <c r="A127" s="1"/>
      <c r="B127" s="2"/>
      <c r="C127" s="1"/>
      <c r="D127" s="1"/>
      <c r="E127" s="3"/>
      <c r="F127" s="1"/>
      <c r="G127" s="1"/>
      <c r="H127" s="1"/>
      <c r="I127" s="1"/>
      <c r="J127" s="1"/>
      <c r="K127" s="1"/>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row>
    <row r="128" spans="1:36" ht="15.75" customHeight="1" x14ac:dyDescent="0.25">
      <c r="A128" s="1"/>
      <c r="B128" s="2"/>
      <c r="C128" s="1"/>
      <c r="D128" s="1"/>
      <c r="E128" s="3"/>
      <c r="F128" s="1"/>
      <c r="G128" s="1"/>
      <c r="H128" s="1"/>
      <c r="I128" s="1"/>
      <c r="J128" s="1"/>
      <c r="K128" s="1"/>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row>
    <row r="129" spans="1:36" ht="15.75" customHeight="1" x14ac:dyDescent="0.25">
      <c r="A129" s="1"/>
      <c r="B129" s="2"/>
      <c r="C129" s="1"/>
      <c r="D129" s="1"/>
      <c r="E129" s="3"/>
      <c r="F129" s="1"/>
      <c r="G129" s="1"/>
      <c r="H129" s="1"/>
      <c r="I129" s="1"/>
      <c r="J129" s="1"/>
      <c r="K129" s="1"/>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row>
    <row r="130" spans="1:36" ht="15.75" customHeight="1" x14ac:dyDescent="0.25">
      <c r="A130" s="1"/>
      <c r="B130" s="2"/>
      <c r="C130" s="1"/>
      <c r="D130" s="1"/>
      <c r="E130" s="3"/>
      <c r="F130" s="1"/>
      <c r="G130" s="1"/>
      <c r="H130" s="1"/>
      <c r="I130" s="1"/>
      <c r="J130" s="1"/>
      <c r="K130" s="1"/>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row>
    <row r="131" spans="1:36" ht="15.75" customHeight="1" x14ac:dyDescent="0.25">
      <c r="A131" s="1"/>
      <c r="B131" s="2"/>
      <c r="C131" s="1"/>
      <c r="D131" s="1"/>
      <c r="E131" s="3"/>
      <c r="F131" s="1"/>
      <c r="G131" s="1"/>
      <c r="H131" s="1"/>
      <c r="I131" s="1"/>
      <c r="J131" s="1"/>
      <c r="K131" s="1"/>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row>
    <row r="132" spans="1:36" ht="15.75" customHeight="1" x14ac:dyDescent="0.25">
      <c r="A132" s="1"/>
      <c r="B132" s="2"/>
      <c r="C132" s="1"/>
      <c r="D132" s="1"/>
      <c r="E132" s="3"/>
      <c r="F132" s="1"/>
      <c r="G132" s="1"/>
      <c r="H132" s="1"/>
      <c r="I132" s="1"/>
      <c r="J132" s="1"/>
      <c r="K132" s="1"/>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row>
    <row r="133" spans="1:36" ht="15.75" customHeight="1" x14ac:dyDescent="0.25">
      <c r="A133" s="1"/>
      <c r="B133" s="2"/>
      <c r="C133" s="1"/>
      <c r="D133" s="1"/>
      <c r="E133" s="3"/>
      <c r="F133" s="1"/>
      <c r="G133" s="1"/>
      <c r="H133" s="1"/>
      <c r="I133" s="1"/>
      <c r="J133" s="1"/>
      <c r="K133" s="1"/>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row>
    <row r="134" spans="1:36" ht="15.75" customHeight="1" x14ac:dyDescent="0.25">
      <c r="A134" s="1"/>
      <c r="B134" s="2"/>
      <c r="C134" s="1"/>
      <c r="D134" s="1"/>
      <c r="E134" s="3"/>
      <c r="F134" s="1"/>
      <c r="G134" s="1"/>
      <c r="H134" s="1"/>
      <c r="I134" s="1"/>
      <c r="J134" s="1"/>
      <c r="K134" s="1"/>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row>
    <row r="135" spans="1:36" ht="15.75" customHeight="1" x14ac:dyDescent="0.25">
      <c r="A135" s="1"/>
      <c r="B135" s="2"/>
      <c r="C135" s="1"/>
      <c r="D135" s="1"/>
      <c r="E135" s="3"/>
      <c r="F135" s="1"/>
      <c r="G135" s="1"/>
      <c r="H135" s="1"/>
      <c r="I135" s="1"/>
      <c r="J135" s="1"/>
      <c r="K135" s="1"/>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row>
    <row r="136" spans="1:36" ht="15.75" customHeight="1" x14ac:dyDescent="0.25">
      <c r="A136" s="1"/>
      <c r="B136" s="2"/>
      <c r="C136" s="1"/>
      <c r="D136" s="1"/>
      <c r="E136" s="3"/>
      <c r="F136" s="1"/>
      <c r="G136" s="1"/>
      <c r="H136" s="1"/>
      <c r="I136" s="1"/>
      <c r="J136" s="1"/>
      <c r="K136" s="1"/>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row>
    <row r="137" spans="1:36" ht="15.75" customHeight="1" x14ac:dyDescent="0.25">
      <c r="A137" s="1"/>
      <c r="B137" s="2"/>
      <c r="C137" s="1"/>
      <c r="D137" s="1"/>
      <c r="E137" s="3"/>
      <c r="F137" s="1"/>
      <c r="G137" s="1"/>
      <c r="H137" s="1"/>
      <c r="I137" s="1"/>
      <c r="J137" s="1"/>
      <c r="K137" s="1"/>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row>
    <row r="138" spans="1:36" ht="15.75" customHeight="1" x14ac:dyDescent="0.25">
      <c r="A138" s="1"/>
      <c r="B138" s="2"/>
      <c r="C138" s="1"/>
      <c r="D138" s="1"/>
      <c r="E138" s="3"/>
      <c r="F138" s="1"/>
      <c r="G138" s="1"/>
      <c r="H138" s="1"/>
      <c r="I138" s="1"/>
      <c r="J138" s="1"/>
      <c r="K138" s="1"/>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row>
    <row r="139" spans="1:36" ht="15.75" customHeight="1" x14ac:dyDescent="0.25">
      <c r="A139" s="1"/>
      <c r="B139" s="2"/>
      <c r="C139" s="1"/>
      <c r="D139" s="1"/>
      <c r="E139" s="3"/>
      <c r="F139" s="1"/>
      <c r="G139" s="1"/>
      <c r="H139" s="1"/>
      <c r="I139" s="1"/>
      <c r="J139" s="1"/>
      <c r="K139" s="1"/>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row>
    <row r="140" spans="1:36" ht="15.75" customHeight="1" x14ac:dyDescent="0.25">
      <c r="A140" s="1"/>
      <c r="B140" s="2"/>
      <c r="C140" s="1"/>
      <c r="D140" s="1"/>
      <c r="E140" s="3"/>
      <c r="F140" s="1"/>
      <c r="G140" s="1"/>
      <c r="H140" s="1"/>
      <c r="I140" s="1"/>
      <c r="J140" s="1"/>
      <c r="K140" s="1"/>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row>
    <row r="141" spans="1:36" ht="15.75" customHeight="1" x14ac:dyDescent="0.25">
      <c r="A141" s="1"/>
      <c r="B141" s="2"/>
      <c r="C141" s="1"/>
      <c r="D141" s="1"/>
      <c r="E141" s="3"/>
      <c r="F141" s="1"/>
      <c r="G141" s="1"/>
      <c r="H141" s="1"/>
      <c r="I141" s="1"/>
      <c r="J141" s="1"/>
      <c r="K141" s="1"/>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row>
    <row r="142" spans="1:36" ht="15.75" customHeight="1" x14ac:dyDescent="0.25">
      <c r="A142" s="1"/>
      <c r="B142" s="2"/>
      <c r="C142" s="1"/>
      <c r="D142" s="1"/>
      <c r="E142" s="3"/>
      <c r="F142" s="1"/>
      <c r="G142" s="1"/>
      <c r="H142" s="1"/>
      <c r="I142" s="1"/>
      <c r="J142" s="1"/>
      <c r="K142" s="1"/>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row>
    <row r="143" spans="1:36" ht="15.75" customHeight="1" x14ac:dyDescent="0.25">
      <c r="A143" s="1"/>
      <c r="B143" s="2"/>
      <c r="C143" s="1"/>
      <c r="D143" s="1"/>
      <c r="E143" s="3"/>
      <c r="F143" s="1"/>
      <c r="G143" s="1"/>
      <c r="H143" s="1"/>
      <c r="I143" s="1"/>
      <c r="J143" s="1"/>
      <c r="K143" s="1"/>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row>
    <row r="144" spans="1:36" ht="15.75" customHeight="1" x14ac:dyDescent="0.25">
      <c r="A144" s="1"/>
      <c r="B144" s="2"/>
      <c r="C144" s="1"/>
      <c r="D144" s="1"/>
      <c r="E144" s="3"/>
      <c r="F144" s="1"/>
      <c r="G144" s="1"/>
      <c r="H144" s="1"/>
      <c r="I144" s="1"/>
      <c r="J144" s="1"/>
      <c r="K144" s="1"/>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row>
    <row r="145" spans="1:36" ht="15.75" customHeight="1" x14ac:dyDescent="0.25">
      <c r="A145" s="1"/>
      <c r="B145" s="2"/>
      <c r="C145" s="1"/>
      <c r="D145" s="1"/>
      <c r="E145" s="3"/>
      <c r="F145" s="1"/>
      <c r="G145" s="1"/>
      <c r="H145" s="1"/>
      <c r="I145" s="1"/>
      <c r="J145" s="1"/>
      <c r="K145" s="1"/>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row>
    <row r="146" spans="1:36" ht="15.75" customHeight="1" x14ac:dyDescent="0.25">
      <c r="A146" s="1"/>
      <c r="B146" s="2"/>
      <c r="C146" s="1"/>
      <c r="D146" s="1"/>
      <c r="E146" s="3"/>
      <c r="F146" s="1"/>
      <c r="G146" s="1"/>
      <c r="H146" s="1"/>
      <c r="I146" s="1"/>
      <c r="J146" s="1"/>
      <c r="K146" s="1"/>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row>
    <row r="147" spans="1:36" ht="15.75" customHeight="1" x14ac:dyDescent="0.25">
      <c r="A147" s="1"/>
      <c r="B147" s="2"/>
      <c r="C147" s="1"/>
      <c r="D147" s="1"/>
      <c r="E147" s="3"/>
      <c r="F147" s="1"/>
      <c r="G147" s="1"/>
      <c r="H147" s="1"/>
      <c r="I147" s="1"/>
      <c r="J147" s="1"/>
      <c r="K147" s="1"/>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row>
    <row r="148" spans="1:36" ht="15.75" customHeight="1" x14ac:dyDescent="0.25">
      <c r="A148" s="1"/>
      <c r="B148" s="2"/>
      <c r="C148" s="1"/>
      <c r="D148" s="1"/>
      <c r="E148" s="3"/>
      <c r="F148" s="1"/>
      <c r="G148" s="1"/>
      <c r="H148" s="1"/>
      <c r="I148" s="1"/>
      <c r="J148" s="1"/>
      <c r="K148" s="1"/>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row>
    <row r="149" spans="1:36" ht="15.75" customHeight="1" x14ac:dyDescent="0.25">
      <c r="A149" s="1"/>
      <c r="B149" s="2"/>
      <c r="C149" s="1"/>
      <c r="D149" s="1"/>
      <c r="E149" s="3"/>
      <c r="F149" s="1"/>
      <c r="G149" s="1"/>
      <c r="H149" s="1"/>
      <c r="I149" s="1"/>
      <c r="J149" s="1"/>
      <c r="K149" s="1"/>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row>
    <row r="150" spans="1:36" ht="15.75" customHeight="1" x14ac:dyDescent="0.25">
      <c r="A150" s="1"/>
      <c r="B150" s="2"/>
      <c r="C150" s="1"/>
      <c r="D150" s="1"/>
      <c r="E150" s="3"/>
      <c r="F150" s="1"/>
      <c r="G150" s="1"/>
      <c r="H150" s="1"/>
      <c r="I150" s="1"/>
      <c r="J150" s="1"/>
      <c r="K150" s="1"/>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row>
    <row r="151" spans="1:36" ht="15.75" customHeight="1" x14ac:dyDescent="0.25">
      <c r="A151" s="1"/>
      <c r="B151" s="2"/>
      <c r="C151" s="1"/>
      <c r="D151" s="1"/>
      <c r="E151" s="3"/>
      <c r="F151" s="1"/>
      <c r="G151" s="1"/>
      <c r="H151" s="1"/>
      <c r="I151" s="1"/>
      <c r="J151" s="1"/>
      <c r="K151" s="1"/>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row>
    <row r="152" spans="1:36" ht="15.75" customHeight="1" x14ac:dyDescent="0.25">
      <c r="A152" s="1"/>
      <c r="B152" s="2"/>
      <c r="C152" s="1"/>
      <c r="D152" s="1"/>
      <c r="E152" s="3"/>
      <c r="F152" s="1"/>
      <c r="G152" s="1"/>
      <c r="H152" s="1"/>
      <c r="I152" s="1"/>
      <c r="J152" s="1"/>
      <c r="K152" s="1"/>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row>
    <row r="153" spans="1:36" ht="15.75" customHeight="1" x14ac:dyDescent="0.25">
      <c r="A153" s="1"/>
      <c r="B153" s="2"/>
      <c r="C153" s="1"/>
      <c r="D153" s="1"/>
      <c r="E153" s="3"/>
      <c r="F153" s="1"/>
      <c r="G153" s="1"/>
      <c r="H153" s="1"/>
      <c r="I153" s="1"/>
      <c r="J153" s="1"/>
      <c r="K153" s="1"/>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row>
    <row r="154" spans="1:36" ht="15.75" customHeight="1" x14ac:dyDescent="0.25">
      <c r="A154" s="1"/>
      <c r="B154" s="2"/>
      <c r="C154" s="1"/>
      <c r="D154" s="1"/>
      <c r="E154" s="3"/>
      <c r="F154" s="1"/>
      <c r="G154" s="1"/>
      <c r="H154" s="1"/>
      <c r="I154" s="1"/>
      <c r="J154" s="1"/>
      <c r="K154" s="1"/>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row>
    <row r="155" spans="1:36" ht="15.75" customHeight="1" x14ac:dyDescent="0.25">
      <c r="A155" s="1"/>
      <c r="B155" s="2"/>
      <c r="C155" s="1"/>
      <c r="D155" s="1"/>
      <c r="E155" s="3"/>
      <c r="F155" s="1"/>
      <c r="G155" s="1"/>
      <c r="H155" s="1"/>
      <c r="I155" s="1"/>
      <c r="J155" s="1"/>
      <c r="K155" s="1"/>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row>
    <row r="156" spans="1:36" ht="15.75" customHeight="1" x14ac:dyDescent="0.25">
      <c r="A156" s="1"/>
      <c r="B156" s="2"/>
      <c r="C156" s="1"/>
      <c r="D156" s="1"/>
      <c r="E156" s="3"/>
      <c r="F156" s="1"/>
      <c r="G156" s="1"/>
      <c r="H156" s="1"/>
      <c r="I156" s="1"/>
      <c r="J156" s="1"/>
      <c r="K156" s="1"/>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row>
    <row r="157" spans="1:36" ht="15.75" customHeight="1" x14ac:dyDescent="0.25">
      <c r="A157" s="1"/>
      <c r="B157" s="2"/>
      <c r="C157" s="1"/>
      <c r="D157" s="1"/>
      <c r="E157" s="3"/>
      <c r="F157" s="1"/>
      <c r="G157" s="1"/>
      <c r="H157" s="1"/>
      <c r="I157" s="1"/>
      <c r="J157" s="1"/>
      <c r="K157" s="1"/>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row>
    <row r="158" spans="1:36" ht="15.75" customHeight="1" x14ac:dyDescent="0.25">
      <c r="A158" s="1"/>
      <c r="B158" s="2"/>
      <c r="C158" s="1"/>
      <c r="D158" s="1"/>
      <c r="E158" s="3"/>
      <c r="F158" s="1"/>
      <c r="G158" s="1"/>
      <c r="H158" s="1"/>
      <c r="I158" s="1"/>
      <c r="J158" s="1"/>
      <c r="K158" s="1"/>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row>
    <row r="159" spans="1:36" ht="15.75" customHeight="1" x14ac:dyDescent="0.25">
      <c r="A159" s="1"/>
      <c r="B159" s="2"/>
      <c r="C159" s="1"/>
      <c r="D159" s="1"/>
      <c r="E159" s="3"/>
      <c r="F159" s="1"/>
      <c r="G159" s="1"/>
      <c r="H159" s="1"/>
      <c r="I159" s="1"/>
      <c r="J159" s="1"/>
      <c r="K159" s="1"/>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row>
    <row r="160" spans="1:36" ht="15.75" customHeight="1" x14ac:dyDescent="0.25">
      <c r="A160" s="1"/>
      <c r="B160" s="2"/>
      <c r="C160" s="1"/>
      <c r="D160" s="1"/>
      <c r="E160" s="3"/>
      <c r="F160" s="1"/>
      <c r="G160" s="1"/>
      <c r="H160" s="1"/>
      <c r="I160" s="1"/>
      <c r="J160" s="1"/>
      <c r="K160" s="1"/>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row>
    <row r="161" spans="1:36" ht="15.75" customHeight="1" x14ac:dyDescent="0.25">
      <c r="A161" s="1"/>
      <c r="B161" s="2"/>
      <c r="C161" s="1"/>
      <c r="D161" s="1"/>
      <c r="E161" s="3"/>
      <c r="F161" s="1"/>
      <c r="G161" s="1"/>
      <c r="H161" s="1"/>
      <c r="I161" s="1"/>
      <c r="J161" s="1"/>
      <c r="K161" s="1"/>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row>
    <row r="162" spans="1:36" ht="15.75" customHeight="1" x14ac:dyDescent="0.25">
      <c r="A162" s="1"/>
      <c r="B162" s="2"/>
      <c r="C162" s="1"/>
      <c r="D162" s="1"/>
      <c r="E162" s="3"/>
      <c r="F162" s="1"/>
      <c r="G162" s="1"/>
      <c r="H162" s="1"/>
      <c r="I162" s="1"/>
      <c r="J162" s="1"/>
      <c r="K162" s="1"/>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row>
    <row r="163" spans="1:36" ht="15.75" customHeight="1" x14ac:dyDescent="0.25">
      <c r="A163" s="1"/>
      <c r="B163" s="2"/>
      <c r="C163" s="1"/>
      <c r="D163" s="1"/>
      <c r="E163" s="3"/>
      <c r="F163" s="1"/>
      <c r="G163" s="1"/>
      <c r="H163" s="1"/>
      <c r="I163" s="1"/>
      <c r="J163" s="1"/>
      <c r="K163" s="1"/>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row>
    <row r="164" spans="1:36" ht="15.75" customHeight="1" x14ac:dyDescent="0.25">
      <c r="A164" s="1"/>
      <c r="B164" s="2"/>
      <c r="C164" s="1"/>
      <c r="D164" s="1"/>
      <c r="E164" s="3"/>
      <c r="F164" s="1"/>
      <c r="G164" s="1"/>
      <c r="H164" s="1"/>
      <c r="I164" s="1"/>
      <c r="J164" s="1"/>
      <c r="K164" s="1"/>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row>
    <row r="165" spans="1:36" ht="15.75" customHeight="1" x14ac:dyDescent="0.25">
      <c r="A165" s="1"/>
      <c r="B165" s="2"/>
      <c r="C165" s="1"/>
      <c r="D165" s="1"/>
      <c r="E165" s="3"/>
      <c r="F165" s="1"/>
      <c r="G165" s="1"/>
      <c r="H165" s="1"/>
      <c r="I165" s="1"/>
      <c r="J165" s="1"/>
      <c r="K165" s="1"/>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row>
    <row r="166" spans="1:36" ht="15.75" customHeight="1" x14ac:dyDescent="0.25">
      <c r="A166" s="1"/>
      <c r="B166" s="2"/>
      <c r="C166" s="1"/>
      <c r="D166" s="1"/>
      <c r="E166" s="3"/>
      <c r="F166" s="1"/>
      <c r="G166" s="1"/>
      <c r="H166" s="1"/>
      <c r="I166" s="1"/>
      <c r="J166" s="1"/>
      <c r="K166" s="1"/>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row>
    <row r="167" spans="1:36" ht="15.75" customHeight="1" x14ac:dyDescent="0.25">
      <c r="A167" s="1"/>
      <c r="B167" s="2"/>
      <c r="C167" s="1"/>
      <c r="D167" s="1"/>
      <c r="E167" s="3"/>
      <c r="F167" s="1"/>
      <c r="G167" s="1"/>
      <c r="H167" s="1"/>
      <c r="I167" s="1"/>
      <c r="J167" s="1"/>
      <c r="K167" s="1"/>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row>
    <row r="168" spans="1:36" ht="15.75" customHeight="1" x14ac:dyDescent="0.25">
      <c r="A168" s="1"/>
      <c r="B168" s="2"/>
      <c r="C168" s="1"/>
      <c r="D168" s="1"/>
      <c r="E168" s="3"/>
      <c r="F168" s="1"/>
      <c r="G168" s="1"/>
      <c r="H168" s="1"/>
      <c r="I168" s="1"/>
      <c r="J168" s="1"/>
      <c r="K168" s="1"/>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row>
    <row r="169" spans="1:36" ht="15.75" customHeight="1" x14ac:dyDescent="0.25">
      <c r="A169" s="1"/>
      <c r="B169" s="2"/>
      <c r="C169" s="1"/>
      <c r="D169" s="1"/>
      <c r="E169" s="3"/>
      <c r="F169" s="1"/>
      <c r="G169" s="1"/>
      <c r="H169" s="1"/>
      <c r="I169" s="1"/>
      <c r="J169" s="1"/>
      <c r="K169" s="1"/>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row>
    <row r="170" spans="1:36" ht="15.75" customHeight="1" x14ac:dyDescent="0.25">
      <c r="A170" s="1"/>
      <c r="B170" s="2"/>
      <c r="C170" s="1"/>
      <c r="D170" s="1"/>
      <c r="E170" s="3"/>
      <c r="F170" s="1"/>
      <c r="G170" s="1"/>
      <c r="H170" s="1"/>
      <c r="I170" s="1"/>
      <c r="J170" s="1"/>
      <c r="K170" s="1"/>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row>
    <row r="171" spans="1:36" ht="15.75" customHeight="1" x14ac:dyDescent="0.25">
      <c r="A171" s="1"/>
      <c r="B171" s="2"/>
      <c r="C171" s="1"/>
      <c r="D171" s="1"/>
      <c r="E171" s="3"/>
      <c r="F171" s="1"/>
      <c r="G171" s="1"/>
      <c r="H171" s="1"/>
      <c r="I171" s="1"/>
      <c r="J171" s="1"/>
      <c r="K171" s="1"/>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row>
    <row r="172" spans="1:36" ht="15.75" customHeight="1" x14ac:dyDescent="0.25">
      <c r="A172" s="1"/>
      <c r="B172" s="2"/>
      <c r="C172" s="1"/>
      <c r="D172" s="1"/>
      <c r="E172" s="3"/>
      <c r="F172" s="1"/>
      <c r="G172" s="1"/>
      <c r="H172" s="1"/>
      <c r="I172" s="1"/>
      <c r="J172" s="1"/>
      <c r="K172" s="1"/>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row>
    <row r="173" spans="1:36" ht="15.75" customHeight="1" x14ac:dyDescent="0.25">
      <c r="A173" s="1"/>
      <c r="B173" s="2"/>
      <c r="C173" s="1"/>
      <c r="D173" s="1"/>
      <c r="E173" s="3"/>
      <c r="F173" s="1"/>
      <c r="G173" s="1"/>
      <c r="H173" s="1"/>
      <c r="I173" s="1"/>
      <c r="J173" s="1"/>
      <c r="K173" s="1"/>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row>
    <row r="174" spans="1:36" ht="15.75" customHeight="1" x14ac:dyDescent="0.25">
      <c r="A174" s="1"/>
      <c r="B174" s="2"/>
      <c r="C174" s="1"/>
      <c r="D174" s="1"/>
      <c r="E174" s="3"/>
      <c r="F174" s="1"/>
      <c r="G174" s="1"/>
      <c r="H174" s="1"/>
      <c r="I174" s="1"/>
      <c r="J174" s="1"/>
      <c r="K174" s="1"/>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row>
    <row r="175" spans="1:36" ht="15.75" customHeight="1" x14ac:dyDescent="0.25">
      <c r="A175" s="1"/>
      <c r="B175" s="2"/>
      <c r="C175" s="1"/>
      <c r="D175" s="1"/>
      <c r="E175" s="3"/>
      <c r="F175" s="1"/>
      <c r="G175" s="1"/>
      <c r="H175" s="1"/>
      <c r="I175" s="1"/>
      <c r="J175" s="1"/>
      <c r="K175" s="1"/>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row>
    <row r="176" spans="1:36" ht="15.75" customHeight="1" x14ac:dyDescent="0.25">
      <c r="A176" s="1"/>
      <c r="B176" s="2"/>
      <c r="C176" s="1"/>
      <c r="D176" s="1"/>
      <c r="E176" s="3"/>
      <c r="F176" s="1"/>
      <c r="G176" s="1"/>
      <c r="H176" s="1"/>
      <c r="I176" s="1"/>
      <c r="J176" s="1"/>
      <c r="K176" s="1"/>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row>
    <row r="177" spans="1:36" ht="15.75" customHeight="1" x14ac:dyDescent="0.25">
      <c r="A177" s="1"/>
      <c r="B177" s="2"/>
      <c r="C177" s="1"/>
      <c r="D177" s="1"/>
      <c r="E177" s="3"/>
      <c r="F177" s="1"/>
      <c r="G177" s="1"/>
      <c r="H177" s="1"/>
      <c r="I177" s="1"/>
      <c r="J177" s="1"/>
      <c r="K177" s="1"/>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row>
    <row r="178" spans="1:36" ht="15.75" customHeight="1" x14ac:dyDescent="0.25">
      <c r="A178" s="1"/>
      <c r="B178" s="2"/>
      <c r="C178" s="1"/>
      <c r="D178" s="1"/>
      <c r="E178" s="3"/>
      <c r="F178" s="1"/>
      <c r="G178" s="1"/>
      <c r="H178" s="1"/>
      <c r="I178" s="1"/>
      <c r="J178" s="1"/>
      <c r="K178" s="1"/>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row>
    <row r="179" spans="1:36" ht="15.75" customHeight="1" x14ac:dyDescent="0.25">
      <c r="A179" s="1"/>
      <c r="B179" s="2"/>
      <c r="C179" s="1"/>
      <c r="D179" s="1"/>
      <c r="E179" s="3"/>
      <c r="F179" s="1"/>
      <c r="G179" s="1"/>
      <c r="H179" s="1"/>
      <c r="I179" s="1"/>
      <c r="J179" s="1"/>
      <c r="K179" s="1"/>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row>
    <row r="180" spans="1:36" ht="15.75" customHeight="1" x14ac:dyDescent="0.25">
      <c r="A180" s="1"/>
      <c r="B180" s="2"/>
      <c r="C180" s="1"/>
      <c r="D180" s="1"/>
      <c r="E180" s="3"/>
      <c r="F180" s="1"/>
      <c r="G180" s="1"/>
      <c r="H180" s="1"/>
      <c r="I180" s="1"/>
      <c r="J180" s="1"/>
      <c r="K180" s="1"/>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row>
    <row r="181" spans="1:36" ht="15.75" customHeight="1" x14ac:dyDescent="0.25">
      <c r="A181" s="1"/>
      <c r="B181" s="2"/>
      <c r="C181" s="1"/>
      <c r="D181" s="1"/>
      <c r="E181" s="3"/>
      <c r="F181" s="1"/>
      <c r="G181" s="1"/>
      <c r="H181" s="1"/>
      <c r="I181" s="1"/>
      <c r="J181" s="1"/>
      <c r="K181" s="1"/>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row>
    <row r="182" spans="1:36" ht="15.75" customHeight="1" x14ac:dyDescent="0.25">
      <c r="A182" s="1"/>
      <c r="B182" s="2"/>
      <c r="C182" s="1"/>
      <c r="D182" s="1"/>
      <c r="E182" s="3"/>
      <c r="F182" s="1"/>
      <c r="G182" s="1"/>
      <c r="H182" s="1"/>
      <c r="I182" s="1"/>
      <c r="J182" s="1"/>
      <c r="K182" s="1"/>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row>
    <row r="183" spans="1:36" ht="15.75" customHeight="1" x14ac:dyDescent="0.25">
      <c r="A183" s="1"/>
      <c r="B183" s="2"/>
      <c r="C183" s="1"/>
      <c r="D183" s="1"/>
      <c r="E183" s="3"/>
      <c r="F183" s="1"/>
      <c r="G183" s="1"/>
      <c r="H183" s="1"/>
      <c r="I183" s="1"/>
      <c r="J183" s="1"/>
      <c r="K183" s="1"/>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row>
    <row r="184" spans="1:36" ht="15.75" customHeight="1" x14ac:dyDescent="0.25">
      <c r="A184" s="1"/>
      <c r="B184" s="2"/>
      <c r="C184" s="1"/>
      <c r="D184" s="1"/>
      <c r="E184" s="3"/>
      <c r="F184" s="1"/>
      <c r="G184" s="1"/>
      <c r="H184" s="1"/>
      <c r="I184" s="1"/>
      <c r="J184" s="1"/>
      <c r="K184" s="1"/>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row>
    <row r="185" spans="1:36" ht="15.75" customHeight="1" x14ac:dyDescent="0.25">
      <c r="A185" s="1"/>
      <c r="B185" s="2"/>
      <c r="C185" s="1"/>
      <c r="D185" s="1"/>
      <c r="E185" s="3"/>
      <c r="F185" s="1"/>
      <c r="G185" s="1"/>
      <c r="H185" s="1"/>
      <c r="I185" s="1"/>
      <c r="J185" s="1"/>
      <c r="K185" s="1"/>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row>
    <row r="186" spans="1:36" ht="15.75" customHeight="1" x14ac:dyDescent="0.25">
      <c r="A186" s="1"/>
      <c r="B186" s="2"/>
      <c r="C186" s="1"/>
      <c r="D186" s="1"/>
      <c r="E186" s="3"/>
      <c r="F186" s="1"/>
      <c r="G186" s="1"/>
      <c r="H186" s="1"/>
      <c r="I186" s="1"/>
      <c r="J186" s="1"/>
      <c r="K186" s="1"/>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row>
    <row r="187" spans="1:36" ht="15.75" customHeight="1" x14ac:dyDescent="0.25">
      <c r="A187" s="1"/>
      <c r="B187" s="2"/>
      <c r="C187" s="1"/>
      <c r="D187" s="1"/>
      <c r="E187" s="3"/>
      <c r="F187" s="1"/>
      <c r="G187" s="1"/>
      <c r="H187" s="1"/>
      <c r="I187" s="1"/>
      <c r="J187" s="1"/>
      <c r="K187" s="1"/>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row>
    <row r="188" spans="1:36" ht="15.75" customHeight="1" x14ac:dyDescent="0.25">
      <c r="A188" s="1"/>
      <c r="B188" s="2"/>
      <c r="C188" s="1"/>
      <c r="D188" s="1"/>
      <c r="E188" s="3"/>
      <c r="F188" s="1"/>
      <c r="G188" s="1"/>
      <c r="H188" s="1"/>
      <c r="I188" s="1"/>
      <c r="J188" s="1"/>
      <c r="K188" s="1"/>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row>
    <row r="189" spans="1:36" ht="15.75" customHeight="1" x14ac:dyDescent="0.25">
      <c r="A189" s="1"/>
      <c r="B189" s="2"/>
      <c r="C189" s="1"/>
      <c r="D189" s="1"/>
      <c r="E189" s="3"/>
      <c r="F189" s="1"/>
      <c r="G189" s="1"/>
      <c r="H189" s="1"/>
      <c r="I189" s="1"/>
      <c r="J189" s="1"/>
      <c r="K189" s="1"/>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row>
    <row r="190" spans="1:36" ht="15.75" customHeight="1" x14ac:dyDescent="0.25">
      <c r="A190" s="1"/>
      <c r="B190" s="2"/>
      <c r="C190" s="1"/>
      <c r="D190" s="1"/>
      <c r="E190" s="3"/>
      <c r="F190" s="1"/>
      <c r="G190" s="1"/>
      <c r="H190" s="1"/>
      <c r="I190" s="1"/>
      <c r="J190" s="1"/>
      <c r="K190" s="1"/>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row>
    <row r="191" spans="1:36" ht="15.75" customHeight="1" x14ac:dyDescent="0.25">
      <c r="A191" s="1"/>
      <c r="B191" s="2"/>
      <c r="C191" s="1"/>
      <c r="D191" s="1"/>
      <c r="E191" s="3"/>
      <c r="F191" s="1"/>
      <c r="G191" s="1"/>
      <c r="H191" s="1"/>
      <c r="I191" s="1"/>
      <c r="J191" s="1"/>
      <c r="K191" s="1"/>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row>
    <row r="192" spans="1:36" ht="15.75" customHeight="1" x14ac:dyDescent="0.25">
      <c r="A192" s="1"/>
      <c r="B192" s="2"/>
      <c r="C192" s="1"/>
      <c r="D192" s="1"/>
      <c r="E192" s="3"/>
      <c r="F192" s="1"/>
      <c r="G192" s="1"/>
      <c r="H192" s="1"/>
      <c r="I192" s="1"/>
      <c r="J192" s="1"/>
      <c r="K192" s="1"/>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row>
    <row r="193" spans="1:36" ht="15.75" customHeight="1" x14ac:dyDescent="0.25">
      <c r="A193" s="1"/>
      <c r="B193" s="2"/>
      <c r="C193" s="1"/>
      <c r="D193" s="1"/>
      <c r="E193" s="3"/>
      <c r="F193" s="1"/>
      <c r="G193" s="1"/>
      <c r="H193" s="1"/>
      <c r="I193" s="1"/>
      <c r="J193" s="1"/>
      <c r="K193" s="1"/>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row>
    <row r="194" spans="1:36" ht="15.75" customHeight="1" x14ac:dyDescent="0.25">
      <c r="A194" s="1"/>
      <c r="B194" s="2"/>
      <c r="C194" s="1"/>
      <c r="D194" s="1"/>
      <c r="E194" s="3"/>
      <c r="F194" s="1"/>
      <c r="G194" s="1"/>
      <c r="H194" s="1"/>
      <c r="I194" s="1"/>
      <c r="J194" s="1"/>
      <c r="K194" s="1"/>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row>
    <row r="195" spans="1:36" ht="15.75" customHeight="1" x14ac:dyDescent="0.25">
      <c r="A195" s="1"/>
      <c r="B195" s="2"/>
      <c r="C195" s="1"/>
      <c r="D195" s="1"/>
      <c r="E195" s="3"/>
      <c r="F195" s="1"/>
      <c r="G195" s="1"/>
      <c r="H195" s="1"/>
      <c r="I195" s="1"/>
      <c r="J195" s="1"/>
      <c r="K195" s="1"/>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row>
    <row r="196" spans="1:36" ht="15.75" customHeight="1" x14ac:dyDescent="0.25">
      <c r="A196" s="1"/>
      <c r="B196" s="2"/>
      <c r="C196" s="1"/>
      <c r="D196" s="1"/>
      <c r="E196" s="3"/>
      <c r="F196" s="1"/>
      <c r="G196" s="1"/>
      <c r="H196" s="1"/>
      <c r="I196" s="1"/>
      <c r="J196" s="1"/>
      <c r="K196" s="1"/>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row>
    <row r="197" spans="1:36" ht="15.75" customHeight="1" x14ac:dyDescent="0.25">
      <c r="A197" s="1"/>
      <c r="B197" s="2"/>
      <c r="C197" s="1"/>
      <c r="D197" s="1"/>
      <c r="E197" s="3"/>
      <c r="F197" s="1"/>
      <c r="G197" s="1"/>
      <c r="H197" s="1"/>
      <c r="I197" s="1"/>
      <c r="J197" s="1"/>
      <c r="K197" s="1"/>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row>
    <row r="198" spans="1:36" ht="15.75" customHeight="1" x14ac:dyDescent="0.25">
      <c r="A198" s="1"/>
      <c r="B198" s="2"/>
      <c r="C198" s="1"/>
      <c r="D198" s="1"/>
      <c r="E198" s="3"/>
      <c r="F198" s="1"/>
      <c r="G198" s="1"/>
      <c r="H198" s="1"/>
      <c r="I198" s="1"/>
      <c r="J198" s="1"/>
      <c r="K198" s="1"/>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row>
    <row r="199" spans="1:36" ht="15.75" customHeight="1" x14ac:dyDescent="0.25">
      <c r="A199" s="1"/>
      <c r="B199" s="2"/>
      <c r="C199" s="1"/>
      <c r="D199" s="1"/>
      <c r="E199" s="3"/>
      <c r="F199" s="1"/>
      <c r="G199" s="1"/>
      <c r="H199" s="1"/>
      <c r="I199" s="1"/>
      <c r="J199" s="1"/>
      <c r="K199" s="1"/>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row>
    <row r="200" spans="1:36" ht="15.75" customHeight="1" x14ac:dyDescent="0.25">
      <c r="A200" s="1"/>
      <c r="B200" s="2"/>
      <c r="C200" s="1"/>
      <c r="D200" s="1"/>
      <c r="E200" s="3"/>
      <c r="F200" s="1"/>
      <c r="G200" s="1"/>
      <c r="H200" s="1"/>
      <c r="I200" s="1"/>
      <c r="J200" s="1"/>
      <c r="K200" s="1"/>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row>
    <row r="201" spans="1:36" ht="15.75" customHeight="1" x14ac:dyDescent="0.25">
      <c r="A201" s="1"/>
      <c r="B201" s="2"/>
      <c r="C201" s="1"/>
      <c r="D201" s="1"/>
      <c r="E201" s="3"/>
      <c r="F201" s="1"/>
      <c r="G201" s="1"/>
      <c r="H201" s="1"/>
      <c r="I201" s="1"/>
      <c r="J201" s="1"/>
      <c r="K201" s="1"/>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row>
    <row r="202" spans="1:36" ht="15.75" customHeight="1" x14ac:dyDescent="0.25">
      <c r="A202" s="1"/>
      <c r="B202" s="2"/>
      <c r="C202" s="1"/>
      <c r="D202" s="1"/>
      <c r="E202" s="3"/>
      <c r="F202" s="1"/>
      <c r="G202" s="1"/>
      <c r="H202" s="1"/>
      <c r="I202" s="1"/>
      <c r="J202" s="1"/>
      <c r="K202" s="1"/>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row>
    <row r="203" spans="1:36" ht="15.75" customHeight="1" x14ac:dyDescent="0.25">
      <c r="A203" s="1"/>
      <c r="B203" s="2"/>
      <c r="C203" s="1"/>
      <c r="D203" s="1"/>
      <c r="E203" s="3"/>
      <c r="F203" s="1"/>
      <c r="G203" s="1"/>
      <c r="H203" s="1"/>
      <c r="I203" s="1"/>
      <c r="J203" s="1"/>
      <c r="K203" s="1"/>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row>
    <row r="204" spans="1:36" ht="15.75" customHeight="1" x14ac:dyDescent="0.25">
      <c r="A204" s="1"/>
      <c r="B204" s="2"/>
      <c r="C204" s="1"/>
      <c r="D204" s="1"/>
      <c r="E204" s="3"/>
      <c r="F204" s="1"/>
      <c r="G204" s="1"/>
      <c r="H204" s="1"/>
      <c r="I204" s="1"/>
      <c r="J204" s="1"/>
      <c r="K204" s="1"/>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row>
    <row r="205" spans="1:36" ht="15.75" customHeight="1" x14ac:dyDescent="0.25">
      <c r="A205" s="1"/>
      <c r="B205" s="2"/>
      <c r="C205" s="1"/>
      <c r="D205" s="1"/>
      <c r="E205" s="3"/>
      <c r="F205" s="1"/>
      <c r="G205" s="1"/>
      <c r="H205" s="1"/>
      <c r="I205" s="1"/>
      <c r="J205" s="1"/>
      <c r="K205" s="1"/>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row>
    <row r="206" spans="1:36" ht="15.75" customHeight="1" x14ac:dyDescent="0.25">
      <c r="A206" s="1"/>
      <c r="B206" s="2"/>
      <c r="C206" s="1"/>
      <c r="D206" s="1"/>
      <c r="E206" s="3"/>
      <c r="F206" s="1"/>
      <c r="G206" s="1"/>
      <c r="H206" s="1"/>
      <c r="I206" s="1"/>
      <c r="J206" s="1"/>
      <c r="K206" s="1"/>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row>
    <row r="207" spans="1:36" ht="15.75" customHeight="1" x14ac:dyDescent="0.25">
      <c r="A207" s="1"/>
      <c r="B207" s="2"/>
      <c r="C207" s="1"/>
      <c r="D207" s="1"/>
      <c r="E207" s="3"/>
      <c r="F207" s="1"/>
      <c r="G207" s="1"/>
      <c r="H207" s="1"/>
      <c r="I207" s="1"/>
      <c r="J207" s="1"/>
      <c r="K207" s="1"/>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row>
    <row r="208" spans="1:36" ht="15.75" customHeight="1" x14ac:dyDescent="0.25">
      <c r="A208" s="1"/>
      <c r="B208" s="2"/>
      <c r="C208" s="1"/>
      <c r="D208" s="1"/>
      <c r="E208" s="3"/>
      <c r="F208" s="1"/>
      <c r="G208" s="1"/>
      <c r="H208" s="1"/>
      <c r="I208" s="1"/>
      <c r="J208" s="1"/>
      <c r="K208" s="1"/>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row>
    <row r="209" spans="1:36" ht="15.75" customHeight="1" x14ac:dyDescent="0.25">
      <c r="A209" s="1"/>
      <c r="B209" s="2"/>
      <c r="C209" s="1"/>
      <c r="D209" s="1"/>
      <c r="E209" s="3"/>
      <c r="F209" s="1"/>
      <c r="G209" s="1"/>
      <c r="H209" s="1"/>
      <c r="I209" s="1"/>
      <c r="J209" s="1"/>
      <c r="K209" s="1"/>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row>
    <row r="210" spans="1:36" ht="15.75" customHeight="1" x14ac:dyDescent="0.25">
      <c r="A210" s="1"/>
      <c r="B210" s="2"/>
      <c r="C210" s="1"/>
      <c r="D210" s="1"/>
      <c r="E210" s="3"/>
      <c r="F210" s="1"/>
      <c r="G210" s="1"/>
      <c r="H210" s="1"/>
      <c r="I210" s="1"/>
      <c r="J210" s="1"/>
      <c r="K210" s="1"/>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row>
    <row r="211" spans="1:36" ht="15.75" customHeight="1" x14ac:dyDescent="0.25">
      <c r="A211" s="1"/>
      <c r="B211" s="2"/>
      <c r="C211" s="1"/>
      <c r="D211" s="1"/>
      <c r="E211" s="3"/>
      <c r="F211" s="1"/>
      <c r="G211" s="1"/>
      <c r="H211" s="1"/>
      <c r="I211" s="1"/>
      <c r="J211" s="1"/>
      <c r="K211" s="1"/>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row>
    <row r="212" spans="1:36" ht="15.75" customHeight="1" x14ac:dyDescent="0.25">
      <c r="A212" s="1"/>
      <c r="B212" s="2"/>
      <c r="C212" s="1"/>
      <c r="D212" s="1"/>
      <c r="E212" s="3"/>
      <c r="F212" s="1"/>
      <c r="G212" s="1"/>
      <c r="H212" s="1"/>
      <c r="I212" s="1"/>
      <c r="J212" s="1"/>
      <c r="K212" s="1"/>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row>
    <row r="213" spans="1:36" ht="15.75" customHeight="1" x14ac:dyDescent="0.25">
      <c r="A213" s="1"/>
      <c r="B213" s="2"/>
      <c r="C213" s="1"/>
      <c r="D213" s="1"/>
      <c r="E213" s="3"/>
      <c r="F213" s="1"/>
      <c r="G213" s="1"/>
      <c r="H213" s="1"/>
      <c r="I213" s="1"/>
      <c r="J213" s="1"/>
      <c r="K213" s="1"/>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row>
    <row r="214" spans="1:36" ht="15.75" customHeight="1" x14ac:dyDescent="0.25">
      <c r="A214" s="1"/>
      <c r="B214" s="2"/>
      <c r="C214" s="1"/>
      <c r="D214" s="1"/>
      <c r="E214" s="3"/>
      <c r="F214" s="1"/>
      <c r="G214" s="1"/>
      <c r="H214" s="1"/>
      <c r="I214" s="1"/>
      <c r="J214" s="1"/>
      <c r="K214" s="1"/>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row>
    <row r="215" spans="1:36" ht="15.75" customHeight="1" x14ac:dyDescent="0.25">
      <c r="A215" s="1"/>
      <c r="B215" s="2"/>
      <c r="C215" s="1"/>
      <c r="D215" s="1"/>
      <c r="E215" s="3"/>
      <c r="F215" s="1"/>
      <c r="G215" s="1"/>
      <c r="H215" s="1"/>
      <c r="I215" s="1"/>
      <c r="J215" s="1"/>
      <c r="K215" s="1"/>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row>
    <row r="216" spans="1:36" ht="15.75" customHeight="1" x14ac:dyDescent="0.25">
      <c r="A216" s="1"/>
      <c r="B216" s="2"/>
      <c r="C216" s="1"/>
      <c r="D216" s="1"/>
      <c r="E216" s="3"/>
      <c r="F216" s="1"/>
      <c r="G216" s="1"/>
      <c r="H216" s="1"/>
      <c r="I216" s="1"/>
      <c r="J216" s="1"/>
      <c r="K216" s="1"/>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row>
    <row r="217" spans="1:36" ht="15.75" customHeight="1" x14ac:dyDescent="0.25">
      <c r="A217" s="1"/>
      <c r="B217" s="2"/>
      <c r="C217" s="1"/>
      <c r="D217" s="1"/>
      <c r="E217" s="3"/>
      <c r="F217" s="1"/>
      <c r="G217" s="1"/>
      <c r="H217" s="1"/>
      <c r="I217" s="1"/>
      <c r="J217" s="1"/>
      <c r="K217" s="1"/>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row>
    <row r="218" spans="1:36" ht="15.75" customHeight="1" x14ac:dyDescent="0.25">
      <c r="A218" s="1"/>
      <c r="B218" s="2"/>
      <c r="C218" s="1"/>
      <c r="D218" s="1"/>
      <c r="E218" s="3"/>
      <c r="F218" s="1"/>
      <c r="G218" s="1"/>
      <c r="H218" s="1"/>
      <c r="I218" s="1"/>
      <c r="J218" s="1"/>
      <c r="K218" s="1"/>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row>
    <row r="219" spans="1:36" ht="15.75" customHeight="1" x14ac:dyDescent="0.25">
      <c r="A219" s="1"/>
      <c r="B219" s="2"/>
      <c r="C219" s="1"/>
      <c r="D219" s="1"/>
      <c r="E219" s="3"/>
      <c r="F219" s="1"/>
      <c r="G219" s="1"/>
      <c r="H219" s="1"/>
      <c r="I219" s="1"/>
      <c r="J219" s="1"/>
      <c r="K219" s="1"/>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row>
    <row r="220" spans="1:36" ht="15.75" customHeight="1" x14ac:dyDescent="0.25">
      <c r="A220" s="1"/>
      <c r="B220" s="2"/>
      <c r="C220" s="1"/>
      <c r="D220" s="1"/>
      <c r="E220" s="3"/>
      <c r="F220" s="1"/>
      <c r="G220" s="1"/>
      <c r="H220" s="1"/>
      <c r="I220" s="1"/>
      <c r="J220" s="1"/>
      <c r="K220" s="1"/>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row>
    <row r="221" spans="1:36" ht="15.75" customHeight="1" x14ac:dyDescent="0.25">
      <c r="A221" s="1"/>
      <c r="B221" s="2"/>
      <c r="C221" s="1"/>
      <c r="D221" s="1"/>
      <c r="E221" s="3"/>
      <c r="F221" s="1"/>
      <c r="G221" s="1"/>
      <c r="H221" s="1"/>
      <c r="I221" s="1"/>
      <c r="J221" s="1"/>
      <c r="K221" s="1"/>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row>
    <row r="222" spans="1:36" ht="15.75" customHeight="1" x14ac:dyDescent="0.25">
      <c r="A222" s="1"/>
      <c r="B222" s="2"/>
      <c r="C222" s="1"/>
      <c r="D222" s="1"/>
      <c r="E222" s="3"/>
      <c r="F222" s="1"/>
      <c r="G222" s="1"/>
      <c r="H222" s="1"/>
      <c r="I222" s="1"/>
      <c r="J222" s="1"/>
      <c r="K222" s="1"/>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row>
    <row r="223" spans="1:36" ht="15.75" customHeight="1" x14ac:dyDescent="0.25">
      <c r="A223" s="1"/>
      <c r="B223" s="2"/>
      <c r="C223" s="1"/>
      <c r="D223" s="1"/>
      <c r="E223" s="3"/>
      <c r="F223" s="1"/>
      <c r="G223" s="1"/>
      <c r="H223" s="1"/>
      <c r="I223" s="1"/>
      <c r="J223" s="1"/>
      <c r="K223" s="1"/>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row>
    <row r="224" spans="1:36" ht="15.75" customHeight="1" x14ac:dyDescent="0.25">
      <c r="A224" s="1"/>
      <c r="B224" s="2"/>
      <c r="C224" s="1"/>
      <c r="D224" s="1"/>
      <c r="E224" s="3"/>
      <c r="F224" s="1"/>
      <c r="G224" s="1"/>
      <c r="H224" s="1"/>
      <c r="I224" s="1"/>
      <c r="J224" s="1"/>
      <c r="K224" s="1"/>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row>
    <row r="225" spans="1:36" ht="15.75" customHeight="1" x14ac:dyDescent="0.25">
      <c r="A225" s="1"/>
      <c r="B225" s="2"/>
      <c r="C225" s="1"/>
      <c r="D225" s="1"/>
      <c r="E225" s="3"/>
      <c r="F225" s="1"/>
      <c r="G225" s="1"/>
      <c r="H225" s="1"/>
      <c r="I225" s="1"/>
      <c r="J225" s="1"/>
      <c r="K225" s="1"/>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row>
    <row r="226" spans="1:36" ht="15.75" customHeight="1" x14ac:dyDescent="0.25">
      <c r="A226" s="1"/>
      <c r="B226" s="2"/>
      <c r="C226" s="1"/>
      <c r="D226" s="1"/>
      <c r="E226" s="3"/>
      <c r="F226" s="1"/>
      <c r="G226" s="1"/>
      <c r="H226" s="1"/>
      <c r="I226" s="1"/>
      <c r="J226" s="1"/>
      <c r="K226" s="1"/>
      <c r="L226" s="1"/>
      <c r="M226" s="1"/>
      <c r="N226" s="3"/>
      <c r="O226" s="1"/>
      <c r="P226" s="1"/>
      <c r="Q226" s="1"/>
      <c r="R226" s="1"/>
      <c r="S226" s="1"/>
      <c r="T226" s="1"/>
      <c r="U226" s="1"/>
      <c r="V226" s="1"/>
      <c r="W226" s="1"/>
      <c r="X226" s="1"/>
      <c r="Y226" s="1"/>
      <c r="Z226" s="1"/>
      <c r="AA226" s="1"/>
      <c r="AB226" s="1"/>
      <c r="AC226" s="1"/>
      <c r="AD226" s="1"/>
      <c r="AE226" s="1"/>
      <c r="AF226" s="1"/>
      <c r="AG226" s="1"/>
      <c r="AH226" s="1"/>
      <c r="AI226" s="1"/>
      <c r="AJ226" s="1"/>
    </row>
    <row r="227" spans="1:36" ht="15.75" customHeight="1" x14ac:dyDescent="0.25">
      <c r="A227" s="1"/>
      <c r="B227" s="2"/>
      <c r="C227" s="1"/>
      <c r="D227" s="1"/>
      <c r="E227" s="3"/>
      <c r="F227" s="1"/>
      <c r="G227" s="1"/>
      <c r="H227" s="1"/>
      <c r="I227" s="1"/>
      <c r="J227" s="1"/>
      <c r="K227" s="1"/>
      <c r="L227" s="1"/>
      <c r="M227" s="1"/>
      <c r="N227" s="3"/>
      <c r="O227" s="1"/>
      <c r="P227" s="1"/>
      <c r="Q227" s="1"/>
      <c r="R227" s="1"/>
      <c r="S227" s="1"/>
      <c r="T227" s="1"/>
      <c r="U227" s="1"/>
      <c r="V227" s="1"/>
      <c r="W227" s="1"/>
      <c r="X227" s="1"/>
      <c r="Y227" s="1"/>
      <c r="Z227" s="1"/>
      <c r="AA227" s="1"/>
      <c r="AB227" s="1"/>
      <c r="AC227" s="1"/>
      <c r="AD227" s="1"/>
      <c r="AE227" s="1"/>
      <c r="AF227" s="1"/>
      <c r="AG227" s="1"/>
      <c r="AH227" s="1"/>
      <c r="AI227" s="1"/>
      <c r="AJ227" s="1"/>
    </row>
    <row r="228" spans="1:36" ht="15.75" customHeight="1" x14ac:dyDescent="0.25">
      <c r="A228" s="1"/>
      <c r="B228" s="2"/>
      <c r="C228" s="1"/>
      <c r="D228" s="1"/>
      <c r="E228" s="3"/>
      <c r="F228" s="1"/>
      <c r="G228" s="1"/>
      <c r="H228" s="1"/>
      <c r="I228" s="1"/>
      <c r="J228" s="1"/>
      <c r="K228" s="1"/>
      <c r="L228" s="1"/>
      <c r="M228" s="1"/>
      <c r="N228" s="3"/>
      <c r="O228" s="1"/>
      <c r="P228" s="1"/>
      <c r="Q228" s="1"/>
      <c r="R228" s="1"/>
      <c r="S228" s="1"/>
      <c r="T228" s="1"/>
      <c r="U228" s="1"/>
      <c r="V228" s="1"/>
      <c r="W228" s="1"/>
      <c r="X228" s="1"/>
      <c r="Y228" s="1"/>
      <c r="Z228" s="1"/>
      <c r="AA228" s="1"/>
      <c r="AB228" s="1"/>
      <c r="AC228" s="1"/>
      <c r="AD228" s="1"/>
      <c r="AE228" s="1"/>
      <c r="AF228" s="1"/>
      <c r="AG228" s="1"/>
      <c r="AH228" s="1"/>
      <c r="AI228" s="1"/>
      <c r="AJ228" s="1"/>
    </row>
    <row r="229" spans="1:36" ht="15.75" customHeight="1" x14ac:dyDescent="0.25">
      <c r="A229" s="1"/>
      <c r="B229" s="2"/>
      <c r="C229" s="1"/>
      <c r="D229" s="1"/>
      <c r="E229" s="3"/>
      <c r="F229" s="1"/>
      <c r="G229" s="1"/>
      <c r="H229" s="1"/>
      <c r="I229" s="1"/>
      <c r="J229" s="1"/>
      <c r="K229" s="1"/>
      <c r="L229" s="1"/>
      <c r="M229" s="1"/>
      <c r="N229" s="3"/>
      <c r="O229" s="1"/>
      <c r="P229" s="1"/>
      <c r="Q229" s="1"/>
      <c r="R229" s="1"/>
      <c r="S229" s="1"/>
      <c r="T229" s="1"/>
      <c r="U229" s="1"/>
      <c r="V229" s="1"/>
      <c r="W229" s="1"/>
      <c r="X229" s="1"/>
      <c r="Y229" s="1"/>
      <c r="Z229" s="1"/>
      <c r="AA229" s="1"/>
      <c r="AB229" s="1"/>
      <c r="AC229" s="1"/>
      <c r="AD229" s="1"/>
      <c r="AE229" s="1"/>
      <c r="AF229" s="1"/>
      <c r="AG229" s="1"/>
      <c r="AH229" s="1"/>
      <c r="AI229" s="1"/>
      <c r="AJ229" s="1"/>
    </row>
    <row r="230" spans="1:36" ht="15.75" customHeight="1" x14ac:dyDescent="0.25">
      <c r="A230" s="1"/>
      <c r="B230" s="2"/>
      <c r="C230" s="1"/>
      <c r="D230" s="1"/>
      <c r="E230" s="3"/>
      <c r="F230" s="1"/>
      <c r="G230" s="1"/>
      <c r="H230" s="1"/>
      <c r="I230" s="1"/>
      <c r="J230" s="1"/>
      <c r="K230" s="1"/>
      <c r="L230" s="1"/>
      <c r="M230" s="1"/>
      <c r="N230" s="3"/>
      <c r="O230" s="1"/>
      <c r="P230" s="1"/>
      <c r="Q230" s="1"/>
      <c r="R230" s="1"/>
      <c r="S230" s="1"/>
      <c r="T230" s="1"/>
      <c r="U230" s="1"/>
      <c r="V230" s="1"/>
      <c r="W230" s="1"/>
      <c r="X230" s="1"/>
      <c r="Y230" s="1"/>
      <c r="Z230" s="1"/>
      <c r="AA230" s="1"/>
      <c r="AB230" s="1"/>
      <c r="AC230" s="1"/>
      <c r="AD230" s="1"/>
      <c r="AE230" s="1"/>
      <c r="AF230" s="1"/>
      <c r="AG230" s="1"/>
      <c r="AH230" s="1"/>
      <c r="AI230" s="1"/>
      <c r="AJ230" s="1"/>
    </row>
    <row r="231" spans="1:36" ht="15.75" customHeight="1" x14ac:dyDescent="0.25">
      <c r="A231" s="1"/>
      <c r="B231" s="2"/>
      <c r="C231" s="1"/>
      <c r="D231" s="1"/>
      <c r="E231" s="3"/>
      <c r="F231" s="1"/>
      <c r="G231" s="1"/>
      <c r="H231" s="1"/>
      <c r="I231" s="1"/>
      <c r="J231" s="1"/>
      <c r="K231" s="1"/>
      <c r="L231" s="1"/>
      <c r="M231" s="1"/>
      <c r="N231" s="3"/>
      <c r="O231" s="1"/>
      <c r="P231" s="1"/>
      <c r="Q231" s="1"/>
      <c r="R231" s="1"/>
      <c r="S231" s="1"/>
      <c r="T231" s="1"/>
      <c r="U231" s="1"/>
      <c r="V231" s="1"/>
      <c r="W231" s="1"/>
      <c r="X231" s="1"/>
      <c r="Y231" s="1"/>
      <c r="Z231" s="1"/>
      <c r="AA231" s="1"/>
      <c r="AB231" s="1"/>
      <c r="AC231" s="1"/>
      <c r="AD231" s="1"/>
      <c r="AE231" s="1"/>
      <c r="AF231" s="1"/>
      <c r="AG231" s="1"/>
      <c r="AH231" s="1"/>
      <c r="AI231" s="1"/>
      <c r="AJ231" s="1"/>
    </row>
    <row r="232" spans="1:36" ht="15.75" customHeight="1" x14ac:dyDescent="0.25">
      <c r="A232" s="1"/>
      <c r="B232" s="2"/>
      <c r="C232" s="1"/>
      <c r="D232" s="1"/>
      <c r="E232" s="3"/>
      <c r="F232" s="1"/>
      <c r="G232" s="1"/>
      <c r="H232" s="1"/>
      <c r="I232" s="1"/>
      <c r="J232" s="1"/>
      <c r="K232" s="1"/>
      <c r="L232" s="1"/>
      <c r="M232" s="1"/>
      <c r="N232" s="3"/>
      <c r="O232" s="1"/>
      <c r="P232" s="1"/>
      <c r="Q232" s="1"/>
      <c r="R232" s="1"/>
      <c r="S232" s="1"/>
      <c r="T232" s="1"/>
      <c r="U232" s="1"/>
      <c r="V232" s="1"/>
      <c r="W232" s="1"/>
      <c r="X232" s="1"/>
      <c r="Y232" s="1"/>
      <c r="Z232" s="1"/>
      <c r="AA232" s="1"/>
      <c r="AB232" s="1"/>
      <c r="AC232" s="1"/>
      <c r="AD232" s="1"/>
      <c r="AE232" s="1"/>
      <c r="AF232" s="1"/>
      <c r="AG232" s="1"/>
      <c r="AH232" s="1"/>
      <c r="AI232" s="1"/>
      <c r="AJ232" s="1"/>
    </row>
    <row r="233" spans="1:36" ht="15.75" customHeight="1" x14ac:dyDescent="0.25">
      <c r="A233" s="1"/>
      <c r="B233" s="2"/>
      <c r="C233" s="1"/>
      <c r="D233" s="1"/>
      <c r="E233" s="3"/>
      <c r="F233" s="1"/>
      <c r="G233" s="1"/>
      <c r="H233" s="1"/>
      <c r="I233" s="1"/>
      <c r="J233" s="1"/>
      <c r="K233" s="1"/>
      <c r="L233" s="1"/>
      <c r="M233" s="1"/>
      <c r="N233" s="3"/>
      <c r="O233" s="1"/>
      <c r="P233" s="1"/>
      <c r="Q233" s="1"/>
      <c r="R233" s="1"/>
      <c r="S233" s="1"/>
      <c r="T233" s="1"/>
      <c r="U233" s="1"/>
      <c r="V233" s="1"/>
      <c r="W233" s="1"/>
      <c r="X233" s="1"/>
      <c r="Y233" s="1"/>
      <c r="Z233" s="1"/>
      <c r="AA233" s="1"/>
      <c r="AB233" s="1"/>
      <c r="AC233" s="1"/>
      <c r="AD233" s="1"/>
      <c r="AE233" s="1"/>
      <c r="AF233" s="1"/>
      <c r="AG233" s="1"/>
      <c r="AH233" s="1"/>
      <c r="AI233" s="1"/>
      <c r="AJ233" s="1"/>
    </row>
    <row r="234" spans="1:36" ht="15.75" customHeight="1" x14ac:dyDescent="0.25">
      <c r="A234" s="1"/>
      <c r="B234" s="2"/>
      <c r="C234" s="1"/>
      <c r="D234" s="1"/>
      <c r="E234" s="3"/>
      <c r="F234" s="1"/>
      <c r="G234" s="1"/>
      <c r="H234" s="1"/>
      <c r="I234" s="1"/>
      <c r="J234" s="1"/>
      <c r="K234" s="1"/>
      <c r="L234" s="1"/>
      <c r="M234" s="1"/>
      <c r="N234" s="3"/>
      <c r="O234" s="1"/>
      <c r="P234" s="1"/>
      <c r="Q234" s="1"/>
      <c r="R234" s="1"/>
      <c r="S234" s="1"/>
      <c r="T234" s="1"/>
      <c r="U234" s="1"/>
      <c r="V234" s="1"/>
      <c r="W234" s="1"/>
      <c r="X234" s="1"/>
      <c r="Y234" s="1"/>
      <c r="Z234" s="1"/>
      <c r="AA234" s="1"/>
      <c r="AB234" s="1"/>
      <c r="AC234" s="1"/>
      <c r="AD234" s="1"/>
      <c r="AE234" s="1"/>
      <c r="AF234" s="1"/>
      <c r="AG234" s="1"/>
      <c r="AH234" s="1"/>
      <c r="AI234" s="1"/>
      <c r="AJ234" s="1"/>
    </row>
    <row r="235" spans="1:36" ht="15.75" customHeight="1" x14ac:dyDescent="0.25">
      <c r="A235" s="1"/>
      <c r="B235" s="2"/>
      <c r="C235" s="1"/>
      <c r="D235" s="1"/>
      <c r="E235" s="3"/>
      <c r="F235" s="1"/>
      <c r="G235" s="1"/>
      <c r="H235" s="1"/>
      <c r="I235" s="1"/>
      <c r="J235" s="1"/>
      <c r="K235" s="1"/>
      <c r="L235" s="1"/>
      <c r="M235" s="1"/>
      <c r="N235" s="3"/>
      <c r="O235" s="1"/>
      <c r="P235" s="1"/>
      <c r="Q235" s="1"/>
      <c r="R235" s="1"/>
      <c r="S235" s="1"/>
      <c r="T235" s="1"/>
      <c r="U235" s="1"/>
      <c r="V235" s="1"/>
      <c r="W235" s="1"/>
      <c r="X235" s="1"/>
      <c r="Y235" s="1"/>
      <c r="Z235" s="1"/>
      <c r="AA235" s="1"/>
      <c r="AB235" s="1"/>
      <c r="AC235" s="1"/>
      <c r="AD235" s="1"/>
      <c r="AE235" s="1"/>
      <c r="AF235" s="1"/>
      <c r="AG235" s="1"/>
      <c r="AH235" s="1"/>
      <c r="AI235" s="1"/>
      <c r="AJ235" s="1"/>
    </row>
    <row r="236" spans="1:36" ht="15.75" customHeight="1" x14ac:dyDescent="0.25">
      <c r="A236" s="1"/>
      <c r="B236" s="2"/>
      <c r="C236" s="1"/>
      <c r="D236" s="1"/>
      <c r="E236" s="3"/>
      <c r="F236" s="1"/>
      <c r="G236" s="1"/>
      <c r="H236" s="1"/>
      <c r="I236" s="1"/>
      <c r="J236" s="1"/>
      <c r="K236" s="1"/>
      <c r="L236" s="1"/>
      <c r="M236" s="1"/>
      <c r="N236" s="3"/>
      <c r="O236" s="1"/>
      <c r="P236" s="1"/>
      <c r="Q236" s="1"/>
      <c r="R236" s="1"/>
      <c r="S236" s="1"/>
      <c r="T236" s="1"/>
      <c r="U236" s="1"/>
      <c r="V236" s="1"/>
      <c r="W236" s="1"/>
      <c r="X236" s="1"/>
      <c r="Y236" s="1"/>
      <c r="Z236" s="1"/>
      <c r="AA236" s="1"/>
      <c r="AB236" s="1"/>
      <c r="AC236" s="1"/>
      <c r="AD236" s="1"/>
      <c r="AE236" s="1"/>
      <c r="AF236" s="1"/>
      <c r="AG236" s="1"/>
      <c r="AH236" s="1"/>
      <c r="AI236" s="1"/>
      <c r="AJ236" s="1"/>
    </row>
    <row r="237" spans="1:36" ht="15.75" customHeight="1" x14ac:dyDescent="0.25">
      <c r="A237" s="1"/>
      <c r="B237" s="2"/>
      <c r="C237" s="1"/>
      <c r="D237" s="1"/>
      <c r="E237" s="3"/>
      <c r="F237" s="1"/>
      <c r="G237" s="1"/>
      <c r="H237" s="1"/>
      <c r="I237" s="1"/>
      <c r="J237" s="1"/>
      <c r="K237" s="1"/>
      <c r="L237" s="1"/>
      <c r="M237" s="1"/>
      <c r="N237" s="3"/>
      <c r="O237" s="1"/>
      <c r="P237" s="1"/>
      <c r="Q237" s="1"/>
      <c r="R237" s="1"/>
      <c r="S237" s="1"/>
      <c r="T237" s="1"/>
      <c r="U237" s="1"/>
      <c r="V237" s="1"/>
      <c r="W237" s="1"/>
      <c r="X237" s="1"/>
      <c r="Y237" s="1"/>
      <c r="Z237" s="1"/>
      <c r="AA237" s="1"/>
      <c r="AB237" s="1"/>
      <c r="AC237" s="1"/>
      <c r="AD237" s="1"/>
      <c r="AE237" s="1"/>
      <c r="AF237" s="1"/>
      <c r="AG237" s="1"/>
      <c r="AH237" s="1"/>
      <c r="AI237" s="1"/>
      <c r="AJ237" s="1"/>
    </row>
    <row r="238" spans="1:36" ht="15.75" customHeight="1" x14ac:dyDescent="0.25">
      <c r="A238" s="1"/>
      <c r="B238" s="2"/>
      <c r="C238" s="1"/>
      <c r="D238" s="1"/>
      <c r="E238" s="3"/>
      <c r="F238" s="1"/>
      <c r="G238" s="1"/>
      <c r="H238" s="1"/>
      <c r="I238" s="1"/>
      <c r="J238" s="1"/>
      <c r="K238" s="1"/>
      <c r="L238" s="1"/>
      <c r="M238" s="1"/>
      <c r="N238" s="3"/>
      <c r="O238" s="1"/>
      <c r="P238" s="1"/>
      <c r="Q238" s="1"/>
      <c r="R238" s="1"/>
      <c r="S238" s="1"/>
      <c r="T238" s="1"/>
      <c r="U238" s="1"/>
      <c r="V238" s="1"/>
      <c r="W238" s="1"/>
      <c r="X238" s="1"/>
      <c r="Y238" s="1"/>
      <c r="Z238" s="1"/>
      <c r="AA238" s="1"/>
      <c r="AB238" s="1"/>
      <c r="AC238" s="1"/>
      <c r="AD238" s="1"/>
      <c r="AE238" s="1"/>
      <c r="AF238" s="1"/>
      <c r="AG238" s="1"/>
      <c r="AH238" s="1"/>
      <c r="AI238" s="1"/>
      <c r="AJ238" s="1"/>
    </row>
    <row r="239" spans="1:36" ht="15.75" customHeight="1" x14ac:dyDescent="0.25">
      <c r="A239" s="1"/>
      <c r="B239" s="2"/>
      <c r="C239" s="1"/>
      <c r="D239" s="1"/>
      <c r="E239" s="3"/>
      <c r="F239" s="1"/>
      <c r="G239" s="1"/>
      <c r="H239" s="1"/>
      <c r="I239" s="1"/>
      <c r="J239" s="1"/>
      <c r="K239" s="1"/>
      <c r="L239" s="1"/>
      <c r="M239" s="1"/>
      <c r="N239" s="3"/>
      <c r="O239" s="1"/>
      <c r="P239" s="1"/>
      <c r="Q239" s="1"/>
      <c r="R239" s="1"/>
      <c r="S239" s="1"/>
      <c r="T239" s="1"/>
      <c r="U239" s="1"/>
      <c r="V239" s="1"/>
      <c r="W239" s="1"/>
      <c r="X239" s="1"/>
      <c r="Y239" s="1"/>
      <c r="Z239" s="1"/>
      <c r="AA239" s="1"/>
      <c r="AB239" s="1"/>
      <c r="AC239" s="1"/>
      <c r="AD239" s="1"/>
      <c r="AE239" s="1"/>
      <c r="AF239" s="1"/>
      <c r="AG239" s="1"/>
      <c r="AH239" s="1"/>
      <c r="AI239" s="1"/>
      <c r="AJ239" s="1"/>
    </row>
    <row r="240" spans="1:36" ht="15.75" customHeight="1" x14ac:dyDescent="0.25">
      <c r="A240" s="1"/>
      <c r="B240" s="2"/>
      <c r="C240" s="1"/>
      <c r="D240" s="1"/>
      <c r="E240" s="3"/>
      <c r="F240" s="1"/>
      <c r="G240" s="1"/>
      <c r="H240" s="1"/>
      <c r="I240" s="1"/>
      <c r="J240" s="1"/>
      <c r="K240" s="1"/>
      <c r="L240" s="1"/>
      <c r="M240" s="1"/>
      <c r="N240" s="3"/>
      <c r="O240" s="1"/>
      <c r="P240" s="1"/>
      <c r="Q240" s="1"/>
      <c r="R240" s="1"/>
      <c r="S240" s="1"/>
      <c r="T240" s="1"/>
      <c r="U240" s="1"/>
      <c r="V240" s="1"/>
      <c r="W240" s="1"/>
      <c r="X240" s="1"/>
      <c r="Y240" s="1"/>
      <c r="Z240" s="1"/>
      <c r="AA240" s="1"/>
      <c r="AB240" s="1"/>
      <c r="AC240" s="1"/>
      <c r="AD240" s="1"/>
      <c r="AE240" s="1"/>
      <c r="AF240" s="1"/>
      <c r="AG240" s="1"/>
      <c r="AH240" s="1"/>
      <c r="AI240" s="1"/>
      <c r="AJ240" s="1"/>
    </row>
    <row r="241" spans="1:36" ht="15.75" customHeight="1" x14ac:dyDescent="0.25">
      <c r="A241" s="1"/>
      <c r="B241" s="2"/>
      <c r="C241" s="1"/>
      <c r="D241" s="1"/>
      <c r="E241" s="3"/>
      <c r="F241" s="1"/>
      <c r="G241" s="1"/>
      <c r="H241" s="1"/>
      <c r="I241" s="1"/>
      <c r="J241" s="1"/>
      <c r="K241" s="1"/>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row>
    <row r="242" spans="1:36" ht="15.75" customHeight="1" x14ac:dyDescent="0.25">
      <c r="A242" s="1"/>
      <c r="B242" s="2"/>
      <c r="C242" s="1"/>
      <c r="D242" s="1"/>
      <c r="E242" s="3"/>
      <c r="F242" s="1"/>
      <c r="G242" s="1"/>
      <c r="H242" s="1"/>
      <c r="I242" s="1"/>
      <c r="J242" s="1"/>
      <c r="K242" s="1"/>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row>
    <row r="243" spans="1:36" ht="15.75" customHeight="1" x14ac:dyDescent="0.25">
      <c r="A243" s="1"/>
      <c r="B243" s="2"/>
      <c r="C243" s="1"/>
      <c r="D243" s="1"/>
      <c r="E243" s="3"/>
      <c r="F243" s="1"/>
      <c r="G243" s="1"/>
      <c r="H243" s="1"/>
      <c r="I243" s="1"/>
      <c r="J243" s="1"/>
      <c r="K243" s="1"/>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row>
    <row r="244" spans="1:36" ht="15.75" customHeight="1" x14ac:dyDescent="0.25">
      <c r="A244" s="1"/>
      <c r="B244" s="2"/>
      <c r="C244" s="1"/>
      <c r="D244" s="1"/>
      <c r="E244" s="3"/>
      <c r="F244" s="1"/>
      <c r="G244" s="1"/>
      <c r="H244" s="1"/>
      <c r="I244" s="1"/>
      <c r="J244" s="1"/>
      <c r="K244" s="1"/>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row>
    <row r="245" spans="1:36" ht="15.75" customHeight="1" x14ac:dyDescent="0.25">
      <c r="A245" s="1"/>
      <c r="B245" s="2"/>
      <c r="C245" s="1"/>
      <c r="D245" s="1"/>
      <c r="E245" s="3"/>
      <c r="F245" s="1"/>
      <c r="G245" s="1"/>
      <c r="H245" s="1"/>
      <c r="I245" s="1"/>
      <c r="J245" s="1"/>
      <c r="K245" s="1"/>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row>
    <row r="246" spans="1:36" ht="15.75" customHeight="1" x14ac:dyDescent="0.25">
      <c r="A246" s="1"/>
      <c r="B246" s="2"/>
      <c r="C246" s="1"/>
      <c r="D246" s="1"/>
      <c r="E246" s="3"/>
      <c r="F246" s="1"/>
      <c r="G246" s="1"/>
      <c r="H246" s="1"/>
      <c r="I246" s="1"/>
      <c r="J246" s="1"/>
      <c r="K246" s="1"/>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row>
    <row r="247" spans="1:36" ht="15.75" customHeight="1" x14ac:dyDescent="0.25">
      <c r="A247" s="1"/>
      <c r="B247" s="2"/>
      <c r="C247" s="1"/>
      <c r="D247" s="1"/>
      <c r="E247" s="3"/>
      <c r="F247" s="1"/>
      <c r="G247" s="1"/>
      <c r="H247" s="1"/>
      <c r="I247" s="1"/>
      <c r="J247" s="1"/>
      <c r="K247" s="1"/>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row>
    <row r="248" spans="1:36" ht="15.75" customHeight="1" x14ac:dyDescent="0.25">
      <c r="A248" s="1"/>
      <c r="B248" s="2"/>
      <c r="C248" s="1"/>
      <c r="D248" s="1"/>
      <c r="E248" s="3"/>
      <c r="F248" s="1"/>
      <c r="G248" s="1"/>
      <c r="H248" s="1"/>
      <c r="I248" s="1"/>
      <c r="J248" s="1"/>
      <c r="K248" s="1"/>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row>
    <row r="249" spans="1:36" ht="15.75" customHeight="1" x14ac:dyDescent="0.25">
      <c r="A249" s="1"/>
      <c r="B249" s="2"/>
      <c r="C249" s="1"/>
      <c r="D249" s="1"/>
      <c r="E249" s="3"/>
      <c r="F249" s="1"/>
      <c r="G249" s="1"/>
      <c r="H249" s="1"/>
      <c r="I249" s="1"/>
      <c r="J249" s="1"/>
      <c r="K249" s="1"/>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row>
    <row r="250" spans="1:36" ht="15.75" customHeight="1" x14ac:dyDescent="0.25">
      <c r="A250" s="1"/>
      <c r="B250" s="2"/>
      <c r="C250" s="1"/>
      <c r="D250" s="1"/>
      <c r="E250" s="3"/>
      <c r="F250" s="1"/>
      <c r="G250" s="1"/>
      <c r="H250" s="1"/>
      <c r="I250" s="1"/>
      <c r="J250" s="1"/>
      <c r="K250" s="1"/>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row>
    <row r="251" spans="1:36" ht="15.75" customHeight="1" x14ac:dyDescent="0.25">
      <c r="A251" s="1"/>
      <c r="B251" s="2"/>
      <c r="C251" s="1"/>
      <c r="D251" s="1"/>
      <c r="E251" s="3"/>
      <c r="F251" s="1"/>
      <c r="G251" s="1"/>
      <c r="H251" s="1"/>
      <c r="I251" s="1"/>
      <c r="J251" s="1"/>
      <c r="K251" s="1"/>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row>
    <row r="252" spans="1:36" ht="15.75" customHeight="1" x14ac:dyDescent="0.25">
      <c r="A252" s="1"/>
      <c r="B252" s="2"/>
      <c r="C252" s="1"/>
      <c r="D252" s="1"/>
      <c r="E252" s="3"/>
      <c r="F252" s="1"/>
      <c r="G252" s="1"/>
      <c r="H252" s="1"/>
      <c r="I252" s="1"/>
      <c r="J252" s="1"/>
      <c r="K252" s="1"/>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row>
    <row r="253" spans="1:36" ht="15.75" customHeight="1" x14ac:dyDescent="0.25">
      <c r="A253" s="1"/>
      <c r="B253" s="2"/>
      <c r="C253" s="1"/>
      <c r="D253" s="1"/>
      <c r="E253" s="3"/>
      <c r="F253" s="1"/>
      <c r="G253" s="1"/>
      <c r="H253" s="1"/>
      <c r="I253" s="1"/>
      <c r="J253" s="1"/>
      <c r="K253" s="1"/>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row>
    <row r="254" spans="1:36" ht="15.75" customHeight="1" x14ac:dyDescent="0.25">
      <c r="A254" s="1"/>
      <c r="B254" s="2"/>
      <c r="C254" s="1"/>
      <c r="D254" s="1"/>
      <c r="E254" s="3"/>
      <c r="F254" s="1"/>
      <c r="G254" s="1"/>
      <c r="H254" s="1"/>
      <c r="I254" s="1"/>
      <c r="J254" s="1"/>
      <c r="K254" s="1"/>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row>
    <row r="255" spans="1:36" ht="15.75" customHeight="1" x14ac:dyDescent="0.25">
      <c r="A255" s="1"/>
      <c r="B255" s="2"/>
      <c r="C255" s="1"/>
      <c r="D255" s="1"/>
      <c r="E255" s="3"/>
      <c r="F255" s="1"/>
      <c r="G255" s="1"/>
      <c r="H255" s="1"/>
      <c r="I255" s="1"/>
      <c r="J255" s="1"/>
      <c r="K255" s="1"/>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row>
    <row r="256" spans="1:36" ht="15.75" customHeight="1" x14ac:dyDescent="0.25">
      <c r="A256" s="1"/>
      <c r="B256" s="2"/>
      <c r="C256" s="1"/>
      <c r="D256" s="1"/>
      <c r="E256" s="3"/>
      <c r="F256" s="1"/>
      <c r="G256" s="1"/>
      <c r="H256" s="1"/>
      <c r="I256" s="1"/>
      <c r="J256" s="1"/>
      <c r="K256" s="1"/>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row>
    <row r="257" spans="1:36" ht="15.75" customHeight="1" x14ac:dyDescent="0.25">
      <c r="A257" s="1"/>
      <c r="B257" s="2"/>
      <c r="C257" s="1"/>
      <c r="D257" s="1"/>
      <c r="E257" s="3"/>
      <c r="F257" s="1"/>
      <c r="G257" s="1"/>
      <c r="H257" s="1"/>
      <c r="I257" s="1"/>
      <c r="J257" s="1"/>
      <c r="K257" s="1"/>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row>
    <row r="258" spans="1:36" ht="15.75" customHeight="1" x14ac:dyDescent="0.25">
      <c r="A258" s="1"/>
      <c r="B258" s="2"/>
      <c r="C258" s="1"/>
      <c r="D258" s="1"/>
      <c r="E258" s="3"/>
      <c r="F258" s="1"/>
      <c r="G258" s="1"/>
      <c r="H258" s="1"/>
      <c r="I258" s="1"/>
      <c r="J258" s="1"/>
      <c r="K258" s="1"/>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row>
    <row r="259" spans="1:36" ht="15.75" customHeight="1" x14ac:dyDescent="0.25">
      <c r="A259" s="1"/>
      <c r="B259" s="2"/>
      <c r="C259" s="1"/>
      <c r="D259" s="1"/>
      <c r="E259" s="3"/>
      <c r="F259" s="1"/>
      <c r="G259" s="1"/>
      <c r="H259" s="1"/>
      <c r="I259" s="1"/>
      <c r="J259" s="1"/>
      <c r="K259" s="1"/>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row>
    <row r="260" spans="1:36" ht="15.75" customHeight="1" x14ac:dyDescent="0.25">
      <c r="A260" s="1"/>
      <c r="B260" s="2"/>
      <c r="C260" s="1"/>
      <c r="D260" s="1"/>
      <c r="E260" s="3"/>
      <c r="F260" s="1"/>
      <c r="G260" s="1"/>
      <c r="H260" s="1"/>
      <c r="I260" s="1"/>
      <c r="J260" s="1"/>
      <c r="K260" s="1"/>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row>
    <row r="261" spans="1:36" ht="15.75" customHeight="1" x14ac:dyDescent="0.25">
      <c r="A261" s="1"/>
      <c r="B261" s="2"/>
      <c r="C261" s="1"/>
      <c r="D261" s="1"/>
      <c r="E261" s="3"/>
      <c r="F261" s="1"/>
      <c r="G261" s="1"/>
      <c r="H261" s="1"/>
      <c r="I261" s="1"/>
      <c r="J261" s="1"/>
      <c r="K261" s="1"/>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row>
    <row r="262" spans="1:36" ht="15.75" customHeight="1" x14ac:dyDescent="0.25">
      <c r="A262" s="1"/>
      <c r="B262" s="2"/>
      <c r="C262" s="1"/>
      <c r="D262" s="1"/>
      <c r="E262" s="3"/>
      <c r="F262" s="1"/>
      <c r="G262" s="1"/>
      <c r="H262" s="1"/>
      <c r="I262" s="1"/>
      <c r="J262" s="1"/>
      <c r="K262" s="1"/>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row>
    <row r="263" spans="1:36" ht="15.75" customHeight="1" x14ac:dyDescent="0.25">
      <c r="A263" s="1"/>
      <c r="B263" s="2"/>
      <c r="C263" s="1"/>
      <c r="D263" s="1"/>
      <c r="E263" s="3"/>
      <c r="F263" s="1"/>
      <c r="G263" s="1"/>
      <c r="H263" s="1"/>
      <c r="I263" s="1"/>
      <c r="J263" s="1"/>
      <c r="K263" s="1"/>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row>
    <row r="264" spans="1:36" ht="15.75" customHeight="1" x14ac:dyDescent="0.25">
      <c r="A264" s="1"/>
      <c r="B264" s="2"/>
      <c r="C264" s="1"/>
      <c r="D264" s="1"/>
      <c r="E264" s="3"/>
      <c r="F264" s="1"/>
      <c r="G264" s="1"/>
      <c r="H264" s="1"/>
      <c r="I264" s="1"/>
      <c r="J264" s="1"/>
      <c r="K264" s="1"/>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row>
    <row r="265" spans="1:36" ht="15.75" customHeight="1" x14ac:dyDescent="0.25">
      <c r="A265" s="1"/>
      <c r="B265" s="2"/>
      <c r="C265" s="1"/>
      <c r="D265" s="1"/>
      <c r="E265" s="3"/>
      <c r="F265" s="1"/>
      <c r="G265" s="1"/>
      <c r="H265" s="1"/>
      <c r="I265" s="1"/>
      <c r="J265" s="1"/>
      <c r="K265" s="1"/>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row>
    <row r="266" spans="1:36" ht="15.75" customHeight="1" x14ac:dyDescent="0.25">
      <c r="A266" s="1"/>
      <c r="B266" s="2"/>
      <c r="C266" s="1"/>
      <c r="D266" s="1"/>
      <c r="E266" s="3"/>
      <c r="F266" s="1"/>
      <c r="G266" s="1"/>
      <c r="H266" s="1"/>
      <c r="I266" s="1"/>
      <c r="J266" s="1"/>
      <c r="K266" s="1"/>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row>
    <row r="267" spans="1:36" ht="15.75" customHeight="1" x14ac:dyDescent="0.25">
      <c r="A267" s="1"/>
      <c r="B267" s="2"/>
      <c r="C267" s="1"/>
      <c r="D267" s="1"/>
      <c r="E267" s="3"/>
      <c r="F267" s="1"/>
      <c r="G267" s="1"/>
      <c r="H267" s="1"/>
      <c r="I267" s="1"/>
      <c r="J267" s="1"/>
      <c r="K267" s="1"/>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row>
    <row r="268" spans="1:36" ht="15.75" customHeight="1" x14ac:dyDescent="0.25">
      <c r="A268" s="1"/>
      <c r="B268" s="2"/>
      <c r="C268" s="1"/>
      <c r="D268" s="1"/>
      <c r="E268" s="3"/>
      <c r="F268" s="1"/>
      <c r="G268" s="1"/>
      <c r="H268" s="1"/>
      <c r="I268" s="1"/>
      <c r="J268" s="1"/>
      <c r="K268" s="1"/>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row>
    <row r="269" spans="1:36" ht="15.75" customHeight="1" x14ac:dyDescent="0.25">
      <c r="A269" s="1"/>
      <c r="B269" s="2"/>
      <c r="C269" s="1"/>
      <c r="D269" s="1"/>
      <c r="E269" s="3"/>
      <c r="F269" s="1"/>
      <c r="G269" s="1"/>
      <c r="H269" s="1"/>
      <c r="I269" s="1"/>
      <c r="J269" s="1"/>
      <c r="K269" s="1"/>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row>
    <row r="270" spans="1:36" ht="15.75" customHeight="1" x14ac:dyDescent="0.25">
      <c r="A270" s="1"/>
      <c r="B270" s="2"/>
      <c r="C270" s="1"/>
      <c r="D270" s="1"/>
      <c r="E270" s="3"/>
      <c r="F270" s="1"/>
      <c r="G270" s="1"/>
      <c r="H270" s="1"/>
      <c r="I270" s="1"/>
      <c r="J270" s="1"/>
      <c r="K270" s="1"/>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row>
    <row r="271" spans="1:36" ht="15.75" customHeight="1" x14ac:dyDescent="0.25">
      <c r="A271" s="1"/>
      <c r="B271" s="2"/>
      <c r="C271" s="1"/>
      <c r="D271" s="1"/>
      <c r="E271" s="3"/>
      <c r="F271" s="1"/>
      <c r="G271" s="1"/>
      <c r="H271" s="1"/>
      <c r="I271" s="1"/>
      <c r="J271" s="1"/>
      <c r="K271" s="1"/>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row>
    <row r="272" spans="1:36" ht="15.75" customHeight="1" x14ac:dyDescent="0.25">
      <c r="A272" s="1"/>
      <c r="B272" s="2"/>
      <c r="C272" s="1"/>
      <c r="D272" s="1"/>
      <c r="E272" s="3"/>
      <c r="F272" s="1"/>
      <c r="G272" s="1"/>
      <c r="H272" s="1"/>
      <c r="I272" s="1"/>
      <c r="J272" s="1"/>
      <c r="K272" s="1"/>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row>
    <row r="273" spans="1:36" ht="15.75" customHeight="1" x14ac:dyDescent="0.25">
      <c r="A273" s="1"/>
      <c r="B273" s="2"/>
      <c r="C273" s="1"/>
      <c r="D273" s="1"/>
      <c r="E273" s="3"/>
      <c r="F273" s="1"/>
      <c r="G273" s="1"/>
      <c r="H273" s="1"/>
      <c r="I273" s="1"/>
      <c r="J273" s="1"/>
      <c r="K273" s="1"/>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row>
    <row r="274" spans="1:36" ht="15.75" customHeight="1" x14ac:dyDescent="0.25">
      <c r="A274" s="1"/>
      <c r="B274" s="2"/>
      <c r="C274" s="1"/>
      <c r="D274" s="1"/>
      <c r="E274" s="3"/>
      <c r="F274" s="1"/>
      <c r="G274" s="1"/>
      <c r="H274" s="1"/>
      <c r="I274" s="1"/>
      <c r="J274" s="1"/>
      <c r="K274" s="1"/>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row>
    <row r="275" spans="1:36" ht="15.75" customHeight="1" x14ac:dyDescent="0.25">
      <c r="A275" s="1"/>
      <c r="B275" s="2"/>
      <c r="C275" s="1"/>
      <c r="D275" s="1"/>
      <c r="E275" s="3"/>
      <c r="F275" s="1"/>
      <c r="G275" s="1"/>
      <c r="H275" s="1"/>
      <c r="I275" s="1"/>
      <c r="J275" s="1"/>
      <c r="K275" s="1"/>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row>
    <row r="276" spans="1:36" ht="15.75" customHeight="1" x14ac:dyDescent="0.25">
      <c r="A276" s="1"/>
      <c r="B276" s="2"/>
      <c r="C276" s="1"/>
      <c r="D276" s="1"/>
      <c r="E276" s="3"/>
      <c r="F276" s="1"/>
      <c r="G276" s="1"/>
      <c r="H276" s="1"/>
      <c r="I276" s="1"/>
      <c r="J276" s="1"/>
      <c r="K276" s="1"/>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row>
    <row r="277" spans="1:36" ht="15.75" customHeight="1" x14ac:dyDescent="0.25">
      <c r="A277" s="1"/>
      <c r="B277" s="2"/>
      <c r="C277" s="1"/>
      <c r="D277" s="1"/>
      <c r="E277" s="3"/>
      <c r="F277" s="1"/>
      <c r="G277" s="1"/>
      <c r="H277" s="1"/>
      <c r="I277" s="1"/>
      <c r="J277" s="1"/>
      <c r="K277" s="1"/>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row>
    <row r="278" spans="1:36" ht="15.75" customHeight="1" x14ac:dyDescent="0.25">
      <c r="A278" s="1"/>
      <c r="B278" s="2"/>
      <c r="C278" s="1"/>
      <c r="D278" s="1"/>
      <c r="E278" s="3"/>
      <c r="F278" s="1"/>
      <c r="G278" s="1"/>
      <c r="H278" s="1"/>
      <c r="I278" s="1"/>
      <c r="J278" s="1"/>
      <c r="K278" s="1"/>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row>
    <row r="279" spans="1:36" ht="15.75" customHeight="1" x14ac:dyDescent="0.25">
      <c r="A279" s="1"/>
      <c r="B279" s="2"/>
      <c r="C279" s="1"/>
      <c r="D279" s="1"/>
      <c r="E279" s="3"/>
      <c r="F279" s="1"/>
      <c r="G279" s="1"/>
      <c r="H279" s="1"/>
      <c r="I279" s="1"/>
      <c r="J279" s="1"/>
      <c r="K279" s="1"/>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row>
    <row r="280" spans="1:36" ht="15.75" customHeight="1" x14ac:dyDescent="0.25">
      <c r="A280" s="1"/>
      <c r="B280" s="2"/>
      <c r="C280" s="1"/>
      <c r="D280" s="1"/>
      <c r="E280" s="3"/>
      <c r="F280" s="1"/>
      <c r="G280" s="1"/>
      <c r="H280" s="1"/>
      <c r="I280" s="1"/>
      <c r="J280" s="1"/>
      <c r="K280" s="1"/>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row>
    <row r="281" spans="1:36" ht="15.75" customHeight="1" x14ac:dyDescent="0.25">
      <c r="A281" s="1"/>
      <c r="B281" s="2"/>
      <c r="C281" s="1"/>
      <c r="D281" s="1"/>
      <c r="E281" s="3"/>
      <c r="F281" s="1"/>
      <c r="G281" s="1"/>
      <c r="H281" s="1"/>
      <c r="I281" s="1"/>
      <c r="J281" s="1"/>
      <c r="K281" s="1"/>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row>
    <row r="282" spans="1:36" ht="15.75" customHeight="1" x14ac:dyDescent="0.25">
      <c r="A282" s="1"/>
      <c r="B282" s="2"/>
      <c r="C282" s="1"/>
      <c r="D282" s="1"/>
      <c r="E282" s="3"/>
      <c r="F282" s="1"/>
      <c r="G282" s="1"/>
      <c r="H282" s="1"/>
      <c r="I282" s="1"/>
      <c r="J282" s="1"/>
      <c r="K282" s="1"/>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row>
    <row r="283" spans="1:36" ht="15.75" customHeight="1" x14ac:dyDescent="0.25">
      <c r="A283" s="1"/>
      <c r="B283" s="2"/>
      <c r="C283" s="1"/>
      <c r="D283" s="1"/>
      <c r="E283" s="3"/>
      <c r="F283" s="1"/>
      <c r="G283" s="1"/>
      <c r="H283" s="1"/>
      <c r="I283" s="1"/>
      <c r="J283" s="1"/>
      <c r="K283" s="1"/>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row>
    <row r="284" spans="1:36" ht="15.75" customHeight="1" x14ac:dyDescent="0.25">
      <c r="A284" s="1"/>
      <c r="B284" s="2"/>
      <c r="C284" s="1"/>
      <c r="D284" s="1"/>
      <c r="E284" s="3"/>
      <c r="F284" s="1"/>
      <c r="G284" s="1"/>
      <c r="H284" s="1"/>
      <c r="I284" s="1"/>
      <c r="J284" s="1"/>
      <c r="K284" s="1"/>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row>
    <row r="285" spans="1:36" ht="15.75" customHeight="1" x14ac:dyDescent="0.25">
      <c r="A285" s="1"/>
      <c r="B285" s="2"/>
      <c r="C285" s="1"/>
      <c r="D285" s="1"/>
      <c r="E285" s="3"/>
      <c r="F285" s="1"/>
      <c r="G285" s="1"/>
      <c r="H285" s="1"/>
      <c r="I285" s="1"/>
      <c r="J285" s="1"/>
      <c r="K285" s="1"/>
      <c r="L285" s="1"/>
      <c r="M285" s="1"/>
      <c r="N285" s="3"/>
      <c r="O285" s="1"/>
      <c r="P285" s="1"/>
      <c r="Q285" s="1"/>
      <c r="R285" s="1"/>
      <c r="S285" s="1"/>
      <c r="T285" s="1"/>
      <c r="U285" s="1"/>
      <c r="V285" s="1"/>
      <c r="W285" s="1"/>
      <c r="X285" s="1"/>
      <c r="Y285" s="1"/>
      <c r="Z285" s="1"/>
      <c r="AA285" s="1"/>
      <c r="AB285" s="1"/>
      <c r="AC285" s="1"/>
      <c r="AD285" s="1"/>
      <c r="AE285" s="1"/>
      <c r="AF285" s="1"/>
      <c r="AG285" s="1"/>
      <c r="AH285" s="1"/>
      <c r="AI285" s="1"/>
      <c r="AJ285" s="1"/>
    </row>
    <row r="286" spans="1:36" ht="15.75" customHeight="1" x14ac:dyDescent="0.25">
      <c r="A286" s="1"/>
      <c r="B286" s="2"/>
      <c r="C286" s="1"/>
      <c r="D286" s="1"/>
      <c r="E286" s="3"/>
      <c r="F286" s="1"/>
      <c r="G286" s="1"/>
      <c r="H286" s="1"/>
      <c r="I286" s="1"/>
      <c r="J286" s="1"/>
      <c r="K286" s="1"/>
      <c r="L286" s="1"/>
      <c r="M286" s="1"/>
      <c r="N286" s="3"/>
      <c r="O286" s="1"/>
      <c r="P286" s="1"/>
      <c r="Q286" s="1"/>
      <c r="R286" s="1"/>
      <c r="S286" s="1"/>
      <c r="T286" s="1"/>
      <c r="U286" s="1"/>
      <c r="V286" s="1"/>
      <c r="W286" s="1"/>
      <c r="X286" s="1"/>
      <c r="Y286" s="1"/>
      <c r="Z286" s="1"/>
      <c r="AA286" s="1"/>
      <c r="AB286" s="1"/>
      <c r="AC286" s="1"/>
      <c r="AD286" s="1"/>
      <c r="AE286" s="1"/>
      <c r="AF286" s="1"/>
      <c r="AG286" s="1"/>
      <c r="AH286" s="1"/>
      <c r="AI286" s="1"/>
      <c r="AJ286" s="1"/>
    </row>
    <row r="287" spans="1:36" ht="15.75" customHeight="1" x14ac:dyDescent="0.25">
      <c r="A287" s="1"/>
      <c r="B287" s="2"/>
      <c r="C287" s="1"/>
      <c r="D287" s="1"/>
      <c r="E287" s="3"/>
      <c r="F287" s="1"/>
      <c r="G287" s="1"/>
      <c r="H287" s="1"/>
      <c r="I287" s="1"/>
      <c r="J287" s="1"/>
      <c r="K287" s="1"/>
      <c r="L287" s="1"/>
      <c r="M287" s="1"/>
      <c r="N287" s="3"/>
      <c r="O287" s="1"/>
      <c r="P287" s="1"/>
      <c r="Q287" s="1"/>
      <c r="R287" s="1"/>
      <c r="S287" s="1"/>
      <c r="T287" s="1"/>
      <c r="U287" s="1"/>
      <c r="V287" s="1"/>
      <c r="W287" s="1"/>
      <c r="X287" s="1"/>
      <c r="Y287" s="1"/>
      <c r="Z287" s="1"/>
      <c r="AA287" s="1"/>
      <c r="AB287" s="1"/>
      <c r="AC287" s="1"/>
      <c r="AD287" s="1"/>
      <c r="AE287" s="1"/>
      <c r="AF287" s="1"/>
      <c r="AG287" s="1"/>
      <c r="AH287" s="1"/>
      <c r="AI287" s="1"/>
      <c r="AJ287" s="1"/>
    </row>
    <row r="288" spans="1:36" ht="15.75" customHeight="1" x14ac:dyDescent="0.25">
      <c r="A288" s="1"/>
      <c r="B288" s="2"/>
      <c r="C288" s="1"/>
      <c r="D288" s="1"/>
      <c r="E288" s="3"/>
      <c r="F288" s="1"/>
      <c r="G288" s="1"/>
      <c r="H288" s="1"/>
      <c r="I288" s="1"/>
      <c r="J288" s="1"/>
      <c r="K288" s="1"/>
      <c r="L288" s="1"/>
      <c r="M288" s="1"/>
      <c r="N288" s="3"/>
      <c r="O288" s="1"/>
      <c r="P288" s="1"/>
      <c r="Q288" s="1"/>
      <c r="R288" s="1"/>
      <c r="S288" s="1"/>
      <c r="T288" s="1"/>
      <c r="U288" s="1"/>
      <c r="V288" s="1"/>
      <c r="W288" s="1"/>
      <c r="X288" s="1"/>
      <c r="Y288" s="1"/>
      <c r="Z288" s="1"/>
      <c r="AA288" s="1"/>
      <c r="AB288" s="1"/>
      <c r="AC288" s="1"/>
      <c r="AD288" s="1"/>
      <c r="AE288" s="1"/>
      <c r="AF288" s="1"/>
      <c r="AG288" s="1"/>
      <c r="AH288" s="1"/>
      <c r="AI288" s="1"/>
      <c r="AJ288" s="1"/>
    </row>
    <row r="289" spans="1:36" ht="15.75" customHeight="1" x14ac:dyDescent="0.25">
      <c r="A289" s="1"/>
      <c r="B289" s="2"/>
      <c r="C289" s="1"/>
      <c r="D289" s="1"/>
      <c r="E289" s="3"/>
      <c r="F289" s="1"/>
      <c r="G289" s="1"/>
      <c r="H289" s="1"/>
      <c r="I289" s="1"/>
      <c r="J289" s="1"/>
      <c r="K289" s="1"/>
      <c r="L289" s="1"/>
      <c r="M289" s="1"/>
      <c r="N289" s="3"/>
      <c r="O289" s="1"/>
      <c r="P289" s="1"/>
      <c r="Q289" s="1"/>
      <c r="R289" s="1"/>
      <c r="S289" s="1"/>
      <c r="T289" s="1"/>
      <c r="U289" s="1"/>
      <c r="V289" s="1"/>
      <c r="W289" s="1"/>
      <c r="X289" s="1"/>
      <c r="Y289" s="1"/>
      <c r="Z289" s="1"/>
      <c r="AA289" s="1"/>
      <c r="AB289" s="1"/>
      <c r="AC289" s="1"/>
      <c r="AD289" s="1"/>
      <c r="AE289" s="1"/>
      <c r="AF289" s="1"/>
      <c r="AG289" s="1"/>
      <c r="AH289" s="1"/>
      <c r="AI289" s="1"/>
      <c r="AJ289" s="1"/>
    </row>
    <row r="290" spans="1:36" ht="15.75" customHeight="1" x14ac:dyDescent="0.25">
      <c r="A290" s="1"/>
      <c r="B290" s="2"/>
      <c r="C290" s="1"/>
      <c r="D290" s="1"/>
      <c r="E290" s="3"/>
      <c r="F290" s="1"/>
      <c r="G290" s="1"/>
      <c r="H290" s="1"/>
      <c r="I290" s="1"/>
      <c r="J290" s="1"/>
      <c r="K290" s="1"/>
      <c r="L290" s="1"/>
      <c r="M290" s="1"/>
      <c r="N290" s="3"/>
      <c r="O290" s="1"/>
      <c r="P290" s="1"/>
      <c r="Q290" s="1"/>
      <c r="R290" s="1"/>
      <c r="S290" s="1"/>
      <c r="T290" s="1"/>
      <c r="U290" s="1"/>
      <c r="V290" s="1"/>
      <c r="W290" s="1"/>
      <c r="X290" s="1"/>
      <c r="Y290" s="1"/>
      <c r="Z290" s="1"/>
      <c r="AA290" s="1"/>
      <c r="AB290" s="1"/>
      <c r="AC290" s="1"/>
      <c r="AD290" s="1"/>
      <c r="AE290" s="1"/>
      <c r="AF290" s="1"/>
      <c r="AG290" s="1"/>
      <c r="AH290" s="1"/>
      <c r="AI290" s="1"/>
      <c r="AJ290" s="1"/>
    </row>
    <row r="291" spans="1:36" ht="15.75" customHeight="1" x14ac:dyDescent="0.25">
      <c r="A291" s="1"/>
      <c r="B291" s="2"/>
      <c r="C291" s="1"/>
      <c r="D291" s="1"/>
      <c r="E291" s="3"/>
      <c r="F291" s="1"/>
      <c r="G291" s="1"/>
      <c r="H291" s="1"/>
      <c r="I291" s="1"/>
      <c r="J291" s="1"/>
      <c r="K291" s="1"/>
      <c r="L291" s="1"/>
      <c r="M291" s="1"/>
      <c r="N291" s="3"/>
      <c r="O291" s="1"/>
      <c r="P291" s="1"/>
      <c r="Q291" s="1"/>
      <c r="R291" s="1"/>
      <c r="S291" s="1"/>
      <c r="T291" s="1"/>
      <c r="U291" s="1"/>
      <c r="V291" s="1"/>
      <c r="W291" s="1"/>
      <c r="X291" s="1"/>
      <c r="Y291" s="1"/>
      <c r="Z291" s="1"/>
      <c r="AA291" s="1"/>
      <c r="AB291" s="1"/>
      <c r="AC291" s="1"/>
      <c r="AD291" s="1"/>
      <c r="AE291" s="1"/>
      <c r="AF291" s="1"/>
      <c r="AG291" s="1"/>
      <c r="AH291" s="1"/>
      <c r="AI291" s="1"/>
      <c r="AJ291" s="1"/>
    </row>
    <row r="292" spans="1:36" ht="15.75" customHeight="1" x14ac:dyDescent="0.25">
      <c r="A292" s="1"/>
      <c r="B292" s="2"/>
      <c r="C292" s="1"/>
      <c r="D292" s="1"/>
      <c r="E292" s="3"/>
      <c r="F292" s="1"/>
      <c r="G292" s="1"/>
      <c r="H292" s="1"/>
      <c r="I292" s="1"/>
      <c r="J292" s="1"/>
      <c r="K292" s="1"/>
      <c r="L292" s="1"/>
      <c r="M292" s="1"/>
      <c r="N292" s="3"/>
      <c r="O292" s="1"/>
      <c r="P292" s="1"/>
      <c r="Q292" s="1"/>
      <c r="R292" s="1"/>
      <c r="S292" s="1"/>
      <c r="T292" s="1"/>
      <c r="U292" s="1"/>
      <c r="V292" s="1"/>
      <c r="W292" s="1"/>
      <c r="X292" s="1"/>
      <c r="Y292" s="1"/>
      <c r="Z292" s="1"/>
      <c r="AA292" s="1"/>
      <c r="AB292" s="1"/>
      <c r="AC292" s="1"/>
      <c r="AD292" s="1"/>
      <c r="AE292" s="1"/>
      <c r="AF292" s="1"/>
      <c r="AG292" s="1"/>
      <c r="AH292" s="1"/>
      <c r="AI292" s="1"/>
      <c r="AJ292" s="1"/>
    </row>
    <row r="293" spans="1:36" ht="15.75" customHeight="1" x14ac:dyDescent="0.25">
      <c r="A293" s="1"/>
      <c r="B293" s="2"/>
      <c r="C293" s="1"/>
      <c r="D293" s="1"/>
      <c r="E293" s="3"/>
      <c r="F293" s="1"/>
      <c r="G293" s="1"/>
      <c r="H293" s="1"/>
      <c r="I293" s="1"/>
      <c r="J293" s="1"/>
      <c r="K293" s="1"/>
      <c r="L293" s="1"/>
      <c r="M293" s="1"/>
      <c r="N293" s="3"/>
      <c r="O293" s="1"/>
      <c r="P293" s="1"/>
      <c r="Q293" s="1"/>
      <c r="R293" s="1"/>
      <c r="S293" s="1"/>
      <c r="T293" s="1"/>
      <c r="U293" s="1"/>
      <c r="V293" s="1"/>
      <c r="W293" s="1"/>
      <c r="X293" s="1"/>
      <c r="Y293" s="1"/>
      <c r="Z293" s="1"/>
      <c r="AA293" s="1"/>
      <c r="AB293" s="1"/>
      <c r="AC293" s="1"/>
      <c r="AD293" s="1"/>
      <c r="AE293" s="1"/>
      <c r="AF293" s="1"/>
      <c r="AG293" s="1"/>
      <c r="AH293" s="1"/>
      <c r="AI293" s="1"/>
      <c r="AJ293" s="1"/>
    </row>
    <row r="294" spans="1:36" ht="15.75" customHeight="1" x14ac:dyDescent="0.25">
      <c r="A294" s="1"/>
      <c r="B294" s="2"/>
      <c r="C294" s="1"/>
      <c r="D294" s="1"/>
      <c r="E294" s="3"/>
      <c r="F294" s="1"/>
      <c r="G294" s="1"/>
      <c r="H294" s="1"/>
      <c r="I294" s="1"/>
      <c r="J294" s="1"/>
      <c r="K294" s="1"/>
      <c r="L294" s="1"/>
      <c r="M294" s="1"/>
      <c r="N294" s="3"/>
      <c r="O294" s="1"/>
      <c r="P294" s="1"/>
      <c r="Q294" s="1"/>
      <c r="R294" s="1"/>
      <c r="S294" s="1"/>
      <c r="T294" s="1"/>
      <c r="U294" s="1"/>
      <c r="V294" s="1"/>
      <c r="W294" s="1"/>
      <c r="X294" s="1"/>
      <c r="Y294" s="1"/>
      <c r="Z294" s="1"/>
      <c r="AA294" s="1"/>
      <c r="AB294" s="1"/>
      <c r="AC294" s="1"/>
      <c r="AD294" s="1"/>
      <c r="AE294" s="1"/>
      <c r="AF294" s="1"/>
      <c r="AG294" s="1"/>
      <c r="AH294" s="1"/>
      <c r="AI294" s="1"/>
      <c r="AJ294" s="1"/>
    </row>
    <row r="295" spans="1:36" ht="15.75" customHeight="1" x14ac:dyDescent="0.25">
      <c r="A295" s="1"/>
      <c r="B295" s="2"/>
      <c r="C295" s="1"/>
      <c r="D295" s="1"/>
      <c r="E295" s="3"/>
      <c r="F295" s="1"/>
      <c r="G295" s="1"/>
      <c r="H295" s="1"/>
      <c r="I295" s="1"/>
      <c r="J295" s="1"/>
      <c r="K295" s="1"/>
      <c r="L295" s="1"/>
      <c r="M295" s="1"/>
      <c r="N295" s="3"/>
      <c r="O295" s="1"/>
      <c r="P295" s="1"/>
      <c r="Q295" s="1"/>
      <c r="R295" s="1"/>
      <c r="S295" s="1"/>
      <c r="T295" s="1"/>
      <c r="U295" s="1"/>
      <c r="V295" s="1"/>
      <c r="W295" s="1"/>
      <c r="X295" s="1"/>
      <c r="Y295" s="1"/>
      <c r="Z295" s="1"/>
      <c r="AA295" s="1"/>
      <c r="AB295" s="1"/>
      <c r="AC295" s="1"/>
      <c r="AD295" s="1"/>
      <c r="AE295" s="1"/>
      <c r="AF295" s="1"/>
      <c r="AG295" s="1"/>
      <c r="AH295" s="1"/>
      <c r="AI295" s="1"/>
      <c r="AJ295" s="1"/>
    </row>
    <row r="296" spans="1:36" ht="15.75" customHeight="1" x14ac:dyDescent="0.25">
      <c r="A296" s="1"/>
      <c r="B296" s="2"/>
      <c r="C296" s="1"/>
      <c r="D296" s="1"/>
      <c r="E296" s="3"/>
      <c r="F296" s="1"/>
      <c r="G296" s="1"/>
      <c r="H296" s="1"/>
      <c r="I296" s="1"/>
      <c r="J296" s="1"/>
      <c r="K296" s="1"/>
      <c r="L296" s="1"/>
      <c r="M296" s="1"/>
      <c r="N296" s="3"/>
      <c r="O296" s="1"/>
      <c r="P296" s="1"/>
      <c r="Q296" s="1"/>
      <c r="R296" s="1"/>
      <c r="S296" s="1"/>
      <c r="T296" s="1"/>
      <c r="U296" s="1"/>
      <c r="V296" s="1"/>
      <c r="W296" s="1"/>
      <c r="X296" s="1"/>
      <c r="Y296" s="1"/>
      <c r="Z296" s="1"/>
      <c r="AA296" s="1"/>
      <c r="AB296" s="1"/>
      <c r="AC296" s="1"/>
      <c r="AD296" s="1"/>
      <c r="AE296" s="1"/>
      <c r="AF296" s="1"/>
      <c r="AG296" s="1"/>
      <c r="AH296" s="1"/>
      <c r="AI296" s="1"/>
      <c r="AJ296" s="1"/>
    </row>
    <row r="297" spans="1:36" ht="15.75" customHeight="1" x14ac:dyDescent="0.25">
      <c r="A297" s="1"/>
      <c r="B297" s="2"/>
      <c r="C297" s="1"/>
      <c r="D297" s="1"/>
      <c r="E297" s="3"/>
      <c r="F297" s="1"/>
      <c r="G297" s="1"/>
      <c r="H297" s="1"/>
      <c r="I297" s="1"/>
      <c r="J297" s="1"/>
      <c r="K297" s="1"/>
      <c r="L297" s="1"/>
      <c r="M297" s="1"/>
      <c r="N297" s="3"/>
      <c r="O297" s="1"/>
      <c r="P297" s="1"/>
      <c r="Q297" s="1"/>
      <c r="R297" s="1"/>
      <c r="S297" s="1"/>
      <c r="T297" s="1"/>
      <c r="U297" s="1"/>
      <c r="V297" s="1"/>
      <c r="W297" s="1"/>
      <c r="X297" s="1"/>
      <c r="Y297" s="1"/>
      <c r="Z297" s="1"/>
      <c r="AA297" s="1"/>
      <c r="AB297" s="1"/>
      <c r="AC297" s="1"/>
      <c r="AD297" s="1"/>
      <c r="AE297" s="1"/>
      <c r="AF297" s="1"/>
      <c r="AG297" s="1"/>
      <c r="AH297" s="1"/>
      <c r="AI297" s="1"/>
      <c r="AJ297" s="1"/>
    </row>
    <row r="298" spans="1:36" ht="15.75" customHeight="1" x14ac:dyDescent="0.25">
      <c r="A298" s="1"/>
      <c r="B298" s="2"/>
      <c r="C298" s="1"/>
      <c r="D298" s="1"/>
      <c r="E298" s="3"/>
      <c r="F298" s="1"/>
      <c r="G298" s="1"/>
      <c r="H298" s="1"/>
      <c r="I298" s="1"/>
      <c r="J298" s="1"/>
      <c r="K298" s="1"/>
      <c r="L298" s="1"/>
      <c r="M298" s="1"/>
      <c r="N298" s="3"/>
      <c r="O298" s="1"/>
      <c r="P298" s="1"/>
      <c r="Q298" s="1"/>
      <c r="R298" s="1"/>
      <c r="S298" s="1"/>
      <c r="T298" s="1"/>
      <c r="U298" s="1"/>
      <c r="V298" s="1"/>
      <c r="W298" s="1"/>
      <c r="X298" s="1"/>
      <c r="Y298" s="1"/>
      <c r="Z298" s="1"/>
      <c r="AA298" s="1"/>
      <c r="AB298" s="1"/>
      <c r="AC298" s="1"/>
      <c r="AD298" s="1"/>
      <c r="AE298" s="1"/>
      <c r="AF298" s="1"/>
      <c r="AG298" s="1"/>
      <c r="AH298" s="1"/>
      <c r="AI298" s="1"/>
      <c r="AJ298" s="1"/>
    </row>
    <row r="299" spans="1:36" ht="15.75" customHeight="1" x14ac:dyDescent="0.25">
      <c r="A299" s="1"/>
      <c r="B299" s="2"/>
      <c r="C299" s="1"/>
      <c r="D299" s="1"/>
      <c r="E299" s="3"/>
      <c r="F299" s="1"/>
      <c r="G299" s="1"/>
      <c r="H299" s="1"/>
      <c r="I299" s="1"/>
      <c r="J299" s="1"/>
      <c r="K299" s="1"/>
      <c r="L299" s="1"/>
      <c r="M299" s="1"/>
      <c r="N299" s="3"/>
      <c r="O299" s="1"/>
      <c r="P299" s="1"/>
      <c r="Q299" s="1"/>
      <c r="R299" s="1"/>
      <c r="S299" s="1"/>
      <c r="T299" s="1"/>
      <c r="U299" s="1"/>
      <c r="V299" s="1"/>
      <c r="W299" s="1"/>
      <c r="X299" s="1"/>
      <c r="Y299" s="1"/>
      <c r="Z299" s="1"/>
      <c r="AA299" s="1"/>
      <c r="AB299" s="1"/>
      <c r="AC299" s="1"/>
      <c r="AD299" s="1"/>
      <c r="AE299" s="1"/>
      <c r="AF299" s="1"/>
      <c r="AG299" s="1"/>
      <c r="AH299" s="1"/>
      <c r="AI299" s="1"/>
      <c r="AJ299" s="1"/>
    </row>
    <row r="300" spans="1:36" ht="15.75" customHeight="1" x14ac:dyDescent="0.25">
      <c r="A300" s="1"/>
      <c r="B300" s="2"/>
      <c r="C300" s="1"/>
      <c r="D300" s="1"/>
      <c r="E300" s="3"/>
      <c r="F300" s="1"/>
      <c r="G300" s="1"/>
      <c r="H300" s="1"/>
      <c r="I300" s="1"/>
      <c r="J300" s="1"/>
      <c r="K300" s="1"/>
      <c r="L300" s="1"/>
      <c r="M300" s="1"/>
      <c r="N300" s="3"/>
      <c r="O300" s="1"/>
      <c r="P300" s="1"/>
      <c r="Q300" s="1"/>
      <c r="R300" s="1"/>
      <c r="S300" s="1"/>
      <c r="T300" s="1"/>
      <c r="U300" s="1"/>
      <c r="V300" s="1"/>
      <c r="W300" s="1"/>
      <c r="X300" s="1"/>
      <c r="Y300" s="1"/>
      <c r="Z300" s="1"/>
      <c r="AA300" s="1"/>
      <c r="AB300" s="1"/>
      <c r="AC300" s="1"/>
      <c r="AD300" s="1"/>
      <c r="AE300" s="1"/>
      <c r="AF300" s="1"/>
      <c r="AG300" s="1"/>
      <c r="AH300" s="1"/>
      <c r="AI300" s="1"/>
      <c r="AJ300" s="1"/>
    </row>
    <row r="301" spans="1:36" ht="15.75" customHeight="1" x14ac:dyDescent="0.25">
      <c r="A301" s="1"/>
      <c r="B301" s="2"/>
      <c r="C301" s="1"/>
      <c r="D301" s="1"/>
      <c r="E301" s="3"/>
      <c r="F301" s="1"/>
      <c r="G301" s="1"/>
      <c r="H301" s="1"/>
      <c r="I301" s="1"/>
      <c r="J301" s="1"/>
      <c r="K301" s="1"/>
      <c r="L301" s="1"/>
      <c r="M301" s="1"/>
      <c r="N301" s="3"/>
      <c r="O301" s="1"/>
      <c r="P301" s="1"/>
      <c r="Q301" s="1"/>
      <c r="R301" s="1"/>
      <c r="S301" s="1"/>
      <c r="T301" s="1"/>
      <c r="U301" s="1"/>
      <c r="V301" s="1"/>
      <c r="W301" s="1"/>
      <c r="X301" s="1"/>
      <c r="Y301" s="1"/>
      <c r="Z301" s="1"/>
      <c r="AA301" s="1"/>
      <c r="AB301" s="1"/>
      <c r="AC301" s="1"/>
      <c r="AD301" s="1"/>
      <c r="AE301" s="1"/>
      <c r="AF301" s="1"/>
      <c r="AG301" s="1"/>
      <c r="AH301" s="1"/>
      <c r="AI301" s="1"/>
      <c r="AJ301" s="1"/>
    </row>
    <row r="302" spans="1:36" ht="15.75" customHeight="1" x14ac:dyDescent="0.25">
      <c r="A302" s="1"/>
      <c r="B302" s="2"/>
      <c r="C302" s="1"/>
      <c r="D302" s="1"/>
      <c r="E302" s="3"/>
      <c r="F302" s="1"/>
      <c r="G302" s="1"/>
      <c r="H302" s="1"/>
      <c r="I302" s="1"/>
      <c r="J302" s="1"/>
      <c r="K302" s="1"/>
      <c r="L302" s="1"/>
      <c r="M302" s="1"/>
      <c r="N302" s="3"/>
      <c r="O302" s="1"/>
      <c r="P302" s="1"/>
      <c r="Q302" s="1"/>
      <c r="R302" s="1"/>
      <c r="S302" s="1"/>
      <c r="T302" s="1"/>
      <c r="U302" s="1"/>
      <c r="V302" s="1"/>
      <c r="W302" s="1"/>
      <c r="X302" s="1"/>
      <c r="Y302" s="1"/>
      <c r="Z302" s="1"/>
      <c r="AA302" s="1"/>
      <c r="AB302" s="1"/>
      <c r="AC302" s="1"/>
      <c r="AD302" s="1"/>
      <c r="AE302" s="1"/>
      <c r="AF302" s="1"/>
      <c r="AG302" s="1"/>
      <c r="AH302" s="1"/>
      <c r="AI302" s="1"/>
      <c r="AJ302" s="1"/>
    </row>
    <row r="303" spans="1:36" ht="15.75" customHeight="1" x14ac:dyDescent="0.25">
      <c r="A303" s="1"/>
      <c r="B303" s="2"/>
      <c r="C303" s="1"/>
      <c r="D303" s="1"/>
      <c r="E303" s="3"/>
      <c r="F303" s="1"/>
      <c r="G303" s="1"/>
      <c r="H303" s="1"/>
      <c r="I303" s="1"/>
      <c r="J303" s="1"/>
      <c r="K303" s="1"/>
      <c r="L303" s="1"/>
      <c r="M303" s="1"/>
      <c r="N303" s="3"/>
      <c r="O303" s="1"/>
      <c r="P303" s="1"/>
      <c r="Q303" s="1"/>
      <c r="R303" s="1"/>
      <c r="S303" s="1"/>
      <c r="T303" s="1"/>
      <c r="U303" s="1"/>
      <c r="V303" s="1"/>
      <c r="W303" s="1"/>
      <c r="X303" s="1"/>
      <c r="Y303" s="1"/>
      <c r="Z303" s="1"/>
      <c r="AA303" s="1"/>
      <c r="AB303" s="1"/>
      <c r="AC303" s="1"/>
      <c r="AD303" s="1"/>
      <c r="AE303" s="1"/>
      <c r="AF303" s="1"/>
      <c r="AG303" s="1"/>
      <c r="AH303" s="1"/>
      <c r="AI303" s="1"/>
      <c r="AJ303" s="1"/>
    </row>
    <row r="304" spans="1:36" ht="15.75" customHeight="1" x14ac:dyDescent="0.25">
      <c r="A304" s="1"/>
      <c r="B304" s="2"/>
      <c r="C304" s="1"/>
      <c r="D304" s="1"/>
      <c r="E304" s="3"/>
      <c r="F304" s="1"/>
      <c r="G304" s="1"/>
      <c r="H304" s="1"/>
      <c r="I304" s="1"/>
      <c r="J304" s="1"/>
      <c r="K304" s="1"/>
      <c r="L304" s="1"/>
      <c r="M304" s="1"/>
      <c r="N304" s="3"/>
      <c r="O304" s="1"/>
      <c r="P304" s="1"/>
      <c r="Q304" s="1"/>
      <c r="R304" s="1"/>
      <c r="S304" s="1"/>
      <c r="T304" s="1"/>
      <c r="U304" s="1"/>
      <c r="V304" s="1"/>
      <c r="W304" s="1"/>
      <c r="X304" s="1"/>
      <c r="Y304" s="1"/>
      <c r="Z304" s="1"/>
      <c r="AA304" s="1"/>
      <c r="AB304" s="1"/>
      <c r="AC304" s="1"/>
      <c r="AD304" s="1"/>
      <c r="AE304" s="1"/>
      <c r="AF304" s="1"/>
      <c r="AG304" s="1"/>
      <c r="AH304" s="1"/>
      <c r="AI304" s="1"/>
      <c r="AJ304" s="1"/>
    </row>
    <row r="305" spans="1:36" ht="15.75" customHeight="1" x14ac:dyDescent="0.25">
      <c r="A305" s="1"/>
      <c r="B305" s="2"/>
      <c r="C305" s="1"/>
      <c r="D305" s="1"/>
      <c r="E305" s="3"/>
      <c r="F305" s="1"/>
      <c r="G305" s="1"/>
      <c r="H305" s="1"/>
      <c r="I305" s="1"/>
      <c r="J305" s="1"/>
      <c r="K305" s="1"/>
      <c r="L305" s="1"/>
      <c r="M305" s="1"/>
      <c r="N305" s="3"/>
      <c r="O305" s="1"/>
      <c r="P305" s="1"/>
      <c r="Q305" s="1"/>
      <c r="R305" s="1"/>
      <c r="S305" s="1"/>
      <c r="T305" s="1"/>
      <c r="U305" s="1"/>
      <c r="V305" s="1"/>
      <c r="W305" s="1"/>
      <c r="X305" s="1"/>
      <c r="Y305" s="1"/>
      <c r="Z305" s="1"/>
      <c r="AA305" s="1"/>
      <c r="AB305" s="1"/>
      <c r="AC305" s="1"/>
      <c r="AD305" s="1"/>
      <c r="AE305" s="1"/>
      <c r="AF305" s="1"/>
      <c r="AG305" s="1"/>
      <c r="AH305" s="1"/>
      <c r="AI305" s="1"/>
      <c r="AJ305" s="1"/>
    </row>
    <row r="306" spans="1:36" ht="15.75" customHeight="1" x14ac:dyDescent="0.25">
      <c r="A306" s="1"/>
      <c r="B306" s="2"/>
      <c r="C306" s="1"/>
      <c r="D306" s="1"/>
      <c r="E306" s="3"/>
      <c r="F306" s="1"/>
      <c r="G306" s="1"/>
      <c r="H306" s="1"/>
      <c r="I306" s="1"/>
      <c r="J306" s="1"/>
      <c r="K306" s="1"/>
      <c r="L306" s="1"/>
      <c r="M306" s="1"/>
      <c r="N306" s="3"/>
      <c r="O306" s="1"/>
      <c r="P306" s="1"/>
      <c r="Q306" s="1"/>
      <c r="R306" s="1"/>
      <c r="S306" s="1"/>
      <c r="T306" s="1"/>
      <c r="U306" s="1"/>
      <c r="V306" s="1"/>
      <c r="W306" s="1"/>
      <c r="X306" s="1"/>
      <c r="Y306" s="1"/>
      <c r="Z306" s="1"/>
      <c r="AA306" s="1"/>
      <c r="AB306" s="1"/>
      <c r="AC306" s="1"/>
      <c r="AD306" s="1"/>
      <c r="AE306" s="1"/>
      <c r="AF306" s="1"/>
      <c r="AG306" s="1"/>
      <c r="AH306" s="1"/>
      <c r="AI306" s="1"/>
      <c r="AJ306" s="1"/>
    </row>
    <row r="307" spans="1:36" ht="15.75" customHeight="1" x14ac:dyDescent="0.25">
      <c r="A307" s="1"/>
      <c r="B307" s="2"/>
      <c r="C307" s="1"/>
      <c r="D307" s="1"/>
      <c r="E307" s="3"/>
      <c r="F307" s="1"/>
      <c r="G307" s="1"/>
      <c r="H307" s="1"/>
      <c r="I307" s="1"/>
      <c r="J307" s="1"/>
      <c r="K307" s="1"/>
      <c r="L307" s="1"/>
      <c r="M307" s="1"/>
      <c r="N307" s="3"/>
      <c r="O307" s="1"/>
      <c r="P307" s="1"/>
      <c r="Q307" s="1"/>
      <c r="R307" s="1"/>
      <c r="S307" s="1"/>
      <c r="T307" s="1"/>
      <c r="U307" s="1"/>
      <c r="V307" s="1"/>
      <c r="W307" s="1"/>
      <c r="X307" s="1"/>
      <c r="Y307" s="1"/>
      <c r="Z307" s="1"/>
      <c r="AA307" s="1"/>
      <c r="AB307" s="1"/>
      <c r="AC307" s="1"/>
      <c r="AD307" s="1"/>
      <c r="AE307" s="1"/>
      <c r="AF307" s="1"/>
      <c r="AG307" s="1"/>
      <c r="AH307" s="1"/>
      <c r="AI307" s="1"/>
      <c r="AJ307" s="1"/>
    </row>
    <row r="308" spans="1:36" ht="15.75" customHeight="1" x14ac:dyDescent="0.25">
      <c r="A308" s="1"/>
      <c r="B308" s="2"/>
      <c r="C308" s="1"/>
      <c r="D308" s="1"/>
      <c r="E308" s="3"/>
      <c r="F308" s="1"/>
      <c r="G308" s="1"/>
      <c r="H308" s="1"/>
      <c r="I308" s="1"/>
      <c r="J308" s="1"/>
      <c r="K308" s="1"/>
      <c r="L308" s="1"/>
      <c r="M308" s="1"/>
      <c r="N308" s="3"/>
      <c r="O308" s="1"/>
      <c r="P308" s="1"/>
      <c r="Q308" s="1"/>
      <c r="R308" s="1"/>
      <c r="S308" s="1"/>
      <c r="T308" s="1"/>
      <c r="U308" s="1"/>
      <c r="V308" s="1"/>
      <c r="W308" s="1"/>
      <c r="X308" s="1"/>
      <c r="Y308" s="1"/>
      <c r="Z308" s="1"/>
      <c r="AA308" s="1"/>
      <c r="AB308" s="1"/>
      <c r="AC308" s="1"/>
      <c r="AD308" s="1"/>
      <c r="AE308" s="1"/>
      <c r="AF308" s="1"/>
      <c r="AG308" s="1"/>
      <c r="AH308" s="1"/>
      <c r="AI308" s="1"/>
      <c r="AJ308" s="1"/>
    </row>
    <row r="309" spans="1:36" ht="15.75" customHeight="1" x14ac:dyDescent="0.25">
      <c r="A309" s="1"/>
      <c r="B309" s="2"/>
      <c r="C309" s="1"/>
      <c r="D309" s="1"/>
      <c r="E309" s="3"/>
      <c r="F309" s="1"/>
      <c r="G309" s="1"/>
      <c r="H309" s="1"/>
      <c r="I309" s="1"/>
      <c r="J309" s="1"/>
      <c r="K309" s="1"/>
      <c r="L309" s="1"/>
      <c r="M309" s="1"/>
      <c r="N309" s="3"/>
      <c r="O309" s="1"/>
      <c r="P309" s="1"/>
      <c r="Q309" s="1"/>
      <c r="R309" s="1"/>
      <c r="S309" s="1"/>
      <c r="T309" s="1"/>
      <c r="U309" s="1"/>
      <c r="V309" s="1"/>
      <c r="W309" s="1"/>
      <c r="X309" s="1"/>
      <c r="Y309" s="1"/>
      <c r="Z309" s="1"/>
      <c r="AA309" s="1"/>
      <c r="AB309" s="1"/>
      <c r="AC309" s="1"/>
      <c r="AD309" s="1"/>
      <c r="AE309" s="1"/>
      <c r="AF309" s="1"/>
      <c r="AG309" s="1"/>
      <c r="AH309" s="1"/>
      <c r="AI309" s="1"/>
      <c r="AJ309" s="1"/>
    </row>
    <row r="310" spans="1:36" ht="15.75" customHeight="1" x14ac:dyDescent="0.25">
      <c r="A310" s="1"/>
      <c r="B310" s="2"/>
      <c r="C310" s="1"/>
      <c r="D310" s="1"/>
      <c r="E310" s="3"/>
      <c r="F310" s="1"/>
      <c r="G310" s="1"/>
      <c r="H310" s="1"/>
      <c r="I310" s="1"/>
      <c r="J310" s="1"/>
      <c r="K310" s="1"/>
      <c r="L310" s="1"/>
      <c r="M310" s="1"/>
      <c r="N310" s="3"/>
      <c r="O310" s="1"/>
      <c r="P310" s="1"/>
      <c r="Q310" s="1"/>
      <c r="R310" s="1"/>
      <c r="S310" s="1"/>
      <c r="T310" s="1"/>
      <c r="U310" s="1"/>
      <c r="V310" s="1"/>
      <c r="W310" s="1"/>
      <c r="X310" s="1"/>
      <c r="Y310" s="1"/>
      <c r="Z310" s="1"/>
      <c r="AA310" s="1"/>
      <c r="AB310" s="1"/>
      <c r="AC310" s="1"/>
      <c r="AD310" s="1"/>
      <c r="AE310" s="1"/>
      <c r="AF310" s="1"/>
      <c r="AG310" s="1"/>
      <c r="AH310" s="1"/>
      <c r="AI310" s="1"/>
      <c r="AJ310" s="1"/>
    </row>
    <row r="311" spans="1:36" ht="15.75" customHeight="1" x14ac:dyDescent="0.25">
      <c r="A311" s="1"/>
      <c r="B311" s="2"/>
      <c r="C311" s="1"/>
      <c r="D311" s="1"/>
      <c r="E311" s="3"/>
      <c r="F311" s="1"/>
      <c r="G311" s="1"/>
      <c r="H311" s="1"/>
      <c r="I311" s="1"/>
      <c r="J311" s="1"/>
      <c r="K311" s="1"/>
      <c r="L311" s="1"/>
      <c r="M311" s="1"/>
      <c r="N311" s="3"/>
      <c r="O311" s="1"/>
      <c r="P311" s="1"/>
      <c r="Q311" s="1"/>
      <c r="R311" s="1"/>
      <c r="S311" s="1"/>
      <c r="T311" s="1"/>
      <c r="U311" s="1"/>
      <c r="V311" s="1"/>
      <c r="W311" s="1"/>
      <c r="X311" s="1"/>
      <c r="Y311" s="1"/>
      <c r="Z311" s="1"/>
      <c r="AA311" s="1"/>
      <c r="AB311" s="1"/>
      <c r="AC311" s="1"/>
      <c r="AD311" s="1"/>
      <c r="AE311" s="1"/>
      <c r="AF311" s="1"/>
      <c r="AG311" s="1"/>
      <c r="AH311" s="1"/>
      <c r="AI311" s="1"/>
      <c r="AJ311" s="1"/>
    </row>
    <row r="312" spans="1:36" ht="15.75" customHeight="1" x14ac:dyDescent="0.25">
      <c r="A312" s="1"/>
      <c r="B312" s="2"/>
      <c r="C312" s="1"/>
      <c r="D312" s="1"/>
      <c r="E312" s="3"/>
      <c r="F312" s="1"/>
      <c r="G312" s="1"/>
      <c r="H312" s="1"/>
      <c r="I312" s="1"/>
      <c r="J312" s="1"/>
      <c r="K312" s="1"/>
      <c r="L312" s="1"/>
      <c r="M312" s="1"/>
      <c r="N312" s="3"/>
      <c r="O312" s="1"/>
      <c r="P312" s="1"/>
      <c r="Q312" s="1"/>
      <c r="R312" s="1"/>
      <c r="S312" s="1"/>
      <c r="T312" s="1"/>
      <c r="U312" s="1"/>
      <c r="V312" s="1"/>
      <c r="W312" s="1"/>
      <c r="X312" s="1"/>
      <c r="Y312" s="1"/>
      <c r="Z312" s="1"/>
      <c r="AA312" s="1"/>
      <c r="AB312" s="1"/>
      <c r="AC312" s="1"/>
      <c r="AD312" s="1"/>
      <c r="AE312" s="1"/>
      <c r="AF312" s="1"/>
      <c r="AG312" s="1"/>
      <c r="AH312" s="1"/>
      <c r="AI312" s="1"/>
      <c r="AJ312" s="1"/>
    </row>
    <row r="313" spans="1:36" ht="15.75" customHeight="1" x14ac:dyDescent="0.25">
      <c r="A313" s="1"/>
      <c r="B313" s="2"/>
      <c r="C313" s="1"/>
      <c r="D313" s="1"/>
      <c r="E313" s="3"/>
      <c r="F313" s="1"/>
      <c r="G313" s="1"/>
      <c r="H313" s="1"/>
      <c r="I313" s="1"/>
      <c r="J313" s="1"/>
      <c r="K313" s="1"/>
      <c r="L313" s="1"/>
      <c r="M313" s="1"/>
      <c r="N313" s="3"/>
      <c r="O313" s="1"/>
      <c r="P313" s="1"/>
      <c r="Q313" s="1"/>
      <c r="R313" s="1"/>
      <c r="S313" s="1"/>
      <c r="T313" s="1"/>
      <c r="U313" s="1"/>
      <c r="V313" s="1"/>
      <c r="W313" s="1"/>
      <c r="X313" s="1"/>
      <c r="Y313" s="1"/>
      <c r="Z313" s="1"/>
      <c r="AA313" s="1"/>
      <c r="AB313" s="1"/>
      <c r="AC313" s="1"/>
      <c r="AD313" s="1"/>
      <c r="AE313" s="1"/>
      <c r="AF313" s="1"/>
      <c r="AG313" s="1"/>
      <c r="AH313" s="1"/>
      <c r="AI313" s="1"/>
      <c r="AJ313" s="1"/>
    </row>
    <row r="314" spans="1:36" ht="15.75" customHeight="1" x14ac:dyDescent="0.25">
      <c r="A314" s="1"/>
      <c r="B314" s="2"/>
      <c r="C314" s="1"/>
      <c r="D314" s="1"/>
      <c r="E314" s="3"/>
      <c r="F314" s="1"/>
      <c r="G314" s="1"/>
      <c r="H314" s="1"/>
      <c r="I314" s="1"/>
      <c r="J314" s="1"/>
      <c r="K314" s="1"/>
      <c r="L314" s="1"/>
      <c r="M314" s="1"/>
      <c r="N314" s="3"/>
      <c r="O314" s="1"/>
      <c r="P314" s="1"/>
      <c r="Q314" s="1"/>
      <c r="R314" s="1"/>
      <c r="S314" s="1"/>
      <c r="T314" s="1"/>
      <c r="U314" s="1"/>
      <c r="V314" s="1"/>
      <c r="W314" s="1"/>
      <c r="X314" s="1"/>
      <c r="Y314" s="1"/>
      <c r="Z314" s="1"/>
      <c r="AA314" s="1"/>
      <c r="AB314" s="1"/>
      <c r="AC314" s="1"/>
      <c r="AD314" s="1"/>
      <c r="AE314" s="1"/>
      <c r="AF314" s="1"/>
      <c r="AG314" s="1"/>
      <c r="AH314" s="1"/>
      <c r="AI314" s="1"/>
      <c r="AJ314" s="1"/>
    </row>
    <row r="315" spans="1:36" ht="15.75" customHeight="1" x14ac:dyDescent="0.25">
      <c r="A315" s="1"/>
      <c r="B315" s="2"/>
      <c r="C315" s="1"/>
      <c r="D315" s="1"/>
      <c r="E315" s="3"/>
      <c r="F315" s="1"/>
      <c r="G315" s="1"/>
      <c r="H315" s="1"/>
      <c r="I315" s="1"/>
      <c r="J315" s="1"/>
      <c r="K315" s="1"/>
      <c r="L315" s="1"/>
      <c r="M315" s="1"/>
      <c r="N315" s="3"/>
      <c r="O315" s="1"/>
      <c r="P315" s="1"/>
      <c r="Q315" s="1"/>
      <c r="R315" s="1"/>
      <c r="S315" s="1"/>
      <c r="T315" s="1"/>
      <c r="U315" s="1"/>
      <c r="V315" s="1"/>
      <c r="W315" s="1"/>
      <c r="X315" s="1"/>
      <c r="Y315" s="1"/>
      <c r="Z315" s="1"/>
      <c r="AA315" s="1"/>
      <c r="AB315" s="1"/>
      <c r="AC315" s="1"/>
      <c r="AD315" s="1"/>
      <c r="AE315" s="1"/>
      <c r="AF315" s="1"/>
      <c r="AG315" s="1"/>
      <c r="AH315" s="1"/>
      <c r="AI315" s="1"/>
      <c r="AJ315" s="1"/>
    </row>
    <row r="316" spans="1:36" ht="15.75" customHeight="1" x14ac:dyDescent="0.25">
      <c r="A316" s="1"/>
      <c r="B316" s="2"/>
      <c r="C316" s="1"/>
      <c r="D316" s="1"/>
      <c r="E316" s="3"/>
      <c r="F316" s="1"/>
      <c r="G316" s="1"/>
      <c r="H316" s="1"/>
      <c r="I316" s="1"/>
      <c r="J316" s="1"/>
      <c r="K316" s="1"/>
      <c r="L316" s="1"/>
      <c r="M316" s="1"/>
      <c r="N316" s="3"/>
      <c r="O316" s="1"/>
      <c r="P316" s="1"/>
      <c r="Q316" s="1"/>
      <c r="R316" s="1"/>
      <c r="S316" s="1"/>
      <c r="T316" s="1"/>
      <c r="U316" s="1"/>
      <c r="V316" s="1"/>
      <c r="W316" s="1"/>
      <c r="X316" s="1"/>
      <c r="Y316" s="1"/>
      <c r="Z316" s="1"/>
      <c r="AA316" s="1"/>
      <c r="AB316" s="1"/>
      <c r="AC316" s="1"/>
      <c r="AD316" s="1"/>
      <c r="AE316" s="1"/>
      <c r="AF316" s="1"/>
      <c r="AG316" s="1"/>
      <c r="AH316" s="1"/>
      <c r="AI316" s="1"/>
      <c r="AJ316" s="1"/>
    </row>
    <row r="317" spans="1:36" ht="15.75" customHeight="1" x14ac:dyDescent="0.25">
      <c r="A317" s="1"/>
      <c r="B317" s="2"/>
      <c r="C317" s="1"/>
      <c r="D317" s="1"/>
      <c r="E317" s="3"/>
      <c r="F317" s="1"/>
      <c r="G317" s="1"/>
      <c r="H317" s="1"/>
      <c r="I317" s="1"/>
      <c r="J317" s="1"/>
      <c r="K317" s="1"/>
      <c r="L317" s="1"/>
      <c r="M317" s="1"/>
      <c r="N317" s="3"/>
      <c r="O317" s="1"/>
      <c r="P317" s="1"/>
      <c r="Q317" s="1"/>
      <c r="R317" s="1"/>
      <c r="S317" s="1"/>
      <c r="T317" s="1"/>
      <c r="U317" s="1"/>
      <c r="V317" s="1"/>
      <c r="W317" s="1"/>
      <c r="X317" s="1"/>
      <c r="Y317" s="1"/>
      <c r="Z317" s="1"/>
      <c r="AA317" s="1"/>
      <c r="AB317" s="1"/>
      <c r="AC317" s="1"/>
      <c r="AD317" s="1"/>
      <c r="AE317" s="1"/>
      <c r="AF317" s="1"/>
      <c r="AG317" s="1"/>
      <c r="AH317" s="1"/>
      <c r="AI317" s="1"/>
      <c r="AJ317" s="1"/>
    </row>
    <row r="318" spans="1:36" ht="15.75" customHeight="1" x14ac:dyDescent="0.25">
      <c r="A318" s="1"/>
      <c r="B318" s="2"/>
      <c r="C318" s="1"/>
      <c r="D318" s="1"/>
      <c r="E318" s="3"/>
      <c r="F318" s="1"/>
      <c r="G318" s="1"/>
      <c r="H318" s="1"/>
      <c r="I318" s="1"/>
      <c r="J318" s="1"/>
      <c r="K318" s="1"/>
      <c r="L318" s="1"/>
      <c r="M318" s="1"/>
      <c r="N318" s="3"/>
      <c r="O318" s="1"/>
      <c r="P318" s="1"/>
      <c r="Q318" s="1"/>
      <c r="R318" s="1"/>
      <c r="S318" s="1"/>
      <c r="T318" s="1"/>
      <c r="U318" s="1"/>
      <c r="V318" s="1"/>
      <c r="W318" s="1"/>
      <c r="X318" s="1"/>
      <c r="Y318" s="1"/>
      <c r="Z318" s="1"/>
      <c r="AA318" s="1"/>
      <c r="AB318" s="1"/>
      <c r="AC318" s="1"/>
      <c r="AD318" s="1"/>
      <c r="AE318" s="1"/>
      <c r="AF318" s="1"/>
      <c r="AG318" s="1"/>
      <c r="AH318" s="1"/>
      <c r="AI318" s="1"/>
      <c r="AJ318" s="1"/>
    </row>
    <row r="319" spans="1:36" ht="15.75" customHeight="1" x14ac:dyDescent="0.25">
      <c r="A319" s="1"/>
      <c r="B319" s="2"/>
      <c r="C319" s="1"/>
      <c r="D319" s="1"/>
      <c r="E319" s="3"/>
      <c r="F319" s="1"/>
      <c r="G319" s="1"/>
      <c r="H319" s="1"/>
      <c r="I319" s="1"/>
      <c r="J319" s="1"/>
      <c r="K319" s="1"/>
      <c r="L319" s="1"/>
      <c r="M319" s="1"/>
      <c r="N319" s="3"/>
      <c r="O319" s="1"/>
      <c r="P319" s="1"/>
      <c r="Q319" s="1"/>
      <c r="R319" s="1"/>
      <c r="S319" s="1"/>
      <c r="T319" s="1"/>
      <c r="U319" s="1"/>
      <c r="V319" s="1"/>
      <c r="W319" s="1"/>
      <c r="X319" s="1"/>
      <c r="Y319" s="1"/>
      <c r="Z319" s="1"/>
      <c r="AA319" s="1"/>
      <c r="AB319" s="1"/>
      <c r="AC319" s="1"/>
      <c r="AD319" s="1"/>
      <c r="AE319" s="1"/>
      <c r="AF319" s="1"/>
      <c r="AG319" s="1"/>
      <c r="AH319" s="1"/>
      <c r="AI319" s="1"/>
      <c r="AJ319" s="1"/>
    </row>
    <row r="320" spans="1:36" ht="15.75" customHeight="1" x14ac:dyDescent="0.25">
      <c r="A320" s="1"/>
      <c r="B320" s="2"/>
      <c r="C320" s="1"/>
      <c r="D320" s="1"/>
      <c r="E320" s="3"/>
      <c r="F320" s="1"/>
      <c r="G320" s="1"/>
      <c r="H320" s="1"/>
      <c r="I320" s="1"/>
      <c r="J320" s="1"/>
      <c r="K320" s="1"/>
      <c r="L320" s="1"/>
      <c r="M320" s="1"/>
      <c r="N320" s="3"/>
      <c r="O320" s="1"/>
      <c r="P320" s="1"/>
      <c r="Q320" s="1"/>
      <c r="R320" s="1"/>
      <c r="S320" s="1"/>
      <c r="T320" s="1"/>
      <c r="U320" s="1"/>
      <c r="V320" s="1"/>
      <c r="W320" s="1"/>
      <c r="X320" s="1"/>
      <c r="Y320" s="1"/>
      <c r="Z320" s="1"/>
      <c r="AA320" s="1"/>
      <c r="AB320" s="1"/>
      <c r="AC320" s="1"/>
      <c r="AD320" s="1"/>
      <c r="AE320" s="1"/>
      <c r="AF320" s="1"/>
      <c r="AG320" s="1"/>
      <c r="AH320" s="1"/>
      <c r="AI320" s="1"/>
      <c r="AJ320" s="1"/>
    </row>
    <row r="321" spans="1:36" ht="15.75" customHeight="1" x14ac:dyDescent="0.25">
      <c r="A321" s="1"/>
      <c r="B321" s="2"/>
      <c r="C321" s="1"/>
      <c r="D321" s="1"/>
      <c r="E321" s="3"/>
      <c r="F321" s="1"/>
      <c r="G321" s="1"/>
      <c r="H321" s="1"/>
      <c r="I321" s="1"/>
      <c r="J321" s="1"/>
      <c r="K321" s="1"/>
      <c r="L321" s="1"/>
      <c r="M321" s="1"/>
      <c r="N321" s="3"/>
      <c r="O321" s="1"/>
      <c r="P321" s="1"/>
      <c r="Q321" s="1"/>
      <c r="R321" s="1"/>
      <c r="S321" s="1"/>
      <c r="T321" s="1"/>
      <c r="U321" s="1"/>
      <c r="V321" s="1"/>
      <c r="W321" s="1"/>
      <c r="X321" s="1"/>
      <c r="Y321" s="1"/>
      <c r="Z321" s="1"/>
      <c r="AA321" s="1"/>
      <c r="AB321" s="1"/>
      <c r="AC321" s="1"/>
      <c r="AD321" s="1"/>
      <c r="AE321" s="1"/>
      <c r="AF321" s="1"/>
      <c r="AG321" s="1"/>
      <c r="AH321" s="1"/>
      <c r="AI321" s="1"/>
      <c r="AJ321" s="1"/>
    </row>
    <row r="322" spans="1:36" ht="15.75" customHeight="1" x14ac:dyDescent="0.25">
      <c r="A322" s="1"/>
      <c r="B322" s="2"/>
      <c r="C322" s="1"/>
      <c r="D322" s="1"/>
      <c r="E322" s="3"/>
      <c r="F322" s="1"/>
      <c r="G322" s="1"/>
      <c r="H322" s="1"/>
      <c r="I322" s="1"/>
      <c r="J322" s="1"/>
      <c r="K322" s="1"/>
      <c r="L322" s="1"/>
      <c r="M322" s="1"/>
      <c r="N322" s="3"/>
      <c r="O322" s="1"/>
      <c r="P322" s="1"/>
      <c r="Q322" s="1"/>
      <c r="R322" s="1"/>
      <c r="S322" s="1"/>
      <c r="T322" s="1"/>
      <c r="U322" s="1"/>
      <c r="V322" s="1"/>
      <c r="W322" s="1"/>
      <c r="X322" s="1"/>
      <c r="Y322" s="1"/>
      <c r="Z322" s="1"/>
      <c r="AA322" s="1"/>
      <c r="AB322" s="1"/>
      <c r="AC322" s="1"/>
      <c r="AD322" s="1"/>
      <c r="AE322" s="1"/>
      <c r="AF322" s="1"/>
      <c r="AG322" s="1"/>
      <c r="AH322" s="1"/>
      <c r="AI322" s="1"/>
      <c r="AJ322" s="1"/>
    </row>
    <row r="323" spans="1:36" ht="15.75" customHeight="1" x14ac:dyDescent="0.25">
      <c r="A323" s="1"/>
      <c r="B323" s="2"/>
      <c r="C323" s="1"/>
      <c r="D323" s="1"/>
      <c r="E323" s="3"/>
      <c r="F323" s="1"/>
      <c r="G323" s="1"/>
      <c r="H323" s="1"/>
      <c r="I323" s="1"/>
      <c r="J323" s="1"/>
      <c r="K323" s="1"/>
      <c r="L323" s="1"/>
      <c r="M323" s="1"/>
      <c r="N323" s="3"/>
      <c r="O323" s="1"/>
      <c r="P323" s="1"/>
      <c r="Q323" s="1"/>
      <c r="R323" s="1"/>
      <c r="S323" s="1"/>
      <c r="T323" s="1"/>
      <c r="U323" s="1"/>
      <c r="V323" s="1"/>
      <c r="W323" s="1"/>
      <c r="X323" s="1"/>
      <c r="Y323" s="1"/>
      <c r="Z323" s="1"/>
      <c r="AA323" s="1"/>
      <c r="AB323" s="1"/>
      <c r="AC323" s="1"/>
      <c r="AD323" s="1"/>
      <c r="AE323" s="1"/>
      <c r="AF323" s="1"/>
      <c r="AG323" s="1"/>
      <c r="AH323" s="1"/>
      <c r="AI323" s="1"/>
      <c r="AJ323" s="1"/>
    </row>
    <row r="324" spans="1:36" ht="15.75" customHeight="1" x14ac:dyDescent="0.2">
      <c r="H324" s="111"/>
      <c r="I324" s="111"/>
      <c r="J324" s="111"/>
      <c r="K324" s="111"/>
      <c r="L324" s="111"/>
      <c r="M324" s="111"/>
      <c r="Q324" s="111"/>
      <c r="R324" s="111"/>
    </row>
    <row r="325" spans="1:36" ht="15.75" customHeight="1" x14ac:dyDescent="0.2">
      <c r="H325" s="111"/>
      <c r="I325" s="111"/>
      <c r="J325" s="111"/>
      <c r="K325" s="111"/>
      <c r="L325" s="111"/>
      <c r="M325" s="111"/>
      <c r="Q325" s="111"/>
      <c r="R325" s="111"/>
    </row>
    <row r="326" spans="1:36" ht="15.75" customHeight="1" x14ac:dyDescent="0.2">
      <c r="H326" s="111"/>
      <c r="I326" s="111"/>
      <c r="J326" s="111"/>
      <c r="K326" s="111"/>
      <c r="L326" s="111"/>
      <c r="M326" s="111"/>
      <c r="Q326" s="111"/>
      <c r="R326" s="111"/>
    </row>
    <row r="327" spans="1:36" ht="15.75" customHeight="1" x14ac:dyDescent="0.2">
      <c r="H327" s="111"/>
      <c r="I327" s="111"/>
      <c r="J327" s="111"/>
      <c r="K327" s="111"/>
      <c r="L327" s="111"/>
      <c r="M327" s="111"/>
      <c r="Q327" s="111"/>
      <c r="R327" s="111"/>
    </row>
    <row r="328" spans="1:36" ht="15.75" customHeight="1" x14ac:dyDescent="0.2">
      <c r="H328" s="111"/>
      <c r="I328" s="111"/>
      <c r="J328" s="111"/>
      <c r="K328" s="111"/>
      <c r="L328" s="111"/>
      <c r="M328" s="111"/>
      <c r="Q328" s="111"/>
      <c r="R328" s="111"/>
    </row>
    <row r="329" spans="1:36" ht="15.75" customHeight="1" x14ac:dyDescent="0.2">
      <c r="H329" s="111"/>
      <c r="I329" s="111"/>
      <c r="J329" s="111"/>
      <c r="K329" s="111"/>
      <c r="L329" s="111"/>
      <c r="M329" s="111"/>
      <c r="Q329" s="111"/>
      <c r="R329" s="111"/>
    </row>
    <row r="330" spans="1:36" ht="15.75" customHeight="1" x14ac:dyDescent="0.2">
      <c r="H330" s="111"/>
      <c r="I330" s="111"/>
      <c r="J330" s="111"/>
      <c r="K330" s="111"/>
      <c r="L330" s="111"/>
      <c r="M330" s="111"/>
      <c r="Q330" s="111"/>
      <c r="R330" s="111"/>
    </row>
    <row r="331" spans="1:36" ht="15.75" customHeight="1" x14ac:dyDescent="0.2">
      <c r="H331" s="111"/>
      <c r="I331" s="111"/>
      <c r="J331" s="111"/>
      <c r="K331" s="111"/>
      <c r="L331" s="111"/>
      <c r="M331" s="111"/>
      <c r="Q331" s="111"/>
      <c r="R331" s="111"/>
    </row>
    <row r="332" spans="1:36" ht="15.75" customHeight="1" x14ac:dyDescent="0.2">
      <c r="H332" s="111"/>
      <c r="I332" s="111"/>
      <c r="J332" s="111"/>
      <c r="K332" s="111"/>
      <c r="L332" s="111"/>
      <c r="M332" s="111"/>
      <c r="Q332" s="111"/>
      <c r="R332" s="111"/>
    </row>
    <row r="333" spans="1:36" ht="15.75" customHeight="1" x14ac:dyDescent="0.2">
      <c r="H333" s="111"/>
      <c r="I333" s="111"/>
      <c r="J333" s="111"/>
      <c r="K333" s="111"/>
      <c r="L333" s="111"/>
      <c r="M333" s="111"/>
      <c r="Q333" s="111"/>
      <c r="R333" s="111"/>
    </row>
    <row r="334" spans="1:36" ht="15.75" customHeight="1" x14ac:dyDescent="0.2">
      <c r="H334" s="111"/>
      <c r="I334" s="111"/>
      <c r="J334" s="111"/>
      <c r="K334" s="111"/>
      <c r="L334" s="111"/>
      <c r="M334" s="111"/>
      <c r="Q334" s="111"/>
      <c r="R334" s="111"/>
    </row>
    <row r="335" spans="1:36" ht="15.75" customHeight="1" x14ac:dyDescent="0.2">
      <c r="H335" s="111"/>
      <c r="I335" s="111"/>
      <c r="J335" s="111"/>
      <c r="K335" s="111"/>
      <c r="L335" s="111"/>
      <c r="M335" s="111"/>
      <c r="Q335" s="111"/>
      <c r="R335" s="111"/>
    </row>
    <row r="336" spans="1:36" ht="15.75" customHeight="1" x14ac:dyDescent="0.2">
      <c r="H336" s="111"/>
      <c r="I336" s="111"/>
      <c r="J336" s="111"/>
      <c r="K336" s="111"/>
      <c r="L336" s="111"/>
      <c r="M336" s="111"/>
      <c r="Q336" s="111"/>
      <c r="R336" s="111"/>
    </row>
    <row r="337" spans="8:18" ht="15.75" customHeight="1" x14ac:dyDescent="0.2">
      <c r="H337" s="111"/>
      <c r="I337" s="111"/>
      <c r="J337" s="111"/>
      <c r="K337" s="111"/>
      <c r="L337" s="111"/>
      <c r="M337" s="111"/>
      <c r="Q337" s="111"/>
      <c r="R337" s="111"/>
    </row>
    <row r="338" spans="8:18" ht="15.75" customHeight="1" x14ac:dyDescent="0.2">
      <c r="H338" s="111"/>
      <c r="I338" s="111"/>
      <c r="J338" s="111"/>
      <c r="K338" s="111"/>
      <c r="L338" s="111"/>
      <c r="M338" s="111"/>
      <c r="Q338" s="111"/>
      <c r="R338" s="111"/>
    </row>
    <row r="339" spans="8:18" ht="15.75" customHeight="1" x14ac:dyDescent="0.2">
      <c r="H339" s="111"/>
      <c r="I339" s="111"/>
      <c r="J339" s="111"/>
      <c r="K339" s="111"/>
      <c r="L339" s="111"/>
      <c r="M339" s="111"/>
      <c r="Q339" s="111"/>
      <c r="R339" s="111"/>
    </row>
    <row r="340" spans="8:18" ht="15.75" customHeight="1" x14ac:dyDescent="0.2">
      <c r="H340" s="111"/>
      <c r="I340" s="111"/>
      <c r="J340" s="111"/>
      <c r="K340" s="111"/>
      <c r="L340" s="111"/>
      <c r="M340" s="111"/>
      <c r="Q340" s="111"/>
      <c r="R340" s="111"/>
    </row>
    <row r="341" spans="8:18" ht="15.75" customHeight="1" x14ac:dyDescent="0.2">
      <c r="H341" s="111"/>
      <c r="I341" s="111"/>
      <c r="J341" s="111"/>
      <c r="K341" s="111"/>
      <c r="L341" s="111"/>
      <c r="M341" s="111"/>
      <c r="Q341" s="111"/>
      <c r="R341" s="111"/>
    </row>
    <row r="342" spans="8:18" ht="15.75" customHeight="1" x14ac:dyDescent="0.2">
      <c r="H342" s="111"/>
      <c r="I342" s="111"/>
      <c r="J342" s="111"/>
      <c r="K342" s="111"/>
      <c r="L342" s="111"/>
      <c r="M342" s="111"/>
      <c r="Q342" s="111"/>
      <c r="R342" s="111"/>
    </row>
    <row r="343" spans="8:18" ht="15.75" customHeight="1" x14ac:dyDescent="0.2">
      <c r="H343" s="111"/>
      <c r="I343" s="111"/>
      <c r="J343" s="111"/>
      <c r="K343" s="111"/>
      <c r="L343" s="111"/>
      <c r="M343" s="111"/>
      <c r="Q343" s="111"/>
      <c r="R343" s="111"/>
    </row>
    <row r="344" spans="8:18" ht="15.75" customHeight="1" x14ac:dyDescent="0.2">
      <c r="H344" s="111"/>
      <c r="I344" s="111"/>
      <c r="J344" s="111"/>
      <c r="K344" s="111"/>
      <c r="L344" s="111"/>
      <c r="M344" s="111"/>
      <c r="Q344" s="111"/>
      <c r="R344" s="111"/>
    </row>
    <row r="345" spans="8:18" ht="15.75" customHeight="1" x14ac:dyDescent="0.2">
      <c r="H345" s="111"/>
      <c r="I345" s="111"/>
      <c r="J345" s="111"/>
      <c r="K345" s="111"/>
      <c r="L345" s="111"/>
      <c r="M345" s="111"/>
      <c r="Q345" s="111"/>
      <c r="R345" s="111"/>
    </row>
    <row r="346" spans="8:18" ht="15.75" customHeight="1" x14ac:dyDescent="0.2">
      <c r="H346" s="111"/>
      <c r="I346" s="111"/>
      <c r="J346" s="111"/>
      <c r="K346" s="111"/>
      <c r="L346" s="111"/>
      <c r="M346" s="111"/>
      <c r="Q346" s="111"/>
      <c r="R346" s="111"/>
    </row>
    <row r="347" spans="8:18" ht="15.75" customHeight="1" x14ac:dyDescent="0.2">
      <c r="H347" s="111"/>
      <c r="I347" s="111"/>
      <c r="J347" s="111"/>
      <c r="K347" s="111"/>
      <c r="L347" s="111"/>
      <c r="M347" s="111"/>
      <c r="Q347" s="111"/>
      <c r="R347" s="111"/>
    </row>
    <row r="348" spans="8:18" ht="15.75" customHeight="1" x14ac:dyDescent="0.2">
      <c r="H348" s="111"/>
      <c r="I348" s="111"/>
      <c r="J348" s="111"/>
      <c r="K348" s="111"/>
      <c r="L348" s="111"/>
      <c r="M348" s="111"/>
      <c r="Q348" s="111"/>
      <c r="R348" s="111"/>
    </row>
    <row r="349" spans="8:18" ht="15.75" customHeight="1" x14ac:dyDescent="0.2">
      <c r="H349" s="111"/>
      <c r="I349" s="111"/>
      <c r="J349" s="111"/>
      <c r="K349" s="111"/>
      <c r="L349" s="111"/>
      <c r="M349" s="111"/>
      <c r="Q349" s="111"/>
      <c r="R349" s="111"/>
    </row>
    <row r="350" spans="8:18" ht="15.75" customHeight="1" x14ac:dyDescent="0.2">
      <c r="H350" s="111"/>
      <c r="I350" s="111"/>
      <c r="J350" s="111"/>
      <c r="K350" s="111"/>
      <c r="L350" s="111"/>
      <c r="M350" s="111"/>
      <c r="Q350" s="111"/>
      <c r="R350" s="111"/>
    </row>
    <row r="351" spans="8:18" ht="15.75" customHeight="1" x14ac:dyDescent="0.2">
      <c r="H351" s="111"/>
      <c r="I351" s="111"/>
      <c r="J351" s="111"/>
      <c r="K351" s="111"/>
      <c r="L351" s="111"/>
      <c r="M351" s="111"/>
      <c r="Q351" s="111"/>
      <c r="R351" s="111"/>
    </row>
    <row r="352" spans="8:18" ht="15.75" customHeight="1" x14ac:dyDescent="0.2">
      <c r="H352" s="111"/>
      <c r="I352" s="111"/>
      <c r="J352" s="111"/>
      <c r="K352" s="111"/>
      <c r="L352" s="111"/>
      <c r="M352" s="111"/>
      <c r="Q352" s="111"/>
      <c r="R352" s="111"/>
    </row>
    <row r="353" spans="8:18" ht="15.75" customHeight="1" x14ac:dyDescent="0.2">
      <c r="H353" s="111"/>
      <c r="I353" s="111"/>
      <c r="J353" s="111"/>
      <c r="K353" s="111"/>
      <c r="L353" s="111"/>
      <c r="M353" s="111"/>
      <c r="Q353" s="111"/>
      <c r="R353" s="111"/>
    </row>
    <row r="354" spans="8:18" ht="15.75" customHeight="1" x14ac:dyDescent="0.2">
      <c r="H354" s="111"/>
      <c r="I354" s="111"/>
      <c r="J354" s="111"/>
      <c r="K354" s="111"/>
      <c r="L354" s="111"/>
      <c r="M354" s="111"/>
      <c r="Q354" s="111"/>
      <c r="R354" s="111"/>
    </row>
    <row r="355" spans="8:18" ht="15.75" customHeight="1" x14ac:dyDescent="0.2">
      <c r="H355" s="111"/>
      <c r="I355" s="111"/>
      <c r="J355" s="111"/>
      <c r="K355" s="111"/>
      <c r="L355" s="111"/>
      <c r="M355" s="111"/>
      <c r="Q355" s="111"/>
      <c r="R355" s="111"/>
    </row>
    <row r="356" spans="8:18" ht="15.75" customHeight="1" x14ac:dyDescent="0.2">
      <c r="H356" s="111"/>
      <c r="I356" s="111"/>
      <c r="J356" s="111"/>
      <c r="K356" s="111"/>
      <c r="L356" s="111"/>
      <c r="M356" s="111"/>
      <c r="Q356" s="111"/>
      <c r="R356" s="111"/>
    </row>
    <row r="357" spans="8:18" ht="15.75" customHeight="1" x14ac:dyDescent="0.2">
      <c r="H357" s="111"/>
      <c r="I357" s="111"/>
      <c r="J357" s="111"/>
      <c r="K357" s="111"/>
      <c r="L357" s="111"/>
      <c r="M357" s="111"/>
      <c r="Q357" s="111"/>
      <c r="R357" s="111"/>
    </row>
    <row r="358" spans="8:18" ht="15.75" customHeight="1" x14ac:dyDescent="0.2">
      <c r="H358" s="111"/>
      <c r="I358" s="111"/>
      <c r="J358" s="111"/>
      <c r="K358" s="111"/>
      <c r="L358" s="111"/>
      <c r="M358" s="111"/>
      <c r="Q358" s="111"/>
      <c r="R358" s="111"/>
    </row>
    <row r="359" spans="8:18" ht="15.75" customHeight="1" x14ac:dyDescent="0.2">
      <c r="H359" s="111"/>
      <c r="I359" s="111"/>
      <c r="J359" s="111"/>
      <c r="K359" s="111"/>
      <c r="L359" s="111"/>
      <c r="M359" s="111"/>
      <c r="Q359" s="111"/>
      <c r="R359" s="111"/>
    </row>
    <row r="360" spans="8:18" ht="15.75" customHeight="1" x14ac:dyDescent="0.2">
      <c r="H360" s="111"/>
      <c r="I360" s="111"/>
      <c r="J360" s="111"/>
      <c r="K360" s="111"/>
      <c r="L360" s="111"/>
      <c r="M360" s="111"/>
      <c r="Q360" s="111"/>
      <c r="R360" s="111"/>
    </row>
    <row r="361" spans="8:18" ht="15.75" customHeight="1" x14ac:dyDescent="0.2">
      <c r="H361" s="111"/>
      <c r="I361" s="111"/>
      <c r="J361" s="111"/>
      <c r="K361" s="111"/>
      <c r="L361" s="111"/>
      <c r="M361" s="111"/>
      <c r="Q361" s="111"/>
      <c r="R361" s="111"/>
    </row>
    <row r="362" spans="8:18" ht="15.75" customHeight="1" x14ac:dyDescent="0.2">
      <c r="H362" s="111"/>
      <c r="I362" s="111"/>
      <c r="J362" s="111"/>
      <c r="K362" s="111"/>
      <c r="L362" s="111"/>
      <c r="M362" s="111"/>
      <c r="Q362" s="111"/>
      <c r="R362" s="111"/>
    </row>
    <row r="363" spans="8:18" ht="15.75" customHeight="1" x14ac:dyDescent="0.2">
      <c r="H363" s="111"/>
      <c r="I363" s="111"/>
      <c r="J363" s="111"/>
      <c r="K363" s="111"/>
      <c r="L363" s="111"/>
      <c r="M363" s="111"/>
      <c r="Q363" s="111"/>
      <c r="R363" s="111"/>
    </row>
    <row r="364" spans="8:18" ht="15.75" customHeight="1" x14ac:dyDescent="0.2">
      <c r="H364" s="111"/>
      <c r="I364" s="111"/>
      <c r="J364" s="111"/>
      <c r="K364" s="111"/>
      <c r="L364" s="111"/>
      <c r="M364" s="111"/>
      <c r="Q364" s="111"/>
      <c r="R364" s="111"/>
    </row>
    <row r="365" spans="8:18" ht="15.75" customHeight="1" x14ac:dyDescent="0.2">
      <c r="H365" s="111"/>
      <c r="I365" s="111"/>
      <c r="J365" s="111"/>
      <c r="K365" s="111"/>
      <c r="L365" s="111"/>
      <c r="M365" s="111"/>
      <c r="Q365" s="111"/>
      <c r="R365" s="111"/>
    </row>
    <row r="366" spans="8:18" ht="15.75" customHeight="1" x14ac:dyDescent="0.2">
      <c r="H366" s="111"/>
      <c r="I366" s="111"/>
      <c r="J366" s="111"/>
      <c r="K366" s="111"/>
      <c r="L366" s="111"/>
      <c r="M366" s="111"/>
      <c r="Q366" s="111"/>
      <c r="R366" s="111"/>
    </row>
    <row r="367" spans="8:18" ht="15.75" customHeight="1" x14ac:dyDescent="0.2">
      <c r="H367" s="111"/>
      <c r="I367" s="111"/>
      <c r="J367" s="111"/>
      <c r="K367" s="111"/>
      <c r="L367" s="111"/>
      <c r="M367" s="111"/>
      <c r="Q367" s="111"/>
      <c r="R367" s="111"/>
    </row>
    <row r="368" spans="8:18" ht="15.75" customHeight="1" x14ac:dyDescent="0.2">
      <c r="H368" s="111"/>
      <c r="I368" s="111"/>
      <c r="J368" s="111"/>
      <c r="K368" s="111"/>
      <c r="L368" s="111"/>
      <c r="M368" s="111"/>
      <c r="Q368" s="111"/>
      <c r="R368" s="111"/>
    </row>
    <row r="369" spans="8:18" ht="15.75" customHeight="1" x14ac:dyDescent="0.2">
      <c r="H369" s="111"/>
      <c r="I369" s="111"/>
      <c r="J369" s="111"/>
      <c r="K369" s="111"/>
      <c r="L369" s="111"/>
      <c r="M369" s="111"/>
      <c r="Q369" s="111"/>
      <c r="R369" s="111"/>
    </row>
    <row r="370" spans="8:18" ht="15.75" customHeight="1" x14ac:dyDescent="0.2">
      <c r="H370" s="111"/>
      <c r="I370" s="111"/>
      <c r="J370" s="111"/>
      <c r="K370" s="111"/>
      <c r="L370" s="111"/>
      <c r="M370" s="111"/>
      <c r="Q370" s="111"/>
      <c r="R370" s="111"/>
    </row>
    <row r="371" spans="8:18" ht="15.75" customHeight="1" x14ac:dyDescent="0.2">
      <c r="H371" s="111"/>
      <c r="I371" s="111"/>
      <c r="J371" s="111"/>
      <c r="K371" s="111"/>
      <c r="L371" s="111"/>
      <c r="M371" s="111"/>
      <c r="Q371" s="111"/>
      <c r="R371" s="111"/>
    </row>
    <row r="372" spans="8:18" ht="15.75" customHeight="1" x14ac:dyDescent="0.2">
      <c r="H372" s="111"/>
      <c r="I372" s="111"/>
      <c r="J372" s="111"/>
      <c r="K372" s="111"/>
      <c r="L372" s="111"/>
      <c r="M372" s="111"/>
      <c r="Q372" s="111"/>
      <c r="R372" s="111"/>
    </row>
    <row r="373" spans="8:18" ht="15.75" customHeight="1" x14ac:dyDescent="0.2">
      <c r="H373" s="111"/>
      <c r="I373" s="111"/>
      <c r="J373" s="111"/>
      <c r="K373" s="111"/>
      <c r="L373" s="111"/>
      <c r="M373" s="111"/>
      <c r="Q373" s="111"/>
      <c r="R373" s="111"/>
    </row>
    <row r="374" spans="8:18" ht="15.75" customHeight="1" x14ac:dyDescent="0.2">
      <c r="H374" s="111"/>
      <c r="I374" s="111"/>
      <c r="J374" s="111"/>
      <c r="K374" s="111"/>
      <c r="L374" s="111"/>
      <c r="M374" s="111"/>
      <c r="Q374" s="111"/>
      <c r="R374" s="111"/>
    </row>
    <row r="375" spans="8:18" ht="15.75" customHeight="1" x14ac:dyDescent="0.2">
      <c r="H375" s="111"/>
      <c r="I375" s="111"/>
      <c r="J375" s="111"/>
      <c r="K375" s="111"/>
      <c r="L375" s="111"/>
      <c r="M375" s="111"/>
      <c r="Q375" s="111"/>
      <c r="R375" s="111"/>
    </row>
    <row r="376" spans="8:18" ht="15.75" customHeight="1" x14ac:dyDescent="0.2">
      <c r="H376" s="111"/>
      <c r="I376" s="111"/>
      <c r="J376" s="111"/>
      <c r="K376" s="111"/>
      <c r="L376" s="111"/>
      <c r="M376" s="111"/>
      <c r="Q376" s="111"/>
      <c r="R376" s="111"/>
    </row>
    <row r="377" spans="8:18" ht="15.75" customHeight="1" x14ac:dyDescent="0.2">
      <c r="H377" s="111"/>
      <c r="I377" s="111"/>
      <c r="J377" s="111"/>
      <c r="K377" s="111"/>
      <c r="L377" s="111"/>
      <c r="M377" s="111"/>
      <c r="Q377" s="111"/>
      <c r="R377" s="111"/>
    </row>
    <row r="378" spans="8:18" ht="15.75" customHeight="1" x14ac:dyDescent="0.2">
      <c r="H378" s="111"/>
      <c r="I378" s="111"/>
      <c r="J378" s="111"/>
      <c r="K378" s="111"/>
      <c r="L378" s="111"/>
      <c r="M378" s="111"/>
      <c r="Q378" s="111"/>
      <c r="R378" s="111"/>
    </row>
    <row r="379" spans="8:18" ht="15.75" customHeight="1" x14ac:dyDescent="0.2">
      <c r="H379" s="111"/>
      <c r="I379" s="111"/>
      <c r="J379" s="111"/>
      <c r="K379" s="111"/>
      <c r="L379" s="111"/>
      <c r="M379" s="111"/>
      <c r="Q379" s="111"/>
      <c r="R379" s="111"/>
    </row>
    <row r="380" spans="8:18" ht="15.75" customHeight="1" x14ac:dyDescent="0.2">
      <c r="H380" s="111"/>
      <c r="I380" s="111"/>
      <c r="J380" s="111"/>
      <c r="K380" s="111"/>
      <c r="L380" s="111"/>
      <c r="M380" s="111"/>
      <c r="Q380" s="111"/>
      <c r="R380" s="111"/>
    </row>
    <row r="381" spans="8:18" ht="15.75" customHeight="1" x14ac:dyDescent="0.2">
      <c r="H381" s="111"/>
      <c r="I381" s="111"/>
      <c r="J381" s="111"/>
      <c r="K381" s="111"/>
      <c r="L381" s="111"/>
      <c r="M381" s="111"/>
      <c r="Q381" s="111"/>
      <c r="R381" s="111"/>
    </row>
    <row r="382" spans="8:18" ht="15.75" customHeight="1" x14ac:dyDescent="0.2">
      <c r="H382" s="111"/>
      <c r="I382" s="111"/>
      <c r="J382" s="111"/>
      <c r="K382" s="111"/>
      <c r="L382" s="111"/>
      <c r="M382" s="111"/>
      <c r="Q382" s="111"/>
      <c r="R382" s="111"/>
    </row>
    <row r="383" spans="8:18" ht="15.75" customHeight="1" x14ac:dyDescent="0.2">
      <c r="H383" s="111"/>
      <c r="I383" s="111"/>
      <c r="J383" s="111"/>
      <c r="K383" s="111"/>
      <c r="L383" s="111"/>
      <c r="M383" s="111"/>
      <c r="Q383" s="111"/>
      <c r="R383" s="111"/>
    </row>
    <row r="384" spans="8:18" ht="15.75" customHeight="1" x14ac:dyDescent="0.2">
      <c r="H384" s="111"/>
      <c r="I384" s="111"/>
      <c r="J384" s="111"/>
      <c r="K384" s="111"/>
      <c r="L384" s="111"/>
      <c r="M384" s="111"/>
      <c r="Q384" s="111"/>
      <c r="R384" s="111"/>
    </row>
    <row r="385" spans="8:18" ht="15.75" customHeight="1" x14ac:dyDescent="0.2">
      <c r="H385" s="111"/>
      <c r="I385" s="111"/>
      <c r="J385" s="111"/>
      <c r="K385" s="111"/>
      <c r="L385" s="111"/>
      <c r="M385" s="111"/>
      <c r="Q385" s="111"/>
      <c r="R385" s="111"/>
    </row>
    <row r="386" spans="8:18" ht="15.75" customHeight="1" x14ac:dyDescent="0.2">
      <c r="H386" s="111"/>
      <c r="I386" s="111"/>
      <c r="J386" s="111"/>
      <c r="K386" s="111"/>
      <c r="L386" s="111"/>
      <c r="M386" s="111"/>
      <c r="Q386" s="111"/>
      <c r="R386" s="111"/>
    </row>
    <row r="387" spans="8:18" ht="15.75" customHeight="1" x14ac:dyDescent="0.2">
      <c r="H387" s="111"/>
      <c r="I387" s="111"/>
      <c r="J387" s="111"/>
      <c r="K387" s="111"/>
      <c r="L387" s="111"/>
      <c r="M387" s="111"/>
      <c r="Q387" s="111"/>
      <c r="R387" s="111"/>
    </row>
    <row r="388" spans="8:18" ht="15.75" customHeight="1" x14ac:dyDescent="0.2">
      <c r="H388" s="111"/>
      <c r="I388" s="111"/>
      <c r="J388" s="111"/>
      <c r="K388" s="111"/>
      <c r="L388" s="111"/>
      <c r="M388" s="111"/>
      <c r="Q388" s="111"/>
      <c r="R388" s="111"/>
    </row>
    <row r="389" spans="8:18" ht="15.75" customHeight="1" x14ac:dyDescent="0.2">
      <c r="H389" s="111"/>
      <c r="I389" s="111"/>
      <c r="J389" s="111"/>
      <c r="K389" s="111"/>
      <c r="L389" s="111"/>
      <c r="M389" s="111"/>
      <c r="Q389" s="111"/>
      <c r="R389" s="111"/>
    </row>
    <row r="390" spans="8:18" ht="15.75" customHeight="1" x14ac:dyDescent="0.2">
      <c r="H390" s="111"/>
      <c r="I390" s="111"/>
      <c r="J390" s="111"/>
      <c r="K390" s="111"/>
      <c r="L390" s="111"/>
      <c r="M390" s="111"/>
      <c r="Q390" s="111"/>
      <c r="R390" s="111"/>
    </row>
    <row r="391" spans="8:18" ht="15.75" customHeight="1" x14ac:dyDescent="0.2">
      <c r="H391" s="111"/>
      <c r="I391" s="111"/>
      <c r="J391" s="111"/>
      <c r="K391" s="111"/>
      <c r="L391" s="111"/>
      <c r="M391" s="111"/>
      <c r="Q391" s="111"/>
      <c r="R391" s="111"/>
    </row>
    <row r="392" spans="8:18" ht="15.75" customHeight="1" x14ac:dyDescent="0.2">
      <c r="H392" s="111"/>
      <c r="I392" s="111"/>
      <c r="J392" s="111"/>
      <c r="K392" s="111"/>
      <c r="L392" s="111"/>
      <c r="M392" s="111"/>
      <c r="Q392" s="111"/>
      <c r="R392" s="111"/>
    </row>
    <row r="393" spans="8:18" ht="15.75" customHeight="1" x14ac:dyDescent="0.2">
      <c r="H393" s="111"/>
      <c r="I393" s="111"/>
      <c r="J393" s="111"/>
      <c r="K393" s="111"/>
      <c r="L393" s="111"/>
      <c r="M393" s="111"/>
      <c r="Q393" s="111"/>
      <c r="R393" s="111"/>
    </row>
    <row r="394" spans="8:18" ht="15.75" customHeight="1" x14ac:dyDescent="0.2">
      <c r="H394" s="111"/>
      <c r="I394" s="111"/>
      <c r="J394" s="111"/>
      <c r="K394" s="111"/>
      <c r="L394" s="111"/>
      <c r="M394" s="111"/>
      <c r="Q394" s="111"/>
      <c r="R394" s="111"/>
    </row>
    <row r="395" spans="8:18" ht="15.75" customHeight="1" x14ac:dyDescent="0.2">
      <c r="H395" s="111"/>
      <c r="I395" s="111"/>
      <c r="J395" s="111"/>
      <c r="K395" s="111"/>
      <c r="L395" s="111"/>
      <c r="M395" s="111"/>
      <c r="Q395" s="111"/>
      <c r="R395" s="111"/>
    </row>
    <row r="396" spans="8:18" ht="15.75" customHeight="1" x14ac:dyDescent="0.2">
      <c r="H396" s="111"/>
      <c r="I396" s="111"/>
      <c r="J396" s="111"/>
      <c r="K396" s="111"/>
      <c r="L396" s="111"/>
      <c r="M396" s="111"/>
      <c r="Q396" s="111"/>
      <c r="R396" s="111"/>
    </row>
    <row r="397" spans="8:18" ht="15.75" customHeight="1" x14ac:dyDescent="0.2">
      <c r="H397" s="111"/>
      <c r="I397" s="111"/>
      <c r="J397" s="111"/>
      <c r="K397" s="111"/>
      <c r="L397" s="111"/>
      <c r="M397" s="111"/>
      <c r="Q397" s="111"/>
      <c r="R397" s="111"/>
    </row>
    <row r="398" spans="8:18" ht="15.75" customHeight="1" x14ac:dyDescent="0.2">
      <c r="H398" s="111"/>
      <c r="I398" s="111"/>
      <c r="J398" s="111"/>
      <c r="K398" s="111"/>
      <c r="L398" s="111"/>
      <c r="M398" s="111"/>
      <c r="Q398" s="111"/>
      <c r="R398" s="111"/>
    </row>
    <row r="399" spans="8:18" ht="15.75" customHeight="1" x14ac:dyDescent="0.2">
      <c r="H399" s="111"/>
      <c r="I399" s="111"/>
      <c r="J399" s="111"/>
      <c r="K399" s="111"/>
      <c r="L399" s="111"/>
      <c r="M399" s="111"/>
      <c r="Q399" s="111"/>
      <c r="R399" s="111"/>
    </row>
    <row r="400" spans="8:18" ht="15.75" customHeight="1" x14ac:dyDescent="0.2">
      <c r="H400" s="111"/>
      <c r="I400" s="111"/>
      <c r="J400" s="111"/>
      <c r="K400" s="111"/>
      <c r="L400" s="111"/>
      <c r="M400" s="111"/>
      <c r="Q400" s="111"/>
      <c r="R400" s="111"/>
    </row>
    <row r="401" spans="8:18" ht="15.75" customHeight="1" x14ac:dyDescent="0.2">
      <c r="H401" s="111"/>
      <c r="I401" s="111"/>
      <c r="J401" s="111"/>
      <c r="K401" s="111"/>
      <c r="L401" s="111"/>
      <c r="M401" s="111"/>
      <c r="Q401" s="111"/>
      <c r="R401" s="111"/>
    </row>
    <row r="402" spans="8:18" ht="15.75" customHeight="1" x14ac:dyDescent="0.2">
      <c r="H402" s="111"/>
      <c r="I402" s="111"/>
      <c r="J402" s="111"/>
      <c r="K402" s="111"/>
      <c r="L402" s="111"/>
      <c r="M402" s="111"/>
      <c r="Q402" s="111"/>
      <c r="R402" s="111"/>
    </row>
    <row r="403" spans="8:18" ht="15.75" customHeight="1" x14ac:dyDescent="0.2">
      <c r="H403" s="111"/>
      <c r="I403" s="111"/>
      <c r="J403" s="111"/>
      <c r="K403" s="111"/>
      <c r="L403" s="111"/>
      <c r="M403" s="111"/>
      <c r="Q403" s="111"/>
      <c r="R403" s="111"/>
    </row>
    <row r="404" spans="8:18" ht="15.75" customHeight="1" x14ac:dyDescent="0.2">
      <c r="H404" s="111"/>
      <c r="I404" s="111"/>
      <c r="J404" s="111"/>
      <c r="K404" s="111"/>
      <c r="L404" s="111"/>
      <c r="M404" s="111"/>
      <c r="Q404" s="111"/>
      <c r="R404" s="111"/>
    </row>
    <row r="405" spans="8:18" ht="15.75" customHeight="1" x14ac:dyDescent="0.2">
      <c r="H405" s="111"/>
      <c r="I405" s="111"/>
      <c r="J405" s="111"/>
      <c r="K405" s="111"/>
      <c r="L405" s="111"/>
      <c r="M405" s="111"/>
      <c r="Q405" s="111"/>
      <c r="R405" s="111"/>
    </row>
    <row r="406" spans="8:18" ht="15.75" customHeight="1" x14ac:dyDescent="0.2">
      <c r="H406" s="111"/>
      <c r="I406" s="111"/>
      <c r="J406" s="111"/>
      <c r="K406" s="111"/>
      <c r="L406" s="111"/>
      <c r="M406" s="111"/>
      <c r="Q406" s="111"/>
      <c r="R406" s="111"/>
    </row>
    <row r="407" spans="8:18" ht="15.75" customHeight="1" x14ac:dyDescent="0.2">
      <c r="H407" s="111"/>
      <c r="I407" s="111"/>
      <c r="J407" s="111"/>
      <c r="K407" s="111"/>
      <c r="L407" s="111"/>
      <c r="M407" s="111"/>
      <c r="Q407" s="111"/>
      <c r="R407" s="111"/>
    </row>
    <row r="408" spans="8:18" ht="15.75" customHeight="1" x14ac:dyDescent="0.2">
      <c r="H408" s="111"/>
      <c r="I408" s="111"/>
      <c r="J408" s="111"/>
      <c r="K408" s="111"/>
      <c r="L408" s="111"/>
      <c r="M408" s="111"/>
      <c r="Q408" s="111"/>
      <c r="R408" s="111"/>
    </row>
    <row r="409" spans="8:18" ht="15.75" customHeight="1" x14ac:dyDescent="0.2">
      <c r="H409" s="111"/>
      <c r="I409" s="111"/>
      <c r="J409" s="111"/>
      <c r="K409" s="111"/>
      <c r="L409" s="111"/>
      <c r="M409" s="111"/>
      <c r="Q409" s="111"/>
      <c r="R409" s="111"/>
    </row>
    <row r="410" spans="8:18" ht="15.75" customHeight="1" x14ac:dyDescent="0.2">
      <c r="H410" s="111"/>
      <c r="I410" s="111"/>
      <c r="J410" s="111"/>
      <c r="K410" s="111"/>
      <c r="L410" s="111"/>
      <c r="M410" s="111"/>
      <c r="Q410" s="111"/>
      <c r="R410" s="111"/>
    </row>
    <row r="411" spans="8:18" ht="15.75" customHeight="1" x14ac:dyDescent="0.2">
      <c r="H411" s="111"/>
      <c r="I411" s="111"/>
      <c r="J411" s="111"/>
      <c r="K411" s="111"/>
      <c r="L411" s="111"/>
      <c r="M411" s="111"/>
      <c r="Q411" s="111"/>
      <c r="R411" s="111"/>
    </row>
    <row r="412" spans="8:18" ht="15.75" customHeight="1" x14ac:dyDescent="0.2">
      <c r="H412" s="111"/>
      <c r="I412" s="111"/>
      <c r="J412" s="111"/>
      <c r="K412" s="111"/>
      <c r="L412" s="111"/>
      <c r="M412" s="111"/>
      <c r="Q412" s="111"/>
      <c r="R412" s="111"/>
    </row>
    <row r="413" spans="8:18" ht="15.75" customHeight="1" x14ac:dyDescent="0.2">
      <c r="H413" s="111"/>
      <c r="I413" s="111"/>
      <c r="J413" s="111"/>
      <c r="K413" s="111"/>
      <c r="L413" s="111"/>
      <c r="M413" s="111"/>
      <c r="Q413" s="111"/>
      <c r="R413" s="111"/>
    </row>
    <row r="414" spans="8:18" ht="15.75" customHeight="1" x14ac:dyDescent="0.2">
      <c r="H414" s="111"/>
      <c r="I414" s="111"/>
      <c r="J414" s="111"/>
      <c r="K414" s="111"/>
      <c r="L414" s="111"/>
      <c r="M414" s="111"/>
      <c r="Q414" s="111"/>
      <c r="R414" s="111"/>
    </row>
    <row r="415" spans="8:18" ht="15.75" customHeight="1" x14ac:dyDescent="0.2">
      <c r="H415" s="111"/>
      <c r="I415" s="111"/>
      <c r="J415" s="111"/>
      <c r="K415" s="111"/>
      <c r="L415" s="111"/>
      <c r="M415" s="111"/>
      <c r="Q415" s="111"/>
      <c r="R415" s="111"/>
    </row>
    <row r="416" spans="8:18" ht="15.75" customHeight="1" x14ac:dyDescent="0.2">
      <c r="H416" s="111"/>
      <c r="I416" s="111"/>
      <c r="J416" s="111"/>
      <c r="K416" s="111"/>
      <c r="L416" s="111"/>
      <c r="M416" s="111"/>
      <c r="Q416" s="111"/>
      <c r="R416" s="111"/>
    </row>
    <row r="417" spans="8:18" ht="15.75" customHeight="1" x14ac:dyDescent="0.2">
      <c r="H417" s="111"/>
      <c r="I417" s="111"/>
      <c r="J417" s="111"/>
      <c r="K417" s="111"/>
      <c r="L417" s="111"/>
      <c r="M417" s="111"/>
      <c r="Q417" s="111"/>
      <c r="R417" s="111"/>
    </row>
    <row r="418" spans="8:18" ht="15.75" customHeight="1" x14ac:dyDescent="0.2">
      <c r="H418" s="111"/>
      <c r="I418" s="111"/>
      <c r="J418" s="111"/>
      <c r="K418" s="111"/>
      <c r="L418" s="111"/>
      <c r="M418" s="111"/>
      <c r="Q418" s="111"/>
      <c r="R418" s="111"/>
    </row>
    <row r="419" spans="8:18" ht="15.75" customHeight="1" x14ac:dyDescent="0.2">
      <c r="H419" s="111"/>
      <c r="I419" s="111"/>
      <c r="J419" s="111"/>
      <c r="K419" s="111"/>
      <c r="L419" s="111"/>
      <c r="M419" s="111"/>
      <c r="Q419" s="111"/>
      <c r="R419" s="111"/>
    </row>
    <row r="420" spans="8:18" ht="15.75" customHeight="1" x14ac:dyDescent="0.2">
      <c r="H420" s="111"/>
      <c r="I420" s="111"/>
      <c r="J420" s="111"/>
      <c r="K420" s="111"/>
      <c r="L420" s="111"/>
      <c r="M420" s="111"/>
      <c r="Q420" s="111"/>
      <c r="R420" s="111"/>
    </row>
    <row r="421" spans="8:18" ht="15.75" customHeight="1" x14ac:dyDescent="0.2">
      <c r="H421" s="111"/>
      <c r="I421" s="111"/>
      <c r="J421" s="111"/>
      <c r="K421" s="111"/>
      <c r="L421" s="111"/>
      <c r="M421" s="111"/>
      <c r="Q421" s="111"/>
      <c r="R421" s="111"/>
    </row>
    <row r="422" spans="8:18" ht="15.75" customHeight="1" x14ac:dyDescent="0.2">
      <c r="H422" s="111"/>
      <c r="I422" s="111"/>
      <c r="J422" s="111"/>
      <c r="K422" s="111"/>
      <c r="L422" s="111"/>
      <c r="M422" s="111"/>
      <c r="Q422" s="111"/>
      <c r="R422" s="111"/>
    </row>
    <row r="423" spans="8:18" ht="15.75" customHeight="1" x14ac:dyDescent="0.2">
      <c r="H423" s="111"/>
      <c r="I423" s="111"/>
      <c r="J423" s="111"/>
      <c r="K423" s="111"/>
      <c r="L423" s="111"/>
      <c r="M423" s="111"/>
      <c r="Q423" s="111"/>
      <c r="R423" s="111"/>
    </row>
    <row r="424" spans="8:18" ht="15.75" customHeight="1" x14ac:dyDescent="0.2">
      <c r="H424" s="111"/>
      <c r="I424" s="111"/>
      <c r="J424" s="111"/>
      <c r="K424" s="111"/>
      <c r="L424" s="111"/>
      <c r="M424" s="111"/>
      <c r="Q424" s="111"/>
      <c r="R424" s="111"/>
    </row>
    <row r="425" spans="8:18" ht="15.75" customHeight="1" x14ac:dyDescent="0.2">
      <c r="H425" s="111"/>
      <c r="I425" s="111"/>
      <c r="J425" s="111"/>
      <c r="K425" s="111"/>
      <c r="L425" s="111"/>
      <c r="M425" s="111"/>
      <c r="Q425" s="111"/>
      <c r="R425" s="111"/>
    </row>
    <row r="426" spans="8:18" ht="15.75" customHeight="1" x14ac:dyDescent="0.2">
      <c r="H426" s="111"/>
      <c r="I426" s="111"/>
      <c r="J426" s="111"/>
      <c r="K426" s="111"/>
      <c r="L426" s="111"/>
      <c r="M426" s="111"/>
      <c r="Q426" s="111"/>
      <c r="R426" s="111"/>
    </row>
    <row r="427" spans="8:18" ht="15.75" customHeight="1" x14ac:dyDescent="0.2">
      <c r="H427" s="111"/>
      <c r="I427" s="111"/>
      <c r="J427" s="111"/>
      <c r="K427" s="111"/>
      <c r="L427" s="111"/>
      <c r="M427" s="111"/>
      <c r="Q427" s="111"/>
      <c r="R427" s="111"/>
    </row>
    <row r="428" spans="8:18" ht="15.75" customHeight="1" x14ac:dyDescent="0.2">
      <c r="H428" s="111"/>
      <c r="I428" s="111"/>
      <c r="J428" s="111"/>
      <c r="K428" s="111"/>
      <c r="L428" s="111"/>
      <c r="M428" s="111"/>
      <c r="Q428" s="111"/>
      <c r="R428" s="111"/>
    </row>
    <row r="429" spans="8:18" ht="15.75" customHeight="1" x14ac:dyDescent="0.2">
      <c r="H429" s="111"/>
      <c r="I429" s="111"/>
      <c r="J429" s="111"/>
      <c r="K429" s="111"/>
      <c r="L429" s="111"/>
      <c r="M429" s="111"/>
      <c r="Q429" s="111"/>
      <c r="R429" s="111"/>
    </row>
    <row r="430" spans="8:18" ht="15.75" customHeight="1" x14ac:dyDescent="0.2">
      <c r="H430" s="111"/>
      <c r="I430" s="111"/>
      <c r="J430" s="111"/>
      <c r="K430" s="111"/>
      <c r="L430" s="111"/>
      <c r="M430" s="111"/>
      <c r="Q430" s="111"/>
      <c r="R430" s="111"/>
    </row>
    <row r="431" spans="8:18" ht="15.75" customHeight="1" x14ac:dyDescent="0.2">
      <c r="H431" s="111"/>
      <c r="I431" s="111"/>
      <c r="J431" s="111"/>
      <c r="K431" s="111"/>
      <c r="L431" s="111"/>
      <c r="M431" s="111"/>
      <c r="Q431" s="111"/>
      <c r="R431" s="111"/>
    </row>
    <row r="432" spans="8:18" ht="15.75" customHeight="1" x14ac:dyDescent="0.2">
      <c r="H432" s="111"/>
      <c r="I432" s="111"/>
      <c r="J432" s="111"/>
      <c r="K432" s="111"/>
      <c r="L432" s="111"/>
      <c r="M432" s="111"/>
      <c r="Q432" s="111"/>
      <c r="R432" s="111"/>
    </row>
    <row r="433" spans="8:18" ht="15.75" customHeight="1" x14ac:dyDescent="0.2">
      <c r="H433" s="111"/>
      <c r="I433" s="111"/>
      <c r="J433" s="111"/>
      <c r="K433" s="111"/>
      <c r="L433" s="111"/>
      <c r="M433" s="111"/>
      <c r="Q433" s="111"/>
      <c r="R433" s="111"/>
    </row>
    <row r="434" spans="8:18" ht="15.75" customHeight="1" x14ac:dyDescent="0.2">
      <c r="H434" s="111"/>
      <c r="I434" s="111"/>
      <c r="J434" s="111"/>
      <c r="K434" s="111"/>
      <c r="L434" s="111"/>
      <c r="M434" s="111"/>
      <c r="Q434" s="111"/>
      <c r="R434" s="111"/>
    </row>
    <row r="435" spans="8:18" ht="15.75" customHeight="1" x14ac:dyDescent="0.2">
      <c r="H435" s="111"/>
      <c r="I435" s="111"/>
      <c r="J435" s="111"/>
      <c r="K435" s="111"/>
      <c r="L435" s="111"/>
      <c r="M435" s="111"/>
      <c r="Q435" s="111"/>
      <c r="R435" s="111"/>
    </row>
    <row r="436" spans="8:18" ht="15.75" customHeight="1" x14ac:dyDescent="0.2">
      <c r="H436" s="111"/>
      <c r="I436" s="111"/>
      <c r="J436" s="111"/>
      <c r="K436" s="111"/>
      <c r="L436" s="111"/>
      <c r="M436" s="111"/>
      <c r="Q436" s="111"/>
      <c r="R436" s="111"/>
    </row>
    <row r="437" spans="8:18" ht="15.75" customHeight="1" x14ac:dyDescent="0.2">
      <c r="H437" s="111"/>
      <c r="I437" s="111"/>
      <c r="J437" s="111"/>
      <c r="K437" s="111"/>
      <c r="L437" s="111"/>
      <c r="M437" s="111"/>
      <c r="Q437" s="111"/>
      <c r="R437" s="111"/>
    </row>
    <row r="438" spans="8:18" ht="15.75" customHeight="1" x14ac:dyDescent="0.2">
      <c r="H438" s="111"/>
      <c r="I438" s="111"/>
      <c r="J438" s="111"/>
      <c r="K438" s="111"/>
      <c r="L438" s="111"/>
      <c r="M438" s="111"/>
      <c r="Q438" s="111"/>
      <c r="R438" s="111"/>
    </row>
    <row r="439" spans="8:18" ht="15.75" customHeight="1" x14ac:dyDescent="0.2">
      <c r="H439" s="111"/>
      <c r="I439" s="111"/>
      <c r="J439" s="111"/>
      <c r="K439" s="111"/>
      <c r="L439" s="111"/>
      <c r="M439" s="111"/>
      <c r="Q439" s="111"/>
      <c r="R439" s="111"/>
    </row>
    <row r="440" spans="8:18" ht="15.75" customHeight="1" x14ac:dyDescent="0.2">
      <c r="H440" s="111"/>
      <c r="I440" s="111"/>
      <c r="J440" s="111"/>
      <c r="K440" s="111"/>
      <c r="L440" s="111"/>
      <c r="M440" s="111"/>
      <c r="Q440" s="111"/>
      <c r="R440" s="111"/>
    </row>
    <row r="441" spans="8:18" ht="15.75" customHeight="1" x14ac:dyDescent="0.2">
      <c r="H441" s="111"/>
      <c r="I441" s="111"/>
      <c r="J441" s="111"/>
      <c r="K441" s="111"/>
      <c r="L441" s="111"/>
      <c r="M441" s="111"/>
      <c r="Q441" s="111"/>
      <c r="R441" s="111"/>
    </row>
    <row r="442" spans="8:18" ht="15.75" customHeight="1" x14ac:dyDescent="0.2">
      <c r="H442" s="111"/>
      <c r="I442" s="111"/>
      <c r="J442" s="111"/>
      <c r="K442" s="111"/>
      <c r="L442" s="111"/>
      <c r="M442" s="111"/>
      <c r="Q442" s="111"/>
      <c r="R442" s="111"/>
    </row>
    <row r="443" spans="8:18" ht="15.75" customHeight="1" x14ac:dyDescent="0.2">
      <c r="H443" s="111"/>
      <c r="I443" s="111"/>
      <c r="J443" s="111"/>
      <c r="K443" s="111"/>
      <c r="L443" s="111"/>
      <c r="M443" s="111"/>
      <c r="Q443" s="111"/>
      <c r="R443" s="111"/>
    </row>
    <row r="444" spans="8:18" ht="15.75" customHeight="1" x14ac:dyDescent="0.2">
      <c r="H444" s="111"/>
      <c r="I444" s="111"/>
      <c r="J444" s="111"/>
      <c r="K444" s="111"/>
      <c r="L444" s="111"/>
      <c r="M444" s="111"/>
      <c r="Q444" s="111"/>
      <c r="R444" s="111"/>
    </row>
    <row r="445" spans="8:18" ht="15.75" customHeight="1" x14ac:dyDescent="0.2">
      <c r="H445" s="111"/>
      <c r="I445" s="111"/>
      <c r="J445" s="111"/>
      <c r="K445" s="111"/>
      <c r="L445" s="111"/>
      <c r="M445" s="111"/>
      <c r="Q445" s="111"/>
      <c r="R445" s="111"/>
    </row>
    <row r="446" spans="8:18" ht="15.75" customHeight="1" x14ac:dyDescent="0.2">
      <c r="H446" s="111"/>
      <c r="I446" s="111"/>
      <c r="J446" s="111"/>
      <c r="K446" s="111"/>
      <c r="L446" s="111"/>
      <c r="M446" s="111"/>
      <c r="Q446" s="111"/>
      <c r="R446" s="111"/>
    </row>
    <row r="447" spans="8:18" ht="15.75" customHeight="1" x14ac:dyDescent="0.2">
      <c r="H447" s="111"/>
      <c r="I447" s="111"/>
      <c r="J447" s="111"/>
      <c r="K447" s="111"/>
      <c r="L447" s="111"/>
      <c r="M447" s="111"/>
      <c r="Q447" s="111"/>
      <c r="R447" s="111"/>
    </row>
    <row r="448" spans="8:18" ht="15.75" customHeight="1" x14ac:dyDescent="0.2">
      <c r="H448" s="111"/>
      <c r="I448" s="111"/>
      <c r="J448" s="111"/>
      <c r="K448" s="111"/>
      <c r="L448" s="111"/>
      <c r="M448" s="111"/>
      <c r="Q448" s="111"/>
      <c r="R448" s="111"/>
    </row>
    <row r="449" spans="8:18" ht="15.75" customHeight="1" x14ac:dyDescent="0.2">
      <c r="H449" s="111"/>
      <c r="I449" s="111"/>
      <c r="J449" s="111"/>
      <c r="K449" s="111"/>
      <c r="L449" s="111"/>
      <c r="M449" s="111"/>
      <c r="Q449" s="111"/>
      <c r="R449" s="111"/>
    </row>
    <row r="450" spans="8:18" ht="15.75" customHeight="1" x14ac:dyDescent="0.2">
      <c r="H450" s="111"/>
      <c r="I450" s="111"/>
      <c r="J450" s="111"/>
      <c r="K450" s="111"/>
      <c r="L450" s="111"/>
      <c r="M450" s="111"/>
      <c r="Q450" s="111"/>
      <c r="R450" s="111"/>
    </row>
    <row r="451" spans="8:18" ht="15.75" customHeight="1" x14ac:dyDescent="0.2">
      <c r="H451" s="111"/>
      <c r="I451" s="111"/>
      <c r="J451" s="111"/>
      <c r="K451" s="111"/>
      <c r="L451" s="111"/>
      <c r="M451" s="111"/>
      <c r="Q451" s="111"/>
      <c r="R451" s="111"/>
    </row>
    <row r="452" spans="8:18" ht="15.75" customHeight="1" x14ac:dyDescent="0.2">
      <c r="H452" s="111"/>
      <c r="I452" s="111"/>
      <c r="J452" s="111"/>
      <c r="K452" s="111"/>
      <c r="L452" s="111"/>
      <c r="M452" s="111"/>
      <c r="Q452" s="111"/>
      <c r="R452" s="111"/>
    </row>
    <row r="453" spans="8:18" ht="15.75" customHeight="1" x14ac:dyDescent="0.2">
      <c r="H453" s="111"/>
      <c r="I453" s="111"/>
      <c r="J453" s="111"/>
      <c r="K453" s="111"/>
      <c r="L453" s="111"/>
      <c r="M453" s="111"/>
      <c r="Q453" s="111"/>
      <c r="R453" s="111"/>
    </row>
    <row r="454" spans="8:18" ht="15.75" customHeight="1" x14ac:dyDescent="0.2">
      <c r="H454" s="111"/>
      <c r="I454" s="111"/>
      <c r="J454" s="111"/>
      <c r="K454" s="111"/>
      <c r="L454" s="111"/>
      <c r="M454" s="111"/>
      <c r="Q454" s="111"/>
      <c r="R454" s="111"/>
    </row>
    <row r="455" spans="8:18" ht="15.75" customHeight="1" x14ac:dyDescent="0.2">
      <c r="H455" s="111"/>
      <c r="I455" s="111"/>
      <c r="J455" s="111"/>
      <c r="K455" s="111"/>
      <c r="L455" s="111"/>
      <c r="M455" s="111"/>
      <c r="Q455" s="111"/>
      <c r="R455" s="111"/>
    </row>
    <row r="456" spans="8:18" ht="15.75" customHeight="1" x14ac:dyDescent="0.2">
      <c r="H456" s="111"/>
      <c r="I456" s="111"/>
      <c r="J456" s="111"/>
      <c r="K456" s="111"/>
      <c r="L456" s="111"/>
      <c r="M456" s="111"/>
      <c r="Q456" s="111"/>
      <c r="R456" s="111"/>
    </row>
    <row r="457" spans="8:18" ht="15.75" customHeight="1" x14ac:dyDescent="0.2">
      <c r="H457" s="111"/>
      <c r="I457" s="111"/>
      <c r="J457" s="111"/>
      <c r="K457" s="111"/>
      <c r="L457" s="111"/>
      <c r="M457" s="111"/>
      <c r="Q457" s="111"/>
      <c r="R457" s="111"/>
    </row>
    <row r="458" spans="8:18" ht="15.75" customHeight="1" x14ac:dyDescent="0.2">
      <c r="H458" s="111"/>
      <c r="I458" s="111"/>
      <c r="J458" s="111"/>
      <c r="K458" s="111"/>
      <c r="L458" s="111"/>
      <c r="M458" s="111"/>
      <c r="Q458" s="111"/>
      <c r="R458" s="111"/>
    </row>
    <row r="459" spans="8:18" ht="15.75" customHeight="1" x14ac:dyDescent="0.2">
      <c r="H459" s="111"/>
      <c r="I459" s="111"/>
      <c r="J459" s="111"/>
      <c r="K459" s="111"/>
      <c r="L459" s="111"/>
      <c r="M459" s="111"/>
      <c r="Q459" s="111"/>
      <c r="R459" s="111"/>
    </row>
    <row r="460" spans="8:18" ht="15.75" customHeight="1" x14ac:dyDescent="0.2">
      <c r="H460" s="111"/>
      <c r="I460" s="111"/>
      <c r="J460" s="111"/>
      <c r="K460" s="111"/>
      <c r="L460" s="111"/>
      <c r="M460" s="111"/>
      <c r="Q460" s="111"/>
      <c r="R460" s="111"/>
    </row>
    <row r="461" spans="8:18" ht="15.75" customHeight="1" x14ac:dyDescent="0.2">
      <c r="H461" s="111"/>
      <c r="I461" s="111"/>
      <c r="J461" s="111"/>
      <c r="K461" s="111"/>
      <c r="L461" s="111"/>
      <c r="M461" s="111"/>
      <c r="Q461" s="111"/>
      <c r="R461" s="111"/>
    </row>
    <row r="462" spans="8:18" ht="15.75" customHeight="1" x14ac:dyDescent="0.2">
      <c r="H462" s="111"/>
      <c r="I462" s="111"/>
      <c r="J462" s="111"/>
      <c r="K462" s="111"/>
      <c r="L462" s="111"/>
      <c r="M462" s="111"/>
      <c r="Q462" s="111"/>
      <c r="R462" s="111"/>
    </row>
    <row r="463" spans="8:18" ht="15.75" customHeight="1" x14ac:dyDescent="0.2">
      <c r="H463" s="111"/>
      <c r="I463" s="111"/>
      <c r="J463" s="111"/>
      <c r="K463" s="111"/>
      <c r="L463" s="111"/>
      <c r="M463" s="111"/>
      <c r="Q463" s="111"/>
      <c r="R463" s="111"/>
    </row>
    <row r="464" spans="8:18" ht="15.75" customHeight="1" x14ac:dyDescent="0.2">
      <c r="H464" s="111"/>
      <c r="I464" s="111"/>
      <c r="J464" s="111"/>
      <c r="K464" s="111"/>
      <c r="L464" s="111"/>
      <c r="M464" s="111"/>
      <c r="Q464" s="111"/>
      <c r="R464" s="111"/>
    </row>
    <row r="465" spans="8:18" ht="15.75" customHeight="1" x14ac:dyDescent="0.2">
      <c r="H465" s="111"/>
      <c r="I465" s="111"/>
      <c r="J465" s="111"/>
      <c r="K465" s="111"/>
      <c r="L465" s="111"/>
      <c r="M465" s="111"/>
      <c r="Q465" s="111"/>
      <c r="R465" s="111"/>
    </row>
    <row r="466" spans="8:18" ht="15.75" customHeight="1" x14ac:dyDescent="0.2">
      <c r="H466" s="111"/>
      <c r="I466" s="111"/>
      <c r="J466" s="111"/>
      <c r="K466" s="111"/>
      <c r="L466" s="111"/>
      <c r="M466" s="111"/>
      <c r="Q466" s="111"/>
      <c r="R466" s="111"/>
    </row>
    <row r="467" spans="8:18" ht="15.75" customHeight="1" x14ac:dyDescent="0.2">
      <c r="H467" s="111"/>
      <c r="I467" s="111"/>
      <c r="J467" s="111"/>
      <c r="K467" s="111"/>
      <c r="L467" s="111"/>
      <c r="M467" s="111"/>
      <c r="Q467" s="111"/>
      <c r="R467" s="111"/>
    </row>
    <row r="468" spans="8:18" ht="15.75" customHeight="1" x14ac:dyDescent="0.2">
      <c r="H468" s="111"/>
      <c r="I468" s="111"/>
      <c r="J468" s="111"/>
      <c r="K468" s="111"/>
      <c r="L468" s="111"/>
      <c r="M468" s="111"/>
      <c r="Q468" s="111"/>
      <c r="R468" s="111"/>
    </row>
    <row r="469" spans="8:18" ht="15.75" customHeight="1" x14ac:dyDescent="0.2">
      <c r="H469" s="111"/>
      <c r="I469" s="111"/>
      <c r="J469" s="111"/>
      <c r="K469" s="111"/>
      <c r="L469" s="111"/>
      <c r="M469" s="111"/>
      <c r="Q469" s="111"/>
      <c r="R469" s="111"/>
    </row>
    <row r="470" spans="8:18" ht="15.75" customHeight="1" x14ac:dyDescent="0.2">
      <c r="H470" s="111"/>
      <c r="I470" s="111"/>
      <c r="J470" s="111"/>
      <c r="K470" s="111"/>
      <c r="L470" s="111"/>
      <c r="M470" s="111"/>
      <c r="Q470" s="111"/>
      <c r="R470" s="111"/>
    </row>
    <row r="471" spans="8:18" ht="15.75" customHeight="1" x14ac:dyDescent="0.2">
      <c r="H471" s="111"/>
      <c r="I471" s="111"/>
      <c r="J471" s="111"/>
      <c r="K471" s="111"/>
      <c r="L471" s="111"/>
      <c r="M471" s="111"/>
      <c r="Q471" s="111"/>
      <c r="R471" s="111"/>
    </row>
    <row r="472" spans="8:18" ht="15.75" customHeight="1" x14ac:dyDescent="0.2">
      <c r="H472" s="111"/>
      <c r="I472" s="111"/>
      <c r="J472" s="111"/>
      <c r="K472" s="111"/>
      <c r="L472" s="111"/>
      <c r="M472" s="111"/>
      <c r="Q472" s="111"/>
      <c r="R472" s="111"/>
    </row>
    <row r="473" spans="8:18" ht="15.75" customHeight="1" x14ac:dyDescent="0.2">
      <c r="H473" s="111"/>
      <c r="I473" s="111"/>
      <c r="J473" s="111"/>
      <c r="K473" s="111"/>
      <c r="L473" s="111"/>
      <c r="M473" s="111"/>
      <c r="Q473" s="111"/>
      <c r="R473" s="111"/>
    </row>
    <row r="474" spans="8:18" ht="15.75" customHeight="1" x14ac:dyDescent="0.2">
      <c r="H474" s="111"/>
      <c r="I474" s="111"/>
      <c r="J474" s="111"/>
      <c r="K474" s="111"/>
      <c r="L474" s="111"/>
      <c r="M474" s="111"/>
      <c r="Q474" s="111"/>
      <c r="R474" s="111"/>
    </row>
    <row r="475" spans="8:18" ht="15.75" customHeight="1" x14ac:dyDescent="0.2">
      <c r="H475" s="111"/>
      <c r="I475" s="111"/>
      <c r="J475" s="111"/>
      <c r="K475" s="111"/>
      <c r="L475" s="111"/>
      <c r="M475" s="111"/>
      <c r="Q475" s="111"/>
      <c r="R475" s="111"/>
    </row>
    <row r="476" spans="8:18" ht="15.75" customHeight="1" x14ac:dyDescent="0.2">
      <c r="H476" s="111"/>
      <c r="I476" s="111"/>
      <c r="J476" s="111"/>
      <c r="K476" s="111"/>
      <c r="L476" s="111"/>
      <c r="M476" s="111"/>
      <c r="Q476" s="111"/>
      <c r="R476" s="111"/>
    </row>
    <row r="477" spans="8:18" ht="15.75" customHeight="1" x14ac:dyDescent="0.2">
      <c r="H477" s="111"/>
      <c r="I477" s="111"/>
      <c r="J477" s="111"/>
      <c r="K477" s="111"/>
      <c r="L477" s="111"/>
      <c r="M477" s="111"/>
      <c r="Q477" s="111"/>
      <c r="R477" s="111"/>
    </row>
    <row r="478" spans="8:18" ht="15.75" customHeight="1" x14ac:dyDescent="0.2">
      <c r="H478" s="111"/>
      <c r="I478" s="111"/>
      <c r="J478" s="111"/>
      <c r="K478" s="111"/>
      <c r="L478" s="111"/>
      <c r="M478" s="111"/>
      <c r="Q478" s="111"/>
      <c r="R478" s="111"/>
    </row>
    <row r="479" spans="8:18" ht="15.75" customHeight="1" x14ac:dyDescent="0.2">
      <c r="H479" s="111"/>
      <c r="I479" s="111"/>
      <c r="J479" s="111"/>
      <c r="K479" s="111"/>
      <c r="L479" s="111"/>
      <c r="M479" s="111"/>
      <c r="Q479" s="111"/>
      <c r="R479" s="111"/>
    </row>
    <row r="480" spans="8:18" ht="15.75" customHeight="1" x14ac:dyDescent="0.2">
      <c r="H480" s="111"/>
      <c r="I480" s="111"/>
      <c r="J480" s="111"/>
      <c r="K480" s="111"/>
      <c r="L480" s="111"/>
      <c r="M480" s="111"/>
      <c r="Q480" s="111"/>
      <c r="R480" s="111"/>
    </row>
    <row r="481" spans="8:18" ht="15.75" customHeight="1" x14ac:dyDescent="0.2">
      <c r="H481" s="111"/>
      <c r="I481" s="111"/>
      <c r="J481" s="111"/>
      <c r="K481" s="111"/>
      <c r="L481" s="111"/>
      <c r="M481" s="111"/>
      <c r="Q481" s="111"/>
      <c r="R481" s="111"/>
    </row>
    <row r="482" spans="8:18" ht="15.75" customHeight="1" x14ac:dyDescent="0.2">
      <c r="H482" s="111"/>
      <c r="I482" s="111"/>
      <c r="J482" s="111"/>
      <c r="K482" s="111"/>
      <c r="L482" s="111"/>
      <c r="M482" s="111"/>
      <c r="Q482" s="111"/>
      <c r="R482" s="111"/>
    </row>
    <row r="483" spans="8:18" ht="15.75" customHeight="1" x14ac:dyDescent="0.2">
      <c r="H483" s="111"/>
      <c r="I483" s="111"/>
      <c r="J483" s="111"/>
      <c r="K483" s="111"/>
      <c r="L483" s="111"/>
      <c r="M483" s="111"/>
      <c r="Q483" s="111"/>
      <c r="R483" s="111"/>
    </row>
    <row r="484" spans="8:18" ht="15.75" customHeight="1" x14ac:dyDescent="0.2">
      <c r="H484" s="111"/>
      <c r="I484" s="111"/>
      <c r="J484" s="111"/>
      <c r="K484" s="111"/>
      <c r="L484" s="111"/>
      <c r="M484" s="111"/>
      <c r="Q484" s="111"/>
      <c r="R484" s="111"/>
    </row>
    <row r="485" spans="8:18" ht="15.75" customHeight="1" x14ac:dyDescent="0.2">
      <c r="H485" s="111"/>
      <c r="I485" s="111"/>
      <c r="J485" s="111"/>
      <c r="K485" s="111"/>
      <c r="L485" s="111"/>
      <c r="M485" s="111"/>
      <c r="Q485" s="111"/>
      <c r="R485" s="111"/>
    </row>
    <row r="486" spans="8:18" ht="15.75" customHeight="1" x14ac:dyDescent="0.2">
      <c r="H486" s="111"/>
      <c r="I486" s="111"/>
      <c r="J486" s="111"/>
      <c r="K486" s="111"/>
      <c r="L486" s="111"/>
      <c r="M486" s="111"/>
      <c r="Q486" s="111"/>
      <c r="R486" s="111"/>
    </row>
    <row r="487" spans="8:18" ht="15.75" customHeight="1" x14ac:dyDescent="0.2">
      <c r="H487" s="111"/>
      <c r="I487" s="111"/>
      <c r="J487" s="111"/>
      <c r="K487" s="111"/>
      <c r="L487" s="111"/>
      <c r="M487" s="111"/>
      <c r="Q487" s="111"/>
      <c r="R487" s="111"/>
    </row>
    <row r="488" spans="8:18" ht="15.75" customHeight="1" x14ac:dyDescent="0.2">
      <c r="H488" s="111"/>
      <c r="I488" s="111"/>
      <c r="J488" s="111"/>
      <c r="K488" s="111"/>
      <c r="L488" s="111"/>
      <c r="M488" s="111"/>
      <c r="Q488" s="111"/>
      <c r="R488" s="111"/>
    </row>
    <row r="489" spans="8:18" ht="15.75" customHeight="1" x14ac:dyDescent="0.2">
      <c r="H489" s="111"/>
      <c r="I489" s="111"/>
      <c r="J489" s="111"/>
      <c r="K489" s="111"/>
      <c r="L489" s="111"/>
      <c r="M489" s="111"/>
      <c r="Q489" s="111"/>
      <c r="R489" s="111"/>
    </row>
    <row r="490" spans="8:18" ht="15.75" customHeight="1" x14ac:dyDescent="0.2">
      <c r="H490" s="111"/>
      <c r="I490" s="111"/>
      <c r="J490" s="111"/>
      <c r="K490" s="111"/>
      <c r="L490" s="111"/>
      <c r="M490" s="111"/>
      <c r="Q490" s="111"/>
      <c r="R490" s="111"/>
    </row>
    <row r="491" spans="8:18" ht="15.75" customHeight="1" x14ac:dyDescent="0.2">
      <c r="H491" s="111"/>
      <c r="I491" s="111"/>
      <c r="J491" s="111"/>
      <c r="K491" s="111"/>
      <c r="L491" s="111"/>
      <c r="M491" s="111"/>
      <c r="Q491" s="111"/>
      <c r="R491" s="111"/>
    </row>
    <row r="492" spans="8:18" ht="15.75" customHeight="1" x14ac:dyDescent="0.2">
      <c r="H492" s="111"/>
      <c r="I492" s="111"/>
      <c r="J492" s="111"/>
      <c r="K492" s="111"/>
      <c r="L492" s="111"/>
      <c r="M492" s="111"/>
      <c r="Q492" s="111"/>
      <c r="R492" s="111"/>
    </row>
    <row r="493" spans="8:18" ht="15.75" customHeight="1" x14ac:dyDescent="0.2">
      <c r="H493" s="111"/>
      <c r="I493" s="111"/>
      <c r="J493" s="111"/>
      <c r="K493" s="111"/>
      <c r="L493" s="111"/>
      <c r="M493" s="111"/>
      <c r="Q493" s="111"/>
      <c r="R493" s="111"/>
    </row>
    <row r="494" spans="8:18" ht="15.75" customHeight="1" x14ac:dyDescent="0.2">
      <c r="H494" s="111"/>
      <c r="I494" s="111"/>
      <c r="J494" s="111"/>
      <c r="K494" s="111"/>
      <c r="L494" s="111"/>
      <c r="M494" s="111"/>
      <c r="Q494" s="111"/>
      <c r="R494" s="111"/>
    </row>
    <row r="495" spans="8:18" ht="15.75" customHeight="1" x14ac:dyDescent="0.2">
      <c r="H495" s="111"/>
      <c r="I495" s="111"/>
      <c r="J495" s="111"/>
      <c r="K495" s="111"/>
      <c r="L495" s="111"/>
      <c r="M495" s="111"/>
      <c r="Q495" s="111"/>
      <c r="R495" s="111"/>
    </row>
    <row r="496" spans="8:18" ht="15.75" customHeight="1" x14ac:dyDescent="0.2">
      <c r="H496" s="111"/>
      <c r="I496" s="111"/>
      <c r="J496" s="111"/>
      <c r="K496" s="111"/>
      <c r="L496" s="111"/>
      <c r="M496" s="111"/>
      <c r="Q496" s="111"/>
      <c r="R496" s="111"/>
    </row>
    <row r="497" spans="8:18" ht="15.75" customHeight="1" x14ac:dyDescent="0.2">
      <c r="H497" s="111"/>
      <c r="I497" s="111"/>
      <c r="J497" s="111"/>
      <c r="K497" s="111"/>
      <c r="L497" s="111"/>
      <c r="M497" s="111"/>
      <c r="Q497" s="111"/>
      <c r="R497" s="111"/>
    </row>
    <row r="498" spans="8:18" ht="15.75" customHeight="1" x14ac:dyDescent="0.2">
      <c r="H498" s="111"/>
      <c r="I498" s="111"/>
      <c r="J498" s="111"/>
      <c r="K498" s="111"/>
      <c r="L498" s="111"/>
      <c r="M498" s="111"/>
      <c r="Q498" s="111"/>
      <c r="R498" s="111"/>
    </row>
    <row r="499" spans="8:18" ht="15.75" customHeight="1" x14ac:dyDescent="0.2">
      <c r="H499" s="111"/>
      <c r="I499" s="111"/>
      <c r="J499" s="111"/>
      <c r="K499" s="111"/>
      <c r="L499" s="111"/>
      <c r="M499" s="111"/>
      <c r="Q499" s="111"/>
      <c r="R499" s="111"/>
    </row>
    <row r="500" spans="8:18" ht="15.75" customHeight="1" x14ac:dyDescent="0.2">
      <c r="H500" s="111"/>
      <c r="I500" s="111"/>
      <c r="J500" s="111"/>
      <c r="K500" s="111"/>
      <c r="L500" s="111"/>
      <c r="M500" s="111"/>
      <c r="Q500" s="111"/>
      <c r="R500" s="111"/>
    </row>
    <row r="501" spans="8:18" ht="15.75" customHeight="1" x14ac:dyDescent="0.2">
      <c r="H501" s="111"/>
      <c r="I501" s="111"/>
      <c r="J501" s="111"/>
      <c r="K501" s="111"/>
      <c r="L501" s="111"/>
      <c r="M501" s="111"/>
      <c r="Q501" s="111"/>
      <c r="R501" s="111"/>
    </row>
    <row r="502" spans="8:18" ht="15.75" customHeight="1" x14ac:dyDescent="0.2">
      <c r="H502" s="111"/>
      <c r="I502" s="111"/>
      <c r="J502" s="111"/>
      <c r="K502" s="111"/>
      <c r="L502" s="111"/>
      <c r="M502" s="111"/>
      <c r="Q502" s="111"/>
      <c r="R502" s="111"/>
    </row>
    <row r="503" spans="8:18" ht="15.75" customHeight="1" x14ac:dyDescent="0.2">
      <c r="H503" s="111"/>
      <c r="I503" s="111"/>
      <c r="J503" s="111"/>
      <c r="K503" s="111"/>
      <c r="L503" s="111"/>
      <c r="M503" s="111"/>
      <c r="Q503" s="111"/>
      <c r="R503" s="111"/>
    </row>
    <row r="504" spans="8:18" ht="15.75" customHeight="1" x14ac:dyDescent="0.2">
      <c r="H504" s="111"/>
      <c r="I504" s="111"/>
      <c r="J504" s="111"/>
      <c r="K504" s="111"/>
      <c r="L504" s="111"/>
      <c r="M504" s="111"/>
      <c r="Q504" s="111"/>
      <c r="R504" s="111"/>
    </row>
    <row r="505" spans="8:18" ht="15.75" customHeight="1" x14ac:dyDescent="0.2">
      <c r="H505" s="111"/>
      <c r="I505" s="111"/>
      <c r="J505" s="111"/>
      <c r="K505" s="111"/>
      <c r="L505" s="111"/>
      <c r="M505" s="111"/>
      <c r="Q505" s="111"/>
      <c r="R505" s="111"/>
    </row>
    <row r="506" spans="8:18" ht="15.75" customHeight="1" x14ac:dyDescent="0.2">
      <c r="H506" s="111"/>
      <c r="I506" s="111"/>
      <c r="J506" s="111"/>
      <c r="K506" s="111"/>
      <c r="L506" s="111"/>
      <c r="M506" s="111"/>
      <c r="Q506" s="111"/>
      <c r="R506" s="111"/>
    </row>
    <row r="507" spans="8:18" ht="15.75" customHeight="1" x14ac:dyDescent="0.2">
      <c r="H507" s="111"/>
      <c r="I507" s="111"/>
      <c r="J507" s="111"/>
      <c r="K507" s="111"/>
      <c r="L507" s="111"/>
      <c r="M507" s="111"/>
      <c r="Q507" s="111"/>
      <c r="R507" s="111"/>
    </row>
    <row r="508" spans="8:18" ht="15.75" customHeight="1" x14ac:dyDescent="0.2">
      <c r="H508" s="111"/>
      <c r="I508" s="111"/>
      <c r="J508" s="111"/>
      <c r="K508" s="111"/>
      <c r="L508" s="111"/>
      <c r="M508" s="111"/>
      <c r="Q508" s="111"/>
      <c r="R508" s="111"/>
    </row>
    <row r="509" spans="8:18" ht="15.75" customHeight="1" x14ac:dyDescent="0.2">
      <c r="H509" s="111"/>
      <c r="I509" s="111"/>
      <c r="J509" s="111"/>
      <c r="K509" s="111"/>
      <c r="L509" s="111"/>
      <c r="M509" s="111"/>
      <c r="Q509" s="111"/>
      <c r="R509" s="111"/>
    </row>
    <row r="510" spans="8:18" ht="15.75" customHeight="1" x14ac:dyDescent="0.2">
      <c r="H510" s="111"/>
      <c r="I510" s="111"/>
      <c r="J510" s="111"/>
      <c r="K510" s="111"/>
      <c r="L510" s="111"/>
      <c r="M510" s="111"/>
      <c r="Q510" s="111"/>
      <c r="R510" s="111"/>
    </row>
    <row r="511" spans="8:18" ht="15.75" customHeight="1" x14ac:dyDescent="0.2">
      <c r="H511" s="111"/>
      <c r="I511" s="111"/>
      <c r="J511" s="111"/>
      <c r="K511" s="111"/>
      <c r="L511" s="111"/>
      <c r="M511" s="111"/>
      <c r="Q511" s="111"/>
      <c r="R511" s="111"/>
    </row>
    <row r="512" spans="8:18" ht="15.75" customHeight="1" x14ac:dyDescent="0.2">
      <c r="H512" s="111"/>
      <c r="I512" s="111"/>
      <c r="J512" s="111"/>
      <c r="K512" s="111"/>
      <c r="L512" s="111"/>
      <c r="M512" s="111"/>
      <c r="Q512" s="111"/>
      <c r="R512" s="111"/>
    </row>
    <row r="513" spans="8:18" ht="15.75" customHeight="1" x14ac:dyDescent="0.2">
      <c r="H513" s="111"/>
      <c r="I513" s="111"/>
      <c r="J513" s="111"/>
      <c r="K513" s="111"/>
      <c r="L513" s="111"/>
      <c r="M513" s="111"/>
      <c r="Q513" s="111"/>
      <c r="R513" s="111"/>
    </row>
    <row r="514" spans="8:18" ht="15.75" customHeight="1" x14ac:dyDescent="0.2">
      <c r="H514" s="111"/>
      <c r="I514" s="111"/>
      <c r="J514" s="111"/>
      <c r="K514" s="111"/>
      <c r="L514" s="111"/>
      <c r="M514" s="111"/>
      <c r="Q514" s="111"/>
      <c r="R514" s="111"/>
    </row>
    <row r="515" spans="8:18" ht="15.75" customHeight="1" x14ac:dyDescent="0.2">
      <c r="H515" s="111"/>
      <c r="I515" s="111"/>
      <c r="J515" s="111"/>
      <c r="K515" s="111"/>
      <c r="L515" s="111"/>
      <c r="M515" s="111"/>
      <c r="Q515" s="111"/>
      <c r="R515" s="111"/>
    </row>
    <row r="516" spans="8:18" ht="15.75" customHeight="1" x14ac:dyDescent="0.2">
      <c r="H516" s="111"/>
      <c r="I516" s="111"/>
      <c r="J516" s="111"/>
      <c r="K516" s="111"/>
      <c r="L516" s="111"/>
      <c r="M516" s="111"/>
      <c r="Q516" s="111"/>
      <c r="R516" s="111"/>
    </row>
    <row r="517" spans="8:18" ht="15.75" customHeight="1" x14ac:dyDescent="0.2">
      <c r="H517" s="111"/>
      <c r="I517" s="111"/>
      <c r="J517" s="111"/>
      <c r="K517" s="111"/>
      <c r="L517" s="111"/>
      <c r="M517" s="111"/>
      <c r="Q517" s="111"/>
      <c r="R517" s="111"/>
    </row>
    <row r="518" spans="8:18" ht="15.75" customHeight="1" x14ac:dyDescent="0.2">
      <c r="H518" s="111"/>
      <c r="I518" s="111"/>
      <c r="J518" s="111"/>
      <c r="K518" s="111"/>
      <c r="L518" s="111"/>
      <c r="M518" s="111"/>
      <c r="Q518" s="111"/>
      <c r="R518" s="111"/>
    </row>
    <row r="519" spans="8:18" ht="15.75" customHeight="1" x14ac:dyDescent="0.2">
      <c r="H519" s="111"/>
      <c r="I519" s="111"/>
      <c r="J519" s="111"/>
      <c r="K519" s="111"/>
      <c r="L519" s="111"/>
      <c r="M519" s="111"/>
      <c r="Q519" s="111"/>
      <c r="R519" s="111"/>
    </row>
    <row r="520" spans="8:18" ht="15.75" customHeight="1" x14ac:dyDescent="0.2">
      <c r="H520" s="111"/>
      <c r="I520" s="111"/>
      <c r="J520" s="111"/>
      <c r="K520" s="111"/>
      <c r="L520" s="111"/>
      <c r="M520" s="111"/>
      <c r="Q520" s="111"/>
      <c r="R520" s="111"/>
    </row>
    <row r="521" spans="8:18" ht="15.75" customHeight="1" x14ac:dyDescent="0.2">
      <c r="H521" s="111"/>
      <c r="I521" s="111"/>
      <c r="J521" s="111"/>
      <c r="K521" s="111"/>
      <c r="L521" s="111"/>
      <c r="M521" s="111"/>
      <c r="Q521" s="111"/>
      <c r="R521" s="111"/>
    </row>
    <row r="522" spans="8:18" ht="15.75" customHeight="1" x14ac:dyDescent="0.2">
      <c r="H522" s="111"/>
      <c r="I522" s="111"/>
      <c r="J522" s="111"/>
      <c r="K522" s="111"/>
      <c r="L522" s="111"/>
      <c r="M522" s="111"/>
      <c r="Q522" s="111"/>
      <c r="R522" s="111"/>
    </row>
    <row r="523" spans="8:18" ht="15.75" customHeight="1" x14ac:dyDescent="0.2">
      <c r="H523" s="111"/>
      <c r="I523" s="111"/>
      <c r="J523" s="111"/>
      <c r="K523" s="111"/>
      <c r="L523" s="111"/>
      <c r="M523" s="111"/>
      <c r="Q523" s="111"/>
      <c r="R523" s="111"/>
    </row>
    <row r="524" spans="8:18" ht="15.75" customHeight="1" x14ac:dyDescent="0.2">
      <c r="H524" s="111"/>
      <c r="I524" s="111"/>
      <c r="J524" s="111"/>
      <c r="K524" s="111"/>
      <c r="L524" s="111"/>
      <c r="M524" s="111"/>
      <c r="Q524" s="111"/>
      <c r="R524" s="111"/>
    </row>
    <row r="525" spans="8:18" ht="15.75" customHeight="1" x14ac:dyDescent="0.2">
      <c r="H525" s="111"/>
      <c r="I525" s="111"/>
      <c r="J525" s="111"/>
      <c r="K525" s="111"/>
      <c r="L525" s="111"/>
      <c r="M525" s="111"/>
      <c r="Q525" s="111"/>
      <c r="R525" s="111"/>
    </row>
    <row r="526" spans="8:18" ht="15.75" customHeight="1" x14ac:dyDescent="0.2">
      <c r="H526" s="111"/>
      <c r="I526" s="111"/>
      <c r="J526" s="111"/>
      <c r="K526" s="111"/>
      <c r="L526" s="111"/>
      <c r="M526" s="111"/>
      <c r="Q526" s="111"/>
      <c r="R526" s="111"/>
    </row>
    <row r="527" spans="8:18" ht="15.75" customHeight="1" x14ac:dyDescent="0.2">
      <c r="H527" s="111"/>
      <c r="I527" s="111"/>
      <c r="J527" s="111"/>
      <c r="K527" s="111"/>
      <c r="L527" s="111"/>
      <c r="M527" s="111"/>
      <c r="Q527" s="111"/>
      <c r="R527" s="111"/>
    </row>
    <row r="528" spans="8:18" ht="15.75" customHeight="1" x14ac:dyDescent="0.2">
      <c r="H528" s="111"/>
      <c r="I528" s="111"/>
      <c r="J528" s="111"/>
      <c r="K528" s="111"/>
      <c r="L528" s="111"/>
      <c r="M528" s="111"/>
      <c r="Q528" s="111"/>
      <c r="R528" s="111"/>
    </row>
    <row r="529" spans="8:18" ht="15.75" customHeight="1" x14ac:dyDescent="0.2">
      <c r="H529" s="111"/>
      <c r="I529" s="111"/>
      <c r="J529" s="111"/>
      <c r="K529" s="111"/>
      <c r="L529" s="111"/>
      <c r="M529" s="111"/>
      <c r="Q529" s="111"/>
      <c r="R529" s="111"/>
    </row>
    <row r="530" spans="8:18" ht="15.75" customHeight="1" x14ac:dyDescent="0.2">
      <c r="H530" s="111"/>
      <c r="I530" s="111"/>
      <c r="J530" s="111"/>
      <c r="K530" s="111"/>
      <c r="L530" s="111"/>
      <c r="M530" s="111"/>
      <c r="Q530" s="111"/>
      <c r="R530" s="111"/>
    </row>
    <row r="531" spans="8:18" ht="15.75" customHeight="1" x14ac:dyDescent="0.2">
      <c r="H531" s="111"/>
      <c r="I531" s="111"/>
      <c r="J531" s="111"/>
      <c r="K531" s="111"/>
      <c r="L531" s="111"/>
      <c r="M531" s="111"/>
      <c r="Q531" s="111"/>
      <c r="R531" s="111"/>
    </row>
    <row r="532" spans="8:18" ht="15.75" customHeight="1" x14ac:dyDescent="0.2">
      <c r="H532" s="111"/>
      <c r="I532" s="111"/>
      <c r="J532" s="111"/>
      <c r="K532" s="111"/>
      <c r="L532" s="111"/>
      <c r="M532" s="111"/>
      <c r="Q532" s="111"/>
      <c r="R532" s="111"/>
    </row>
    <row r="533" spans="8:18" ht="15.75" customHeight="1" x14ac:dyDescent="0.2">
      <c r="H533" s="111"/>
      <c r="I533" s="111"/>
      <c r="J533" s="111"/>
      <c r="K533" s="111"/>
      <c r="L533" s="111"/>
      <c r="M533" s="111"/>
      <c r="Q533" s="111"/>
      <c r="R533" s="111"/>
    </row>
    <row r="534" spans="8:18" ht="15.75" customHeight="1" x14ac:dyDescent="0.2">
      <c r="H534" s="111"/>
      <c r="I534" s="111"/>
      <c r="J534" s="111"/>
      <c r="K534" s="111"/>
      <c r="L534" s="111"/>
      <c r="M534" s="111"/>
      <c r="Q534" s="111"/>
      <c r="R534" s="111"/>
    </row>
    <row r="535" spans="8:18" ht="15.75" customHeight="1" x14ac:dyDescent="0.2">
      <c r="H535" s="111"/>
      <c r="I535" s="111"/>
      <c r="J535" s="111"/>
      <c r="K535" s="111"/>
      <c r="L535" s="111"/>
      <c r="M535" s="111"/>
      <c r="Q535" s="111"/>
      <c r="R535" s="111"/>
    </row>
    <row r="536" spans="8:18" ht="15.75" customHeight="1" x14ac:dyDescent="0.2">
      <c r="H536" s="111"/>
      <c r="I536" s="111"/>
      <c r="J536" s="111"/>
      <c r="K536" s="111"/>
      <c r="L536" s="111"/>
      <c r="M536" s="111"/>
      <c r="Q536" s="111"/>
      <c r="R536" s="111"/>
    </row>
    <row r="537" spans="8:18" ht="15.75" customHeight="1" x14ac:dyDescent="0.2">
      <c r="H537" s="111"/>
      <c r="I537" s="111"/>
      <c r="J537" s="111"/>
      <c r="K537" s="111"/>
      <c r="L537" s="111"/>
      <c r="M537" s="111"/>
      <c r="Q537" s="111"/>
      <c r="R537" s="111"/>
    </row>
    <row r="538" spans="8:18" ht="15.75" customHeight="1" x14ac:dyDescent="0.2">
      <c r="H538" s="111"/>
      <c r="I538" s="111"/>
      <c r="J538" s="111"/>
      <c r="K538" s="111"/>
      <c r="L538" s="111"/>
      <c r="M538" s="111"/>
      <c r="Q538" s="111"/>
      <c r="R538" s="111"/>
    </row>
    <row r="539" spans="8:18" ht="15.75" customHeight="1" x14ac:dyDescent="0.2">
      <c r="H539" s="111"/>
      <c r="I539" s="111"/>
      <c r="J539" s="111"/>
      <c r="K539" s="111"/>
      <c r="L539" s="111"/>
      <c r="M539" s="111"/>
      <c r="Q539" s="111"/>
      <c r="R539" s="111"/>
    </row>
    <row r="540" spans="8:18" ht="15.75" customHeight="1" x14ac:dyDescent="0.2">
      <c r="H540" s="111"/>
      <c r="I540" s="111"/>
      <c r="J540" s="111"/>
      <c r="K540" s="111"/>
      <c r="L540" s="111"/>
      <c r="M540" s="111"/>
      <c r="Q540" s="111"/>
      <c r="R540" s="111"/>
    </row>
    <row r="541" spans="8:18" ht="15.75" customHeight="1" x14ac:dyDescent="0.2">
      <c r="H541" s="111"/>
      <c r="I541" s="111"/>
      <c r="J541" s="111"/>
      <c r="K541" s="111"/>
      <c r="L541" s="111"/>
      <c r="M541" s="111"/>
      <c r="Q541" s="111"/>
      <c r="R541" s="111"/>
    </row>
    <row r="542" spans="8:18" ht="15.75" customHeight="1" x14ac:dyDescent="0.2">
      <c r="H542" s="111"/>
      <c r="I542" s="111"/>
      <c r="J542" s="111"/>
      <c r="K542" s="111"/>
      <c r="L542" s="111"/>
      <c r="M542" s="111"/>
      <c r="Q542" s="111"/>
      <c r="R542" s="111"/>
    </row>
    <row r="543" spans="8:18" ht="15.75" customHeight="1" x14ac:dyDescent="0.2">
      <c r="H543" s="111"/>
      <c r="I543" s="111"/>
      <c r="J543" s="111"/>
      <c r="K543" s="111"/>
      <c r="L543" s="111"/>
      <c r="M543" s="111"/>
      <c r="Q543" s="111"/>
      <c r="R543" s="111"/>
    </row>
    <row r="544" spans="8:18" ht="15.75" customHeight="1" x14ac:dyDescent="0.2">
      <c r="H544" s="111"/>
      <c r="I544" s="111"/>
      <c r="J544" s="111"/>
      <c r="K544" s="111"/>
      <c r="L544" s="111"/>
      <c r="M544" s="111"/>
      <c r="Q544" s="111"/>
      <c r="R544" s="111"/>
    </row>
    <row r="545" spans="8:18" ht="15.75" customHeight="1" x14ac:dyDescent="0.2">
      <c r="H545" s="111"/>
      <c r="I545" s="111"/>
      <c r="J545" s="111"/>
      <c r="K545" s="111"/>
      <c r="L545" s="111"/>
      <c r="M545" s="111"/>
      <c r="Q545" s="111"/>
      <c r="R545" s="111"/>
    </row>
    <row r="546" spans="8:18" ht="15.75" customHeight="1" x14ac:dyDescent="0.2">
      <c r="H546" s="111"/>
      <c r="I546" s="111"/>
      <c r="J546" s="111"/>
      <c r="K546" s="111"/>
      <c r="L546" s="111"/>
      <c r="M546" s="111"/>
      <c r="Q546" s="111"/>
      <c r="R546" s="111"/>
    </row>
    <row r="547" spans="8:18" ht="15.75" customHeight="1" x14ac:dyDescent="0.2">
      <c r="H547" s="111"/>
      <c r="I547" s="111"/>
      <c r="J547" s="111"/>
      <c r="K547" s="111"/>
      <c r="L547" s="111"/>
      <c r="M547" s="111"/>
      <c r="Q547" s="111"/>
      <c r="R547" s="111"/>
    </row>
    <row r="548" spans="8:18" ht="15.75" customHeight="1" x14ac:dyDescent="0.2">
      <c r="H548" s="111"/>
      <c r="I548" s="111"/>
      <c r="J548" s="111"/>
      <c r="K548" s="111"/>
      <c r="L548" s="111"/>
      <c r="M548" s="111"/>
      <c r="Q548" s="111"/>
      <c r="R548" s="111"/>
    </row>
    <row r="549" spans="8:18" ht="15.75" customHeight="1" x14ac:dyDescent="0.2">
      <c r="H549" s="111"/>
      <c r="I549" s="111"/>
      <c r="J549" s="111"/>
      <c r="K549" s="111"/>
      <c r="L549" s="111"/>
      <c r="M549" s="111"/>
      <c r="Q549" s="111"/>
      <c r="R549" s="111"/>
    </row>
    <row r="550" spans="8:18" ht="15.75" customHeight="1" x14ac:dyDescent="0.2">
      <c r="H550" s="111"/>
      <c r="I550" s="111"/>
      <c r="J550" s="111"/>
      <c r="K550" s="111"/>
      <c r="L550" s="111"/>
      <c r="M550" s="111"/>
      <c r="Q550" s="111"/>
      <c r="R550" s="111"/>
    </row>
    <row r="551" spans="8:18" ht="15.75" customHeight="1" x14ac:dyDescent="0.2">
      <c r="H551" s="111"/>
      <c r="I551" s="111"/>
      <c r="J551" s="111"/>
      <c r="K551" s="111"/>
      <c r="L551" s="111"/>
      <c r="M551" s="111"/>
      <c r="Q551" s="111"/>
      <c r="R551" s="111"/>
    </row>
    <row r="552" spans="8:18" ht="15.75" customHeight="1" x14ac:dyDescent="0.2">
      <c r="H552" s="111"/>
      <c r="I552" s="111"/>
      <c r="J552" s="111"/>
      <c r="K552" s="111"/>
      <c r="L552" s="111"/>
      <c r="M552" s="111"/>
      <c r="Q552" s="111"/>
      <c r="R552" s="111"/>
    </row>
    <row r="553" spans="8:18" ht="15.75" customHeight="1" x14ac:dyDescent="0.2">
      <c r="H553" s="111"/>
      <c r="I553" s="111"/>
      <c r="J553" s="111"/>
      <c r="K553" s="111"/>
      <c r="L553" s="111"/>
      <c r="M553" s="111"/>
      <c r="Q553" s="111"/>
      <c r="R553" s="111"/>
    </row>
    <row r="554" spans="8:18" ht="15.75" customHeight="1" x14ac:dyDescent="0.2">
      <c r="H554" s="111"/>
      <c r="I554" s="111"/>
      <c r="J554" s="111"/>
      <c r="K554" s="111"/>
      <c r="L554" s="111"/>
      <c r="M554" s="111"/>
      <c r="Q554" s="111"/>
      <c r="R554" s="111"/>
    </row>
    <row r="555" spans="8:18" ht="15.75" customHeight="1" x14ac:dyDescent="0.2">
      <c r="H555" s="111"/>
      <c r="I555" s="111"/>
      <c r="J555" s="111"/>
      <c r="K555" s="111"/>
      <c r="L555" s="111"/>
      <c r="M555" s="111"/>
      <c r="Q555" s="111"/>
      <c r="R555" s="111"/>
    </row>
    <row r="556" spans="8:18" ht="15.75" customHeight="1" x14ac:dyDescent="0.2">
      <c r="H556" s="111"/>
      <c r="I556" s="111"/>
      <c r="J556" s="111"/>
      <c r="K556" s="111"/>
      <c r="L556" s="111"/>
      <c r="M556" s="111"/>
      <c r="Q556" s="111"/>
      <c r="R556" s="111"/>
    </row>
    <row r="557" spans="8:18" ht="15.75" customHeight="1" x14ac:dyDescent="0.2">
      <c r="H557" s="111"/>
      <c r="I557" s="111"/>
      <c r="J557" s="111"/>
      <c r="K557" s="111"/>
      <c r="L557" s="111"/>
      <c r="M557" s="111"/>
      <c r="Q557" s="111"/>
      <c r="R557" s="111"/>
    </row>
    <row r="558" spans="8:18" ht="15.75" customHeight="1" x14ac:dyDescent="0.2">
      <c r="H558" s="111"/>
      <c r="I558" s="111"/>
      <c r="J558" s="111"/>
      <c r="K558" s="111"/>
      <c r="L558" s="111"/>
      <c r="M558" s="111"/>
      <c r="Q558" s="111"/>
      <c r="R558" s="111"/>
    </row>
    <row r="559" spans="8:18" ht="15.75" customHeight="1" x14ac:dyDescent="0.2">
      <c r="H559" s="111"/>
      <c r="I559" s="111"/>
      <c r="J559" s="111"/>
      <c r="K559" s="111"/>
      <c r="L559" s="111"/>
      <c r="M559" s="111"/>
      <c r="Q559" s="111"/>
      <c r="R559" s="111"/>
    </row>
    <row r="560" spans="8:18" ht="15.75" customHeight="1" x14ac:dyDescent="0.2">
      <c r="H560" s="111"/>
      <c r="I560" s="111"/>
      <c r="J560" s="111"/>
      <c r="K560" s="111"/>
      <c r="L560" s="111"/>
      <c r="M560" s="111"/>
      <c r="Q560" s="111"/>
      <c r="R560" s="111"/>
    </row>
    <row r="561" spans="8:18" ht="15.75" customHeight="1" x14ac:dyDescent="0.2">
      <c r="H561" s="111"/>
      <c r="I561" s="111"/>
      <c r="J561" s="111"/>
      <c r="K561" s="111"/>
      <c r="L561" s="111"/>
      <c r="M561" s="111"/>
      <c r="Q561" s="111"/>
      <c r="R561" s="111"/>
    </row>
    <row r="562" spans="8:18" ht="15.75" customHeight="1" x14ac:dyDescent="0.2">
      <c r="H562" s="111"/>
      <c r="I562" s="111"/>
      <c r="J562" s="111"/>
      <c r="K562" s="111"/>
      <c r="L562" s="111"/>
      <c r="M562" s="111"/>
      <c r="Q562" s="111"/>
      <c r="R562" s="111"/>
    </row>
    <row r="563" spans="8:18" ht="15.75" customHeight="1" x14ac:dyDescent="0.2">
      <c r="H563" s="111"/>
      <c r="I563" s="111"/>
      <c r="J563" s="111"/>
      <c r="K563" s="111"/>
      <c r="L563" s="111"/>
      <c r="M563" s="111"/>
      <c r="Q563" s="111"/>
      <c r="R563" s="111"/>
    </row>
    <row r="564" spans="8:18" ht="15.75" customHeight="1" x14ac:dyDescent="0.2">
      <c r="H564" s="111"/>
      <c r="I564" s="111"/>
      <c r="J564" s="111"/>
      <c r="K564" s="111"/>
      <c r="L564" s="111"/>
      <c r="M564" s="111"/>
      <c r="Q564" s="111"/>
      <c r="R564" s="111"/>
    </row>
    <row r="565" spans="8:18" ht="15.75" customHeight="1" x14ac:dyDescent="0.2">
      <c r="H565" s="111"/>
      <c r="I565" s="111"/>
      <c r="J565" s="111"/>
      <c r="K565" s="111"/>
      <c r="L565" s="111"/>
      <c r="M565" s="111"/>
      <c r="Q565" s="111"/>
      <c r="R565" s="111"/>
    </row>
    <row r="566" spans="8:18" ht="15.75" customHeight="1" x14ac:dyDescent="0.2">
      <c r="H566" s="111"/>
      <c r="I566" s="111"/>
      <c r="J566" s="111"/>
      <c r="K566" s="111"/>
      <c r="L566" s="111"/>
      <c r="M566" s="111"/>
      <c r="Q566" s="111"/>
      <c r="R566" s="111"/>
    </row>
    <row r="567" spans="8:18" ht="15.75" customHeight="1" x14ac:dyDescent="0.2">
      <c r="H567" s="111"/>
      <c r="I567" s="111"/>
      <c r="J567" s="111"/>
      <c r="K567" s="111"/>
      <c r="L567" s="111"/>
      <c r="M567" s="111"/>
      <c r="Q567" s="111"/>
      <c r="R567" s="111"/>
    </row>
    <row r="568" spans="8:18" ht="15.75" customHeight="1" x14ac:dyDescent="0.2">
      <c r="H568" s="111"/>
      <c r="I568" s="111"/>
      <c r="J568" s="111"/>
      <c r="K568" s="111"/>
      <c r="L568" s="111"/>
      <c r="M568" s="111"/>
      <c r="Q568" s="111"/>
      <c r="R568" s="111"/>
    </row>
    <row r="569" spans="8:18" ht="15.75" customHeight="1" x14ac:dyDescent="0.2">
      <c r="H569" s="111"/>
      <c r="I569" s="111"/>
      <c r="J569" s="111"/>
      <c r="K569" s="111"/>
      <c r="L569" s="111"/>
      <c r="M569" s="111"/>
      <c r="Q569" s="111"/>
      <c r="R569" s="111"/>
    </row>
    <row r="570" spans="8:18" ht="15.75" customHeight="1" x14ac:dyDescent="0.2">
      <c r="H570" s="111"/>
      <c r="I570" s="111"/>
      <c r="J570" s="111"/>
      <c r="K570" s="111"/>
      <c r="L570" s="111"/>
      <c r="M570" s="111"/>
      <c r="Q570" s="111"/>
      <c r="R570" s="111"/>
    </row>
    <row r="571" spans="8:18" ht="15.75" customHeight="1" x14ac:dyDescent="0.2">
      <c r="H571" s="111"/>
      <c r="I571" s="111"/>
      <c r="J571" s="111"/>
      <c r="K571" s="111"/>
      <c r="L571" s="111"/>
      <c r="M571" s="111"/>
      <c r="Q571" s="111"/>
      <c r="R571" s="111"/>
    </row>
    <row r="572" spans="8:18" ht="15.75" customHeight="1" x14ac:dyDescent="0.2">
      <c r="H572" s="111"/>
      <c r="I572" s="111"/>
      <c r="J572" s="111"/>
      <c r="K572" s="111"/>
      <c r="L572" s="111"/>
      <c r="M572" s="111"/>
      <c r="Q572" s="111"/>
      <c r="R572" s="111"/>
    </row>
    <row r="573" spans="8:18" ht="15.75" customHeight="1" x14ac:dyDescent="0.2">
      <c r="H573" s="111"/>
      <c r="I573" s="111"/>
      <c r="J573" s="111"/>
      <c r="K573" s="111"/>
      <c r="L573" s="111"/>
      <c r="M573" s="111"/>
      <c r="Q573" s="111"/>
      <c r="R573" s="111"/>
    </row>
    <row r="574" spans="8:18" ht="15.75" customHeight="1" x14ac:dyDescent="0.2">
      <c r="H574" s="111"/>
      <c r="I574" s="111"/>
      <c r="J574" s="111"/>
      <c r="K574" s="111"/>
      <c r="L574" s="111"/>
      <c r="M574" s="111"/>
      <c r="Q574" s="111"/>
      <c r="R574" s="111"/>
    </row>
    <row r="575" spans="8:18" ht="15.75" customHeight="1" x14ac:dyDescent="0.2">
      <c r="H575" s="111"/>
      <c r="I575" s="111"/>
      <c r="J575" s="111"/>
      <c r="K575" s="111"/>
      <c r="L575" s="111"/>
      <c r="M575" s="111"/>
      <c r="Q575" s="111"/>
      <c r="R575" s="111"/>
    </row>
    <row r="576" spans="8:18" ht="15.75" customHeight="1" x14ac:dyDescent="0.2">
      <c r="H576" s="111"/>
      <c r="I576" s="111"/>
      <c r="J576" s="111"/>
      <c r="K576" s="111"/>
      <c r="L576" s="111"/>
      <c r="M576" s="111"/>
      <c r="Q576" s="111"/>
      <c r="R576" s="111"/>
    </row>
    <row r="577" spans="8:18" ht="15.75" customHeight="1" x14ac:dyDescent="0.2">
      <c r="H577" s="111"/>
      <c r="I577" s="111"/>
      <c r="J577" s="111"/>
      <c r="K577" s="111"/>
      <c r="L577" s="111"/>
      <c r="M577" s="111"/>
      <c r="Q577" s="111"/>
      <c r="R577" s="111"/>
    </row>
    <row r="578" spans="8:18" ht="15.75" customHeight="1" x14ac:dyDescent="0.2">
      <c r="H578" s="111"/>
      <c r="I578" s="111"/>
      <c r="J578" s="111"/>
      <c r="K578" s="111"/>
      <c r="L578" s="111"/>
      <c r="M578" s="111"/>
      <c r="Q578" s="111"/>
      <c r="R578" s="111"/>
    </row>
    <row r="579" spans="8:18" ht="15.75" customHeight="1" x14ac:dyDescent="0.2">
      <c r="H579" s="111"/>
      <c r="I579" s="111"/>
      <c r="J579" s="111"/>
      <c r="K579" s="111"/>
      <c r="L579" s="111"/>
      <c r="M579" s="111"/>
      <c r="Q579" s="111"/>
      <c r="R579" s="111"/>
    </row>
    <row r="580" spans="8:18" ht="15.75" customHeight="1" x14ac:dyDescent="0.2">
      <c r="H580" s="111"/>
      <c r="I580" s="111"/>
      <c r="J580" s="111"/>
      <c r="K580" s="111"/>
      <c r="L580" s="111"/>
      <c r="M580" s="111"/>
      <c r="Q580" s="111"/>
      <c r="R580" s="111"/>
    </row>
    <row r="581" spans="8:18" ht="15.75" customHeight="1" x14ac:dyDescent="0.2">
      <c r="H581" s="111"/>
      <c r="I581" s="111"/>
      <c r="J581" s="111"/>
      <c r="K581" s="111"/>
      <c r="L581" s="111"/>
      <c r="M581" s="111"/>
      <c r="Q581" s="111"/>
      <c r="R581" s="111"/>
    </row>
    <row r="582" spans="8:18" ht="15.75" customHeight="1" x14ac:dyDescent="0.2">
      <c r="H582" s="111"/>
      <c r="I582" s="111"/>
      <c r="J582" s="111"/>
      <c r="K582" s="111"/>
      <c r="L582" s="111"/>
      <c r="M582" s="111"/>
      <c r="Q582" s="111"/>
      <c r="R582" s="111"/>
    </row>
    <row r="583" spans="8:18" ht="15.75" customHeight="1" x14ac:dyDescent="0.2">
      <c r="H583" s="111"/>
      <c r="I583" s="111"/>
      <c r="J583" s="111"/>
      <c r="K583" s="111"/>
      <c r="L583" s="111"/>
      <c r="M583" s="111"/>
      <c r="Q583" s="111"/>
      <c r="R583" s="111"/>
    </row>
    <row r="584" spans="8:18" ht="15.75" customHeight="1" x14ac:dyDescent="0.2">
      <c r="H584" s="111"/>
      <c r="I584" s="111"/>
      <c r="J584" s="111"/>
      <c r="K584" s="111"/>
      <c r="L584" s="111"/>
      <c r="M584" s="111"/>
      <c r="Q584" s="111"/>
      <c r="R584" s="111"/>
    </row>
    <row r="585" spans="8:18" ht="15.75" customHeight="1" x14ac:dyDescent="0.2">
      <c r="H585" s="111"/>
      <c r="I585" s="111"/>
      <c r="J585" s="111"/>
      <c r="K585" s="111"/>
      <c r="L585" s="111"/>
      <c r="M585" s="111"/>
      <c r="Q585" s="111"/>
      <c r="R585" s="111"/>
    </row>
    <row r="586" spans="8:18" ht="15.75" customHeight="1" x14ac:dyDescent="0.2">
      <c r="H586" s="111"/>
      <c r="I586" s="111"/>
      <c r="J586" s="111"/>
      <c r="K586" s="111"/>
      <c r="L586" s="111"/>
      <c r="M586" s="111"/>
      <c r="Q586" s="111"/>
      <c r="R586" s="111"/>
    </row>
    <row r="587" spans="8:18" ht="15.75" customHeight="1" x14ac:dyDescent="0.2">
      <c r="H587" s="111"/>
      <c r="I587" s="111"/>
      <c r="J587" s="111"/>
      <c r="K587" s="111"/>
      <c r="L587" s="111"/>
      <c r="M587" s="111"/>
      <c r="Q587" s="111"/>
      <c r="R587" s="111"/>
    </row>
    <row r="588" spans="8:18" ht="15.75" customHeight="1" x14ac:dyDescent="0.2">
      <c r="H588" s="111"/>
      <c r="I588" s="111"/>
      <c r="J588" s="111"/>
      <c r="K588" s="111"/>
      <c r="L588" s="111"/>
      <c r="M588" s="111"/>
      <c r="Q588" s="111"/>
      <c r="R588" s="111"/>
    </row>
    <row r="589" spans="8:18" ht="15.75" customHeight="1" x14ac:dyDescent="0.2">
      <c r="H589" s="111"/>
      <c r="I589" s="111"/>
      <c r="J589" s="111"/>
      <c r="K589" s="111"/>
      <c r="L589" s="111"/>
      <c r="M589" s="111"/>
      <c r="Q589" s="111"/>
      <c r="R589" s="111"/>
    </row>
    <row r="590" spans="8:18" ht="15.75" customHeight="1" x14ac:dyDescent="0.2">
      <c r="H590" s="111"/>
      <c r="I590" s="111"/>
      <c r="J590" s="111"/>
      <c r="K590" s="111"/>
      <c r="L590" s="111"/>
      <c r="M590" s="111"/>
      <c r="Q590" s="111"/>
      <c r="R590" s="111"/>
    </row>
    <row r="591" spans="8:18" ht="15.75" customHeight="1" x14ac:dyDescent="0.2">
      <c r="H591" s="111"/>
      <c r="I591" s="111"/>
      <c r="J591" s="111"/>
      <c r="K591" s="111"/>
      <c r="L591" s="111"/>
      <c r="M591" s="111"/>
      <c r="Q591" s="111"/>
      <c r="R591" s="111"/>
    </row>
    <row r="592" spans="8:18" ht="15.75" customHeight="1" x14ac:dyDescent="0.2">
      <c r="H592" s="111"/>
      <c r="I592" s="111"/>
      <c r="J592" s="111"/>
      <c r="K592" s="111"/>
      <c r="L592" s="111"/>
      <c r="M592" s="111"/>
      <c r="Q592" s="111"/>
      <c r="R592" s="111"/>
    </row>
    <row r="593" spans="8:18" ht="15.75" customHeight="1" x14ac:dyDescent="0.2">
      <c r="H593" s="111"/>
      <c r="I593" s="111"/>
      <c r="J593" s="111"/>
      <c r="K593" s="111"/>
      <c r="L593" s="111"/>
      <c r="M593" s="111"/>
      <c r="Q593" s="111"/>
      <c r="R593" s="111"/>
    </row>
    <row r="594" spans="8:18" ht="15.75" customHeight="1" x14ac:dyDescent="0.2">
      <c r="H594" s="111"/>
      <c r="I594" s="111"/>
      <c r="J594" s="111"/>
      <c r="K594" s="111"/>
      <c r="L594" s="111"/>
      <c r="M594" s="111"/>
      <c r="Q594" s="111"/>
      <c r="R594" s="111"/>
    </row>
    <row r="595" spans="8:18" ht="15.75" customHeight="1" x14ac:dyDescent="0.2">
      <c r="H595" s="111"/>
      <c r="I595" s="111"/>
      <c r="J595" s="111"/>
      <c r="K595" s="111"/>
      <c r="L595" s="111"/>
      <c r="M595" s="111"/>
      <c r="Q595" s="111"/>
      <c r="R595" s="111"/>
    </row>
    <row r="596" spans="8:18" ht="15.75" customHeight="1" x14ac:dyDescent="0.2">
      <c r="H596" s="111"/>
      <c r="I596" s="111"/>
      <c r="J596" s="111"/>
      <c r="K596" s="111"/>
      <c r="L596" s="111"/>
      <c r="M596" s="111"/>
      <c r="Q596" s="111"/>
      <c r="R596" s="111"/>
    </row>
    <row r="597" spans="8:18" ht="15.75" customHeight="1" x14ac:dyDescent="0.2">
      <c r="H597" s="111"/>
      <c r="I597" s="111"/>
      <c r="J597" s="111"/>
      <c r="K597" s="111"/>
      <c r="L597" s="111"/>
      <c r="M597" s="111"/>
      <c r="Q597" s="111"/>
      <c r="R597" s="111"/>
    </row>
    <row r="598" spans="8:18" ht="15.75" customHeight="1" x14ac:dyDescent="0.2">
      <c r="H598" s="111"/>
      <c r="I598" s="111"/>
      <c r="J598" s="111"/>
      <c r="K598" s="111"/>
      <c r="L598" s="111"/>
      <c r="M598" s="111"/>
      <c r="Q598" s="111"/>
      <c r="R598" s="111"/>
    </row>
    <row r="599" spans="8:18" ht="15.75" customHeight="1" x14ac:dyDescent="0.2">
      <c r="H599" s="111"/>
      <c r="I599" s="111"/>
      <c r="J599" s="111"/>
      <c r="K599" s="111"/>
      <c r="L599" s="111"/>
      <c r="M599" s="111"/>
      <c r="Q599" s="111"/>
      <c r="R599" s="111"/>
    </row>
    <row r="600" spans="8:18" ht="15.75" customHeight="1" x14ac:dyDescent="0.2">
      <c r="H600" s="111"/>
      <c r="I600" s="111"/>
      <c r="J600" s="111"/>
      <c r="K600" s="111"/>
      <c r="L600" s="111"/>
      <c r="M600" s="111"/>
      <c r="Q600" s="111"/>
      <c r="R600" s="111"/>
    </row>
    <row r="601" spans="8:18" ht="15.75" customHeight="1" x14ac:dyDescent="0.2">
      <c r="H601" s="111"/>
      <c r="I601" s="111"/>
      <c r="J601" s="111"/>
      <c r="K601" s="111"/>
      <c r="L601" s="111"/>
      <c r="M601" s="111"/>
      <c r="Q601" s="111"/>
      <c r="R601" s="111"/>
    </row>
    <row r="602" spans="8:18" ht="15.75" customHeight="1" x14ac:dyDescent="0.2">
      <c r="H602" s="111"/>
      <c r="I602" s="111"/>
      <c r="J602" s="111"/>
      <c r="K602" s="111"/>
      <c r="L602" s="111"/>
      <c r="M602" s="111"/>
      <c r="Q602" s="111"/>
      <c r="R602" s="111"/>
    </row>
    <row r="603" spans="8:18" ht="15.75" customHeight="1" x14ac:dyDescent="0.2">
      <c r="H603" s="111"/>
      <c r="I603" s="111"/>
      <c r="J603" s="111"/>
      <c r="K603" s="111"/>
      <c r="L603" s="111"/>
      <c r="M603" s="111"/>
      <c r="Q603" s="111"/>
      <c r="R603" s="111"/>
    </row>
    <row r="604" spans="8:18" ht="15.75" customHeight="1" x14ac:dyDescent="0.2">
      <c r="H604" s="111"/>
      <c r="I604" s="111"/>
      <c r="J604" s="111"/>
      <c r="K604" s="111"/>
      <c r="L604" s="111"/>
      <c r="M604" s="111"/>
      <c r="Q604" s="111"/>
      <c r="R604" s="111"/>
    </row>
    <row r="605" spans="8:18" ht="15.75" customHeight="1" x14ac:dyDescent="0.2">
      <c r="H605" s="111"/>
      <c r="I605" s="111"/>
      <c r="J605" s="111"/>
      <c r="K605" s="111"/>
      <c r="L605" s="111"/>
      <c r="M605" s="111"/>
      <c r="Q605" s="111"/>
      <c r="R605" s="111"/>
    </row>
    <row r="606" spans="8:18" ht="15.75" customHeight="1" x14ac:dyDescent="0.2">
      <c r="H606" s="111"/>
      <c r="I606" s="111"/>
      <c r="J606" s="111"/>
      <c r="K606" s="111"/>
      <c r="L606" s="111"/>
      <c r="M606" s="111"/>
      <c r="Q606" s="111"/>
      <c r="R606" s="111"/>
    </row>
    <row r="607" spans="8:18" ht="15.75" customHeight="1" x14ac:dyDescent="0.2">
      <c r="H607" s="111"/>
      <c r="I607" s="111"/>
      <c r="J607" s="111"/>
      <c r="K607" s="111"/>
      <c r="L607" s="111"/>
      <c r="M607" s="111"/>
      <c r="Q607" s="111"/>
      <c r="R607" s="111"/>
    </row>
    <row r="608" spans="8:18" ht="15.75" customHeight="1" x14ac:dyDescent="0.2">
      <c r="H608" s="111"/>
      <c r="I608" s="111"/>
      <c r="J608" s="111"/>
      <c r="K608" s="111"/>
      <c r="L608" s="111"/>
      <c r="M608" s="111"/>
      <c r="Q608" s="111"/>
      <c r="R608" s="111"/>
    </row>
    <row r="609" spans="8:18" ht="15.75" customHeight="1" x14ac:dyDescent="0.2">
      <c r="H609" s="111"/>
      <c r="I609" s="111"/>
      <c r="J609" s="111"/>
      <c r="K609" s="111"/>
      <c r="L609" s="111"/>
      <c r="M609" s="111"/>
      <c r="Q609" s="111"/>
      <c r="R609" s="111"/>
    </row>
    <row r="610" spans="8:18" ht="15.75" customHeight="1" x14ac:dyDescent="0.2">
      <c r="H610" s="111"/>
      <c r="I610" s="111"/>
      <c r="J610" s="111"/>
      <c r="K610" s="111"/>
      <c r="L610" s="111"/>
      <c r="M610" s="111"/>
      <c r="Q610" s="111"/>
      <c r="R610" s="111"/>
    </row>
    <row r="611" spans="8:18" ht="15.75" customHeight="1" x14ac:dyDescent="0.2">
      <c r="H611" s="111"/>
      <c r="I611" s="111"/>
      <c r="J611" s="111"/>
      <c r="K611" s="111"/>
      <c r="L611" s="111"/>
      <c r="M611" s="111"/>
      <c r="Q611" s="111"/>
      <c r="R611" s="111"/>
    </row>
    <row r="612" spans="8:18" ht="15.75" customHeight="1" x14ac:dyDescent="0.2">
      <c r="H612" s="111"/>
      <c r="I612" s="111"/>
      <c r="J612" s="111"/>
      <c r="K612" s="111"/>
      <c r="L612" s="111"/>
      <c r="M612" s="111"/>
      <c r="Q612" s="111"/>
      <c r="R612" s="111"/>
    </row>
    <row r="613" spans="8:18" ht="15.75" customHeight="1" x14ac:dyDescent="0.2">
      <c r="H613" s="111"/>
      <c r="I613" s="111"/>
      <c r="J613" s="111"/>
      <c r="K613" s="111"/>
      <c r="L613" s="111"/>
      <c r="M613" s="111"/>
      <c r="Q613" s="111"/>
      <c r="R613" s="111"/>
    </row>
    <row r="614" spans="8:18" ht="15.75" customHeight="1" x14ac:dyDescent="0.2">
      <c r="H614" s="111"/>
      <c r="I614" s="111"/>
      <c r="J614" s="111"/>
      <c r="K614" s="111"/>
      <c r="L614" s="111"/>
      <c r="M614" s="111"/>
      <c r="Q614" s="111"/>
      <c r="R614" s="111"/>
    </row>
    <row r="615" spans="8:18" ht="15.75" customHeight="1" x14ac:dyDescent="0.2">
      <c r="H615" s="111"/>
      <c r="I615" s="111"/>
      <c r="J615" s="111"/>
      <c r="K615" s="111"/>
      <c r="L615" s="111"/>
      <c r="M615" s="111"/>
      <c r="Q615" s="111"/>
      <c r="R615" s="111"/>
    </row>
    <row r="616" spans="8:18" ht="15.75" customHeight="1" x14ac:dyDescent="0.2">
      <c r="H616" s="111"/>
      <c r="I616" s="111"/>
      <c r="J616" s="111"/>
      <c r="K616" s="111"/>
      <c r="L616" s="111"/>
      <c r="M616" s="111"/>
      <c r="Q616" s="111"/>
      <c r="R616" s="111"/>
    </row>
    <row r="617" spans="8:18" ht="15.75" customHeight="1" x14ac:dyDescent="0.2">
      <c r="H617" s="111"/>
      <c r="I617" s="111"/>
      <c r="J617" s="111"/>
      <c r="K617" s="111"/>
      <c r="L617" s="111"/>
      <c r="M617" s="111"/>
      <c r="Q617" s="111"/>
      <c r="R617" s="111"/>
    </row>
    <row r="618" spans="8:18" ht="15.75" customHeight="1" x14ac:dyDescent="0.2">
      <c r="H618" s="111"/>
      <c r="I618" s="111"/>
      <c r="J618" s="111"/>
      <c r="K618" s="111"/>
      <c r="L618" s="111"/>
      <c r="M618" s="111"/>
      <c r="Q618" s="111"/>
      <c r="R618" s="111"/>
    </row>
    <row r="619" spans="8:18" ht="15.75" customHeight="1" x14ac:dyDescent="0.2">
      <c r="H619" s="111"/>
      <c r="I619" s="111"/>
      <c r="J619" s="111"/>
      <c r="K619" s="111"/>
      <c r="L619" s="111"/>
      <c r="M619" s="111"/>
      <c r="Q619" s="111"/>
      <c r="R619" s="111"/>
    </row>
    <row r="620" spans="8:18" ht="15.75" customHeight="1" x14ac:dyDescent="0.2">
      <c r="H620" s="111"/>
      <c r="I620" s="111"/>
      <c r="J620" s="111"/>
      <c r="K620" s="111"/>
      <c r="L620" s="111"/>
      <c r="M620" s="111"/>
      <c r="Q620" s="111"/>
      <c r="R620" s="111"/>
    </row>
    <row r="621" spans="8:18" ht="15.75" customHeight="1" x14ac:dyDescent="0.2">
      <c r="H621" s="111"/>
      <c r="I621" s="111"/>
      <c r="J621" s="111"/>
      <c r="K621" s="111"/>
      <c r="L621" s="111"/>
      <c r="M621" s="111"/>
      <c r="Q621" s="111"/>
      <c r="R621" s="111"/>
    </row>
    <row r="622" spans="8:18" ht="15.75" customHeight="1" x14ac:dyDescent="0.2">
      <c r="H622" s="111"/>
      <c r="I622" s="111"/>
      <c r="J622" s="111"/>
      <c r="K622" s="111"/>
      <c r="L622" s="111"/>
      <c r="M622" s="111"/>
      <c r="Q622" s="111"/>
      <c r="R622" s="111"/>
    </row>
    <row r="623" spans="8:18" ht="15.75" customHeight="1" x14ac:dyDescent="0.2">
      <c r="H623" s="111"/>
      <c r="I623" s="111"/>
      <c r="J623" s="111"/>
      <c r="K623" s="111"/>
      <c r="L623" s="111"/>
      <c r="M623" s="111"/>
      <c r="Q623" s="111"/>
      <c r="R623" s="111"/>
    </row>
    <row r="624" spans="8:18" ht="15.75" customHeight="1" x14ac:dyDescent="0.2">
      <c r="H624" s="111"/>
      <c r="I624" s="111"/>
      <c r="J624" s="111"/>
      <c r="K624" s="111"/>
      <c r="L624" s="111"/>
      <c r="M624" s="111"/>
      <c r="Q624" s="111"/>
      <c r="R624" s="111"/>
    </row>
    <row r="625" spans="8:18" ht="15.75" customHeight="1" x14ac:dyDescent="0.2">
      <c r="H625" s="111"/>
      <c r="I625" s="111"/>
      <c r="J625" s="111"/>
      <c r="K625" s="111"/>
      <c r="L625" s="111"/>
      <c r="M625" s="111"/>
      <c r="Q625" s="111"/>
      <c r="R625" s="111"/>
    </row>
    <row r="626" spans="8:18" ht="15.75" customHeight="1" x14ac:dyDescent="0.2">
      <c r="H626" s="111"/>
      <c r="I626" s="111"/>
      <c r="J626" s="111"/>
      <c r="K626" s="111"/>
      <c r="L626" s="111"/>
      <c r="M626" s="111"/>
      <c r="Q626" s="111"/>
      <c r="R626" s="111"/>
    </row>
    <row r="627" spans="8:18" ht="15.75" customHeight="1" x14ac:dyDescent="0.2">
      <c r="H627" s="111"/>
      <c r="I627" s="111"/>
      <c r="J627" s="111"/>
      <c r="K627" s="111"/>
      <c r="L627" s="111"/>
      <c r="M627" s="111"/>
      <c r="Q627" s="111"/>
      <c r="R627" s="111"/>
    </row>
    <row r="628" spans="8:18" ht="15.75" customHeight="1" x14ac:dyDescent="0.2">
      <c r="H628" s="111"/>
      <c r="I628" s="111"/>
      <c r="J628" s="111"/>
      <c r="K628" s="111"/>
      <c r="L628" s="111"/>
      <c r="M628" s="111"/>
      <c r="Q628" s="111"/>
      <c r="R628" s="111"/>
    </row>
    <row r="629" spans="8:18" ht="15.75" customHeight="1" x14ac:dyDescent="0.2">
      <c r="H629" s="111"/>
      <c r="I629" s="111"/>
      <c r="J629" s="111"/>
      <c r="K629" s="111"/>
      <c r="L629" s="111"/>
      <c r="M629" s="111"/>
      <c r="Q629" s="111"/>
      <c r="R629" s="111"/>
    </row>
    <row r="630" spans="8:18" ht="15.75" customHeight="1" x14ac:dyDescent="0.2">
      <c r="H630" s="111"/>
      <c r="I630" s="111"/>
      <c r="J630" s="111"/>
      <c r="K630" s="111"/>
      <c r="L630" s="111"/>
      <c r="M630" s="111"/>
      <c r="Q630" s="111"/>
      <c r="R630" s="111"/>
    </row>
    <row r="631" spans="8:18" ht="15.75" customHeight="1" x14ac:dyDescent="0.2">
      <c r="H631" s="111"/>
      <c r="I631" s="111"/>
      <c r="J631" s="111"/>
      <c r="K631" s="111"/>
      <c r="L631" s="111"/>
      <c r="M631" s="111"/>
      <c r="Q631" s="111"/>
      <c r="R631" s="111"/>
    </row>
    <row r="632" spans="8:18" ht="15.75" customHeight="1" x14ac:dyDescent="0.2">
      <c r="H632" s="111"/>
      <c r="I632" s="111"/>
      <c r="J632" s="111"/>
      <c r="K632" s="111"/>
      <c r="L632" s="111"/>
      <c r="M632" s="111"/>
      <c r="Q632" s="111"/>
      <c r="R632" s="111"/>
    </row>
    <row r="633" spans="8:18" ht="15.75" customHeight="1" x14ac:dyDescent="0.2">
      <c r="H633" s="111"/>
      <c r="I633" s="111"/>
      <c r="J633" s="111"/>
      <c r="K633" s="111"/>
      <c r="L633" s="111"/>
      <c r="M633" s="111"/>
      <c r="Q633" s="111"/>
      <c r="R633" s="111"/>
    </row>
    <row r="634" spans="8:18" ht="15.75" customHeight="1" x14ac:dyDescent="0.2">
      <c r="H634" s="111"/>
      <c r="I634" s="111"/>
      <c r="J634" s="111"/>
      <c r="K634" s="111"/>
      <c r="L634" s="111"/>
      <c r="M634" s="111"/>
      <c r="Q634" s="111"/>
      <c r="R634" s="111"/>
    </row>
    <row r="635" spans="8:18" ht="15.75" customHeight="1" x14ac:dyDescent="0.2">
      <c r="H635" s="111"/>
      <c r="I635" s="111"/>
      <c r="J635" s="111"/>
      <c r="K635" s="111"/>
      <c r="L635" s="111"/>
      <c r="M635" s="111"/>
      <c r="Q635" s="111"/>
      <c r="R635" s="111"/>
    </row>
    <row r="636" spans="8:18" ht="15.75" customHeight="1" x14ac:dyDescent="0.2">
      <c r="H636" s="111"/>
      <c r="I636" s="111"/>
      <c r="J636" s="111"/>
      <c r="K636" s="111"/>
      <c r="L636" s="111"/>
      <c r="M636" s="111"/>
      <c r="Q636" s="111"/>
      <c r="R636" s="111"/>
    </row>
    <row r="637" spans="8:18" ht="15.75" customHeight="1" x14ac:dyDescent="0.2">
      <c r="H637" s="111"/>
      <c r="I637" s="111"/>
      <c r="J637" s="111"/>
      <c r="K637" s="111"/>
      <c r="L637" s="111"/>
      <c r="M637" s="111"/>
      <c r="Q637" s="111"/>
      <c r="R637" s="111"/>
    </row>
    <row r="638" spans="8:18" ht="15.75" customHeight="1" x14ac:dyDescent="0.2">
      <c r="H638" s="111"/>
      <c r="I638" s="111"/>
      <c r="J638" s="111"/>
      <c r="K638" s="111"/>
      <c r="L638" s="111"/>
      <c r="M638" s="111"/>
      <c r="Q638" s="111"/>
      <c r="R638" s="111"/>
    </row>
    <row r="639" spans="8:18" ht="15.75" customHeight="1" x14ac:dyDescent="0.2">
      <c r="H639" s="111"/>
      <c r="I639" s="111"/>
      <c r="J639" s="111"/>
      <c r="K639" s="111"/>
      <c r="L639" s="111"/>
      <c r="M639" s="111"/>
      <c r="Q639" s="111"/>
      <c r="R639" s="111"/>
    </row>
    <row r="640" spans="8:18" ht="15.75" customHeight="1" x14ac:dyDescent="0.2">
      <c r="H640" s="111"/>
      <c r="I640" s="111"/>
      <c r="J640" s="111"/>
      <c r="K640" s="111"/>
      <c r="L640" s="111"/>
      <c r="M640" s="111"/>
      <c r="Q640" s="111"/>
      <c r="R640" s="111"/>
    </row>
    <row r="641" spans="8:18" ht="15.75" customHeight="1" x14ac:dyDescent="0.2">
      <c r="H641" s="111"/>
      <c r="I641" s="111"/>
      <c r="J641" s="111"/>
      <c r="K641" s="111"/>
      <c r="L641" s="111"/>
      <c r="M641" s="111"/>
      <c r="Q641" s="111"/>
      <c r="R641" s="111"/>
    </row>
    <row r="642" spans="8:18" ht="15.75" customHeight="1" x14ac:dyDescent="0.2">
      <c r="H642" s="111"/>
      <c r="I642" s="111"/>
      <c r="J642" s="111"/>
      <c r="K642" s="111"/>
      <c r="L642" s="111"/>
      <c r="M642" s="111"/>
      <c r="Q642" s="111"/>
      <c r="R642" s="111"/>
    </row>
    <row r="643" spans="8:18" ht="15.75" customHeight="1" x14ac:dyDescent="0.2">
      <c r="H643" s="111"/>
      <c r="I643" s="111"/>
      <c r="J643" s="111"/>
      <c r="K643" s="111"/>
      <c r="L643" s="111"/>
      <c r="M643" s="111"/>
      <c r="Q643" s="111"/>
      <c r="R643" s="111"/>
    </row>
    <row r="644" spans="8:18" ht="15.75" customHeight="1" x14ac:dyDescent="0.2">
      <c r="H644" s="111"/>
      <c r="I644" s="111"/>
      <c r="J644" s="111"/>
      <c r="K644" s="111"/>
      <c r="L644" s="111"/>
      <c r="M644" s="111"/>
      <c r="Q644" s="111"/>
      <c r="R644" s="111"/>
    </row>
    <row r="645" spans="8:18" ht="15.75" customHeight="1" x14ac:dyDescent="0.2">
      <c r="H645" s="111"/>
      <c r="I645" s="111"/>
      <c r="J645" s="111"/>
      <c r="K645" s="111"/>
      <c r="L645" s="111"/>
      <c r="M645" s="111"/>
      <c r="Q645" s="111"/>
      <c r="R645" s="111"/>
    </row>
    <row r="646" spans="8:18" ht="15.75" customHeight="1" x14ac:dyDescent="0.2">
      <c r="H646" s="111"/>
      <c r="I646" s="111"/>
      <c r="J646" s="111"/>
      <c r="K646" s="111"/>
      <c r="L646" s="111"/>
      <c r="M646" s="111"/>
      <c r="Q646" s="111"/>
      <c r="R646" s="111"/>
    </row>
    <row r="647" spans="8:18" ht="15.75" customHeight="1" x14ac:dyDescent="0.2">
      <c r="H647" s="111"/>
      <c r="I647" s="111"/>
      <c r="J647" s="111"/>
      <c r="K647" s="111"/>
      <c r="L647" s="111"/>
      <c r="M647" s="111"/>
      <c r="Q647" s="111"/>
      <c r="R647" s="111"/>
    </row>
    <row r="648" spans="8:18" ht="15.75" customHeight="1" x14ac:dyDescent="0.2">
      <c r="H648" s="111"/>
      <c r="I648" s="111"/>
      <c r="J648" s="111"/>
      <c r="K648" s="111"/>
      <c r="L648" s="111"/>
      <c r="M648" s="111"/>
      <c r="Q648" s="111"/>
      <c r="R648" s="111"/>
    </row>
    <row r="649" spans="8:18" ht="15.75" customHeight="1" x14ac:dyDescent="0.2">
      <c r="H649" s="111"/>
      <c r="I649" s="111"/>
      <c r="J649" s="111"/>
      <c r="K649" s="111"/>
      <c r="L649" s="111"/>
      <c r="M649" s="111"/>
      <c r="Q649" s="111"/>
      <c r="R649" s="111"/>
    </row>
    <row r="650" spans="8:18" ht="15.75" customHeight="1" x14ac:dyDescent="0.2">
      <c r="H650" s="111"/>
      <c r="I650" s="111"/>
      <c r="J650" s="111"/>
      <c r="K650" s="111"/>
      <c r="L650" s="111"/>
      <c r="M650" s="111"/>
      <c r="Q650" s="111"/>
      <c r="R650" s="111"/>
    </row>
    <row r="651" spans="8:18" ht="15.75" customHeight="1" x14ac:dyDescent="0.2">
      <c r="H651" s="111"/>
      <c r="I651" s="111"/>
      <c r="J651" s="111"/>
      <c r="K651" s="111"/>
      <c r="L651" s="111"/>
      <c r="M651" s="111"/>
      <c r="Q651" s="111"/>
      <c r="R651" s="111"/>
    </row>
    <row r="652" spans="8:18" ht="15.75" customHeight="1" x14ac:dyDescent="0.2">
      <c r="H652" s="111"/>
      <c r="I652" s="111"/>
      <c r="J652" s="111"/>
      <c r="K652" s="111"/>
      <c r="L652" s="111"/>
      <c r="M652" s="111"/>
      <c r="Q652" s="111"/>
      <c r="R652" s="111"/>
    </row>
    <row r="653" spans="8:18" ht="15.75" customHeight="1" x14ac:dyDescent="0.2">
      <c r="H653" s="111"/>
      <c r="I653" s="111"/>
      <c r="J653" s="111"/>
      <c r="K653" s="111"/>
      <c r="L653" s="111"/>
      <c r="M653" s="111"/>
      <c r="Q653" s="111"/>
      <c r="R653" s="111"/>
    </row>
    <row r="654" spans="8:18" ht="15.75" customHeight="1" x14ac:dyDescent="0.2">
      <c r="H654" s="111"/>
      <c r="I654" s="111"/>
      <c r="J654" s="111"/>
      <c r="K654" s="111"/>
      <c r="L654" s="111"/>
      <c r="M654" s="111"/>
      <c r="Q654" s="111"/>
      <c r="R654" s="111"/>
    </row>
    <row r="655" spans="8:18" ht="15.75" customHeight="1" x14ac:dyDescent="0.2">
      <c r="H655" s="111"/>
      <c r="I655" s="111"/>
      <c r="J655" s="111"/>
      <c r="K655" s="111"/>
      <c r="L655" s="111"/>
      <c r="M655" s="111"/>
      <c r="Q655" s="111"/>
      <c r="R655" s="111"/>
    </row>
    <row r="656" spans="8:18" ht="15.75" customHeight="1" x14ac:dyDescent="0.2">
      <c r="H656" s="111"/>
      <c r="I656" s="111"/>
      <c r="J656" s="111"/>
      <c r="K656" s="111"/>
      <c r="L656" s="111"/>
      <c r="M656" s="111"/>
      <c r="Q656" s="111"/>
      <c r="R656" s="111"/>
    </row>
    <row r="657" spans="8:18" ht="15.75" customHeight="1" x14ac:dyDescent="0.2">
      <c r="H657" s="111"/>
      <c r="I657" s="111"/>
      <c r="J657" s="111"/>
      <c r="K657" s="111"/>
      <c r="L657" s="111"/>
      <c r="M657" s="111"/>
      <c r="Q657" s="111"/>
      <c r="R657" s="111"/>
    </row>
    <row r="658" spans="8:18" ht="15.75" customHeight="1" x14ac:dyDescent="0.2">
      <c r="H658" s="111"/>
      <c r="I658" s="111"/>
      <c r="J658" s="111"/>
      <c r="K658" s="111"/>
      <c r="L658" s="111"/>
      <c r="M658" s="111"/>
      <c r="Q658" s="111"/>
      <c r="R658" s="111"/>
    </row>
    <row r="659" spans="8:18" ht="15.75" customHeight="1" x14ac:dyDescent="0.2">
      <c r="H659" s="111"/>
      <c r="I659" s="111"/>
      <c r="J659" s="111"/>
      <c r="K659" s="111"/>
      <c r="L659" s="111"/>
      <c r="M659" s="111"/>
      <c r="Q659" s="111"/>
      <c r="R659" s="111"/>
    </row>
    <row r="660" spans="8:18" ht="15.75" customHeight="1" x14ac:dyDescent="0.2">
      <c r="H660" s="111"/>
      <c r="I660" s="111"/>
      <c r="J660" s="111"/>
      <c r="K660" s="111"/>
      <c r="L660" s="111"/>
      <c r="M660" s="111"/>
      <c r="Q660" s="111"/>
      <c r="R660" s="111"/>
    </row>
    <row r="661" spans="8:18" ht="15.75" customHeight="1" x14ac:dyDescent="0.2">
      <c r="H661" s="111"/>
      <c r="I661" s="111"/>
      <c r="J661" s="111"/>
      <c r="K661" s="111"/>
      <c r="L661" s="111"/>
      <c r="M661" s="111"/>
      <c r="Q661" s="111"/>
      <c r="R661" s="111"/>
    </row>
    <row r="662" spans="8:18" ht="15.75" customHeight="1" x14ac:dyDescent="0.2">
      <c r="H662" s="111"/>
      <c r="I662" s="111"/>
      <c r="J662" s="111"/>
      <c r="K662" s="111"/>
      <c r="L662" s="111"/>
      <c r="M662" s="111"/>
      <c r="Q662" s="111"/>
      <c r="R662" s="111"/>
    </row>
    <row r="663" spans="8:18" ht="15.75" customHeight="1" x14ac:dyDescent="0.2">
      <c r="H663" s="111"/>
      <c r="I663" s="111"/>
      <c r="J663" s="111"/>
      <c r="K663" s="111"/>
      <c r="L663" s="111"/>
      <c r="M663" s="111"/>
      <c r="Q663" s="111"/>
      <c r="R663" s="111"/>
    </row>
    <row r="664" spans="8:18" ht="15.75" customHeight="1" x14ac:dyDescent="0.2">
      <c r="H664" s="111"/>
      <c r="I664" s="111"/>
      <c r="J664" s="111"/>
      <c r="K664" s="111"/>
      <c r="L664" s="111"/>
      <c r="M664" s="111"/>
      <c r="Q664" s="111"/>
      <c r="R664" s="111"/>
    </row>
    <row r="665" spans="8:18" ht="15.75" customHeight="1" x14ac:dyDescent="0.2">
      <c r="H665" s="111"/>
      <c r="I665" s="111"/>
      <c r="J665" s="111"/>
      <c r="K665" s="111"/>
      <c r="L665" s="111"/>
      <c r="M665" s="111"/>
      <c r="Q665" s="111"/>
      <c r="R665" s="111"/>
    </row>
    <row r="666" spans="8:18" ht="15.75" customHeight="1" x14ac:dyDescent="0.2">
      <c r="H666" s="111"/>
      <c r="I666" s="111"/>
      <c r="J666" s="111"/>
      <c r="K666" s="111"/>
      <c r="L666" s="111"/>
      <c r="M666" s="111"/>
      <c r="Q666" s="111"/>
      <c r="R666" s="111"/>
    </row>
    <row r="667" spans="8:18" ht="15.75" customHeight="1" x14ac:dyDescent="0.2">
      <c r="H667" s="111"/>
      <c r="I667" s="111"/>
      <c r="J667" s="111"/>
      <c r="K667" s="111"/>
      <c r="L667" s="111"/>
      <c r="M667" s="111"/>
      <c r="Q667" s="111"/>
      <c r="R667" s="111"/>
    </row>
    <row r="668" spans="8:18" ht="15.75" customHeight="1" x14ac:dyDescent="0.2">
      <c r="H668" s="111"/>
      <c r="I668" s="111"/>
      <c r="J668" s="111"/>
      <c r="K668" s="111"/>
      <c r="L668" s="111"/>
      <c r="M668" s="111"/>
      <c r="Q668" s="111"/>
      <c r="R668" s="111"/>
    </row>
    <row r="669" spans="8:18" ht="15.75" customHeight="1" x14ac:dyDescent="0.2">
      <c r="H669" s="111"/>
      <c r="I669" s="111"/>
      <c r="J669" s="111"/>
      <c r="K669" s="111"/>
      <c r="L669" s="111"/>
      <c r="M669" s="111"/>
      <c r="Q669" s="111"/>
      <c r="R669" s="111"/>
    </row>
    <row r="670" spans="8:18" ht="15.75" customHeight="1" x14ac:dyDescent="0.2">
      <c r="H670" s="111"/>
      <c r="I670" s="111"/>
      <c r="J670" s="111"/>
      <c r="K670" s="111"/>
      <c r="L670" s="111"/>
      <c r="M670" s="111"/>
      <c r="Q670" s="111"/>
      <c r="R670" s="111"/>
    </row>
    <row r="671" spans="8:18" ht="15.75" customHeight="1" x14ac:dyDescent="0.2">
      <c r="H671" s="111"/>
      <c r="I671" s="111"/>
      <c r="J671" s="111"/>
      <c r="K671" s="111"/>
      <c r="L671" s="111"/>
      <c r="M671" s="111"/>
      <c r="Q671" s="111"/>
      <c r="R671" s="111"/>
    </row>
    <row r="672" spans="8:18" ht="15.75" customHeight="1" x14ac:dyDescent="0.2">
      <c r="H672" s="111"/>
      <c r="I672" s="111"/>
      <c r="J672" s="111"/>
      <c r="K672" s="111"/>
      <c r="L672" s="111"/>
      <c r="M672" s="111"/>
      <c r="Q672" s="111"/>
      <c r="R672" s="111"/>
    </row>
    <row r="673" spans="8:18" ht="15.75" customHeight="1" x14ac:dyDescent="0.2">
      <c r="H673" s="111"/>
      <c r="I673" s="111"/>
      <c r="J673" s="111"/>
      <c r="K673" s="111"/>
      <c r="L673" s="111"/>
      <c r="M673" s="111"/>
      <c r="Q673" s="111"/>
      <c r="R673" s="111"/>
    </row>
    <row r="674" spans="8:18" ht="15.75" customHeight="1" x14ac:dyDescent="0.2">
      <c r="H674" s="111"/>
      <c r="I674" s="111"/>
      <c r="J674" s="111"/>
      <c r="K674" s="111"/>
      <c r="L674" s="111"/>
      <c r="M674" s="111"/>
      <c r="Q674" s="111"/>
      <c r="R674" s="111"/>
    </row>
    <row r="675" spans="8:18" ht="15.75" customHeight="1" x14ac:dyDescent="0.2">
      <c r="H675" s="111"/>
      <c r="I675" s="111"/>
      <c r="J675" s="111"/>
      <c r="K675" s="111"/>
      <c r="L675" s="111"/>
      <c r="M675" s="111"/>
      <c r="Q675" s="111"/>
      <c r="R675" s="111"/>
    </row>
    <row r="676" spans="8:18" ht="15.75" customHeight="1" x14ac:dyDescent="0.2">
      <c r="H676" s="111"/>
      <c r="I676" s="111"/>
      <c r="J676" s="111"/>
      <c r="K676" s="111"/>
      <c r="L676" s="111"/>
      <c r="M676" s="111"/>
      <c r="Q676" s="111"/>
      <c r="R676" s="111"/>
    </row>
    <row r="677" spans="8:18" ht="15.75" customHeight="1" x14ac:dyDescent="0.2">
      <c r="H677" s="111"/>
      <c r="I677" s="111"/>
      <c r="J677" s="111"/>
      <c r="K677" s="111"/>
      <c r="L677" s="111"/>
      <c r="M677" s="111"/>
      <c r="Q677" s="111"/>
      <c r="R677" s="111"/>
    </row>
    <row r="678" spans="8:18" ht="15.75" customHeight="1" x14ac:dyDescent="0.2">
      <c r="H678" s="111"/>
      <c r="I678" s="111"/>
      <c r="J678" s="111"/>
      <c r="K678" s="111"/>
      <c r="L678" s="111"/>
      <c r="M678" s="111"/>
      <c r="Q678" s="111"/>
      <c r="R678" s="111"/>
    </row>
    <row r="679" spans="8:18" ht="15.75" customHeight="1" x14ac:dyDescent="0.2">
      <c r="H679" s="111"/>
      <c r="I679" s="111"/>
      <c r="J679" s="111"/>
      <c r="K679" s="111"/>
      <c r="L679" s="111"/>
      <c r="M679" s="111"/>
      <c r="Q679" s="111"/>
      <c r="R679" s="111"/>
    </row>
    <row r="680" spans="8:18" ht="15.75" customHeight="1" x14ac:dyDescent="0.2">
      <c r="H680" s="111"/>
      <c r="I680" s="111"/>
      <c r="J680" s="111"/>
      <c r="K680" s="111"/>
      <c r="L680" s="111"/>
      <c r="M680" s="111"/>
      <c r="Q680" s="111"/>
      <c r="R680" s="111"/>
    </row>
    <row r="681" spans="8:18" ht="15.75" customHeight="1" x14ac:dyDescent="0.2">
      <c r="H681" s="111"/>
      <c r="I681" s="111"/>
      <c r="J681" s="111"/>
      <c r="K681" s="111"/>
      <c r="L681" s="111"/>
      <c r="M681" s="111"/>
      <c r="Q681" s="111"/>
      <c r="R681" s="111"/>
    </row>
    <row r="682" spans="8:18" ht="15.75" customHeight="1" x14ac:dyDescent="0.2">
      <c r="H682" s="111"/>
      <c r="I682" s="111"/>
      <c r="J682" s="111"/>
      <c r="K682" s="111"/>
      <c r="L682" s="111"/>
      <c r="M682" s="111"/>
      <c r="Q682" s="111"/>
      <c r="R682" s="111"/>
    </row>
    <row r="683" spans="8:18" ht="15.75" customHeight="1" x14ac:dyDescent="0.2">
      <c r="H683" s="111"/>
      <c r="I683" s="111"/>
      <c r="J683" s="111"/>
      <c r="K683" s="111"/>
      <c r="L683" s="111"/>
      <c r="M683" s="111"/>
      <c r="Q683" s="111"/>
      <c r="R683" s="111"/>
    </row>
    <row r="684" spans="8:18" ht="15.75" customHeight="1" x14ac:dyDescent="0.2">
      <c r="H684" s="111"/>
      <c r="I684" s="111"/>
      <c r="J684" s="111"/>
      <c r="K684" s="111"/>
      <c r="L684" s="111"/>
      <c r="M684" s="111"/>
      <c r="Q684" s="111"/>
      <c r="R684" s="111"/>
    </row>
    <row r="685" spans="8:18" ht="15.75" customHeight="1" x14ac:dyDescent="0.2">
      <c r="H685" s="111"/>
      <c r="I685" s="111"/>
      <c r="J685" s="111"/>
      <c r="K685" s="111"/>
      <c r="L685" s="111"/>
      <c r="M685" s="111"/>
      <c r="Q685" s="111"/>
      <c r="R685" s="111"/>
    </row>
    <row r="686" spans="8:18" ht="15.75" customHeight="1" x14ac:dyDescent="0.2">
      <c r="H686" s="111"/>
      <c r="I686" s="111"/>
      <c r="J686" s="111"/>
      <c r="K686" s="111"/>
      <c r="L686" s="111"/>
      <c r="M686" s="111"/>
      <c r="Q686" s="111"/>
      <c r="R686" s="111"/>
    </row>
    <row r="687" spans="8:18" ht="15.75" customHeight="1" x14ac:dyDescent="0.2">
      <c r="H687" s="111"/>
      <c r="I687" s="111"/>
      <c r="J687" s="111"/>
      <c r="K687" s="111"/>
      <c r="L687" s="111"/>
      <c r="M687" s="111"/>
      <c r="Q687" s="111"/>
      <c r="R687" s="111"/>
    </row>
    <row r="688" spans="8:18" ht="15.75" customHeight="1" x14ac:dyDescent="0.2">
      <c r="H688" s="111"/>
      <c r="I688" s="111"/>
      <c r="J688" s="111"/>
      <c r="K688" s="111"/>
      <c r="L688" s="111"/>
      <c r="M688" s="111"/>
      <c r="Q688" s="111"/>
      <c r="R688" s="111"/>
    </row>
    <row r="689" spans="8:18" ht="15.75" customHeight="1" x14ac:dyDescent="0.2">
      <c r="H689" s="111"/>
      <c r="I689" s="111"/>
      <c r="J689" s="111"/>
      <c r="K689" s="111"/>
      <c r="L689" s="111"/>
      <c r="M689" s="111"/>
      <c r="Q689" s="111"/>
      <c r="R689" s="111"/>
    </row>
    <row r="690" spans="8:18" ht="15.75" customHeight="1" x14ac:dyDescent="0.2">
      <c r="H690" s="111"/>
      <c r="I690" s="111"/>
      <c r="J690" s="111"/>
      <c r="K690" s="111"/>
      <c r="L690" s="111"/>
      <c r="M690" s="111"/>
      <c r="Q690" s="111"/>
      <c r="R690" s="111"/>
    </row>
    <row r="691" spans="8:18" ht="15.75" customHeight="1" x14ac:dyDescent="0.2">
      <c r="H691" s="111"/>
      <c r="I691" s="111"/>
      <c r="J691" s="111"/>
      <c r="K691" s="111"/>
      <c r="L691" s="111"/>
      <c r="M691" s="111"/>
      <c r="Q691" s="111"/>
      <c r="R691" s="111"/>
    </row>
    <row r="692" spans="8:18" ht="15.75" customHeight="1" x14ac:dyDescent="0.2">
      <c r="H692" s="111"/>
      <c r="I692" s="111"/>
      <c r="J692" s="111"/>
      <c r="K692" s="111"/>
      <c r="L692" s="111"/>
      <c r="M692" s="111"/>
      <c r="Q692" s="111"/>
      <c r="R692" s="111"/>
    </row>
    <row r="693" spans="8:18" ht="15.75" customHeight="1" x14ac:dyDescent="0.2">
      <c r="H693" s="111"/>
      <c r="I693" s="111"/>
      <c r="J693" s="111"/>
      <c r="K693" s="111"/>
      <c r="L693" s="111"/>
      <c r="M693" s="111"/>
      <c r="Q693" s="111"/>
      <c r="R693" s="111"/>
    </row>
    <row r="694" spans="8:18" ht="15.75" customHeight="1" x14ac:dyDescent="0.2">
      <c r="H694" s="111"/>
      <c r="I694" s="111"/>
      <c r="J694" s="111"/>
      <c r="K694" s="111"/>
      <c r="L694" s="111"/>
      <c r="M694" s="111"/>
      <c r="Q694" s="111"/>
      <c r="R694" s="111"/>
    </row>
    <row r="695" spans="8:18" ht="15.75" customHeight="1" x14ac:dyDescent="0.2">
      <c r="H695" s="111"/>
      <c r="I695" s="111"/>
      <c r="J695" s="111"/>
      <c r="K695" s="111"/>
      <c r="L695" s="111"/>
      <c r="M695" s="111"/>
      <c r="Q695" s="111"/>
      <c r="R695" s="111"/>
    </row>
    <row r="696" spans="8:18" ht="15.75" customHeight="1" x14ac:dyDescent="0.2">
      <c r="H696" s="111"/>
      <c r="I696" s="111"/>
      <c r="J696" s="111"/>
      <c r="K696" s="111"/>
      <c r="L696" s="111"/>
      <c r="M696" s="111"/>
      <c r="Q696" s="111"/>
      <c r="R696" s="111"/>
    </row>
    <row r="697" spans="8:18" ht="15.75" customHeight="1" x14ac:dyDescent="0.2">
      <c r="H697" s="111"/>
      <c r="I697" s="111"/>
      <c r="J697" s="111"/>
      <c r="K697" s="111"/>
      <c r="L697" s="111"/>
      <c r="M697" s="111"/>
      <c r="Q697" s="111"/>
      <c r="R697" s="111"/>
    </row>
    <row r="698" spans="8:18" ht="15.75" customHeight="1" x14ac:dyDescent="0.2">
      <c r="H698" s="111"/>
      <c r="I698" s="111"/>
      <c r="J698" s="111"/>
      <c r="K698" s="111"/>
      <c r="L698" s="111"/>
      <c r="M698" s="111"/>
      <c r="Q698" s="111"/>
      <c r="R698" s="111"/>
    </row>
    <row r="699" spans="8:18" ht="15.75" customHeight="1" x14ac:dyDescent="0.2">
      <c r="H699" s="111"/>
      <c r="I699" s="111"/>
      <c r="J699" s="111"/>
      <c r="K699" s="111"/>
      <c r="L699" s="111"/>
      <c r="M699" s="111"/>
      <c r="Q699" s="111"/>
      <c r="R699" s="111"/>
    </row>
    <row r="700" spans="8:18" ht="15.75" customHeight="1" x14ac:dyDescent="0.2">
      <c r="H700" s="111"/>
      <c r="I700" s="111"/>
      <c r="J700" s="111"/>
      <c r="K700" s="111"/>
      <c r="L700" s="111"/>
      <c r="M700" s="111"/>
      <c r="Q700" s="111"/>
      <c r="R700" s="111"/>
    </row>
    <row r="701" spans="8:18" ht="15.75" customHeight="1" x14ac:dyDescent="0.2">
      <c r="H701" s="111"/>
      <c r="I701" s="111"/>
      <c r="J701" s="111"/>
      <c r="K701" s="111"/>
      <c r="L701" s="111"/>
      <c r="M701" s="111"/>
      <c r="Q701" s="111"/>
      <c r="R701" s="111"/>
    </row>
    <row r="702" spans="8:18" ht="15.75" customHeight="1" x14ac:dyDescent="0.2">
      <c r="H702" s="111"/>
      <c r="I702" s="111"/>
      <c r="J702" s="111"/>
      <c r="K702" s="111"/>
      <c r="L702" s="111"/>
      <c r="M702" s="111"/>
      <c r="Q702" s="111"/>
      <c r="R702" s="111"/>
    </row>
    <row r="703" spans="8:18" ht="15.75" customHeight="1" x14ac:dyDescent="0.2">
      <c r="H703" s="111"/>
      <c r="I703" s="111"/>
      <c r="J703" s="111"/>
      <c r="K703" s="111"/>
      <c r="L703" s="111"/>
      <c r="M703" s="111"/>
      <c r="Q703" s="111"/>
      <c r="R703" s="111"/>
    </row>
    <row r="704" spans="8:18" ht="15.75" customHeight="1" x14ac:dyDescent="0.2">
      <c r="H704" s="111"/>
      <c r="I704" s="111"/>
      <c r="J704" s="111"/>
      <c r="K704" s="111"/>
      <c r="L704" s="111"/>
      <c r="M704" s="111"/>
      <c r="Q704" s="111"/>
      <c r="R704" s="111"/>
    </row>
    <row r="705" spans="8:18" ht="15.75" customHeight="1" x14ac:dyDescent="0.2">
      <c r="H705" s="111"/>
      <c r="I705" s="111"/>
      <c r="J705" s="111"/>
      <c r="K705" s="111"/>
      <c r="L705" s="111"/>
      <c r="M705" s="111"/>
      <c r="Q705" s="111"/>
      <c r="R705" s="111"/>
    </row>
    <row r="706" spans="8:18" ht="15.75" customHeight="1" x14ac:dyDescent="0.2">
      <c r="H706" s="111"/>
      <c r="I706" s="111"/>
      <c r="J706" s="111"/>
      <c r="K706" s="111"/>
      <c r="L706" s="111"/>
      <c r="M706" s="111"/>
      <c r="Q706" s="111"/>
      <c r="R706" s="111"/>
    </row>
    <row r="707" spans="8:18" ht="15.75" customHeight="1" x14ac:dyDescent="0.2">
      <c r="H707" s="111"/>
      <c r="I707" s="111"/>
      <c r="J707" s="111"/>
      <c r="K707" s="111"/>
      <c r="L707" s="111"/>
      <c r="M707" s="111"/>
      <c r="Q707" s="111"/>
      <c r="R707" s="111"/>
    </row>
    <row r="708" spans="8:18" ht="15.75" customHeight="1" x14ac:dyDescent="0.2">
      <c r="H708" s="111"/>
      <c r="I708" s="111"/>
      <c r="J708" s="111"/>
      <c r="K708" s="111"/>
      <c r="L708" s="111"/>
      <c r="M708" s="111"/>
      <c r="Q708" s="111"/>
      <c r="R708" s="111"/>
    </row>
    <row r="709" spans="8:18" ht="15.75" customHeight="1" x14ac:dyDescent="0.2">
      <c r="H709" s="111"/>
      <c r="I709" s="111"/>
      <c r="J709" s="111"/>
      <c r="K709" s="111"/>
      <c r="L709" s="111"/>
      <c r="M709" s="111"/>
      <c r="Q709" s="111"/>
      <c r="R709" s="111"/>
    </row>
    <row r="710" spans="8:18" ht="15.75" customHeight="1" x14ac:dyDescent="0.2">
      <c r="H710" s="111"/>
      <c r="I710" s="111"/>
      <c r="J710" s="111"/>
      <c r="K710" s="111"/>
      <c r="L710" s="111"/>
      <c r="M710" s="111"/>
      <c r="Q710" s="111"/>
      <c r="R710" s="111"/>
    </row>
    <row r="711" spans="8:18" ht="15.75" customHeight="1" x14ac:dyDescent="0.2">
      <c r="H711" s="111"/>
      <c r="I711" s="111"/>
      <c r="J711" s="111"/>
      <c r="K711" s="111"/>
      <c r="L711" s="111"/>
      <c r="M711" s="111"/>
      <c r="Q711" s="111"/>
      <c r="R711" s="111"/>
    </row>
    <row r="712" spans="8:18" ht="15.75" customHeight="1" x14ac:dyDescent="0.2">
      <c r="H712" s="111"/>
      <c r="I712" s="111"/>
      <c r="J712" s="111"/>
      <c r="K712" s="111"/>
      <c r="L712" s="111"/>
      <c r="M712" s="111"/>
      <c r="Q712" s="111"/>
      <c r="R712" s="111"/>
    </row>
    <row r="713" spans="8:18" ht="15.75" customHeight="1" x14ac:dyDescent="0.2">
      <c r="H713" s="111"/>
      <c r="I713" s="111"/>
      <c r="J713" s="111"/>
      <c r="K713" s="111"/>
      <c r="L713" s="111"/>
      <c r="M713" s="111"/>
      <c r="Q713" s="111"/>
      <c r="R713" s="111"/>
    </row>
    <row r="714" spans="8:18" ht="15.75" customHeight="1" x14ac:dyDescent="0.2">
      <c r="H714" s="111"/>
      <c r="I714" s="111"/>
      <c r="J714" s="111"/>
      <c r="K714" s="111"/>
      <c r="L714" s="111"/>
      <c r="M714" s="111"/>
      <c r="Q714" s="111"/>
      <c r="R714" s="111"/>
    </row>
    <row r="715" spans="8:18" ht="15.75" customHeight="1" x14ac:dyDescent="0.2">
      <c r="H715" s="111"/>
      <c r="I715" s="111"/>
      <c r="J715" s="111"/>
      <c r="K715" s="111"/>
      <c r="L715" s="111"/>
      <c r="M715" s="111"/>
      <c r="Q715" s="111"/>
      <c r="R715" s="111"/>
    </row>
    <row r="716" spans="8:18" ht="15.75" customHeight="1" x14ac:dyDescent="0.2">
      <c r="H716" s="111"/>
      <c r="I716" s="111"/>
      <c r="J716" s="111"/>
      <c r="K716" s="111"/>
      <c r="L716" s="111"/>
      <c r="M716" s="111"/>
      <c r="Q716" s="111"/>
      <c r="R716" s="111"/>
    </row>
    <row r="717" spans="8:18" ht="15.75" customHeight="1" x14ac:dyDescent="0.2">
      <c r="H717" s="111"/>
      <c r="I717" s="111"/>
      <c r="J717" s="111"/>
      <c r="K717" s="111"/>
      <c r="L717" s="111"/>
      <c r="M717" s="111"/>
      <c r="Q717" s="111"/>
      <c r="R717" s="111"/>
    </row>
    <row r="718" spans="8:18" ht="15.75" customHeight="1" x14ac:dyDescent="0.2">
      <c r="H718" s="111"/>
      <c r="I718" s="111"/>
      <c r="J718" s="111"/>
      <c r="K718" s="111"/>
      <c r="L718" s="111"/>
      <c r="M718" s="111"/>
      <c r="Q718" s="111"/>
      <c r="R718" s="111"/>
    </row>
    <row r="719" spans="8:18" ht="15.75" customHeight="1" x14ac:dyDescent="0.2">
      <c r="H719" s="111"/>
      <c r="I719" s="111"/>
      <c r="J719" s="111"/>
      <c r="K719" s="111"/>
      <c r="L719" s="111"/>
      <c r="M719" s="111"/>
      <c r="Q719" s="111"/>
      <c r="R719" s="111"/>
    </row>
    <row r="720" spans="8:18" ht="15.75" customHeight="1" x14ac:dyDescent="0.2">
      <c r="H720" s="111"/>
      <c r="I720" s="111"/>
      <c r="J720" s="111"/>
      <c r="K720" s="111"/>
      <c r="L720" s="111"/>
      <c r="M720" s="111"/>
      <c r="Q720" s="111"/>
      <c r="R720" s="111"/>
    </row>
    <row r="721" spans="8:18" ht="15.75" customHeight="1" x14ac:dyDescent="0.2">
      <c r="H721" s="111"/>
      <c r="I721" s="111"/>
      <c r="J721" s="111"/>
      <c r="K721" s="111"/>
      <c r="L721" s="111"/>
      <c r="M721" s="111"/>
      <c r="Q721" s="111"/>
      <c r="R721" s="111"/>
    </row>
    <row r="722" spans="8:18" ht="15.75" customHeight="1" x14ac:dyDescent="0.2">
      <c r="H722" s="111"/>
      <c r="I722" s="111"/>
      <c r="J722" s="111"/>
      <c r="K722" s="111"/>
      <c r="L722" s="111"/>
      <c r="M722" s="111"/>
      <c r="Q722" s="111"/>
      <c r="R722" s="111"/>
    </row>
    <row r="723" spans="8:18" ht="15.75" customHeight="1" x14ac:dyDescent="0.2">
      <c r="H723" s="111"/>
      <c r="I723" s="111"/>
      <c r="J723" s="111"/>
      <c r="K723" s="111"/>
      <c r="L723" s="111"/>
      <c r="M723" s="111"/>
      <c r="Q723" s="111"/>
      <c r="R723" s="111"/>
    </row>
    <row r="724" spans="8:18" ht="15.75" customHeight="1" x14ac:dyDescent="0.2">
      <c r="H724" s="111"/>
      <c r="I724" s="111"/>
      <c r="J724" s="111"/>
      <c r="K724" s="111"/>
      <c r="L724" s="111"/>
      <c r="M724" s="111"/>
      <c r="Q724" s="111"/>
      <c r="R724" s="111"/>
    </row>
    <row r="725" spans="8:18" ht="15.75" customHeight="1" x14ac:dyDescent="0.2">
      <c r="H725" s="111"/>
      <c r="I725" s="111"/>
      <c r="J725" s="111"/>
      <c r="K725" s="111"/>
      <c r="L725" s="111"/>
      <c r="M725" s="111"/>
      <c r="Q725" s="111"/>
      <c r="R725" s="111"/>
    </row>
    <row r="726" spans="8:18" ht="15.75" customHeight="1" x14ac:dyDescent="0.2">
      <c r="H726" s="111"/>
      <c r="I726" s="111"/>
      <c r="J726" s="111"/>
      <c r="K726" s="111"/>
      <c r="L726" s="111"/>
      <c r="M726" s="111"/>
      <c r="Q726" s="111"/>
      <c r="R726" s="111"/>
    </row>
    <row r="727" spans="8:18" ht="15.75" customHeight="1" x14ac:dyDescent="0.2">
      <c r="H727" s="111"/>
      <c r="I727" s="111"/>
      <c r="J727" s="111"/>
      <c r="K727" s="111"/>
      <c r="L727" s="111"/>
      <c r="M727" s="111"/>
      <c r="Q727" s="111"/>
      <c r="R727" s="111"/>
    </row>
    <row r="728" spans="8:18" ht="15.75" customHeight="1" x14ac:dyDescent="0.2">
      <c r="H728" s="111"/>
      <c r="I728" s="111"/>
      <c r="J728" s="111"/>
      <c r="K728" s="111"/>
      <c r="L728" s="111"/>
      <c r="M728" s="111"/>
      <c r="Q728" s="111"/>
      <c r="R728" s="111"/>
    </row>
    <row r="729" spans="8:18" ht="15.75" customHeight="1" x14ac:dyDescent="0.2">
      <c r="H729" s="111"/>
      <c r="I729" s="111"/>
      <c r="J729" s="111"/>
      <c r="K729" s="111"/>
      <c r="L729" s="111"/>
      <c r="M729" s="111"/>
      <c r="Q729" s="111"/>
      <c r="R729" s="111"/>
    </row>
    <row r="730" spans="8:18" ht="15.75" customHeight="1" x14ac:dyDescent="0.2">
      <c r="H730" s="111"/>
      <c r="I730" s="111"/>
      <c r="J730" s="111"/>
      <c r="K730" s="111"/>
      <c r="L730" s="111"/>
      <c r="M730" s="111"/>
      <c r="Q730" s="111"/>
      <c r="R730" s="111"/>
    </row>
    <row r="731" spans="8:18" ht="15.75" customHeight="1" x14ac:dyDescent="0.2">
      <c r="H731" s="111"/>
      <c r="I731" s="111"/>
      <c r="J731" s="111"/>
      <c r="K731" s="111"/>
      <c r="L731" s="111"/>
      <c r="M731" s="111"/>
      <c r="Q731" s="111"/>
      <c r="R731" s="111"/>
    </row>
    <row r="732" spans="8:18" ht="15.75" customHeight="1" x14ac:dyDescent="0.2">
      <c r="H732" s="111"/>
      <c r="I732" s="111"/>
      <c r="J732" s="111"/>
      <c r="K732" s="111"/>
      <c r="L732" s="111"/>
      <c r="M732" s="111"/>
      <c r="Q732" s="111"/>
      <c r="R732" s="111"/>
    </row>
    <row r="733" spans="8:18" ht="15.75" customHeight="1" x14ac:dyDescent="0.2">
      <c r="H733" s="111"/>
      <c r="I733" s="111"/>
      <c r="J733" s="111"/>
      <c r="K733" s="111"/>
      <c r="L733" s="111"/>
      <c r="M733" s="111"/>
      <c r="Q733" s="111"/>
      <c r="R733" s="111"/>
    </row>
    <row r="734" spans="8:18" ht="15.75" customHeight="1" x14ac:dyDescent="0.2">
      <c r="H734" s="111"/>
      <c r="I734" s="111"/>
      <c r="J734" s="111"/>
      <c r="K734" s="111"/>
      <c r="L734" s="111"/>
      <c r="M734" s="111"/>
      <c r="Q734" s="111"/>
      <c r="R734" s="111"/>
    </row>
    <row r="735" spans="8:18" ht="15.75" customHeight="1" x14ac:dyDescent="0.2">
      <c r="H735" s="111"/>
      <c r="I735" s="111"/>
      <c r="J735" s="111"/>
      <c r="K735" s="111"/>
      <c r="L735" s="111"/>
      <c r="M735" s="111"/>
      <c r="Q735" s="111"/>
      <c r="R735" s="111"/>
    </row>
    <row r="736" spans="8:18" ht="15.75" customHeight="1" x14ac:dyDescent="0.2">
      <c r="H736" s="111"/>
      <c r="I736" s="111"/>
      <c r="J736" s="111"/>
      <c r="K736" s="111"/>
      <c r="L736" s="111"/>
      <c r="M736" s="111"/>
      <c r="Q736" s="111"/>
      <c r="R736" s="111"/>
    </row>
    <row r="737" spans="8:18" ht="15.75" customHeight="1" x14ac:dyDescent="0.2">
      <c r="H737" s="111"/>
      <c r="I737" s="111"/>
      <c r="J737" s="111"/>
      <c r="K737" s="111"/>
      <c r="L737" s="111"/>
      <c r="M737" s="111"/>
      <c r="Q737" s="111"/>
      <c r="R737" s="111"/>
    </row>
    <row r="738" spans="8:18" ht="15.75" customHeight="1" x14ac:dyDescent="0.2">
      <c r="H738" s="111"/>
      <c r="I738" s="111"/>
      <c r="J738" s="111"/>
      <c r="K738" s="111"/>
      <c r="L738" s="111"/>
      <c r="M738" s="111"/>
      <c r="Q738" s="111"/>
      <c r="R738" s="111"/>
    </row>
    <row r="739" spans="8:18" ht="15.75" customHeight="1" x14ac:dyDescent="0.2">
      <c r="H739" s="111"/>
      <c r="I739" s="111"/>
      <c r="J739" s="111"/>
      <c r="K739" s="111"/>
      <c r="L739" s="111"/>
      <c r="M739" s="111"/>
      <c r="Q739" s="111"/>
      <c r="R739" s="111"/>
    </row>
    <row r="740" spans="8:18" ht="15.75" customHeight="1" x14ac:dyDescent="0.2">
      <c r="H740" s="111"/>
      <c r="I740" s="111"/>
      <c r="J740" s="111"/>
      <c r="K740" s="111"/>
      <c r="L740" s="111"/>
      <c r="M740" s="111"/>
      <c r="Q740" s="111"/>
      <c r="R740" s="111"/>
    </row>
    <row r="741" spans="8:18" ht="15.75" customHeight="1" x14ac:dyDescent="0.2">
      <c r="H741" s="111"/>
      <c r="I741" s="111"/>
      <c r="J741" s="111"/>
      <c r="K741" s="111"/>
      <c r="L741" s="111"/>
      <c r="M741" s="111"/>
      <c r="Q741" s="111"/>
      <c r="R741" s="111"/>
    </row>
    <row r="742" spans="8:18" ht="15.75" customHeight="1" x14ac:dyDescent="0.2">
      <c r="H742" s="111"/>
      <c r="I742" s="111"/>
      <c r="J742" s="111"/>
      <c r="K742" s="111"/>
      <c r="L742" s="111"/>
      <c r="M742" s="111"/>
      <c r="Q742" s="111"/>
      <c r="R742" s="111"/>
    </row>
    <row r="743" spans="8:18" ht="15.75" customHeight="1" x14ac:dyDescent="0.2">
      <c r="H743" s="111"/>
      <c r="I743" s="111"/>
      <c r="J743" s="111"/>
      <c r="K743" s="111"/>
      <c r="L743" s="111"/>
      <c r="M743" s="111"/>
      <c r="Q743" s="111"/>
      <c r="R743" s="111"/>
    </row>
    <row r="744" spans="8:18" ht="15.75" customHeight="1" x14ac:dyDescent="0.2">
      <c r="H744" s="111"/>
      <c r="I744" s="111"/>
      <c r="J744" s="111"/>
      <c r="K744" s="111"/>
      <c r="L744" s="111"/>
      <c r="M744" s="111"/>
      <c r="Q744" s="111"/>
      <c r="R744" s="111"/>
    </row>
    <row r="745" spans="8:18" ht="15.75" customHeight="1" x14ac:dyDescent="0.2">
      <c r="H745" s="111"/>
      <c r="I745" s="111"/>
      <c r="J745" s="111"/>
      <c r="K745" s="111"/>
      <c r="L745" s="111"/>
      <c r="M745" s="111"/>
      <c r="Q745" s="111"/>
      <c r="R745" s="111"/>
    </row>
    <row r="746" spans="8:18" ht="15.75" customHeight="1" x14ac:dyDescent="0.2">
      <c r="H746" s="111"/>
      <c r="I746" s="111"/>
      <c r="J746" s="111"/>
      <c r="K746" s="111"/>
      <c r="L746" s="111"/>
      <c r="M746" s="111"/>
      <c r="Q746" s="111"/>
      <c r="R746" s="111"/>
    </row>
    <row r="747" spans="8:18" ht="15.75" customHeight="1" x14ac:dyDescent="0.2">
      <c r="H747" s="111"/>
      <c r="I747" s="111"/>
      <c r="J747" s="111"/>
      <c r="K747" s="111"/>
      <c r="L747" s="111"/>
      <c r="M747" s="111"/>
      <c r="Q747" s="111"/>
      <c r="R747" s="111"/>
    </row>
    <row r="748" spans="8:18" ht="15.75" customHeight="1" x14ac:dyDescent="0.2">
      <c r="H748" s="111"/>
      <c r="I748" s="111"/>
      <c r="J748" s="111"/>
      <c r="K748" s="111"/>
      <c r="L748" s="111"/>
      <c r="M748" s="111"/>
      <c r="Q748" s="111"/>
      <c r="R748" s="111"/>
    </row>
    <row r="749" spans="8:18" ht="15.75" customHeight="1" x14ac:dyDescent="0.2">
      <c r="H749" s="111"/>
      <c r="I749" s="111"/>
      <c r="J749" s="111"/>
      <c r="K749" s="111"/>
      <c r="L749" s="111"/>
      <c r="M749" s="111"/>
      <c r="Q749" s="111"/>
      <c r="R749" s="111"/>
    </row>
    <row r="750" spans="8:18" ht="15.75" customHeight="1" x14ac:dyDescent="0.2">
      <c r="H750" s="111"/>
      <c r="I750" s="111"/>
      <c r="J750" s="111"/>
      <c r="K750" s="111"/>
      <c r="L750" s="111"/>
      <c r="M750" s="111"/>
      <c r="Q750" s="111"/>
      <c r="R750" s="111"/>
    </row>
    <row r="751" spans="8:18" ht="15.75" customHeight="1" x14ac:dyDescent="0.2">
      <c r="H751" s="111"/>
      <c r="I751" s="111"/>
      <c r="J751" s="111"/>
      <c r="K751" s="111"/>
      <c r="L751" s="111"/>
      <c r="M751" s="111"/>
      <c r="Q751" s="111"/>
      <c r="R751" s="111"/>
    </row>
    <row r="752" spans="8:18" ht="15.75" customHeight="1" x14ac:dyDescent="0.2">
      <c r="H752" s="111"/>
      <c r="I752" s="111"/>
      <c r="J752" s="111"/>
      <c r="K752" s="111"/>
      <c r="L752" s="111"/>
      <c r="M752" s="111"/>
      <c r="Q752" s="111"/>
      <c r="R752" s="111"/>
    </row>
    <row r="753" spans="8:18" ht="15.75" customHeight="1" x14ac:dyDescent="0.2">
      <c r="H753" s="111"/>
      <c r="I753" s="111"/>
      <c r="J753" s="111"/>
      <c r="K753" s="111"/>
      <c r="L753" s="111"/>
      <c r="M753" s="111"/>
      <c r="Q753" s="111"/>
      <c r="R753" s="111"/>
    </row>
    <row r="754" spans="8:18" ht="15.75" customHeight="1" x14ac:dyDescent="0.2">
      <c r="H754" s="111"/>
      <c r="I754" s="111"/>
      <c r="J754" s="111"/>
      <c r="K754" s="111"/>
      <c r="L754" s="111"/>
      <c r="M754" s="111"/>
      <c r="Q754" s="111"/>
      <c r="R754" s="111"/>
    </row>
    <row r="755" spans="8:18" ht="15.75" customHeight="1" x14ac:dyDescent="0.2">
      <c r="H755" s="111"/>
      <c r="I755" s="111"/>
      <c r="J755" s="111"/>
      <c r="K755" s="111"/>
      <c r="L755" s="111"/>
      <c r="M755" s="111"/>
      <c r="Q755" s="111"/>
      <c r="R755" s="111"/>
    </row>
    <row r="756" spans="8:18" ht="15.75" customHeight="1" x14ac:dyDescent="0.2">
      <c r="H756" s="111"/>
      <c r="I756" s="111"/>
      <c r="J756" s="111"/>
      <c r="K756" s="111"/>
      <c r="L756" s="111"/>
      <c r="M756" s="111"/>
      <c r="Q756" s="111"/>
      <c r="R756" s="111"/>
    </row>
    <row r="757" spans="8:18" ht="15.75" customHeight="1" x14ac:dyDescent="0.2">
      <c r="H757" s="111"/>
      <c r="I757" s="111"/>
      <c r="J757" s="111"/>
      <c r="K757" s="111"/>
      <c r="L757" s="111"/>
      <c r="M757" s="111"/>
      <c r="Q757" s="111"/>
      <c r="R757" s="111"/>
    </row>
    <row r="758" spans="8:18" ht="15.75" customHeight="1" x14ac:dyDescent="0.2">
      <c r="H758" s="111"/>
      <c r="I758" s="111"/>
      <c r="J758" s="111"/>
      <c r="K758" s="111"/>
      <c r="L758" s="111"/>
      <c r="M758" s="111"/>
      <c r="Q758" s="111"/>
      <c r="R758" s="111"/>
    </row>
    <row r="759" spans="8:18" ht="15.75" customHeight="1" x14ac:dyDescent="0.2">
      <c r="H759" s="111"/>
      <c r="I759" s="111"/>
      <c r="J759" s="111"/>
      <c r="K759" s="111"/>
      <c r="L759" s="111"/>
      <c r="M759" s="111"/>
      <c r="Q759" s="111"/>
      <c r="R759" s="111"/>
    </row>
    <row r="760" spans="8:18" ht="15.75" customHeight="1" x14ac:dyDescent="0.2">
      <c r="H760" s="111"/>
      <c r="I760" s="111"/>
      <c r="J760" s="111"/>
      <c r="K760" s="111"/>
      <c r="L760" s="111"/>
      <c r="M760" s="111"/>
      <c r="Q760" s="111"/>
      <c r="R760" s="111"/>
    </row>
    <row r="761" spans="8:18" ht="15.75" customHeight="1" x14ac:dyDescent="0.2">
      <c r="H761" s="111"/>
      <c r="I761" s="111"/>
      <c r="J761" s="111"/>
      <c r="K761" s="111"/>
      <c r="L761" s="111"/>
      <c r="M761" s="111"/>
      <c r="Q761" s="111"/>
      <c r="R761" s="111"/>
    </row>
    <row r="762" spans="8:18" ht="15.75" customHeight="1" x14ac:dyDescent="0.2">
      <c r="H762" s="111"/>
      <c r="I762" s="111"/>
      <c r="J762" s="111"/>
      <c r="K762" s="111"/>
      <c r="L762" s="111"/>
      <c r="M762" s="111"/>
      <c r="Q762" s="111"/>
      <c r="R762" s="111"/>
    </row>
    <row r="763" spans="8:18" ht="15.75" customHeight="1" x14ac:dyDescent="0.2">
      <c r="H763" s="111"/>
      <c r="I763" s="111"/>
      <c r="J763" s="111"/>
      <c r="K763" s="111"/>
      <c r="L763" s="111"/>
      <c r="M763" s="111"/>
      <c r="Q763" s="111"/>
      <c r="R763" s="111"/>
    </row>
    <row r="764" spans="8:18" ht="15.75" customHeight="1" x14ac:dyDescent="0.2">
      <c r="H764" s="111"/>
      <c r="I764" s="111"/>
      <c r="J764" s="111"/>
      <c r="K764" s="111"/>
      <c r="L764" s="111"/>
      <c r="M764" s="111"/>
      <c r="Q764" s="111"/>
      <c r="R764" s="111"/>
    </row>
    <row r="765" spans="8:18" ht="15.75" customHeight="1" x14ac:dyDescent="0.2">
      <c r="H765" s="111"/>
      <c r="I765" s="111"/>
      <c r="J765" s="111"/>
      <c r="K765" s="111"/>
      <c r="L765" s="111"/>
      <c r="M765" s="111"/>
      <c r="Q765" s="111"/>
      <c r="R765" s="111"/>
    </row>
    <row r="766" spans="8:18" ht="15.75" customHeight="1" x14ac:dyDescent="0.2">
      <c r="H766" s="111"/>
      <c r="I766" s="111"/>
      <c r="J766" s="111"/>
      <c r="K766" s="111"/>
      <c r="L766" s="111"/>
      <c r="M766" s="111"/>
      <c r="Q766" s="111"/>
      <c r="R766" s="111"/>
    </row>
    <row r="767" spans="8:18" ht="15.75" customHeight="1" x14ac:dyDescent="0.2">
      <c r="H767" s="111"/>
      <c r="I767" s="111"/>
      <c r="J767" s="111"/>
      <c r="K767" s="111"/>
      <c r="L767" s="111"/>
      <c r="M767" s="111"/>
      <c r="Q767" s="111"/>
      <c r="R767" s="111"/>
    </row>
    <row r="768" spans="8:18" ht="15.75" customHeight="1" x14ac:dyDescent="0.2">
      <c r="H768" s="111"/>
      <c r="I768" s="111"/>
      <c r="J768" s="111"/>
      <c r="K768" s="111"/>
      <c r="L768" s="111"/>
      <c r="M768" s="111"/>
      <c r="Q768" s="111"/>
      <c r="R768" s="111"/>
    </row>
    <row r="769" spans="8:18" ht="15.75" customHeight="1" x14ac:dyDescent="0.2">
      <c r="H769" s="111"/>
      <c r="I769" s="111"/>
      <c r="J769" s="111"/>
      <c r="K769" s="111"/>
      <c r="L769" s="111"/>
      <c r="M769" s="111"/>
      <c r="Q769" s="111"/>
      <c r="R769" s="111"/>
    </row>
    <row r="770" spans="8:18" ht="15.75" customHeight="1" x14ac:dyDescent="0.2">
      <c r="H770" s="111"/>
      <c r="I770" s="111"/>
      <c r="J770" s="111"/>
      <c r="K770" s="111"/>
      <c r="L770" s="111"/>
      <c r="M770" s="111"/>
      <c r="Q770" s="111"/>
      <c r="R770" s="111"/>
    </row>
    <row r="771" spans="8:18" ht="15.75" customHeight="1" x14ac:dyDescent="0.2">
      <c r="H771" s="111"/>
      <c r="I771" s="111"/>
      <c r="J771" s="111"/>
      <c r="K771" s="111"/>
      <c r="L771" s="111"/>
      <c r="M771" s="111"/>
      <c r="Q771" s="111"/>
      <c r="R771" s="111"/>
    </row>
    <row r="772" spans="8:18" ht="15.75" customHeight="1" x14ac:dyDescent="0.2">
      <c r="H772" s="111"/>
      <c r="I772" s="111"/>
      <c r="J772" s="111"/>
      <c r="K772" s="111"/>
      <c r="L772" s="111"/>
      <c r="M772" s="111"/>
      <c r="Q772" s="111"/>
      <c r="R772" s="111"/>
    </row>
    <row r="773" spans="8:18" ht="15.75" customHeight="1" x14ac:dyDescent="0.2">
      <c r="H773" s="111"/>
      <c r="I773" s="111"/>
      <c r="J773" s="111"/>
      <c r="K773" s="111"/>
      <c r="L773" s="111"/>
      <c r="M773" s="111"/>
      <c r="Q773" s="111"/>
      <c r="R773" s="111"/>
    </row>
    <row r="774" spans="8:18" ht="15.75" customHeight="1" x14ac:dyDescent="0.2">
      <c r="H774" s="111"/>
      <c r="I774" s="111"/>
      <c r="J774" s="111"/>
      <c r="K774" s="111"/>
      <c r="L774" s="111"/>
      <c r="M774" s="111"/>
      <c r="Q774" s="111"/>
      <c r="R774" s="111"/>
    </row>
    <row r="775" spans="8:18" ht="15.75" customHeight="1" x14ac:dyDescent="0.2">
      <c r="H775" s="111"/>
      <c r="I775" s="111"/>
      <c r="J775" s="111"/>
      <c r="K775" s="111"/>
      <c r="L775" s="111"/>
      <c r="M775" s="111"/>
      <c r="Q775" s="111"/>
      <c r="R775" s="111"/>
    </row>
    <row r="776" spans="8:18" ht="15.75" customHeight="1" x14ac:dyDescent="0.2">
      <c r="H776" s="111"/>
      <c r="I776" s="111"/>
      <c r="J776" s="111"/>
      <c r="K776" s="111"/>
      <c r="L776" s="111"/>
      <c r="M776" s="111"/>
      <c r="Q776" s="111"/>
      <c r="R776" s="111"/>
    </row>
    <row r="777" spans="8:18" ht="15.75" customHeight="1" x14ac:dyDescent="0.2">
      <c r="H777" s="111"/>
      <c r="I777" s="111"/>
      <c r="J777" s="111"/>
      <c r="K777" s="111"/>
      <c r="L777" s="111"/>
      <c r="M777" s="111"/>
      <c r="Q777" s="111"/>
      <c r="R777" s="111"/>
    </row>
    <row r="778" spans="8:18" ht="15.75" customHeight="1" x14ac:dyDescent="0.2">
      <c r="H778" s="111"/>
      <c r="I778" s="111"/>
      <c r="J778" s="111"/>
      <c r="K778" s="111"/>
      <c r="L778" s="111"/>
      <c r="M778" s="111"/>
      <c r="Q778" s="111"/>
      <c r="R778" s="111"/>
    </row>
    <row r="779" spans="8:18" ht="15.75" customHeight="1" x14ac:dyDescent="0.2">
      <c r="H779" s="111"/>
      <c r="I779" s="111"/>
      <c r="J779" s="111"/>
      <c r="K779" s="111"/>
      <c r="L779" s="111"/>
      <c r="M779" s="111"/>
      <c r="Q779" s="111"/>
      <c r="R779" s="111"/>
    </row>
    <row r="780" spans="8:18" ht="15.75" customHeight="1" x14ac:dyDescent="0.2">
      <c r="H780" s="111"/>
      <c r="I780" s="111"/>
      <c r="J780" s="111"/>
      <c r="K780" s="111"/>
      <c r="L780" s="111"/>
      <c r="M780" s="111"/>
      <c r="Q780" s="111"/>
      <c r="R780" s="111"/>
    </row>
    <row r="781" spans="8:18" ht="15.75" customHeight="1" x14ac:dyDescent="0.2">
      <c r="H781" s="111"/>
      <c r="I781" s="111"/>
      <c r="J781" s="111"/>
      <c r="K781" s="111"/>
      <c r="L781" s="111"/>
      <c r="M781" s="111"/>
      <c r="Q781" s="111"/>
      <c r="R781" s="111"/>
    </row>
    <row r="782" spans="8:18" ht="15.75" customHeight="1" x14ac:dyDescent="0.2">
      <c r="H782" s="111"/>
      <c r="I782" s="111"/>
      <c r="J782" s="111"/>
      <c r="K782" s="111"/>
      <c r="L782" s="111"/>
      <c r="M782" s="111"/>
      <c r="Q782" s="111"/>
      <c r="R782" s="111"/>
    </row>
    <row r="783" spans="8:18" ht="15.75" customHeight="1" x14ac:dyDescent="0.2">
      <c r="H783" s="111"/>
      <c r="I783" s="111"/>
      <c r="J783" s="111"/>
      <c r="K783" s="111"/>
      <c r="L783" s="111"/>
      <c r="M783" s="111"/>
      <c r="Q783" s="111"/>
      <c r="R783" s="111"/>
    </row>
    <row r="784" spans="8:18" ht="15.75" customHeight="1" x14ac:dyDescent="0.2">
      <c r="H784" s="111"/>
      <c r="I784" s="111"/>
      <c r="J784" s="111"/>
      <c r="K784" s="111"/>
      <c r="L784" s="111"/>
      <c r="M784" s="111"/>
      <c r="Q784" s="111"/>
      <c r="R784" s="111"/>
    </row>
    <row r="785" spans="8:18" ht="15.75" customHeight="1" x14ac:dyDescent="0.2">
      <c r="H785" s="111"/>
      <c r="I785" s="111"/>
      <c r="J785" s="111"/>
      <c r="K785" s="111"/>
      <c r="L785" s="111"/>
      <c r="M785" s="111"/>
      <c r="Q785" s="111"/>
      <c r="R785" s="111"/>
    </row>
    <row r="786" spans="8:18" ht="15.75" customHeight="1" x14ac:dyDescent="0.2">
      <c r="H786" s="111"/>
      <c r="I786" s="111"/>
      <c r="J786" s="111"/>
      <c r="K786" s="111"/>
      <c r="L786" s="111"/>
      <c r="M786" s="111"/>
      <c r="Q786" s="111"/>
      <c r="R786" s="111"/>
    </row>
    <row r="787" spans="8:18" ht="15.75" customHeight="1" x14ac:dyDescent="0.2">
      <c r="H787" s="111"/>
      <c r="I787" s="111"/>
      <c r="J787" s="111"/>
      <c r="K787" s="111"/>
      <c r="L787" s="111"/>
      <c r="M787" s="111"/>
      <c r="Q787" s="111"/>
      <c r="R787" s="111"/>
    </row>
    <row r="788" spans="8:18" ht="15.75" customHeight="1" x14ac:dyDescent="0.2">
      <c r="H788" s="111"/>
      <c r="I788" s="111"/>
      <c r="J788" s="111"/>
      <c r="K788" s="111"/>
      <c r="L788" s="111"/>
      <c r="M788" s="111"/>
      <c r="Q788" s="111"/>
      <c r="R788" s="111"/>
    </row>
    <row r="789" spans="8:18" ht="15.75" customHeight="1" x14ac:dyDescent="0.2">
      <c r="H789" s="111"/>
      <c r="I789" s="111"/>
      <c r="J789" s="111"/>
      <c r="K789" s="111"/>
      <c r="L789" s="111"/>
      <c r="M789" s="111"/>
      <c r="Q789" s="111"/>
      <c r="R789" s="111"/>
    </row>
    <row r="790" spans="8:18" ht="15.75" customHeight="1" x14ac:dyDescent="0.2">
      <c r="H790" s="111"/>
      <c r="I790" s="111"/>
      <c r="J790" s="111"/>
      <c r="K790" s="111"/>
      <c r="L790" s="111"/>
      <c r="M790" s="111"/>
      <c r="Q790" s="111"/>
      <c r="R790" s="111"/>
    </row>
    <row r="791" spans="8:18" ht="15.75" customHeight="1" x14ac:dyDescent="0.2">
      <c r="H791" s="111"/>
      <c r="I791" s="111"/>
      <c r="J791" s="111"/>
      <c r="K791" s="111"/>
      <c r="L791" s="111"/>
      <c r="M791" s="111"/>
      <c r="Q791" s="111"/>
      <c r="R791" s="111"/>
    </row>
    <row r="792" spans="8:18" ht="15.75" customHeight="1" x14ac:dyDescent="0.2">
      <c r="H792" s="111"/>
      <c r="I792" s="111"/>
      <c r="J792" s="111"/>
      <c r="K792" s="111"/>
      <c r="L792" s="111"/>
      <c r="M792" s="111"/>
      <c r="Q792" s="111"/>
      <c r="R792" s="111"/>
    </row>
    <row r="793" spans="8:18" ht="15.75" customHeight="1" x14ac:dyDescent="0.2">
      <c r="H793" s="111"/>
      <c r="I793" s="111"/>
      <c r="J793" s="111"/>
      <c r="K793" s="111"/>
      <c r="L793" s="111"/>
      <c r="M793" s="111"/>
      <c r="Q793" s="111"/>
      <c r="R793" s="111"/>
    </row>
    <row r="794" spans="8:18" ht="15.75" customHeight="1" x14ac:dyDescent="0.2">
      <c r="H794" s="111"/>
      <c r="I794" s="111"/>
      <c r="J794" s="111"/>
      <c r="K794" s="111"/>
      <c r="L794" s="111"/>
      <c r="M794" s="111"/>
      <c r="Q794" s="111"/>
      <c r="R794" s="111"/>
    </row>
    <row r="795" spans="8:18" ht="15.75" customHeight="1" x14ac:dyDescent="0.2">
      <c r="H795" s="111"/>
      <c r="I795" s="111"/>
      <c r="J795" s="111"/>
      <c r="K795" s="111"/>
      <c r="L795" s="111"/>
      <c r="M795" s="111"/>
      <c r="Q795" s="111"/>
      <c r="R795" s="111"/>
    </row>
    <row r="796" spans="8:18" ht="15.75" customHeight="1" x14ac:dyDescent="0.2">
      <c r="H796" s="111"/>
      <c r="I796" s="111"/>
      <c r="J796" s="111"/>
      <c r="K796" s="111"/>
      <c r="L796" s="111"/>
      <c r="M796" s="111"/>
      <c r="Q796" s="111"/>
      <c r="R796" s="111"/>
    </row>
    <row r="797" spans="8:18" ht="15.75" customHeight="1" x14ac:dyDescent="0.2">
      <c r="H797" s="111"/>
      <c r="I797" s="111"/>
      <c r="J797" s="111"/>
      <c r="K797" s="111"/>
      <c r="L797" s="111"/>
      <c r="M797" s="111"/>
      <c r="Q797" s="111"/>
      <c r="R797" s="111"/>
    </row>
    <row r="798" spans="8:18" ht="15.75" customHeight="1" x14ac:dyDescent="0.2">
      <c r="H798" s="111"/>
      <c r="I798" s="111"/>
      <c r="J798" s="111"/>
      <c r="K798" s="111"/>
      <c r="L798" s="111"/>
      <c r="M798" s="111"/>
      <c r="Q798" s="111"/>
      <c r="R798" s="111"/>
    </row>
    <row r="799" spans="8:18" ht="15.75" customHeight="1" x14ac:dyDescent="0.2">
      <c r="H799" s="111"/>
      <c r="I799" s="111"/>
      <c r="J799" s="111"/>
      <c r="K799" s="111"/>
      <c r="L799" s="111"/>
      <c r="M799" s="111"/>
      <c r="Q799" s="111"/>
      <c r="R799" s="111"/>
    </row>
    <row r="800" spans="8:18" ht="15.75" customHeight="1" x14ac:dyDescent="0.2">
      <c r="H800" s="111"/>
      <c r="I800" s="111"/>
      <c r="J800" s="111"/>
      <c r="K800" s="111"/>
      <c r="L800" s="111"/>
      <c r="M800" s="111"/>
      <c r="Q800" s="111"/>
      <c r="R800" s="111"/>
    </row>
    <row r="801" spans="8:18" ht="15.75" customHeight="1" x14ac:dyDescent="0.2">
      <c r="H801" s="111"/>
      <c r="I801" s="111"/>
      <c r="J801" s="111"/>
      <c r="K801" s="111"/>
      <c r="L801" s="111"/>
      <c r="M801" s="111"/>
      <c r="Q801" s="111"/>
      <c r="R801" s="111"/>
    </row>
    <row r="802" spans="8:18" ht="15.75" customHeight="1" x14ac:dyDescent="0.2">
      <c r="H802" s="111"/>
      <c r="I802" s="111"/>
      <c r="J802" s="111"/>
      <c r="K802" s="111"/>
      <c r="L802" s="111"/>
      <c r="M802" s="111"/>
      <c r="Q802" s="111"/>
      <c r="R802" s="111"/>
    </row>
    <row r="803" spans="8:18" ht="15.75" customHeight="1" x14ac:dyDescent="0.2">
      <c r="H803" s="111"/>
      <c r="I803" s="111"/>
      <c r="J803" s="111"/>
      <c r="K803" s="111"/>
      <c r="L803" s="111"/>
      <c r="M803" s="111"/>
      <c r="Q803" s="111"/>
      <c r="R803" s="111"/>
    </row>
    <row r="804" spans="8:18" ht="15.75" customHeight="1" x14ac:dyDescent="0.2">
      <c r="H804" s="111"/>
      <c r="I804" s="111"/>
      <c r="J804" s="111"/>
      <c r="K804" s="111"/>
      <c r="L804" s="111"/>
      <c r="M804" s="111"/>
      <c r="Q804" s="111"/>
      <c r="R804" s="111"/>
    </row>
    <row r="805" spans="8:18" ht="15.75" customHeight="1" x14ac:dyDescent="0.2">
      <c r="H805" s="111"/>
      <c r="I805" s="111"/>
      <c r="J805" s="111"/>
      <c r="K805" s="111"/>
      <c r="L805" s="111"/>
      <c r="M805" s="111"/>
      <c r="Q805" s="111"/>
      <c r="R805" s="111"/>
    </row>
    <row r="806" spans="8:18" ht="15.75" customHeight="1" x14ac:dyDescent="0.2">
      <c r="H806" s="111"/>
      <c r="I806" s="111"/>
      <c r="J806" s="111"/>
      <c r="K806" s="111"/>
      <c r="L806" s="111"/>
      <c r="M806" s="111"/>
      <c r="Q806" s="111"/>
      <c r="R806" s="111"/>
    </row>
    <row r="807" spans="8:18" ht="15.75" customHeight="1" x14ac:dyDescent="0.2">
      <c r="H807" s="111"/>
      <c r="I807" s="111"/>
      <c r="J807" s="111"/>
      <c r="K807" s="111"/>
      <c r="L807" s="111"/>
      <c r="M807" s="111"/>
      <c r="Q807" s="111"/>
      <c r="R807" s="111"/>
    </row>
    <row r="808" spans="8:18" ht="15.75" customHeight="1" x14ac:dyDescent="0.2">
      <c r="H808" s="111"/>
      <c r="I808" s="111"/>
      <c r="J808" s="111"/>
      <c r="K808" s="111"/>
      <c r="L808" s="111"/>
      <c r="M808" s="111"/>
      <c r="Q808" s="111"/>
      <c r="R808" s="111"/>
    </row>
    <row r="809" spans="8:18" ht="15.75" customHeight="1" x14ac:dyDescent="0.2">
      <c r="H809" s="111"/>
      <c r="I809" s="111"/>
      <c r="J809" s="111"/>
      <c r="K809" s="111"/>
      <c r="L809" s="111"/>
      <c r="M809" s="111"/>
      <c r="Q809" s="111"/>
      <c r="R809" s="111"/>
    </row>
    <row r="810" spans="8:18" ht="15.75" customHeight="1" x14ac:dyDescent="0.2">
      <c r="H810" s="111"/>
      <c r="I810" s="111"/>
      <c r="J810" s="111"/>
      <c r="K810" s="111"/>
      <c r="L810" s="111"/>
      <c r="M810" s="111"/>
      <c r="Q810" s="111"/>
      <c r="R810" s="111"/>
    </row>
    <row r="811" spans="8:18" ht="15.75" customHeight="1" x14ac:dyDescent="0.2">
      <c r="H811" s="111"/>
      <c r="I811" s="111"/>
      <c r="J811" s="111"/>
      <c r="K811" s="111"/>
      <c r="L811" s="111"/>
      <c r="M811" s="111"/>
      <c r="Q811" s="111"/>
      <c r="R811" s="111"/>
    </row>
    <row r="812" spans="8:18" ht="15.75" customHeight="1" x14ac:dyDescent="0.2">
      <c r="H812" s="111"/>
      <c r="I812" s="111"/>
      <c r="J812" s="111"/>
      <c r="K812" s="111"/>
      <c r="L812" s="111"/>
      <c r="M812" s="111"/>
      <c r="Q812" s="111"/>
      <c r="R812" s="111"/>
    </row>
    <row r="813" spans="8:18" ht="15.75" customHeight="1" x14ac:dyDescent="0.2">
      <c r="H813" s="111"/>
      <c r="I813" s="111"/>
      <c r="J813" s="111"/>
      <c r="K813" s="111"/>
      <c r="L813" s="111"/>
      <c r="M813" s="111"/>
      <c r="Q813" s="111"/>
      <c r="R813" s="111"/>
    </row>
    <row r="814" spans="8:18" ht="15.75" customHeight="1" x14ac:dyDescent="0.2">
      <c r="H814" s="111"/>
      <c r="I814" s="111"/>
      <c r="J814" s="111"/>
      <c r="K814" s="111"/>
      <c r="L814" s="111"/>
      <c r="M814" s="111"/>
      <c r="Q814" s="111"/>
      <c r="R814" s="111"/>
    </row>
    <row r="815" spans="8:18" ht="15.75" customHeight="1" x14ac:dyDescent="0.2">
      <c r="H815" s="111"/>
      <c r="I815" s="111"/>
      <c r="J815" s="111"/>
      <c r="K815" s="111"/>
      <c r="L815" s="111"/>
      <c r="M815" s="111"/>
      <c r="Q815" s="111"/>
      <c r="R815" s="111"/>
    </row>
    <row r="816" spans="8:18" ht="15.75" customHeight="1" x14ac:dyDescent="0.2">
      <c r="H816" s="111"/>
      <c r="I816" s="111"/>
      <c r="J816" s="111"/>
      <c r="K816" s="111"/>
      <c r="L816" s="111"/>
      <c r="M816" s="111"/>
      <c r="Q816" s="111"/>
      <c r="R816" s="111"/>
    </row>
    <row r="817" spans="8:18" ht="15.75" customHeight="1" x14ac:dyDescent="0.2">
      <c r="H817" s="111"/>
      <c r="I817" s="111"/>
      <c r="J817" s="111"/>
      <c r="K817" s="111"/>
      <c r="L817" s="111"/>
      <c r="M817" s="111"/>
      <c r="Q817" s="111"/>
      <c r="R817" s="111"/>
    </row>
    <row r="818" spans="8:18" ht="15.75" customHeight="1" x14ac:dyDescent="0.2">
      <c r="H818" s="111"/>
      <c r="I818" s="111"/>
      <c r="J818" s="111"/>
      <c r="K818" s="111"/>
      <c r="L818" s="111"/>
      <c r="M818" s="111"/>
      <c r="Q818" s="111"/>
      <c r="R818" s="111"/>
    </row>
    <row r="819" spans="8:18" ht="15.75" customHeight="1" x14ac:dyDescent="0.2">
      <c r="H819" s="111"/>
      <c r="I819" s="111"/>
      <c r="J819" s="111"/>
      <c r="K819" s="111"/>
      <c r="L819" s="111"/>
      <c r="M819" s="111"/>
      <c r="Q819" s="111"/>
      <c r="R819" s="111"/>
    </row>
    <row r="820" spans="8:18" ht="15.75" customHeight="1" x14ac:dyDescent="0.2">
      <c r="H820" s="111"/>
      <c r="I820" s="111"/>
      <c r="J820" s="111"/>
      <c r="K820" s="111"/>
      <c r="L820" s="111"/>
      <c r="M820" s="111"/>
      <c r="Q820" s="111"/>
      <c r="R820" s="111"/>
    </row>
    <row r="821" spans="8:18" ht="15.75" customHeight="1" x14ac:dyDescent="0.2">
      <c r="H821" s="111"/>
      <c r="I821" s="111"/>
      <c r="J821" s="111"/>
      <c r="K821" s="111"/>
      <c r="L821" s="111"/>
      <c r="M821" s="111"/>
      <c r="Q821" s="111"/>
      <c r="R821" s="111"/>
    </row>
    <row r="822" spans="8:18" ht="15.75" customHeight="1" x14ac:dyDescent="0.2">
      <c r="H822" s="111"/>
      <c r="I822" s="111"/>
      <c r="J822" s="111"/>
      <c r="K822" s="111"/>
      <c r="L822" s="111"/>
      <c r="M822" s="111"/>
      <c r="Q822" s="111"/>
      <c r="R822" s="111"/>
    </row>
    <row r="823" spans="8:18" ht="15.75" customHeight="1" x14ac:dyDescent="0.2">
      <c r="H823" s="111"/>
      <c r="I823" s="111"/>
      <c r="J823" s="111"/>
      <c r="K823" s="111"/>
      <c r="L823" s="111"/>
      <c r="M823" s="111"/>
      <c r="Q823" s="111"/>
      <c r="R823" s="111"/>
    </row>
    <row r="824" spans="8:18" ht="15.75" customHeight="1" x14ac:dyDescent="0.2">
      <c r="H824" s="111"/>
      <c r="I824" s="111"/>
      <c r="J824" s="111"/>
      <c r="K824" s="111"/>
      <c r="L824" s="111"/>
      <c r="M824" s="111"/>
      <c r="Q824" s="111"/>
      <c r="R824" s="111"/>
    </row>
    <row r="825" spans="8:18" ht="15.75" customHeight="1" x14ac:dyDescent="0.2">
      <c r="H825" s="111"/>
      <c r="I825" s="111"/>
      <c r="J825" s="111"/>
      <c r="K825" s="111"/>
      <c r="L825" s="111"/>
      <c r="M825" s="111"/>
      <c r="Q825" s="111"/>
      <c r="R825" s="111"/>
    </row>
    <row r="826" spans="8:18" ht="15.75" customHeight="1" x14ac:dyDescent="0.2">
      <c r="H826" s="111"/>
      <c r="I826" s="111"/>
      <c r="J826" s="111"/>
      <c r="K826" s="111"/>
      <c r="L826" s="111"/>
      <c r="M826" s="111"/>
      <c r="Q826" s="111"/>
      <c r="R826" s="111"/>
    </row>
    <row r="827" spans="8:18" ht="15.75" customHeight="1" x14ac:dyDescent="0.2">
      <c r="H827" s="111"/>
      <c r="I827" s="111"/>
      <c r="J827" s="111"/>
      <c r="K827" s="111"/>
      <c r="L827" s="111"/>
      <c r="M827" s="111"/>
      <c r="Q827" s="111"/>
      <c r="R827" s="111"/>
    </row>
    <row r="828" spans="8:18" ht="15.75" customHeight="1" x14ac:dyDescent="0.2">
      <c r="H828" s="111"/>
      <c r="I828" s="111"/>
      <c r="J828" s="111"/>
      <c r="K828" s="111"/>
      <c r="L828" s="111"/>
      <c r="M828" s="111"/>
      <c r="Q828" s="111"/>
      <c r="R828" s="111"/>
    </row>
    <row r="829" spans="8:18" ht="15.75" customHeight="1" x14ac:dyDescent="0.2">
      <c r="H829" s="111"/>
      <c r="I829" s="111"/>
      <c r="J829" s="111"/>
      <c r="K829" s="111"/>
      <c r="L829" s="111"/>
      <c r="M829" s="111"/>
      <c r="Q829" s="111"/>
      <c r="R829" s="111"/>
    </row>
    <row r="830" spans="8:18" ht="15.75" customHeight="1" x14ac:dyDescent="0.2">
      <c r="H830" s="111"/>
      <c r="I830" s="111"/>
      <c r="J830" s="111"/>
      <c r="K830" s="111"/>
      <c r="L830" s="111"/>
      <c r="M830" s="111"/>
      <c r="Q830" s="111"/>
      <c r="R830" s="111"/>
    </row>
    <row r="831" spans="8:18" ht="15.75" customHeight="1" x14ac:dyDescent="0.2">
      <c r="H831" s="111"/>
      <c r="I831" s="111"/>
      <c r="J831" s="111"/>
      <c r="K831" s="111"/>
      <c r="L831" s="111"/>
      <c r="M831" s="111"/>
      <c r="Q831" s="111"/>
      <c r="R831" s="111"/>
    </row>
    <row r="832" spans="8:18" ht="15.75" customHeight="1" x14ac:dyDescent="0.2">
      <c r="H832" s="111"/>
      <c r="I832" s="111"/>
      <c r="J832" s="111"/>
      <c r="K832" s="111"/>
      <c r="L832" s="111"/>
      <c r="M832" s="111"/>
      <c r="Q832" s="111"/>
      <c r="R832" s="111"/>
    </row>
    <row r="833" spans="8:18" ht="15.75" customHeight="1" x14ac:dyDescent="0.2">
      <c r="H833" s="111"/>
      <c r="I833" s="111"/>
      <c r="J833" s="111"/>
      <c r="K833" s="111"/>
      <c r="L833" s="111"/>
      <c r="M833" s="111"/>
      <c r="Q833" s="111"/>
      <c r="R833" s="111"/>
    </row>
    <row r="834" spans="8:18" ht="15.75" customHeight="1" x14ac:dyDescent="0.2">
      <c r="H834" s="111"/>
      <c r="I834" s="111"/>
      <c r="J834" s="111"/>
      <c r="K834" s="111"/>
      <c r="L834" s="111"/>
      <c r="M834" s="111"/>
      <c r="Q834" s="111"/>
      <c r="R834" s="111"/>
    </row>
    <row r="835" spans="8:18" ht="15.75" customHeight="1" x14ac:dyDescent="0.2">
      <c r="H835" s="111"/>
      <c r="I835" s="111"/>
      <c r="J835" s="111"/>
      <c r="K835" s="111"/>
      <c r="L835" s="111"/>
      <c r="M835" s="111"/>
      <c r="Q835" s="111"/>
      <c r="R835" s="111"/>
    </row>
    <row r="836" spans="8:18" ht="15.75" customHeight="1" x14ac:dyDescent="0.2">
      <c r="H836" s="111"/>
      <c r="I836" s="111"/>
      <c r="J836" s="111"/>
      <c r="K836" s="111"/>
      <c r="L836" s="111"/>
      <c r="M836" s="111"/>
      <c r="Q836" s="111"/>
      <c r="R836" s="111"/>
    </row>
    <row r="837" spans="8:18" ht="15.75" customHeight="1" x14ac:dyDescent="0.2">
      <c r="H837" s="111"/>
      <c r="I837" s="111"/>
      <c r="J837" s="111"/>
      <c r="K837" s="111"/>
      <c r="L837" s="111"/>
      <c r="M837" s="111"/>
      <c r="Q837" s="111"/>
      <c r="R837" s="111"/>
    </row>
    <row r="838" spans="8:18" ht="15.75" customHeight="1" x14ac:dyDescent="0.2">
      <c r="H838" s="111"/>
      <c r="I838" s="111"/>
      <c r="J838" s="111"/>
      <c r="K838" s="111"/>
      <c r="L838" s="111"/>
      <c r="M838" s="111"/>
      <c r="Q838" s="111"/>
      <c r="R838" s="111"/>
    </row>
    <row r="839" spans="8:18" ht="15.75" customHeight="1" x14ac:dyDescent="0.2">
      <c r="H839" s="111"/>
      <c r="I839" s="111"/>
      <c r="J839" s="111"/>
      <c r="K839" s="111"/>
      <c r="L839" s="111"/>
      <c r="M839" s="111"/>
      <c r="Q839" s="111"/>
      <c r="R839" s="111"/>
    </row>
    <row r="840" spans="8:18" ht="15.75" customHeight="1" x14ac:dyDescent="0.2">
      <c r="H840" s="111"/>
      <c r="I840" s="111"/>
      <c r="J840" s="111"/>
      <c r="K840" s="111"/>
      <c r="L840" s="111"/>
      <c r="M840" s="111"/>
      <c r="Q840" s="111"/>
      <c r="R840" s="111"/>
    </row>
    <row r="841" spans="8:18" ht="15.75" customHeight="1" x14ac:dyDescent="0.2">
      <c r="H841" s="111"/>
      <c r="I841" s="111"/>
      <c r="J841" s="111"/>
      <c r="K841" s="111"/>
      <c r="L841" s="111"/>
      <c r="M841" s="111"/>
      <c r="Q841" s="111"/>
      <c r="R841" s="111"/>
    </row>
    <row r="842" spans="8:18" ht="15.75" customHeight="1" x14ac:dyDescent="0.2">
      <c r="H842" s="111"/>
      <c r="I842" s="111"/>
      <c r="J842" s="111"/>
      <c r="K842" s="111"/>
      <c r="L842" s="111"/>
      <c r="M842" s="111"/>
      <c r="Q842" s="111"/>
      <c r="R842" s="111"/>
    </row>
    <row r="843" spans="8:18" ht="15.75" customHeight="1" x14ac:dyDescent="0.2">
      <c r="H843" s="111"/>
      <c r="I843" s="111"/>
      <c r="J843" s="111"/>
      <c r="K843" s="111"/>
      <c r="L843" s="111"/>
      <c r="M843" s="111"/>
      <c r="Q843" s="111"/>
      <c r="R843" s="111"/>
    </row>
    <row r="844" spans="8:18" ht="15.75" customHeight="1" x14ac:dyDescent="0.2">
      <c r="H844" s="111"/>
      <c r="I844" s="111"/>
      <c r="J844" s="111"/>
      <c r="K844" s="111"/>
      <c r="L844" s="111"/>
      <c r="M844" s="111"/>
      <c r="Q844" s="111"/>
      <c r="R844" s="111"/>
    </row>
    <row r="845" spans="8:18" ht="15.75" customHeight="1" x14ac:dyDescent="0.2">
      <c r="H845" s="111"/>
      <c r="I845" s="111"/>
      <c r="J845" s="111"/>
      <c r="K845" s="111"/>
      <c r="L845" s="111"/>
      <c r="M845" s="111"/>
      <c r="Q845" s="111"/>
      <c r="R845" s="111"/>
    </row>
    <row r="846" spans="8:18" ht="15.75" customHeight="1" x14ac:dyDescent="0.2">
      <c r="H846" s="111"/>
      <c r="I846" s="111"/>
      <c r="J846" s="111"/>
      <c r="K846" s="111"/>
      <c r="L846" s="111"/>
      <c r="M846" s="111"/>
      <c r="Q846" s="111"/>
      <c r="R846" s="111"/>
    </row>
    <row r="847" spans="8:18" ht="15.75" customHeight="1" x14ac:dyDescent="0.2">
      <c r="H847" s="111"/>
      <c r="I847" s="111"/>
      <c r="J847" s="111"/>
      <c r="K847" s="111"/>
      <c r="L847" s="111"/>
      <c r="M847" s="111"/>
      <c r="Q847" s="111"/>
      <c r="R847" s="111"/>
    </row>
    <row r="848" spans="8:18" ht="15.75" customHeight="1" x14ac:dyDescent="0.2">
      <c r="H848" s="111"/>
      <c r="I848" s="111"/>
      <c r="J848" s="111"/>
      <c r="K848" s="111"/>
      <c r="L848" s="111"/>
      <c r="M848" s="111"/>
      <c r="Q848" s="111"/>
      <c r="R848" s="111"/>
    </row>
    <row r="849" spans="8:18" ht="15.75" customHeight="1" x14ac:dyDescent="0.2">
      <c r="H849" s="111"/>
      <c r="I849" s="111"/>
      <c r="J849" s="111"/>
      <c r="K849" s="111"/>
      <c r="L849" s="111"/>
      <c r="M849" s="111"/>
      <c r="Q849" s="111"/>
      <c r="R849" s="111"/>
    </row>
    <row r="850" spans="8:18" ht="15.75" customHeight="1" x14ac:dyDescent="0.2">
      <c r="H850" s="111"/>
      <c r="I850" s="111"/>
      <c r="J850" s="111"/>
      <c r="K850" s="111"/>
      <c r="L850" s="111"/>
      <c r="M850" s="111"/>
      <c r="Q850" s="111"/>
      <c r="R850" s="111"/>
    </row>
    <row r="851" spans="8:18" ht="15.75" customHeight="1" x14ac:dyDescent="0.2">
      <c r="H851" s="111"/>
      <c r="I851" s="111"/>
      <c r="J851" s="111"/>
      <c r="K851" s="111"/>
      <c r="L851" s="111"/>
      <c r="M851" s="111"/>
      <c r="Q851" s="111"/>
      <c r="R851" s="111"/>
    </row>
    <row r="852" spans="8:18" ht="15.75" customHeight="1" x14ac:dyDescent="0.2">
      <c r="H852" s="111"/>
      <c r="I852" s="111"/>
      <c r="J852" s="111"/>
      <c r="K852" s="111"/>
      <c r="L852" s="111"/>
      <c r="M852" s="111"/>
      <c r="Q852" s="111"/>
      <c r="R852" s="111"/>
    </row>
    <row r="853" spans="8:18" ht="15.75" customHeight="1" x14ac:dyDescent="0.2">
      <c r="H853" s="111"/>
      <c r="I853" s="111"/>
      <c r="J853" s="111"/>
      <c r="K853" s="111"/>
      <c r="L853" s="111"/>
      <c r="M853" s="111"/>
      <c r="Q853" s="111"/>
      <c r="R853" s="111"/>
    </row>
    <row r="854" spans="8:18" ht="15.75" customHeight="1" x14ac:dyDescent="0.2">
      <c r="H854" s="111"/>
      <c r="I854" s="111"/>
      <c r="J854" s="111"/>
      <c r="K854" s="111"/>
      <c r="L854" s="111"/>
      <c r="M854" s="111"/>
      <c r="Q854" s="111"/>
      <c r="R854" s="111"/>
    </row>
    <row r="855" spans="8:18" ht="15.75" customHeight="1" x14ac:dyDescent="0.2">
      <c r="H855" s="111"/>
      <c r="I855" s="111"/>
      <c r="J855" s="111"/>
      <c r="K855" s="111"/>
      <c r="L855" s="111"/>
      <c r="M855" s="111"/>
      <c r="Q855" s="111"/>
      <c r="R855" s="111"/>
    </row>
    <row r="856" spans="8:18" ht="15.75" customHeight="1" x14ac:dyDescent="0.2">
      <c r="H856" s="111"/>
      <c r="I856" s="111"/>
      <c r="J856" s="111"/>
      <c r="K856" s="111"/>
      <c r="L856" s="111"/>
      <c r="M856" s="111"/>
      <c r="Q856" s="111"/>
      <c r="R856" s="111"/>
    </row>
    <row r="857" spans="8:18" ht="15.75" customHeight="1" x14ac:dyDescent="0.2">
      <c r="H857" s="111"/>
      <c r="I857" s="111"/>
      <c r="J857" s="111"/>
      <c r="K857" s="111"/>
      <c r="L857" s="111"/>
      <c r="M857" s="111"/>
      <c r="Q857" s="111"/>
      <c r="R857" s="111"/>
    </row>
    <row r="858" spans="8:18" ht="15.75" customHeight="1" x14ac:dyDescent="0.2">
      <c r="H858" s="111"/>
      <c r="I858" s="111"/>
      <c r="J858" s="111"/>
      <c r="K858" s="111"/>
      <c r="L858" s="111"/>
      <c r="M858" s="111"/>
      <c r="Q858" s="111"/>
      <c r="R858" s="111"/>
    </row>
    <row r="859" spans="8:18" ht="15.75" customHeight="1" x14ac:dyDescent="0.2">
      <c r="H859" s="111"/>
      <c r="I859" s="111"/>
      <c r="J859" s="111"/>
      <c r="K859" s="111"/>
      <c r="L859" s="111"/>
      <c r="M859" s="111"/>
      <c r="Q859" s="111"/>
      <c r="R859" s="111"/>
    </row>
    <row r="860" spans="8:18" ht="15.75" customHeight="1" x14ac:dyDescent="0.2">
      <c r="H860" s="111"/>
      <c r="I860" s="111"/>
      <c r="J860" s="111"/>
      <c r="K860" s="111"/>
      <c r="L860" s="111"/>
      <c r="M860" s="111"/>
      <c r="Q860" s="111"/>
      <c r="R860" s="111"/>
    </row>
    <row r="861" spans="8:18" ht="15.75" customHeight="1" x14ac:dyDescent="0.2">
      <c r="H861" s="111"/>
      <c r="I861" s="111"/>
      <c r="J861" s="111"/>
      <c r="K861" s="111"/>
      <c r="L861" s="111"/>
      <c r="M861" s="111"/>
      <c r="Q861" s="111"/>
      <c r="R861" s="111"/>
    </row>
    <row r="862" spans="8:18" ht="15.75" customHeight="1" x14ac:dyDescent="0.2">
      <c r="H862" s="111"/>
      <c r="I862" s="111"/>
      <c r="J862" s="111"/>
      <c r="K862" s="111"/>
      <c r="L862" s="111"/>
      <c r="M862" s="111"/>
      <c r="Q862" s="111"/>
      <c r="R862" s="111"/>
    </row>
    <row r="863" spans="8:18" ht="15.75" customHeight="1" x14ac:dyDescent="0.2">
      <c r="H863" s="111"/>
      <c r="I863" s="111"/>
      <c r="J863" s="111"/>
      <c r="K863" s="111"/>
      <c r="L863" s="111"/>
      <c r="M863" s="111"/>
      <c r="Q863" s="111"/>
      <c r="R863" s="111"/>
    </row>
    <row r="864" spans="8:18" ht="15.75" customHeight="1" x14ac:dyDescent="0.2">
      <c r="H864" s="111"/>
      <c r="I864" s="111"/>
      <c r="J864" s="111"/>
      <c r="K864" s="111"/>
      <c r="L864" s="111"/>
      <c r="M864" s="111"/>
      <c r="Q864" s="111"/>
      <c r="R864" s="111"/>
    </row>
    <row r="865" spans="8:18" ht="15.75" customHeight="1" x14ac:dyDescent="0.2">
      <c r="H865" s="111"/>
      <c r="I865" s="111"/>
      <c r="J865" s="111"/>
      <c r="K865" s="111"/>
      <c r="L865" s="111"/>
      <c r="M865" s="111"/>
      <c r="Q865" s="111"/>
      <c r="R865" s="111"/>
    </row>
    <row r="866" spans="8:18" ht="15.75" customHeight="1" x14ac:dyDescent="0.2">
      <c r="H866" s="111"/>
      <c r="I866" s="111"/>
      <c r="J866" s="111"/>
      <c r="K866" s="111"/>
      <c r="L866" s="111"/>
      <c r="M866" s="111"/>
      <c r="Q866" s="111"/>
      <c r="R866" s="111"/>
    </row>
    <row r="867" spans="8:18" ht="15.75" customHeight="1" x14ac:dyDescent="0.2">
      <c r="H867" s="111"/>
      <c r="I867" s="111"/>
      <c r="J867" s="111"/>
      <c r="K867" s="111"/>
      <c r="L867" s="111"/>
      <c r="M867" s="111"/>
      <c r="Q867" s="111"/>
      <c r="R867" s="111"/>
    </row>
    <row r="868" spans="8:18" ht="15.75" customHeight="1" x14ac:dyDescent="0.2">
      <c r="H868" s="111"/>
      <c r="I868" s="111"/>
      <c r="J868" s="111"/>
      <c r="K868" s="111"/>
      <c r="L868" s="111"/>
      <c r="M868" s="111"/>
      <c r="Q868" s="111"/>
      <c r="R868" s="111"/>
    </row>
    <row r="869" spans="8:18" ht="15.75" customHeight="1" x14ac:dyDescent="0.2">
      <c r="H869" s="111"/>
      <c r="I869" s="111"/>
      <c r="J869" s="111"/>
      <c r="K869" s="111"/>
      <c r="L869" s="111"/>
      <c r="M869" s="111"/>
      <c r="Q869" s="111"/>
      <c r="R869" s="111"/>
    </row>
    <row r="870" spans="8:18" ht="15.75" customHeight="1" x14ac:dyDescent="0.2">
      <c r="H870" s="111"/>
      <c r="I870" s="111"/>
      <c r="J870" s="111"/>
      <c r="K870" s="111"/>
      <c r="L870" s="111"/>
      <c r="M870" s="111"/>
      <c r="Q870" s="111"/>
      <c r="R870" s="111"/>
    </row>
    <row r="871" spans="8:18" ht="15.75" customHeight="1" x14ac:dyDescent="0.2">
      <c r="H871" s="111"/>
      <c r="I871" s="111"/>
      <c r="J871" s="111"/>
      <c r="K871" s="111"/>
      <c r="L871" s="111"/>
      <c r="M871" s="111"/>
      <c r="Q871" s="111"/>
      <c r="R871" s="111"/>
    </row>
    <row r="872" spans="8:18" ht="15.75" customHeight="1" x14ac:dyDescent="0.2">
      <c r="H872" s="111"/>
      <c r="I872" s="111"/>
      <c r="J872" s="111"/>
      <c r="K872" s="111"/>
      <c r="L872" s="111"/>
      <c r="M872" s="111"/>
      <c r="Q872" s="111"/>
      <c r="R872" s="111"/>
    </row>
    <row r="873" spans="8:18" ht="15.75" customHeight="1" x14ac:dyDescent="0.2">
      <c r="H873" s="111"/>
      <c r="I873" s="111"/>
      <c r="J873" s="111"/>
      <c r="K873" s="111"/>
      <c r="L873" s="111"/>
      <c r="M873" s="111"/>
      <c r="Q873" s="111"/>
      <c r="R873" s="111"/>
    </row>
    <row r="874" spans="8:18" ht="15.75" customHeight="1" x14ac:dyDescent="0.2">
      <c r="H874" s="111"/>
      <c r="I874" s="111"/>
      <c r="J874" s="111"/>
      <c r="K874" s="111"/>
      <c r="L874" s="111"/>
      <c r="M874" s="111"/>
      <c r="Q874" s="111"/>
      <c r="R874" s="111"/>
    </row>
    <row r="875" spans="8:18" ht="15.75" customHeight="1" x14ac:dyDescent="0.2">
      <c r="H875" s="111"/>
      <c r="I875" s="111"/>
      <c r="J875" s="111"/>
      <c r="K875" s="111"/>
      <c r="L875" s="111"/>
      <c r="M875" s="111"/>
      <c r="Q875" s="111"/>
      <c r="R875" s="111"/>
    </row>
    <row r="876" spans="8:18" ht="15.75" customHeight="1" x14ac:dyDescent="0.2">
      <c r="H876" s="111"/>
      <c r="I876" s="111"/>
      <c r="J876" s="111"/>
      <c r="K876" s="111"/>
      <c r="L876" s="111"/>
      <c r="M876" s="111"/>
      <c r="Q876" s="111"/>
      <c r="R876" s="111"/>
    </row>
    <row r="877" spans="8:18" ht="15.75" customHeight="1" x14ac:dyDescent="0.2">
      <c r="H877" s="111"/>
      <c r="I877" s="111"/>
      <c r="J877" s="111"/>
      <c r="K877" s="111"/>
      <c r="L877" s="111"/>
      <c r="M877" s="111"/>
      <c r="Q877" s="111"/>
      <c r="R877" s="111"/>
    </row>
    <row r="878" spans="8:18" ht="15.75" customHeight="1" x14ac:dyDescent="0.2">
      <c r="H878" s="111"/>
      <c r="I878" s="111"/>
      <c r="J878" s="111"/>
      <c r="K878" s="111"/>
      <c r="L878" s="111"/>
      <c r="M878" s="111"/>
      <c r="Q878" s="111"/>
      <c r="R878" s="111"/>
    </row>
    <row r="879" spans="8:18" ht="15.75" customHeight="1" x14ac:dyDescent="0.2">
      <c r="H879" s="111"/>
      <c r="I879" s="111"/>
      <c r="J879" s="111"/>
      <c r="K879" s="111"/>
      <c r="L879" s="111"/>
      <c r="M879" s="111"/>
      <c r="Q879" s="111"/>
      <c r="R879" s="111"/>
    </row>
    <row r="880" spans="8:18" ht="15.75" customHeight="1" x14ac:dyDescent="0.2">
      <c r="H880" s="111"/>
      <c r="I880" s="111"/>
      <c r="J880" s="111"/>
      <c r="K880" s="111"/>
      <c r="L880" s="111"/>
      <c r="M880" s="111"/>
      <c r="Q880" s="111"/>
      <c r="R880" s="111"/>
    </row>
    <row r="881" spans="8:18" ht="15.75" customHeight="1" x14ac:dyDescent="0.2">
      <c r="H881" s="111"/>
      <c r="I881" s="111"/>
      <c r="J881" s="111"/>
      <c r="K881" s="111"/>
      <c r="L881" s="111"/>
      <c r="M881" s="111"/>
      <c r="Q881" s="111"/>
      <c r="R881" s="111"/>
    </row>
    <row r="882" spans="8:18" ht="15.75" customHeight="1" x14ac:dyDescent="0.2">
      <c r="H882" s="111"/>
      <c r="I882" s="111"/>
      <c r="J882" s="111"/>
      <c r="K882" s="111"/>
      <c r="L882" s="111"/>
      <c r="M882" s="111"/>
      <c r="Q882" s="111"/>
      <c r="R882" s="111"/>
    </row>
    <row r="883" spans="8:18" ht="15.75" customHeight="1" x14ac:dyDescent="0.2">
      <c r="H883" s="111"/>
      <c r="I883" s="111"/>
      <c r="J883" s="111"/>
      <c r="K883" s="111"/>
      <c r="L883" s="111"/>
      <c r="M883" s="111"/>
      <c r="Q883" s="111"/>
      <c r="R883" s="111"/>
    </row>
    <row r="884" spans="8:18" ht="15.75" customHeight="1" x14ac:dyDescent="0.2">
      <c r="H884" s="111"/>
      <c r="I884" s="111"/>
      <c r="J884" s="111"/>
      <c r="K884" s="111"/>
      <c r="L884" s="111"/>
      <c r="M884" s="111"/>
      <c r="Q884" s="111"/>
      <c r="R884" s="111"/>
    </row>
    <row r="885" spans="8:18" ht="15.75" customHeight="1" x14ac:dyDescent="0.2">
      <c r="H885" s="111"/>
      <c r="I885" s="111"/>
      <c r="J885" s="111"/>
      <c r="K885" s="111"/>
      <c r="L885" s="111"/>
      <c r="M885" s="111"/>
      <c r="Q885" s="111"/>
      <c r="R885" s="111"/>
    </row>
    <row r="886" spans="8:18" ht="15.75" customHeight="1" x14ac:dyDescent="0.2">
      <c r="H886" s="111"/>
      <c r="I886" s="111"/>
      <c r="J886" s="111"/>
      <c r="K886" s="111"/>
      <c r="L886" s="111"/>
      <c r="M886" s="111"/>
      <c r="Q886" s="111"/>
      <c r="R886" s="111"/>
    </row>
    <row r="887" spans="8:18" ht="15.75" customHeight="1" x14ac:dyDescent="0.2">
      <c r="H887" s="111"/>
      <c r="I887" s="111"/>
      <c r="J887" s="111"/>
      <c r="K887" s="111"/>
      <c r="L887" s="111"/>
      <c r="M887" s="111"/>
      <c r="Q887" s="111"/>
      <c r="R887" s="111"/>
    </row>
    <row r="888" spans="8:18" ht="15.75" customHeight="1" x14ac:dyDescent="0.2">
      <c r="H888" s="111"/>
      <c r="I888" s="111"/>
      <c r="J888" s="111"/>
      <c r="K888" s="111"/>
      <c r="L888" s="111"/>
      <c r="M888" s="111"/>
      <c r="Q888" s="111"/>
      <c r="R888" s="111"/>
    </row>
    <row r="889" spans="8:18" ht="15.75" customHeight="1" x14ac:dyDescent="0.2">
      <c r="H889" s="111"/>
      <c r="I889" s="111"/>
      <c r="J889" s="111"/>
      <c r="K889" s="111"/>
      <c r="L889" s="111"/>
      <c r="M889" s="111"/>
      <c r="Q889" s="111"/>
      <c r="R889" s="111"/>
    </row>
    <row r="890" spans="8:18" ht="15.75" customHeight="1" x14ac:dyDescent="0.2">
      <c r="H890" s="111"/>
      <c r="I890" s="111"/>
      <c r="J890" s="111"/>
      <c r="K890" s="111"/>
      <c r="L890" s="111"/>
      <c r="M890" s="111"/>
      <c r="Q890" s="111"/>
      <c r="R890" s="111"/>
    </row>
    <row r="891" spans="8:18" ht="15.75" customHeight="1" x14ac:dyDescent="0.2">
      <c r="H891" s="111"/>
      <c r="I891" s="111"/>
      <c r="J891" s="111"/>
      <c r="K891" s="111"/>
      <c r="L891" s="111"/>
      <c r="M891" s="111"/>
      <c r="Q891" s="111"/>
      <c r="R891" s="111"/>
    </row>
    <row r="892" spans="8:18" ht="15.75" customHeight="1" x14ac:dyDescent="0.2">
      <c r="H892" s="111"/>
      <c r="I892" s="111"/>
      <c r="J892" s="111"/>
      <c r="K892" s="111"/>
      <c r="L892" s="111"/>
      <c r="M892" s="111"/>
      <c r="Q892" s="111"/>
      <c r="R892" s="111"/>
    </row>
    <row r="893" spans="8:18" ht="15.75" customHeight="1" x14ac:dyDescent="0.2">
      <c r="H893" s="111"/>
      <c r="I893" s="111"/>
      <c r="J893" s="111"/>
      <c r="K893" s="111"/>
      <c r="L893" s="111"/>
      <c r="M893" s="111"/>
      <c r="Q893" s="111"/>
      <c r="R893" s="111"/>
    </row>
    <row r="894" spans="8:18" ht="15.75" customHeight="1" x14ac:dyDescent="0.2">
      <c r="H894" s="111"/>
      <c r="I894" s="111"/>
      <c r="J894" s="111"/>
      <c r="K894" s="111"/>
      <c r="L894" s="111"/>
      <c r="M894" s="111"/>
      <c r="Q894" s="111"/>
      <c r="R894" s="111"/>
    </row>
    <row r="895" spans="8:18" ht="15.75" customHeight="1" x14ac:dyDescent="0.2">
      <c r="H895" s="111"/>
      <c r="I895" s="111"/>
      <c r="J895" s="111"/>
      <c r="K895" s="111"/>
      <c r="L895" s="111"/>
      <c r="M895" s="111"/>
      <c r="Q895" s="111"/>
      <c r="R895" s="111"/>
    </row>
    <row r="896" spans="8:18" ht="15.75" customHeight="1" x14ac:dyDescent="0.2">
      <c r="H896" s="111"/>
      <c r="I896" s="111"/>
      <c r="J896" s="111"/>
      <c r="K896" s="111"/>
      <c r="L896" s="111"/>
      <c r="M896" s="111"/>
      <c r="Q896" s="111"/>
      <c r="R896" s="111"/>
    </row>
    <row r="897" spans="8:18" ht="15.75" customHeight="1" x14ac:dyDescent="0.2">
      <c r="H897" s="111"/>
      <c r="I897" s="111"/>
      <c r="J897" s="111"/>
      <c r="K897" s="111"/>
      <c r="L897" s="111"/>
      <c r="M897" s="111"/>
      <c r="Q897" s="111"/>
      <c r="R897" s="111"/>
    </row>
    <row r="898" spans="8:18" ht="15.75" customHeight="1" x14ac:dyDescent="0.2">
      <c r="H898" s="111"/>
      <c r="I898" s="111"/>
      <c r="J898" s="111"/>
      <c r="K898" s="111"/>
      <c r="L898" s="111"/>
      <c r="M898" s="111"/>
      <c r="Q898" s="111"/>
      <c r="R898" s="111"/>
    </row>
    <row r="899" spans="8:18" ht="15.75" customHeight="1" x14ac:dyDescent="0.2">
      <c r="H899" s="111"/>
      <c r="I899" s="111"/>
      <c r="J899" s="111"/>
      <c r="K899" s="111"/>
      <c r="L899" s="111"/>
      <c r="M899" s="111"/>
      <c r="Q899" s="111"/>
      <c r="R899" s="111"/>
    </row>
    <row r="900" spans="8:18" ht="15.75" customHeight="1" x14ac:dyDescent="0.2">
      <c r="H900" s="111"/>
      <c r="I900" s="111"/>
      <c r="J900" s="111"/>
      <c r="K900" s="111"/>
      <c r="L900" s="111"/>
      <c r="M900" s="111"/>
      <c r="Q900" s="111"/>
      <c r="R900" s="111"/>
    </row>
    <row r="901" spans="8:18" ht="15.75" customHeight="1" x14ac:dyDescent="0.2">
      <c r="H901" s="111"/>
      <c r="I901" s="111"/>
      <c r="J901" s="111"/>
      <c r="K901" s="111"/>
      <c r="L901" s="111"/>
      <c r="M901" s="111"/>
      <c r="Q901" s="111"/>
      <c r="R901" s="111"/>
    </row>
    <row r="902" spans="8:18" ht="15.75" customHeight="1" x14ac:dyDescent="0.2">
      <c r="H902" s="111"/>
      <c r="I902" s="111"/>
      <c r="J902" s="111"/>
      <c r="K902" s="111"/>
      <c r="L902" s="111"/>
      <c r="M902" s="111"/>
      <c r="Q902" s="111"/>
      <c r="R902" s="111"/>
    </row>
    <row r="903" spans="8:18" ht="15.75" customHeight="1" x14ac:dyDescent="0.2">
      <c r="H903" s="111"/>
      <c r="I903" s="111"/>
      <c r="J903" s="111"/>
      <c r="K903" s="111"/>
      <c r="L903" s="111"/>
      <c r="M903" s="111"/>
      <c r="Q903" s="111"/>
      <c r="R903" s="111"/>
    </row>
    <row r="904" spans="8:18" ht="15.75" customHeight="1" x14ac:dyDescent="0.2">
      <c r="H904" s="111"/>
      <c r="I904" s="111"/>
      <c r="J904" s="111"/>
      <c r="K904" s="111"/>
      <c r="L904" s="111"/>
      <c r="M904" s="111"/>
      <c r="Q904" s="111"/>
      <c r="R904" s="111"/>
    </row>
    <row r="905" spans="8:18" ht="15.75" customHeight="1" x14ac:dyDescent="0.2">
      <c r="H905" s="111"/>
      <c r="I905" s="111"/>
      <c r="J905" s="111"/>
      <c r="K905" s="111"/>
      <c r="L905" s="111"/>
      <c r="M905" s="111"/>
      <c r="Q905" s="111"/>
      <c r="R905" s="111"/>
    </row>
    <row r="906" spans="8:18" ht="15.75" customHeight="1" x14ac:dyDescent="0.2">
      <c r="H906" s="111"/>
      <c r="I906" s="111"/>
      <c r="J906" s="111"/>
      <c r="K906" s="111"/>
      <c r="L906" s="111"/>
      <c r="M906" s="111"/>
      <c r="Q906" s="111"/>
      <c r="R906" s="111"/>
    </row>
    <row r="907" spans="8:18" ht="15.75" customHeight="1" x14ac:dyDescent="0.2">
      <c r="H907" s="111"/>
      <c r="I907" s="111"/>
      <c r="J907" s="111"/>
      <c r="K907" s="111"/>
      <c r="L907" s="111"/>
      <c r="M907" s="111"/>
      <c r="Q907" s="111"/>
      <c r="R907" s="111"/>
    </row>
    <row r="908" spans="8:18" ht="15.75" customHeight="1" x14ac:dyDescent="0.2">
      <c r="H908" s="111"/>
      <c r="I908" s="111"/>
      <c r="J908" s="111"/>
      <c r="K908" s="111"/>
      <c r="L908" s="111"/>
      <c r="M908" s="111"/>
      <c r="Q908" s="111"/>
      <c r="R908" s="111"/>
    </row>
    <row r="909" spans="8:18" ht="15.75" customHeight="1" x14ac:dyDescent="0.2">
      <c r="H909" s="111"/>
      <c r="I909" s="111"/>
      <c r="J909" s="111"/>
      <c r="K909" s="111"/>
      <c r="L909" s="111"/>
      <c r="M909" s="111"/>
      <c r="Q909" s="111"/>
      <c r="R909" s="111"/>
    </row>
    <row r="910" spans="8:18" ht="15.75" customHeight="1" x14ac:dyDescent="0.2">
      <c r="H910" s="111"/>
      <c r="I910" s="111"/>
      <c r="J910" s="111"/>
      <c r="K910" s="111"/>
      <c r="L910" s="111"/>
      <c r="M910" s="111"/>
      <c r="Q910" s="111"/>
      <c r="R910" s="111"/>
    </row>
    <row r="911" spans="8:18" ht="15.75" customHeight="1" x14ac:dyDescent="0.2">
      <c r="H911" s="111"/>
      <c r="I911" s="111"/>
      <c r="J911" s="111"/>
      <c r="K911" s="111"/>
      <c r="L911" s="111"/>
      <c r="M911" s="111"/>
      <c r="Q911" s="111"/>
      <c r="R911" s="111"/>
    </row>
    <row r="912" spans="8:18" ht="15.75" customHeight="1" x14ac:dyDescent="0.2">
      <c r="H912" s="111"/>
      <c r="I912" s="111"/>
      <c r="J912" s="111"/>
      <c r="K912" s="111"/>
      <c r="L912" s="111"/>
      <c r="M912" s="111"/>
      <c r="Q912" s="111"/>
      <c r="R912" s="111"/>
    </row>
    <row r="913" spans="8:18" ht="15.75" customHeight="1" x14ac:dyDescent="0.2">
      <c r="H913" s="111"/>
      <c r="I913" s="111"/>
      <c r="J913" s="111"/>
      <c r="K913" s="111"/>
      <c r="L913" s="111"/>
      <c r="M913" s="111"/>
      <c r="Q913" s="111"/>
      <c r="R913" s="111"/>
    </row>
    <row r="914" spans="8:18" ht="15.75" customHeight="1" x14ac:dyDescent="0.2">
      <c r="H914" s="111"/>
      <c r="I914" s="111"/>
      <c r="J914" s="111"/>
      <c r="K914" s="111"/>
      <c r="L914" s="111"/>
      <c r="M914" s="111"/>
      <c r="Q914" s="111"/>
      <c r="R914" s="111"/>
    </row>
    <row r="915" spans="8:18" ht="15.75" customHeight="1" x14ac:dyDescent="0.2">
      <c r="H915" s="111"/>
      <c r="I915" s="111"/>
      <c r="J915" s="111"/>
      <c r="K915" s="111"/>
      <c r="L915" s="111"/>
      <c r="M915" s="111"/>
      <c r="Q915" s="111"/>
      <c r="R915" s="111"/>
    </row>
    <row r="916" spans="8:18" ht="15.75" customHeight="1" x14ac:dyDescent="0.2">
      <c r="H916" s="111"/>
      <c r="I916" s="111"/>
      <c r="J916" s="111"/>
      <c r="K916" s="111"/>
      <c r="L916" s="111"/>
      <c r="M916" s="111"/>
      <c r="Q916" s="111"/>
      <c r="R916" s="111"/>
    </row>
    <row r="917" spans="8:18" ht="15.75" customHeight="1" x14ac:dyDescent="0.2">
      <c r="H917" s="111"/>
      <c r="I917" s="111"/>
      <c r="J917" s="111"/>
      <c r="K917" s="111"/>
      <c r="L917" s="111"/>
      <c r="M917" s="111"/>
      <c r="Q917" s="111"/>
      <c r="R917" s="111"/>
    </row>
    <row r="918" spans="8:18" ht="15.75" customHeight="1" x14ac:dyDescent="0.2">
      <c r="H918" s="111"/>
      <c r="I918" s="111"/>
      <c r="J918" s="111"/>
      <c r="K918" s="111"/>
      <c r="L918" s="111"/>
      <c r="M918" s="111"/>
      <c r="Q918" s="111"/>
      <c r="R918" s="111"/>
    </row>
    <row r="919" spans="8:18" ht="15.75" customHeight="1" x14ac:dyDescent="0.2">
      <c r="H919" s="111"/>
      <c r="I919" s="111"/>
      <c r="J919" s="111"/>
      <c r="K919" s="111"/>
      <c r="L919" s="111"/>
      <c r="M919" s="111"/>
      <c r="Q919" s="111"/>
      <c r="R919" s="111"/>
    </row>
    <row r="920" spans="8:18" ht="15.75" customHeight="1" x14ac:dyDescent="0.2">
      <c r="H920" s="111"/>
      <c r="I920" s="111"/>
      <c r="J920" s="111"/>
      <c r="K920" s="111"/>
      <c r="L920" s="111"/>
      <c r="M920" s="111"/>
      <c r="Q920" s="111"/>
      <c r="R920" s="111"/>
    </row>
    <row r="921" spans="8:18" ht="15.75" customHeight="1" x14ac:dyDescent="0.2">
      <c r="H921" s="111"/>
      <c r="I921" s="111"/>
      <c r="J921" s="111"/>
      <c r="K921" s="111"/>
      <c r="L921" s="111"/>
      <c r="M921" s="111"/>
      <c r="Q921" s="111"/>
      <c r="R921" s="111"/>
    </row>
    <row r="922" spans="8:18" ht="15.75" customHeight="1" x14ac:dyDescent="0.2">
      <c r="H922" s="111"/>
      <c r="I922" s="111"/>
      <c r="J922" s="111"/>
      <c r="K922" s="111"/>
      <c r="L922" s="111"/>
      <c r="M922" s="111"/>
      <c r="Q922" s="111"/>
      <c r="R922" s="111"/>
    </row>
    <row r="923" spans="8:18" ht="15.75" customHeight="1" x14ac:dyDescent="0.2">
      <c r="H923" s="111"/>
      <c r="I923" s="111"/>
      <c r="J923" s="111"/>
      <c r="K923" s="111"/>
      <c r="L923" s="111"/>
      <c r="M923" s="111"/>
      <c r="Q923" s="111"/>
      <c r="R923" s="111"/>
    </row>
    <row r="924" spans="8:18" ht="15.75" customHeight="1" x14ac:dyDescent="0.2">
      <c r="H924" s="111"/>
      <c r="I924" s="111"/>
      <c r="J924" s="111"/>
      <c r="K924" s="111"/>
      <c r="L924" s="111"/>
      <c r="M924" s="111"/>
      <c r="Q924" s="111"/>
      <c r="R924" s="111"/>
    </row>
    <row r="925" spans="8:18" ht="15.75" customHeight="1" x14ac:dyDescent="0.2">
      <c r="H925" s="111"/>
      <c r="I925" s="111"/>
      <c r="J925" s="111"/>
      <c r="K925" s="111"/>
      <c r="L925" s="111"/>
      <c r="M925" s="111"/>
      <c r="Q925" s="111"/>
      <c r="R925" s="111"/>
    </row>
    <row r="926" spans="8:18" ht="15.75" customHeight="1" x14ac:dyDescent="0.2">
      <c r="H926" s="111"/>
      <c r="I926" s="111"/>
      <c r="J926" s="111"/>
      <c r="K926" s="111"/>
      <c r="L926" s="111"/>
      <c r="M926" s="111"/>
      <c r="Q926" s="111"/>
      <c r="R926" s="111"/>
    </row>
    <row r="927" spans="8:18" ht="15.75" customHeight="1" x14ac:dyDescent="0.2">
      <c r="H927" s="111"/>
      <c r="I927" s="111"/>
      <c r="J927" s="111"/>
      <c r="K927" s="111"/>
      <c r="L927" s="111"/>
      <c r="M927" s="111"/>
      <c r="Q927" s="111"/>
      <c r="R927" s="111"/>
    </row>
    <row r="928" spans="8:18" ht="15.75" customHeight="1" x14ac:dyDescent="0.2">
      <c r="H928" s="111"/>
      <c r="I928" s="111"/>
      <c r="J928" s="111"/>
      <c r="K928" s="111"/>
      <c r="L928" s="111"/>
      <c r="M928" s="111"/>
      <c r="Q928" s="111"/>
      <c r="R928" s="111"/>
    </row>
    <row r="929" spans="8:18" ht="15.75" customHeight="1" x14ac:dyDescent="0.2">
      <c r="H929" s="111"/>
      <c r="I929" s="111"/>
      <c r="J929" s="111"/>
      <c r="K929" s="111"/>
      <c r="L929" s="111"/>
      <c r="M929" s="111"/>
      <c r="Q929" s="111"/>
      <c r="R929" s="111"/>
    </row>
    <row r="930" spans="8:18" ht="15.75" customHeight="1" x14ac:dyDescent="0.2">
      <c r="H930" s="111"/>
      <c r="I930" s="111"/>
      <c r="J930" s="111"/>
      <c r="K930" s="111"/>
      <c r="L930" s="111"/>
      <c r="M930" s="111"/>
      <c r="Q930" s="111"/>
      <c r="R930" s="111"/>
    </row>
    <row r="931" spans="8:18" ht="15.75" customHeight="1" x14ac:dyDescent="0.2">
      <c r="H931" s="111"/>
      <c r="I931" s="111"/>
      <c r="J931" s="111"/>
      <c r="K931" s="111"/>
      <c r="L931" s="111"/>
      <c r="M931" s="111"/>
      <c r="Q931" s="111"/>
      <c r="R931" s="111"/>
    </row>
    <row r="932" spans="8:18" ht="15.75" customHeight="1" x14ac:dyDescent="0.2">
      <c r="H932" s="111"/>
      <c r="I932" s="111"/>
      <c r="J932" s="111"/>
      <c r="K932" s="111"/>
      <c r="L932" s="111"/>
      <c r="M932" s="111"/>
      <c r="Q932" s="111"/>
      <c r="R932" s="111"/>
    </row>
    <row r="933" spans="8:18" ht="15.75" customHeight="1" x14ac:dyDescent="0.2">
      <c r="H933" s="111"/>
      <c r="I933" s="111"/>
      <c r="J933" s="111"/>
      <c r="K933" s="111"/>
      <c r="L933" s="111"/>
      <c r="M933" s="111"/>
      <c r="Q933" s="111"/>
      <c r="R933" s="111"/>
    </row>
    <row r="934" spans="8:18" ht="15.75" customHeight="1" x14ac:dyDescent="0.2">
      <c r="H934" s="111"/>
      <c r="I934" s="111"/>
      <c r="J934" s="111"/>
      <c r="K934" s="111"/>
      <c r="L934" s="111"/>
      <c r="M934" s="111"/>
      <c r="Q934" s="111"/>
      <c r="R934" s="111"/>
    </row>
    <row r="935" spans="8:18" ht="15.75" customHeight="1" x14ac:dyDescent="0.2">
      <c r="H935" s="111"/>
      <c r="I935" s="111"/>
      <c r="J935" s="111"/>
      <c r="K935" s="111"/>
      <c r="L935" s="111"/>
      <c r="M935" s="111"/>
      <c r="Q935" s="111"/>
      <c r="R935" s="111"/>
    </row>
    <row r="936" spans="8:18" ht="15.75" customHeight="1" x14ac:dyDescent="0.2">
      <c r="H936" s="111"/>
      <c r="I936" s="111"/>
      <c r="J936" s="111"/>
      <c r="K936" s="111"/>
      <c r="L936" s="111"/>
      <c r="M936" s="111"/>
      <c r="Q936" s="111"/>
      <c r="R936" s="111"/>
    </row>
    <row r="937" spans="8:18" ht="15.75" customHeight="1" x14ac:dyDescent="0.2">
      <c r="H937" s="111"/>
      <c r="I937" s="111"/>
      <c r="J937" s="111"/>
      <c r="K937" s="111"/>
      <c r="L937" s="111"/>
      <c r="M937" s="111"/>
      <c r="Q937" s="111"/>
      <c r="R937" s="111"/>
    </row>
    <row r="938" spans="8:18" ht="15.75" customHeight="1" x14ac:dyDescent="0.2">
      <c r="H938" s="111"/>
      <c r="I938" s="111"/>
      <c r="J938" s="111"/>
      <c r="K938" s="111"/>
      <c r="L938" s="111"/>
      <c r="M938" s="111"/>
      <c r="Q938" s="111"/>
      <c r="R938" s="111"/>
    </row>
    <row r="939" spans="8:18" ht="15.75" customHeight="1" x14ac:dyDescent="0.2">
      <c r="H939" s="111"/>
      <c r="I939" s="111"/>
      <c r="J939" s="111"/>
      <c r="K939" s="111"/>
      <c r="L939" s="111"/>
      <c r="M939" s="111"/>
      <c r="Q939" s="111"/>
      <c r="R939" s="111"/>
    </row>
    <row r="940" spans="8:18" ht="15.75" customHeight="1" x14ac:dyDescent="0.2">
      <c r="H940" s="111"/>
      <c r="I940" s="111"/>
      <c r="J940" s="111"/>
      <c r="K940" s="111"/>
      <c r="L940" s="111"/>
      <c r="M940" s="111"/>
      <c r="Q940" s="111"/>
      <c r="R940" s="111"/>
    </row>
    <row r="941" spans="8:18" ht="15.75" customHeight="1" x14ac:dyDescent="0.2">
      <c r="H941" s="111"/>
      <c r="I941" s="111"/>
      <c r="J941" s="111"/>
      <c r="K941" s="111"/>
      <c r="L941" s="111"/>
      <c r="M941" s="111"/>
      <c r="Q941" s="111"/>
      <c r="R941" s="111"/>
    </row>
    <row r="942" spans="8:18" ht="15.75" customHeight="1" x14ac:dyDescent="0.2">
      <c r="H942" s="111"/>
      <c r="I942" s="111"/>
      <c r="J942" s="111"/>
      <c r="K942" s="111"/>
      <c r="L942" s="111"/>
      <c r="M942" s="111"/>
      <c r="Q942" s="111"/>
      <c r="R942" s="111"/>
    </row>
    <row r="943" spans="8:18" ht="15.75" customHeight="1" x14ac:dyDescent="0.2">
      <c r="H943" s="111"/>
      <c r="I943" s="111"/>
      <c r="J943" s="111"/>
      <c r="K943" s="111"/>
      <c r="L943" s="111"/>
      <c r="M943" s="111"/>
      <c r="Q943" s="111"/>
      <c r="R943" s="111"/>
    </row>
    <row r="944" spans="8:18" ht="15.75" customHeight="1" x14ac:dyDescent="0.2">
      <c r="H944" s="111"/>
      <c r="I944" s="111"/>
      <c r="J944" s="111"/>
      <c r="K944" s="111"/>
      <c r="L944" s="111"/>
      <c r="M944" s="111"/>
      <c r="Q944" s="111"/>
      <c r="R944" s="111"/>
    </row>
    <row r="945" spans="8:18" ht="15.75" customHeight="1" x14ac:dyDescent="0.2">
      <c r="H945" s="111"/>
      <c r="I945" s="111"/>
      <c r="J945" s="111"/>
      <c r="K945" s="111"/>
      <c r="L945" s="111"/>
      <c r="M945" s="111"/>
      <c r="Q945" s="111"/>
      <c r="R945" s="111"/>
    </row>
    <row r="946" spans="8:18" ht="15.75" customHeight="1" x14ac:dyDescent="0.2">
      <c r="H946" s="111"/>
      <c r="I946" s="111"/>
      <c r="J946" s="111"/>
      <c r="K946" s="111"/>
      <c r="L946" s="111"/>
      <c r="M946" s="111"/>
      <c r="Q946" s="111"/>
      <c r="R946" s="111"/>
    </row>
    <row r="947" spans="8:18" ht="15.75" customHeight="1" x14ac:dyDescent="0.2">
      <c r="H947" s="111"/>
      <c r="I947" s="111"/>
      <c r="J947" s="111"/>
      <c r="K947" s="111"/>
      <c r="L947" s="111"/>
      <c r="M947" s="111"/>
      <c r="Q947" s="111"/>
      <c r="R947" s="111"/>
    </row>
    <row r="948" spans="8:18" ht="15.75" customHeight="1" x14ac:dyDescent="0.2">
      <c r="H948" s="111"/>
      <c r="I948" s="111"/>
      <c r="J948" s="111"/>
      <c r="K948" s="111"/>
      <c r="L948" s="111"/>
      <c r="M948" s="111"/>
      <c r="Q948" s="111"/>
      <c r="R948" s="111"/>
    </row>
    <row r="949" spans="8:18" ht="15.75" customHeight="1" x14ac:dyDescent="0.2">
      <c r="H949" s="111"/>
      <c r="I949" s="111"/>
      <c r="J949" s="111"/>
      <c r="K949" s="111"/>
      <c r="L949" s="111"/>
      <c r="M949" s="111"/>
      <c r="Q949" s="111"/>
      <c r="R949" s="111"/>
    </row>
    <row r="950" spans="8:18" ht="15.75" customHeight="1" x14ac:dyDescent="0.2">
      <c r="H950" s="111"/>
      <c r="I950" s="111"/>
      <c r="J950" s="111"/>
      <c r="K950" s="111"/>
      <c r="L950" s="111"/>
      <c r="M950" s="111"/>
      <c r="Q950" s="111"/>
      <c r="R950" s="111"/>
    </row>
    <row r="951" spans="8:18" ht="15.75" customHeight="1" x14ac:dyDescent="0.2">
      <c r="H951" s="111"/>
      <c r="I951" s="111"/>
      <c r="J951" s="111"/>
      <c r="K951" s="111"/>
      <c r="L951" s="111"/>
      <c r="M951" s="111"/>
      <c r="Q951" s="111"/>
      <c r="R951" s="111"/>
    </row>
    <row r="952" spans="8:18" ht="15.75" customHeight="1" x14ac:dyDescent="0.2">
      <c r="H952" s="111"/>
      <c r="I952" s="111"/>
      <c r="J952" s="111"/>
      <c r="K952" s="111"/>
      <c r="L952" s="111"/>
      <c r="M952" s="111"/>
      <c r="Q952" s="111"/>
      <c r="R952" s="111"/>
    </row>
    <row r="953" spans="8:18" ht="15.75" customHeight="1" x14ac:dyDescent="0.2">
      <c r="H953" s="111"/>
      <c r="I953" s="111"/>
      <c r="J953" s="111"/>
      <c r="K953" s="111"/>
      <c r="L953" s="111"/>
      <c r="M953" s="111"/>
      <c r="Q953" s="111"/>
      <c r="R953" s="111"/>
    </row>
    <row r="954" spans="8:18" ht="15.75" customHeight="1" x14ac:dyDescent="0.2">
      <c r="H954" s="111"/>
      <c r="I954" s="111"/>
      <c r="J954" s="111"/>
      <c r="K954" s="111"/>
      <c r="L954" s="111"/>
      <c r="M954" s="111"/>
      <c r="Q954" s="111"/>
      <c r="R954" s="111"/>
    </row>
    <row r="955" spans="8:18" ht="15.75" customHeight="1" x14ac:dyDescent="0.2">
      <c r="H955" s="111"/>
      <c r="I955" s="111"/>
      <c r="J955" s="111"/>
      <c r="K955" s="111"/>
      <c r="L955" s="111"/>
      <c r="M955" s="111"/>
      <c r="Q955" s="111"/>
      <c r="R955" s="111"/>
    </row>
    <row r="956" spans="8:18" ht="15.75" customHeight="1" x14ac:dyDescent="0.2">
      <c r="H956" s="111"/>
      <c r="I956" s="111"/>
      <c r="J956" s="111"/>
      <c r="K956" s="111"/>
      <c r="L956" s="111"/>
      <c r="M956" s="111"/>
      <c r="Q956" s="111"/>
      <c r="R956" s="111"/>
    </row>
    <row r="957" spans="8:18" ht="15.75" customHeight="1" x14ac:dyDescent="0.2">
      <c r="H957" s="111"/>
      <c r="I957" s="111"/>
      <c r="J957" s="111"/>
      <c r="K957" s="111"/>
      <c r="L957" s="111"/>
      <c r="M957" s="111"/>
      <c r="Q957" s="111"/>
      <c r="R957" s="111"/>
    </row>
    <row r="958" spans="8:18" ht="15.75" customHeight="1" x14ac:dyDescent="0.2">
      <c r="H958" s="111"/>
      <c r="I958" s="111"/>
      <c r="J958" s="111"/>
      <c r="K958" s="111"/>
      <c r="L958" s="111"/>
      <c r="M958" s="111"/>
      <c r="Q958" s="111"/>
      <c r="R958" s="111"/>
    </row>
    <row r="959" spans="8:18" ht="15.75" customHeight="1" x14ac:dyDescent="0.2">
      <c r="H959" s="111"/>
      <c r="I959" s="111"/>
      <c r="J959" s="111"/>
      <c r="K959" s="111"/>
      <c r="L959" s="111"/>
      <c r="M959" s="111"/>
      <c r="Q959" s="111"/>
      <c r="R959" s="111"/>
    </row>
    <row r="960" spans="8:18" ht="15.75" customHeight="1" x14ac:dyDescent="0.2">
      <c r="H960" s="111"/>
      <c r="I960" s="111"/>
      <c r="J960" s="111"/>
      <c r="K960" s="111"/>
      <c r="L960" s="111"/>
      <c r="M960" s="111"/>
      <c r="Q960" s="111"/>
      <c r="R960" s="111"/>
    </row>
    <row r="961" spans="8:18" ht="15.75" customHeight="1" x14ac:dyDescent="0.2">
      <c r="H961" s="111"/>
      <c r="I961" s="111"/>
      <c r="J961" s="111"/>
      <c r="K961" s="111"/>
      <c r="L961" s="111"/>
      <c r="M961" s="111"/>
      <c r="Q961" s="111"/>
      <c r="R961" s="111"/>
    </row>
    <row r="962" spans="8:18" ht="15.75" customHeight="1" x14ac:dyDescent="0.2">
      <c r="H962" s="111"/>
      <c r="I962" s="111"/>
      <c r="J962" s="111"/>
      <c r="K962" s="111"/>
      <c r="L962" s="111"/>
      <c r="M962" s="111"/>
      <c r="Q962" s="111"/>
      <c r="R962" s="111"/>
    </row>
    <row r="963" spans="8:18" ht="15.75" customHeight="1" x14ac:dyDescent="0.2">
      <c r="H963" s="111"/>
      <c r="I963" s="111"/>
      <c r="J963" s="111"/>
      <c r="K963" s="111"/>
      <c r="L963" s="111"/>
      <c r="M963" s="111"/>
      <c r="Q963" s="111"/>
      <c r="R963" s="111"/>
    </row>
    <row r="964" spans="8:18" ht="15.75" customHeight="1" x14ac:dyDescent="0.2">
      <c r="H964" s="111"/>
      <c r="I964" s="111"/>
      <c r="J964" s="111"/>
      <c r="K964" s="111"/>
      <c r="L964" s="111"/>
      <c r="M964" s="111"/>
      <c r="Q964" s="111"/>
      <c r="R964" s="111"/>
    </row>
    <row r="965" spans="8:18" ht="15.75" customHeight="1" x14ac:dyDescent="0.2">
      <c r="H965" s="111"/>
      <c r="I965" s="111"/>
      <c r="J965" s="111"/>
      <c r="K965" s="111"/>
      <c r="L965" s="111"/>
      <c r="M965" s="111"/>
      <c r="Q965" s="111"/>
      <c r="R965" s="111"/>
    </row>
    <row r="966" spans="8:18" ht="15.75" customHeight="1" x14ac:dyDescent="0.2">
      <c r="H966" s="111"/>
      <c r="I966" s="111"/>
      <c r="J966" s="111"/>
      <c r="K966" s="111"/>
      <c r="L966" s="111"/>
      <c r="M966" s="111"/>
      <c r="Q966" s="111"/>
      <c r="R966" s="111"/>
    </row>
    <row r="967" spans="8:18" ht="15.75" customHeight="1" x14ac:dyDescent="0.2">
      <c r="H967" s="111"/>
      <c r="I967" s="111"/>
      <c r="J967" s="111"/>
      <c r="K967" s="111"/>
      <c r="L967" s="111"/>
      <c r="M967" s="111"/>
      <c r="Q967" s="111"/>
      <c r="R967" s="111"/>
    </row>
    <row r="968" spans="8:18" ht="15.75" customHeight="1" x14ac:dyDescent="0.2">
      <c r="H968" s="111"/>
      <c r="I968" s="111"/>
      <c r="J968" s="111"/>
      <c r="K968" s="111"/>
      <c r="L968" s="111"/>
      <c r="M968" s="111"/>
      <c r="Q968" s="111"/>
      <c r="R968" s="111"/>
    </row>
    <row r="969" spans="8:18" ht="15.75" customHeight="1" x14ac:dyDescent="0.2">
      <c r="H969" s="111"/>
      <c r="I969" s="111"/>
      <c r="J969" s="111"/>
      <c r="K969" s="111"/>
      <c r="L969" s="111"/>
      <c r="M969" s="111"/>
      <c r="Q969" s="111"/>
      <c r="R969" s="111"/>
    </row>
    <row r="970" spans="8:18" ht="15.75" customHeight="1" x14ac:dyDescent="0.2">
      <c r="H970" s="111"/>
      <c r="I970" s="111"/>
      <c r="J970" s="111"/>
      <c r="K970" s="111"/>
      <c r="L970" s="111"/>
      <c r="M970" s="111"/>
      <c r="Q970" s="111"/>
      <c r="R970" s="111"/>
    </row>
    <row r="971" spans="8:18" ht="15.75" customHeight="1" x14ac:dyDescent="0.2">
      <c r="H971" s="111"/>
      <c r="I971" s="111"/>
      <c r="J971" s="111"/>
      <c r="K971" s="111"/>
      <c r="L971" s="111"/>
      <c r="M971" s="111"/>
      <c r="Q971" s="111"/>
      <c r="R971" s="111"/>
    </row>
    <row r="972" spans="8:18" ht="15.75" customHeight="1" x14ac:dyDescent="0.2">
      <c r="H972" s="111"/>
      <c r="I972" s="111"/>
      <c r="J972" s="111"/>
      <c r="K972" s="111"/>
      <c r="L972" s="111"/>
      <c r="M972" s="111"/>
      <c r="Q972" s="111"/>
      <c r="R972" s="111"/>
    </row>
    <row r="973" spans="8:18" ht="15.75" customHeight="1" x14ac:dyDescent="0.2">
      <c r="H973" s="111"/>
      <c r="I973" s="111"/>
      <c r="J973" s="111"/>
      <c r="K973" s="111"/>
      <c r="L973" s="111"/>
      <c r="M973" s="111"/>
      <c r="Q973" s="111"/>
      <c r="R973" s="111"/>
    </row>
    <row r="974" spans="8:18" ht="15.75" customHeight="1" x14ac:dyDescent="0.2">
      <c r="H974" s="111"/>
      <c r="I974" s="111"/>
      <c r="J974" s="111"/>
      <c r="K974" s="111"/>
      <c r="L974" s="111"/>
      <c r="M974" s="111"/>
      <c r="Q974" s="111"/>
      <c r="R974" s="111"/>
    </row>
    <row r="975" spans="8:18" ht="15.75" customHeight="1" x14ac:dyDescent="0.2">
      <c r="H975" s="111"/>
      <c r="I975" s="111"/>
      <c r="J975" s="111"/>
      <c r="K975" s="111"/>
      <c r="L975" s="111"/>
      <c r="M975" s="111"/>
      <c r="Q975" s="111"/>
      <c r="R975" s="111"/>
    </row>
    <row r="976" spans="8:18" ht="15.75" customHeight="1" x14ac:dyDescent="0.2">
      <c r="H976" s="111"/>
      <c r="I976" s="111"/>
      <c r="J976" s="111"/>
      <c r="K976" s="111"/>
      <c r="L976" s="111"/>
      <c r="M976" s="111"/>
      <c r="Q976" s="111"/>
      <c r="R976" s="111"/>
    </row>
    <row r="977" spans="8:18" ht="15.75" customHeight="1" x14ac:dyDescent="0.2">
      <c r="H977" s="111"/>
      <c r="I977" s="111"/>
      <c r="J977" s="111"/>
      <c r="K977" s="111"/>
      <c r="L977" s="111"/>
      <c r="M977" s="111"/>
      <c r="Q977" s="111"/>
      <c r="R977" s="111"/>
    </row>
    <row r="978" spans="8:18" ht="15.75" customHeight="1" x14ac:dyDescent="0.2">
      <c r="H978" s="111"/>
      <c r="I978" s="111"/>
      <c r="J978" s="111"/>
      <c r="K978" s="111"/>
      <c r="L978" s="111"/>
      <c r="M978" s="111"/>
      <c r="Q978" s="111"/>
      <c r="R978" s="111"/>
    </row>
    <row r="979" spans="8:18" ht="15.75" customHeight="1" x14ac:dyDescent="0.2">
      <c r="H979" s="111"/>
      <c r="I979" s="111"/>
      <c r="J979" s="111"/>
      <c r="K979" s="111"/>
      <c r="L979" s="111"/>
      <c r="M979" s="111"/>
      <c r="Q979" s="111"/>
      <c r="R979" s="111"/>
    </row>
    <row r="980" spans="8:18" ht="15.75" customHeight="1" x14ac:dyDescent="0.2">
      <c r="H980" s="111"/>
      <c r="I980" s="111"/>
      <c r="J980" s="111"/>
      <c r="K980" s="111"/>
      <c r="L980" s="111"/>
      <c r="M980" s="111"/>
      <c r="Q980" s="111"/>
      <c r="R980" s="111"/>
    </row>
    <row r="981" spans="8:18" ht="15.75" customHeight="1" x14ac:dyDescent="0.2">
      <c r="H981" s="111"/>
      <c r="I981" s="111"/>
      <c r="J981" s="111"/>
      <c r="K981" s="111"/>
      <c r="L981" s="111"/>
      <c r="M981" s="111"/>
      <c r="Q981" s="111"/>
      <c r="R981" s="111"/>
    </row>
    <row r="982" spans="8:18" ht="15.75" customHeight="1" x14ac:dyDescent="0.2">
      <c r="H982" s="111"/>
      <c r="I982" s="111"/>
      <c r="J982" s="111"/>
      <c r="K982" s="111"/>
      <c r="L982" s="111"/>
      <c r="M982" s="111"/>
      <c r="Q982" s="111"/>
      <c r="R982" s="111"/>
    </row>
    <row r="983" spans="8:18" ht="15.75" customHeight="1" x14ac:dyDescent="0.2">
      <c r="H983" s="111"/>
      <c r="I983" s="111"/>
      <c r="J983" s="111"/>
      <c r="K983" s="111"/>
      <c r="L983" s="111"/>
      <c r="M983" s="111"/>
      <c r="Q983" s="111"/>
      <c r="R983" s="111"/>
    </row>
    <row r="984" spans="8:18" ht="15.75" customHeight="1" x14ac:dyDescent="0.2">
      <c r="H984" s="111"/>
      <c r="I984" s="111"/>
      <c r="J984" s="111"/>
      <c r="K984" s="111"/>
      <c r="L984" s="111"/>
      <c r="M984" s="111"/>
      <c r="Q984" s="111"/>
      <c r="R984" s="111"/>
    </row>
    <row r="985" spans="8:18" ht="15.75" customHeight="1" x14ac:dyDescent="0.2">
      <c r="H985" s="111"/>
      <c r="I985" s="111"/>
      <c r="J985" s="111"/>
      <c r="K985" s="111"/>
      <c r="L985" s="111"/>
      <c r="M985" s="111"/>
      <c r="Q985" s="111"/>
      <c r="R985" s="111"/>
    </row>
    <row r="986" spans="8:18" ht="15.75" customHeight="1" x14ac:dyDescent="0.2">
      <c r="H986" s="111"/>
      <c r="I986" s="111"/>
      <c r="J986" s="111"/>
      <c r="K986" s="111"/>
      <c r="L986" s="111"/>
      <c r="M986" s="111"/>
      <c r="Q986" s="111"/>
      <c r="R986" s="111"/>
    </row>
    <row r="987" spans="8:18" ht="15.75" customHeight="1" x14ac:dyDescent="0.2">
      <c r="H987" s="111"/>
      <c r="I987" s="111"/>
      <c r="J987" s="111"/>
      <c r="K987" s="111"/>
      <c r="L987" s="111"/>
      <c r="M987" s="111"/>
      <c r="Q987" s="111"/>
      <c r="R987" s="111"/>
    </row>
    <row r="988" spans="8:18" ht="15.75" customHeight="1" x14ac:dyDescent="0.2">
      <c r="H988" s="111"/>
      <c r="I988" s="111"/>
      <c r="J988" s="111"/>
      <c r="K988" s="111"/>
      <c r="L988" s="111"/>
      <c r="M988" s="111"/>
      <c r="Q988" s="111"/>
      <c r="R988" s="111"/>
    </row>
    <row r="989" spans="8:18" ht="15.75" customHeight="1" x14ac:dyDescent="0.2">
      <c r="H989" s="111"/>
      <c r="I989" s="111"/>
      <c r="J989" s="111"/>
      <c r="K989" s="111"/>
      <c r="L989" s="111"/>
      <c r="M989" s="111"/>
      <c r="Q989" s="111"/>
      <c r="R989" s="111"/>
    </row>
    <row r="990" spans="8:18" ht="15.75" customHeight="1" x14ac:dyDescent="0.2">
      <c r="H990" s="111"/>
      <c r="I990" s="111"/>
      <c r="J990" s="111"/>
      <c r="K990" s="111"/>
      <c r="L990" s="111"/>
      <c r="M990" s="111"/>
      <c r="Q990" s="111"/>
      <c r="R990" s="111"/>
    </row>
    <row r="991" spans="8:18" ht="15.75" customHeight="1" x14ac:dyDescent="0.2">
      <c r="H991" s="111"/>
      <c r="I991" s="111"/>
      <c r="J991" s="111"/>
      <c r="K991" s="111"/>
      <c r="L991" s="111"/>
      <c r="M991" s="111"/>
      <c r="Q991" s="111"/>
      <c r="R991" s="111"/>
    </row>
    <row r="992" spans="8:18" ht="15.75" customHeight="1" x14ac:dyDescent="0.2">
      <c r="H992" s="111"/>
      <c r="I992" s="111"/>
      <c r="J992" s="111"/>
      <c r="K992" s="111"/>
      <c r="L992" s="111"/>
      <c r="M992" s="111"/>
      <c r="Q992" s="111"/>
      <c r="R992" s="111"/>
    </row>
    <row r="993" spans="8:18" ht="15.75" customHeight="1" x14ac:dyDescent="0.2">
      <c r="H993" s="111"/>
      <c r="I993" s="111"/>
      <c r="J993" s="111"/>
      <c r="K993" s="111"/>
      <c r="L993" s="111"/>
      <c r="M993" s="111"/>
      <c r="Q993" s="111"/>
      <c r="R993" s="111"/>
    </row>
    <row r="994" spans="8:18" ht="15.75" customHeight="1" x14ac:dyDescent="0.2">
      <c r="H994" s="111"/>
      <c r="I994" s="111"/>
      <c r="J994" s="111"/>
      <c r="K994" s="111"/>
      <c r="L994" s="111"/>
      <c r="M994" s="111"/>
      <c r="Q994" s="111"/>
      <c r="R994" s="111"/>
    </row>
    <row r="995" spans="8:18" ht="15.75" customHeight="1" x14ac:dyDescent="0.2">
      <c r="H995" s="111"/>
      <c r="I995" s="111"/>
      <c r="J995" s="111"/>
      <c r="K995" s="111"/>
      <c r="L995" s="111"/>
      <c r="M995" s="111"/>
      <c r="Q995" s="111"/>
      <c r="R995" s="111"/>
    </row>
    <row r="996" spans="8:18" ht="15.75" customHeight="1" x14ac:dyDescent="0.2">
      <c r="H996" s="111"/>
      <c r="I996" s="111"/>
      <c r="J996" s="111"/>
      <c r="K996" s="111"/>
      <c r="L996" s="111"/>
      <c r="M996" s="111"/>
      <c r="Q996" s="111"/>
      <c r="R996" s="111"/>
    </row>
    <row r="997" spans="8:18" ht="15.75" customHeight="1" x14ac:dyDescent="0.2">
      <c r="H997" s="111"/>
      <c r="I997" s="111"/>
      <c r="J997" s="111"/>
      <c r="K997" s="111"/>
      <c r="L997" s="111"/>
      <c r="M997" s="111"/>
      <c r="Q997" s="111"/>
      <c r="R997" s="111"/>
    </row>
    <row r="998" spans="8:18" ht="15.75" customHeight="1" x14ac:dyDescent="0.2">
      <c r="H998" s="111"/>
      <c r="I998" s="111"/>
      <c r="J998" s="111"/>
      <c r="K998" s="111"/>
      <c r="L998" s="111"/>
      <c r="M998" s="111"/>
      <c r="Q998" s="111"/>
      <c r="R998" s="111"/>
    </row>
    <row r="999" spans="8:18" ht="15.75" customHeight="1" x14ac:dyDescent="0.2">
      <c r="H999" s="111"/>
      <c r="I999" s="111"/>
      <c r="J999" s="111"/>
      <c r="K999" s="111"/>
      <c r="L999" s="111"/>
      <c r="M999" s="111"/>
      <c r="Q999" s="111"/>
      <c r="R999" s="111"/>
    </row>
    <row r="1000" spans="8:18" ht="15.75" customHeight="1" x14ac:dyDescent="0.2">
      <c r="H1000" s="111"/>
      <c r="I1000" s="111"/>
      <c r="J1000" s="111"/>
      <c r="K1000" s="111"/>
      <c r="L1000" s="111"/>
      <c r="M1000" s="111"/>
      <c r="Q1000" s="111"/>
      <c r="R1000" s="111"/>
    </row>
  </sheetData>
  <autoFilter ref="A19:T19"/>
  <mergeCells count="27">
    <mergeCell ref="K17:M17"/>
    <mergeCell ref="N17:P17"/>
    <mergeCell ref="Q17:S17"/>
    <mergeCell ref="T17:T18"/>
    <mergeCell ref="A12:T12"/>
    <mergeCell ref="A13:T13"/>
    <mergeCell ref="A15:T15"/>
    <mergeCell ref="A17:A18"/>
    <mergeCell ref="B17:B18"/>
    <mergeCell ref="C17:C18"/>
    <mergeCell ref="D17:D18"/>
    <mergeCell ref="E17:G17"/>
    <mergeCell ref="H17:J17"/>
    <mergeCell ref="E123:F123"/>
    <mergeCell ref="E109:G109"/>
    <mergeCell ref="A112:C112"/>
    <mergeCell ref="A113:C113"/>
    <mergeCell ref="A23:C23"/>
    <mergeCell ref="E31:G33"/>
    <mergeCell ref="E35:G37"/>
    <mergeCell ref="A59:D59"/>
    <mergeCell ref="E89:G101"/>
    <mergeCell ref="N116:S116"/>
    <mergeCell ref="E117:F117"/>
    <mergeCell ref="N119:S119"/>
    <mergeCell ref="N122:S122"/>
    <mergeCell ref="E120:F120"/>
  </mergeCells>
  <printOptions horizontalCentered="1"/>
  <pageMargins left="0" right="0" top="0" bottom="0" header="0" footer="0"/>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1"/>
  <sheetViews>
    <sheetView topLeftCell="A10" workbookViewId="0"/>
  </sheetViews>
  <sheetFormatPr defaultColWidth="12.625" defaultRowHeight="15" customHeight="1" x14ac:dyDescent="0.2"/>
  <cols>
    <col min="4" max="4" width="20.25" customWidth="1"/>
    <col min="5" max="5" width="20.125" customWidth="1"/>
  </cols>
  <sheetData>
    <row r="1" spans="1:7" x14ac:dyDescent="0.25">
      <c r="A1" s="112" t="s">
        <v>205</v>
      </c>
    </row>
    <row r="2" spans="1:7" x14ac:dyDescent="0.25">
      <c r="A2" s="112" t="s">
        <v>206</v>
      </c>
    </row>
    <row r="3" spans="1:7" x14ac:dyDescent="0.25">
      <c r="A3" s="112" t="s">
        <v>207</v>
      </c>
    </row>
    <row r="5" spans="1:7" x14ac:dyDescent="0.25">
      <c r="A5" s="112" t="s">
        <v>208</v>
      </c>
      <c r="B5" s="112" t="s">
        <v>209</v>
      </c>
      <c r="C5" s="112" t="s">
        <v>210</v>
      </c>
      <c r="D5" s="112" t="s">
        <v>211</v>
      </c>
      <c r="E5" s="112" t="s">
        <v>212</v>
      </c>
      <c r="F5" s="113" t="s">
        <v>213</v>
      </c>
      <c r="G5" s="112" t="s">
        <v>15</v>
      </c>
    </row>
    <row r="6" spans="1:7" x14ac:dyDescent="0.25">
      <c r="A6" s="112">
        <v>1</v>
      </c>
      <c r="B6" s="113" t="s">
        <v>214</v>
      </c>
      <c r="C6" s="114">
        <v>44186</v>
      </c>
      <c r="D6" s="112" t="s">
        <v>215</v>
      </c>
      <c r="E6" s="112" t="s">
        <v>216</v>
      </c>
      <c r="F6" s="112">
        <v>381119554</v>
      </c>
    </row>
    <row r="7" spans="1:7" x14ac:dyDescent="0.25">
      <c r="A7" s="112">
        <v>2</v>
      </c>
      <c r="B7" s="113" t="s">
        <v>217</v>
      </c>
      <c r="C7" s="114">
        <v>44186</v>
      </c>
      <c r="D7" s="112" t="s">
        <v>215</v>
      </c>
      <c r="E7" s="112" t="s">
        <v>216</v>
      </c>
      <c r="F7" s="112">
        <v>381119554</v>
      </c>
    </row>
    <row r="8" spans="1:7" x14ac:dyDescent="0.25">
      <c r="A8" s="112">
        <v>3</v>
      </c>
      <c r="B8" s="112" t="s">
        <v>218</v>
      </c>
      <c r="C8" s="115">
        <v>44026</v>
      </c>
      <c r="D8" s="112" t="s">
        <v>219</v>
      </c>
      <c r="E8" s="112" t="s">
        <v>220</v>
      </c>
      <c r="F8" s="112">
        <v>31406701</v>
      </c>
      <c r="G8" s="112" t="s">
        <v>221</v>
      </c>
    </row>
    <row r="9" spans="1:7" x14ac:dyDescent="0.25">
      <c r="A9" s="112">
        <v>4</v>
      </c>
      <c r="B9" s="112" t="s">
        <v>222</v>
      </c>
      <c r="C9" s="115">
        <v>43936</v>
      </c>
      <c r="D9" s="112" t="s">
        <v>223</v>
      </c>
      <c r="E9" s="112" t="s">
        <v>224</v>
      </c>
      <c r="F9" s="112">
        <v>38683016</v>
      </c>
      <c r="G9" s="112" t="s">
        <v>225</v>
      </c>
    </row>
    <row r="10" spans="1:7" x14ac:dyDescent="0.25">
      <c r="A10" s="112">
        <v>5</v>
      </c>
      <c r="B10" s="112" t="s">
        <v>226</v>
      </c>
      <c r="C10" s="114">
        <v>44193</v>
      </c>
      <c r="D10" s="112" t="s">
        <v>227</v>
      </c>
      <c r="E10" s="112" t="s">
        <v>228</v>
      </c>
      <c r="F10" s="112">
        <v>3064906270</v>
      </c>
    </row>
    <row r="11" spans="1:7" x14ac:dyDescent="0.25">
      <c r="A11" s="112">
        <v>6</v>
      </c>
      <c r="B11" s="112" t="s">
        <v>229</v>
      </c>
      <c r="C11" s="115">
        <v>43906</v>
      </c>
      <c r="D11" s="112" t="s">
        <v>230</v>
      </c>
      <c r="E11" s="112" t="s">
        <v>231</v>
      </c>
      <c r="F11" s="112">
        <v>40054863</v>
      </c>
      <c r="G11" s="112" t="s">
        <v>232</v>
      </c>
    </row>
    <row r="12" spans="1:7" x14ac:dyDescent="0.25">
      <c r="A12" s="112">
        <v>7</v>
      </c>
      <c r="B12" s="112" t="s">
        <v>233</v>
      </c>
      <c r="C12" s="116">
        <v>44193</v>
      </c>
      <c r="D12" s="112" t="s">
        <v>234</v>
      </c>
      <c r="E12" s="112" t="s">
        <v>235</v>
      </c>
      <c r="F12" s="112">
        <v>21550555</v>
      </c>
    </row>
    <row r="13" spans="1:7" x14ac:dyDescent="0.25">
      <c r="A13" s="112">
        <v>8</v>
      </c>
      <c r="B13" s="112" t="s">
        <v>236</v>
      </c>
      <c r="C13" s="116">
        <v>44189</v>
      </c>
      <c r="D13" s="112" t="s">
        <v>237</v>
      </c>
      <c r="E13" s="112" t="s">
        <v>238</v>
      </c>
      <c r="F13" s="112">
        <v>38703681</v>
      </c>
    </row>
    <row r="14" spans="1:7" x14ac:dyDescent="0.25">
      <c r="A14" s="112">
        <v>9</v>
      </c>
      <c r="B14" s="112" t="s">
        <v>239</v>
      </c>
      <c r="C14" s="116">
        <v>44189</v>
      </c>
      <c r="D14" s="112" t="s">
        <v>240</v>
      </c>
      <c r="E14" s="113" t="s">
        <v>241</v>
      </c>
      <c r="F14" s="112">
        <v>40959684</v>
      </c>
    </row>
    <row r="15" spans="1:7" x14ac:dyDescent="0.25">
      <c r="A15" s="112">
        <v>10</v>
      </c>
      <c r="B15" s="112" t="s">
        <v>242</v>
      </c>
      <c r="C15" s="116">
        <v>44193</v>
      </c>
      <c r="D15" s="112" t="s">
        <v>243</v>
      </c>
      <c r="E15" s="112" t="s">
        <v>241</v>
      </c>
      <c r="F15" s="112">
        <v>37193071</v>
      </c>
    </row>
    <row r="16" spans="1:7" x14ac:dyDescent="0.25">
      <c r="A16" s="112">
        <v>11</v>
      </c>
      <c r="B16" s="112" t="s">
        <v>244</v>
      </c>
      <c r="C16" s="116">
        <v>44195</v>
      </c>
      <c r="D16" s="112" t="s">
        <v>245</v>
      </c>
      <c r="E16" s="112" t="s">
        <v>246</v>
      </c>
      <c r="F16" s="112">
        <v>32490244</v>
      </c>
    </row>
    <row r="17" spans="1:7" x14ac:dyDescent="0.25">
      <c r="A17" s="112">
        <v>12</v>
      </c>
      <c r="B17" s="112" t="s">
        <v>247</v>
      </c>
      <c r="C17" s="116">
        <v>44195</v>
      </c>
      <c r="D17" s="112" t="s">
        <v>248</v>
      </c>
      <c r="E17" s="112" t="s">
        <v>249</v>
      </c>
      <c r="F17" s="112">
        <v>3063914794</v>
      </c>
    </row>
    <row r="18" spans="1:7" x14ac:dyDescent="0.25">
      <c r="A18" s="112">
        <v>13</v>
      </c>
      <c r="B18" s="112" t="s">
        <v>250</v>
      </c>
      <c r="C18" s="116">
        <v>44188</v>
      </c>
      <c r="D18" s="113" t="s">
        <v>251</v>
      </c>
      <c r="E18" s="112" t="s">
        <v>252</v>
      </c>
      <c r="F18" s="112">
        <v>2710614251</v>
      </c>
    </row>
    <row r="19" spans="1:7" x14ac:dyDescent="0.25">
      <c r="A19" s="112">
        <v>14</v>
      </c>
      <c r="B19" s="112" t="s">
        <v>253</v>
      </c>
      <c r="C19" s="117">
        <v>44195</v>
      </c>
      <c r="D19" s="112" t="s">
        <v>254</v>
      </c>
      <c r="E19" s="112" t="s">
        <v>255</v>
      </c>
      <c r="F19" s="112">
        <v>21622065</v>
      </c>
    </row>
    <row r="20" spans="1:7" x14ac:dyDescent="0.25">
      <c r="A20" s="112">
        <v>15</v>
      </c>
      <c r="B20" s="112" t="s">
        <v>256</v>
      </c>
      <c r="C20" s="116">
        <v>44195</v>
      </c>
      <c r="D20" s="112" t="s">
        <v>257</v>
      </c>
      <c r="E20" s="112" t="s">
        <v>258</v>
      </c>
      <c r="F20" s="112">
        <v>22927105</v>
      </c>
    </row>
    <row r="21" spans="1:7" x14ac:dyDescent="0.25">
      <c r="A21" s="112">
        <v>16</v>
      </c>
      <c r="B21" s="112" t="s">
        <v>259</v>
      </c>
      <c r="C21" s="116">
        <v>44195</v>
      </c>
      <c r="D21" s="112" t="s">
        <v>260</v>
      </c>
      <c r="E21" s="112" t="s">
        <v>261</v>
      </c>
      <c r="F21" s="112">
        <v>43163977</v>
      </c>
    </row>
    <row r="22" spans="1:7" x14ac:dyDescent="0.25">
      <c r="A22" s="112">
        <v>17</v>
      </c>
      <c r="B22" s="112" t="s">
        <v>262</v>
      </c>
      <c r="C22" s="117">
        <v>44195</v>
      </c>
      <c r="D22" s="112" t="s">
        <v>263</v>
      </c>
      <c r="E22" s="112" t="s">
        <v>264</v>
      </c>
      <c r="F22" s="112">
        <v>36678347</v>
      </c>
    </row>
    <row r="23" spans="1:7" x14ac:dyDescent="0.25">
      <c r="A23" s="112">
        <v>18</v>
      </c>
      <c r="B23" s="112" t="s">
        <v>265</v>
      </c>
      <c r="C23" s="116">
        <v>44188</v>
      </c>
      <c r="D23" s="112" t="s">
        <v>266</v>
      </c>
      <c r="E23" s="112" t="s">
        <v>267</v>
      </c>
      <c r="F23" s="112">
        <v>2872518136</v>
      </c>
    </row>
    <row r="24" spans="1:7" x14ac:dyDescent="0.25">
      <c r="A24" s="112">
        <v>19</v>
      </c>
      <c r="B24" s="112" t="s">
        <v>268</v>
      </c>
      <c r="C24" s="118">
        <v>43893</v>
      </c>
      <c r="D24" s="112" t="s">
        <v>269</v>
      </c>
      <c r="E24" s="112" t="s">
        <v>270</v>
      </c>
      <c r="F24" s="112">
        <v>39453334</v>
      </c>
      <c r="G24" s="112" t="s">
        <v>271</v>
      </c>
    </row>
    <row r="25" spans="1:7" x14ac:dyDescent="0.25">
      <c r="A25" s="112">
        <v>20</v>
      </c>
      <c r="B25" s="112" t="s">
        <v>272</v>
      </c>
      <c r="C25" s="118">
        <v>43854</v>
      </c>
      <c r="D25" s="112" t="s">
        <v>273</v>
      </c>
      <c r="E25" s="112" t="s">
        <v>274</v>
      </c>
      <c r="F25" s="112">
        <v>33643859</v>
      </c>
      <c r="G25" s="112" t="s">
        <v>275</v>
      </c>
    </row>
    <row r="26" spans="1:7" x14ac:dyDescent="0.25">
      <c r="A26" s="112">
        <v>21</v>
      </c>
      <c r="B26" s="112" t="s">
        <v>276</v>
      </c>
      <c r="C26" s="116">
        <v>44155</v>
      </c>
      <c r="D26" s="112" t="s">
        <v>277</v>
      </c>
      <c r="E26" s="112" t="s">
        <v>278</v>
      </c>
      <c r="F26" s="112">
        <v>36326591</v>
      </c>
    </row>
    <row r="27" spans="1:7" x14ac:dyDescent="0.25">
      <c r="A27" s="112">
        <v>22</v>
      </c>
      <c r="B27" s="112" t="s">
        <v>279</v>
      </c>
      <c r="C27" s="116">
        <v>44187</v>
      </c>
      <c r="D27" s="113" t="s">
        <v>280</v>
      </c>
      <c r="E27" s="112" t="s">
        <v>281</v>
      </c>
      <c r="F27" s="112">
        <v>42548955</v>
      </c>
    </row>
    <row r="28" spans="1:7" x14ac:dyDescent="0.25">
      <c r="A28" s="112">
        <v>23</v>
      </c>
      <c r="B28" s="112" t="s">
        <v>282</v>
      </c>
      <c r="C28" s="116">
        <v>44189</v>
      </c>
      <c r="D28" s="112" t="s">
        <v>283</v>
      </c>
      <c r="E28" s="112" t="s">
        <v>284</v>
      </c>
      <c r="F28" s="112">
        <v>38234239</v>
      </c>
    </row>
    <row r="29" spans="1:7" x14ac:dyDescent="0.25">
      <c r="A29" s="112">
        <v>24</v>
      </c>
      <c r="B29" s="112" t="s">
        <v>285</v>
      </c>
      <c r="C29" s="116">
        <v>44189</v>
      </c>
      <c r="D29" s="112" t="s">
        <v>286</v>
      </c>
      <c r="E29" s="113" t="s">
        <v>287</v>
      </c>
      <c r="F29" s="112">
        <v>39514816</v>
      </c>
    </row>
    <row r="30" spans="1:7" x14ac:dyDescent="0.25">
      <c r="A30" s="112">
        <v>25</v>
      </c>
      <c r="B30" s="112" t="s">
        <v>288</v>
      </c>
      <c r="C30" s="116">
        <v>44189</v>
      </c>
      <c r="D30" s="112" t="s">
        <v>289</v>
      </c>
      <c r="E30" s="112" t="s">
        <v>290</v>
      </c>
      <c r="F30" s="112">
        <v>38672397</v>
      </c>
    </row>
    <row r="31" spans="1:7" x14ac:dyDescent="0.25">
      <c r="A31" s="112">
        <v>26</v>
      </c>
      <c r="B31" s="112" t="s">
        <v>291</v>
      </c>
      <c r="C31" s="116">
        <v>44189</v>
      </c>
      <c r="D31" s="112" t="s">
        <v>292</v>
      </c>
      <c r="E31" s="112" t="s">
        <v>290</v>
      </c>
      <c r="F31" s="112">
        <v>39423174</v>
      </c>
    </row>
    <row r="32" spans="1:7" x14ac:dyDescent="0.25">
      <c r="A32" s="112">
        <v>27</v>
      </c>
      <c r="B32" s="112" t="s">
        <v>293</v>
      </c>
      <c r="C32" s="116">
        <v>44193</v>
      </c>
      <c r="D32" s="112" t="s">
        <v>294</v>
      </c>
      <c r="E32" s="113" t="s">
        <v>290</v>
      </c>
      <c r="F32" s="112">
        <v>3121200999</v>
      </c>
    </row>
    <row r="33" spans="1:7" x14ac:dyDescent="0.25">
      <c r="A33" s="112">
        <v>28</v>
      </c>
      <c r="B33" s="112" t="s">
        <v>295</v>
      </c>
      <c r="C33" s="118">
        <v>43937</v>
      </c>
      <c r="D33" s="112" t="s">
        <v>296</v>
      </c>
      <c r="E33" s="112" t="s">
        <v>290</v>
      </c>
      <c r="F33" s="112">
        <v>39696432</v>
      </c>
      <c r="G33" s="112" t="s">
        <v>275</v>
      </c>
    </row>
    <row r="34" spans="1:7" x14ac:dyDescent="0.25">
      <c r="A34" s="112">
        <v>29</v>
      </c>
      <c r="B34" s="112" t="s">
        <v>297</v>
      </c>
      <c r="C34" s="116">
        <v>44188</v>
      </c>
      <c r="D34" s="112" t="s">
        <v>286</v>
      </c>
      <c r="E34" s="112" t="s">
        <v>298</v>
      </c>
      <c r="F34" s="112">
        <v>39514816</v>
      </c>
    </row>
    <row r="35" spans="1:7" x14ac:dyDescent="0.25">
      <c r="A35" s="112">
        <v>30</v>
      </c>
      <c r="B35" s="112" t="s">
        <v>299</v>
      </c>
      <c r="C35" s="116">
        <v>44188</v>
      </c>
      <c r="D35" s="112" t="s">
        <v>300</v>
      </c>
      <c r="E35" s="112" t="s">
        <v>301</v>
      </c>
      <c r="F35" s="112">
        <v>33442542</v>
      </c>
    </row>
    <row r="36" spans="1:7" x14ac:dyDescent="0.25">
      <c r="A36" s="112">
        <v>31</v>
      </c>
      <c r="B36" s="112" t="s">
        <v>302</v>
      </c>
      <c r="C36" s="116">
        <v>44193</v>
      </c>
      <c r="D36" s="113" t="s">
        <v>303</v>
      </c>
      <c r="E36" s="112" t="s">
        <v>304</v>
      </c>
      <c r="F36" s="112">
        <v>34690962</v>
      </c>
    </row>
    <row r="37" spans="1:7" x14ac:dyDescent="0.25">
      <c r="A37" s="112">
        <v>32</v>
      </c>
      <c r="B37" s="112" t="s">
        <v>305</v>
      </c>
      <c r="C37" s="118">
        <v>43913</v>
      </c>
      <c r="D37" s="112" t="s">
        <v>306</v>
      </c>
      <c r="E37" s="112" t="s">
        <v>307</v>
      </c>
      <c r="F37" s="112">
        <v>2766400430</v>
      </c>
    </row>
    <row r="38" spans="1:7" x14ac:dyDescent="0.25">
      <c r="A38" s="112">
        <v>33</v>
      </c>
      <c r="B38" s="112" t="s">
        <v>308</v>
      </c>
      <c r="C38" s="116">
        <v>44188</v>
      </c>
      <c r="D38" s="112" t="s">
        <v>309</v>
      </c>
      <c r="E38" s="112" t="s">
        <v>310</v>
      </c>
      <c r="F38" s="112">
        <v>33652376</v>
      </c>
    </row>
    <row r="39" spans="1:7" x14ac:dyDescent="0.25">
      <c r="A39" s="112">
        <v>34</v>
      </c>
      <c r="B39" s="112" t="s">
        <v>311</v>
      </c>
      <c r="C39" s="116">
        <v>44188</v>
      </c>
      <c r="D39" s="112" t="s">
        <v>312</v>
      </c>
      <c r="E39" s="112" t="s">
        <v>313</v>
      </c>
      <c r="F39" s="112">
        <v>38671681</v>
      </c>
    </row>
    <row r="40" spans="1:7" x14ac:dyDescent="0.25">
      <c r="A40" s="112">
        <v>35</v>
      </c>
      <c r="B40" s="112" t="s">
        <v>314</v>
      </c>
      <c r="C40" s="116">
        <v>44188</v>
      </c>
      <c r="D40" s="112" t="s">
        <v>312</v>
      </c>
      <c r="E40" s="112" t="s">
        <v>315</v>
      </c>
      <c r="F40" s="112">
        <v>38671681</v>
      </c>
    </row>
    <row r="41" spans="1:7" x14ac:dyDescent="0.25">
      <c r="A41" s="112">
        <v>36</v>
      </c>
      <c r="B41" s="112" t="s">
        <v>316</v>
      </c>
      <c r="C41" s="116">
        <v>44188</v>
      </c>
      <c r="D41" s="112" t="s">
        <v>317</v>
      </c>
      <c r="E41" s="112" t="s">
        <v>318</v>
      </c>
      <c r="F41" s="112">
        <v>38913281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000"/>
  <sheetViews>
    <sheetView workbookViewId="0">
      <pane xSplit="3" topLeftCell="D1" activePane="topRight" state="frozen"/>
      <selection pane="topRight" activeCell="E2" sqref="E2"/>
    </sheetView>
  </sheetViews>
  <sheetFormatPr defaultColWidth="12.625" defaultRowHeight="15" customHeight="1" x14ac:dyDescent="0.2"/>
  <cols>
    <col min="1" max="1" width="8.75" customWidth="1"/>
    <col min="2" max="2" width="4.5" customWidth="1"/>
    <col min="3" max="3" width="41.5" customWidth="1"/>
    <col min="4" max="4" width="84.25" customWidth="1"/>
    <col min="5" max="5" width="7.25" customWidth="1"/>
    <col min="6" max="24" width="5.875" customWidth="1"/>
    <col min="25" max="26" width="11" customWidth="1"/>
  </cols>
  <sheetData>
    <row r="1" spans="1:26" ht="15.75" customHeight="1" x14ac:dyDescent="0.2">
      <c r="A1" s="199" t="s">
        <v>319</v>
      </c>
      <c r="B1" s="190"/>
      <c r="C1" s="190"/>
      <c r="D1" s="190"/>
      <c r="E1" s="8"/>
      <c r="F1" s="8"/>
      <c r="G1" s="8"/>
      <c r="H1" s="8"/>
      <c r="I1" s="8"/>
      <c r="J1" s="8"/>
      <c r="K1" s="8"/>
      <c r="L1" s="8"/>
      <c r="M1" s="8"/>
      <c r="N1" s="8"/>
      <c r="O1" s="8"/>
      <c r="P1" s="8"/>
      <c r="Q1" s="8"/>
      <c r="R1" s="8"/>
      <c r="S1" s="8"/>
      <c r="T1" s="8"/>
      <c r="U1" s="8"/>
      <c r="V1" s="8"/>
      <c r="W1" s="8"/>
      <c r="X1" s="8"/>
    </row>
    <row r="2" spans="1:26" ht="15.75" customHeight="1" x14ac:dyDescent="0.2">
      <c r="A2" s="199" t="s">
        <v>320</v>
      </c>
      <c r="B2" s="190"/>
      <c r="C2" s="190"/>
      <c r="D2" s="190"/>
      <c r="E2" s="8"/>
      <c r="F2" s="8"/>
      <c r="G2" s="8"/>
      <c r="H2" s="8"/>
      <c r="I2" s="8"/>
      <c r="J2" s="8"/>
      <c r="K2" s="8"/>
      <c r="L2" s="8"/>
      <c r="M2" s="8"/>
      <c r="N2" s="8"/>
      <c r="O2" s="8"/>
      <c r="P2" s="8"/>
      <c r="Q2" s="8"/>
      <c r="R2" s="8"/>
      <c r="S2" s="8"/>
      <c r="T2" s="8"/>
      <c r="U2" s="8"/>
      <c r="V2" s="8"/>
      <c r="W2" s="8"/>
      <c r="X2" s="8"/>
    </row>
    <row r="3" spans="1:26" ht="15.75" customHeight="1" x14ac:dyDescent="0.2">
      <c r="A3" s="7"/>
      <c r="B3" s="7"/>
      <c r="C3" s="7"/>
      <c r="D3" s="7"/>
      <c r="E3" s="8"/>
      <c r="F3" s="8"/>
      <c r="G3" s="8"/>
      <c r="H3" s="8"/>
      <c r="I3" s="8"/>
      <c r="J3" s="8"/>
      <c r="K3" s="8"/>
      <c r="L3" s="8"/>
      <c r="M3" s="8"/>
      <c r="N3" s="8"/>
      <c r="O3" s="8"/>
      <c r="P3" s="8"/>
      <c r="Q3" s="8"/>
      <c r="R3" s="8"/>
      <c r="S3" s="8"/>
      <c r="T3" s="8"/>
      <c r="U3" s="8"/>
      <c r="V3" s="8"/>
      <c r="W3" s="8"/>
      <c r="X3" s="8"/>
    </row>
    <row r="4" spans="1:26" x14ac:dyDescent="0.25">
      <c r="A4" s="10"/>
      <c r="B4" s="11"/>
      <c r="C4" s="12"/>
      <c r="D4" s="15"/>
      <c r="E4" s="1"/>
      <c r="F4" s="1"/>
      <c r="G4" s="1"/>
      <c r="H4" s="1"/>
      <c r="I4" s="1"/>
      <c r="J4" s="1"/>
      <c r="K4" s="1"/>
      <c r="L4" s="1"/>
      <c r="M4" s="1"/>
      <c r="N4" s="1"/>
      <c r="O4" s="1"/>
      <c r="P4" s="1"/>
      <c r="Q4" s="1"/>
      <c r="R4" s="1"/>
      <c r="S4" s="1"/>
      <c r="T4" s="1"/>
      <c r="U4" s="1"/>
      <c r="V4" s="1"/>
      <c r="W4" s="1"/>
      <c r="X4" s="1"/>
    </row>
    <row r="5" spans="1:26" ht="35.25" customHeight="1" x14ac:dyDescent="0.25">
      <c r="A5" s="223" t="s">
        <v>6</v>
      </c>
      <c r="B5" s="225" t="s">
        <v>7</v>
      </c>
      <c r="C5" s="227" t="s">
        <v>8</v>
      </c>
      <c r="D5" s="212" t="s">
        <v>321</v>
      </c>
      <c r="E5" s="1"/>
      <c r="F5" s="1"/>
      <c r="G5" s="1"/>
      <c r="H5" s="1"/>
      <c r="I5" s="1"/>
      <c r="J5" s="1"/>
      <c r="K5" s="1"/>
      <c r="L5" s="1"/>
      <c r="M5" s="1"/>
      <c r="N5" s="1"/>
      <c r="O5" s="1"/>
      <c r="P5" s="1"/>
      <c r="Q5" s="1"/>
      <c r="R5" s="1"/>
    </row>
    <row r="6" spans="1:26" ht="35.25" customHeight="1" x14ac:dyDescent="0.25">
      <c r="A6" s="224"/>
      <c r="B6" s="226"/>
      <c r="C6" s="228"/>
      <c r="D6" s="213"/>
      <c r="E6" s="1"/>
      <c r="F6" s="1"/>
      <c r="G6" s="1"/>
      <c r="H6" s="1"/>
      <c r="I6" s="1"/>
      <c r="J6" s="1"/>
      <c r="K6" s="1"/>
      <c r="L6" s="1"/>
      <c r="M6" s="1"/>
      <c r="N6" s="1"/>
      <c r="O6" s="1"/>
      <c r="P6" s="1"/>
      <c r="Q6" s="1"/>
      <c r="R6" s="1"/>
    </row>
    <row r="7" spans="1:26" ht="136.5" customHeight="1" x14ac:dyDescent="0.25">
      <c r="A7" s="220" t="s">
        <v>322</v>
      </c>
      <c r="B7" s="209"/>
      <c r="C7" s="209"/>
      <c r="D7" s="210"/>
      <c r="E7" s="1"/>
      <c r="F7" s="1"/>
      <c r="G7" s="1"/>
      <c r="H7" s="1"/>
      <c r="I7" s="1"/>
      <c r="J7" s="1"/>
      <c r="K7" s="1"/>
      <c r="L7" s="1"/>
      <c r="M7" s="1"/>
      <c r="N7" s="1"/>
      <c r="O7" s="1"/>
      <c r="P7" s="1"/>
      <c r="Q7" s="1"/>
      <c r="R7" s="1"/>
      <c r="S7" s="111"/>
      <c r="T7" s="111"/>
      <c r="U7" s="111"/>
      <c r="V7" s="111"/>
      <c r="W7" s="111"/>
      <c r="X7" s="111"/>
      <c r="Y7" s="111"/>
      <c r="Z7" s="111"/>
    </row>
    <row r="8" spans="1:26" ht="15.75" customHeight="1" x14ac:dyDescent="0.25">
      <c r="A8" s="119" t="s">
        <v>26</v>
      </c>
      <c r="B8" s="120" t="s">
        <v>27</v>
      </c>
      <c r="C8" s="121" t="s">
        <v>28</v>
      </c>
      <c r="D8" s="122"/>
      <c r="E8" s="1"/>
      <c r="F8" s="1"/>
      <c r="G8" s="1"/>
      <c r="H8" s="1"/>
      <c r="I8" s="1"/>
      <c r="J8" s="1"/>
      <c r="K8" s="1"/>
      <c r="L8" s="1"/>
      <c r="M8" s="1"/>
      <c r="N8" s="1"/>
      <c r="O8" s="1"/>
      <c r="P8" s="1"/>
      <c r="Q8" s="1"/>
      <c r="R8" s="1"/>
    </row>
    <row r="9" spans="1:26" ht="39.75" customHeight="1" x14ac:dyDescent="0.25">
      <c r="A9" s="123" t="s">
        <v>29</v>
      </c>
      <c r="B9" s="30" t="s">
        <v>30</v>
      </c>
      <c r="C9" s="124" t="s">
        <v>31</v>
      </c>
      <c r="D9" s="125" t="s">
        <v>323</v>
      </c>
      <c r="E9" s="1"/>
      <c r="F9" s="1"/>
      <c r="G9" s="1"/>
      <c r="H9" s="1"/>
      <c r="I9" s="1"/>
      <c r="J9" s="1"/>
      <c r="K9" s="1"/>
      <c r="L9" s="1"/>
      <c r="M9" s="1"/>
      <c r="N9" s="1"/>
      <c r="O9" s="1"/>
      <c r="P9" s="1"/>
      <c r="Q9" s="1"/>
      <c r="R9" s="1"/>
    </row>
    <row r="10" spans="1:26" ht="15.75" customHeight="1" x14ac:dyDescent="0.25">
      <c r="A10" s="126" t="s">
        <v>33</v>
      </c>
      <c r="B10" s="127"/>
      <c r="C10" s="128"/>
      <c r="D10" s="129"/>
      <c r="E10" s="1"/>
      <c r="F10" s="1"/>
      <c r="G10" s="1"/>
      <c r="H10" s="1"/>
      <c r="I10" s="1"/>
      <c r="J10" s="1"/>
      <c r="K10" s="1"/>
      <c r="L10" s="1"/>
      <c r="M10" s="1"/>
      <c r="N10" s="1"/>
      <c r="O10" s="1"/>
      <c r="P10" s="1"/>
      <c r="Q10" s="1"/>
      <c r="R10" s="1"/>
    </row>
    <row r="11" spans="1:26" ht="15.75" customHeight="1" x14ac:dyDescent="0.25">
      <c r="A11" s="221"/>
      <c r="B11" s="190"/>
      <c r="C11" s="204"/>
      <c r="D11" s="130"/>
      <c r="E11" s="1"/>
      <c r="F11" s="1"/>
      <c r="G11" s="1"/>
      <c r="H11" s="1"/>
      <c r="I11" s="1"/>
      <c r="J11" s="1"/>
      <c r="K11" s="1"/>
      <c r="L11" s="1"/>
      <c r="M11" s="1"/>
      <c r="N11" s="1"/>
      <c r="O11" s="1"/>
      <c r="P11" s="1"/>
      <c r="Q11" s="1"/>
      <c r="R11" s="1"/>
    </row>
    <row r="12" spans="1:26" ht="155.25" customHeight="1" x14ac:dyDescent="0.25">
      <c r="A12" s="131" t="s">
        <v>26</v>
      </c>
      <c r="B12" s="132" t="s">
        <v>34</v>
      </c>
      <c r="C12" s="133" t="s">
        <v>35</v>
      </c>
      <c r="D12" s="134" t="s">
        <v>324</v>
      </c>
      <c r="E12" s="135"/>
      <c r="F12" s="1"/>
      <c r="G12" s="1"/>
      <c r="H12" s="1"/>
      <c r="I12" s="1"/>
      <c r="J12" s="1"/>
      <c r="K12" s="1"/>
      <c r="L12" s="1"/>
      <c r="M12" s="1"/>
      <c r="N12" s="1"/>
      <c r="O12" s="1"/>
      <c r="P12" s="1"/>
      <c r="Q12" s="1"/>
      <c r="R12" s="1"/>
    </row>
    <row r="13" spans="1:26" ht="15.75" customHeight="1" x14ac:dyDescent="0.25">
      <c r="A13" s="136" t="s">
        <v>29</v>
      </c>
      <c r="B13" s="137" t="s">
        <v>30</v>
      </c>
      <c r="C13" s="138" t="s">
        <v>36</v>
      </c>
      <c r="D13" s="139"/>
      <c r="E13" s="1"/>
      <c r="F13" s="1"/>
      <c r="G13" s="1"/>
      <c r="H13" s="1"/>
      <c r="I13" s="1"/>
      <c r="J13" s="1"/>
      <c r="K13" s="1"/>
      <c r="L13" s="1"/>
      <c r="M13" s="1"/>
      <c r="N13" s="1"/>
      <c r="O13" s="1"/>
      <c r="P13" s="1"/>
      <c r="Q13" s="1"/>
      <c r="R13" s="1"/>
      <c r="S13" s="111"/>
      <c r="T13" s="111"/>
      <c r="U13" s="111"/>
      <c r="V13" s="111"/>
      <c r="W13" s="111"/>
      <c r="X13" s="111"/>
      <c r="Y13" s="111"/>
      <c r="Z13" s="111"/>
    </row>
    <row r="14" spans="1:26" ht="22.5" customHeight="1" x14ac:dyDescent="0.25">
      <c r="A14" s="136" t="s">
        <v>37</v>
      </c>
      <c r="B14" s="137" t="s">
        <v>38</v>
      </c>
      <c r="C14" s="138" t="s">
        <v>39</v>
      </c>
      <c r="D14" s="139"/>
      <c r="E14" s="1"/>
      <c r="F14" s="1"/>
      <c r="G14" s="1"/>
      <c r="H14" s="1"/>
      <c r="I14" s="1"/>
      <c r="J14" s="1"/>
      <c r="K14" s="1"/>
      <c r="L14" s="1"/>
      <c r="M14" s="1"/>
      <c r="N14" s="1"/>
      <c r="O14" s="1"/>
      <c r="P14" s="1"/>
      <c r="Q14" s="1"/>
      <c r="R14" s="1"/>
      <c r="S14" s="111"/>
      <c r="T14" s="111"/>
      <c r="U14" s="111"/>
      <c r="V14" s="111"/>
      <c r="W14" s="111"/>
      <c r="X14" s="111"/>
      <c r="Y14" s="111"/>
      <c r="Z14" s="111"/>
    </row>
    <row r="15" spans="1:26" ht="66" customHeight="1" x14ac:dyDescent="0.25">
      <c r="A15" s="140" t="s">
        <v>40</v>
      </c>
      <c r="B15" s="141" t="s">
        <v>41</v>
      </c>
      <c r="C15" s="142" t="s">
        <v>42</v>
      </c>
      <c r="D15" s="214" t="s">
        <v>325</v>
      </c>
      <c r="E15" s="135"/>
      <c r="F15" s="1"/>
      <c r="G15" s="1"/>
      <c r="H15" s="1"/>
      <c r="I15" s="1"/>
      <c r="J15" s="1"/>
      <c r="K15" s="1"/>
      <c r="L15" s="1"/>
      <c r="M15" s="1"/>
      <c r="N15" s="1"/>
      <c r="O15" s="1"/>
      <c r="P15" s="1"/>
      <c r="Q15" s="1"/>
      <c r="R15" s="1"/>
      <c r="S15" s="111"/>
      <c r="T15" s="111"/>
      <c r="U15" s="111"/>
      <c r="V15" s="111"/>
      <c r="W15" s="111"/>
      <c r="X15" s="111"/>
      <c r="Y15" s="111"/>
      <c r="Z15" s="111"/>
    </row>
    <row r="16" spans="1:26" ht="66" customHeight="1" x14ac:dyDescent="0.25">
      <c r="A16" s="143" t="s">
        <v>40</v>
      </c>
      <c r="B16" s="144" t="s">
        <v>44</v>
      </c>
      <c r="C16" s="142" t="s">
        <v>42</v>
      </c>
      <c r="D16" s="215"/>
      <c r="E16" s="135"/>
      <c r="F16" s="1"/>
      <c r="G16" s="1"/>
      <c r="H16" s="1"/>
      <c r="I16" s="1"/>
      <c r="J16" s="1"/>
      <c r="K16" s="1"/>
      <c r="L16" s="1"/>
      <c r="M16" s="1"/>
      <c r="N16" s="1"/>
      <c r="O16" s="1"/>
      <c r="P16" s="1"/>
      <c r="Q16" s="1"/>
      <c r="R16" s="1"/>
      <c r="S16" s="111"/>
      <c r="T16" s="111"/>
      <c r="U16" s="111"/>
      <c r="V16" s="111"/>
      <c r="W16" s="111"/>
      <c r="X16" s="111"/>
      <c r="Y16" s="111"/>
      <c r="Z16" s="111"/>
    </row>
    <row r="17" spans="1:26" ht="66" customHeight="1" x14ac:dyDescent="0.25">
      <c r="A17" s="145" t="s">
        <v>40</v>
      </c>
      <c r="B17" s="146" t="s">
        <v>45</v>
      </c>
      <c r="C17" s="147" t="s">
        <v>42</v>
      </c>
      <c r="D17" s="216"/>
      <c r="E17" s="135"/>
      <c r="F17" s="1"/>
      <c r="G17" s="1"/>
      <c r="H17" s="1"/>
      <c r="I17" s="1"/>
      <c r="J17" s="1"/>
      <c r="K17" s="1"/>
      <c r="L17" s="1"/>
      <c r="M17" s="1"/>
      <c r="N17" s="1"/>
      <c r="O17" s="1"/>
      <c r="P17" s="1"/>
      <c r="Q17" s="1"/>
      <c r="R17" s="1"/>
      <c r="S17" s="111"/>
      <c r="T17" s="111"/>
      <c r="U17" s="111"/>
      <c r="V17" s="111"/>
      <c r="W17" s="111"/>
      <c r="X17" s="111"/>
      <c r="Y17" s="111"/>
      <c r="Z17" s="111"/>
    </row>
    <row r="18" spans="1:26" ht="17.25" customHeight="1" x14ac:dyDescent="0.25">
      <c r="A18" s="136" t="s">
        <v>326</v>
      </c>
      <c r="B18" s="137" t="s">
        <v>46</v>
      </c>
      <c r="C18" s="136" t="s">
        <v>47</v>
      </c>
      <c r="D18" s="139"/>
      <c r="E18" s="135"/>
      <c r="F18" s="1"/>
      <c r="G18" s="1"/>
      <c r="H18" s="1"/>
      <c r="I18" s="1"/>
      <c r="J18" s="1"/>
      <c r="K18" s="1"/>
      <c r="L18" s="1"/>
      <c r="M18" s="1"/>
      <c r="N18" s="1"/>
      <c r="O18" s="1"/>
      <c r="P18" s="1"/>
      <c r="Q18" s="1"/>
      <c r="R18" s="1"/>
      <c r="S18" s="111"/>
      <c r="T18" s="111"/>
      <c r="U18" s="111"/>
      <c r="V18" s="111"/>
      <c r="W18" s="111"/>
      <c r="X18" s="111"/>
      <c r="Y18" s="111"/>
      <c r="Z18" s="111"/>
    </row>
    <row r="19" spans="1:26" ht="93" customHeight="1" x14ac:dyDescent="0.25">
      <c r="A19" s="140" t="s">
        <v>40</v>
      </c>
      <c r="B19" s="141" t="s">
        <v>48</v>
      </c>
      <c r="C19" s="142" t="s">
        <v>327</v>
      </c>
      <c r="D19" s="217" t="s">
        <v>328</v>
      </c>
      <c r="E19" s="135"/>
      <c r="F19" s="1"/>
      <c r="G19" s="1"/>
      <c r="H19" s="1"/>
      <c r="I19" s="1"/>
      <c r="J19" s="1"/>
      <c r="K19" s="1"/>
      <c r="L19" s="1"/>
      <c r="M19" s="1"/>
      <c r="N19" s="1"/>
      <c r="O19" s="1"/>
      <c r="P19" s="1"/>
      <c r="Q19" s="1"/>
      <c r="R19" s="1"/>
      <c r="S19" s="111"/>
      <c r="T19" s="111"/>
      <c r="U19" s="111"/>
      <c r="V19" s="111"/>
      <c r="W19" s="111"/>
      <c r="X19" s="111"/>
      <c r="Y19" s="111"/>
      <c r="Z19" s="111"/>
    </row>
    <row r="20" spans="1:26" ht="93" customHeight="1" x14ac:dyDescent="0.25">
      <c r="A20" s="140" t="s">
        <v>40</v>
      </c>
      <c r="B20" s="144" t="s">
        <v>51</v>
      </c>
      <c r="C20" s="142" t="s">
        <v>327</v>
      </c>
      <c r="D20" s="215"/>
      <c r="E20" s="135"/>
      <c r="F20" s="1"/>
      <c r="G20" s="1"/>
      <c r="H20" s="1"/>
      <c r="I20" s="1"/>
      <c r="J20" s="1"/>
      <c r="K20" s="1"/>
      <c r="L20" s="1"/>
      <c r="M20" s="1"/>
      <c r="N20" s="1"/>
      <c r="O20" s="1"/>
      <c r="P20" s="1"/>
      <c r="Q20" s="1"/>
      <c r="R20" s="1"/>
      <c r="S20" s="111"/>
      <c r="T20" s="111"/>
      <c r="U20" s="111"/>
      <c r="V20" s="111"/>
      <c r="W20" s="111"/>
      <c r="X20" s="111"/>
      <c r="Y20" s="111"/>
      <c r="Z20" s="111"/>
    </row>
    <row r="21" spans="1:26" ht="93" customHeight="1" x14ac:dyDescent="0.25">
      <c r="A21" s="148" t="s">
        <v>40</v>
      </c>
      <c r="B21" s="149" t="s">
        <v>52</v>
      </c>
      <c r="C21" s="147" t="s">
        <v>327</v>
      </c>
      <c r="D21" s="216"/>
      <c r="E21" s="1"/>
      <c r="F21" s="1"/>
      <c r="G21" s="1"/>
      <c r="H21" s="1"/>
      <c r="I21" s="1"/>
      <c r="J21" s="1"/>
      <c r="K21" s="1"/>
      <c r="L21" s="1"/>
      <c r="M21" s="1"/>
      <c r="N21" s="1"/>
      <c r="O21" s="1"/>
      <c r="P21" s="1"/>
      <c r="Q21" s="1"/>
      <c r="R21" s="1"/>
      <c r="S21" s="111"/>
      <c r="T21" s="111"/>
      <c r="U21" s="111"/>
      <c r="V21" s="111"/>
      <c r="W21" s="111"/>
      <c r="X21" s="111"/>
      <c r="Y21" s="111"/>
      <c r="Z21" s="111"/>
    </row>
    <row r="22" spans="1:26" ht="19.5" customHeight="1" x14ac:dyDescent="0.25">
      <c r="A22" s="136" t="s">
        <v>326</v>
      </c>
      <c r="B22" s="137" t="s">
        <v>53</v>
      </c>
      <c r="C22" s="136" t="s">
        <v>54</v>
      </c>
      <c r="D22" s="139"/>
      <c r="E22" s="1"/>
      <c r="F22" s="1"/>
      <c r="G22" s="1"/>
      <c r="H22" s="1"/>
      <c r="I22" s="1"/>
      <c r="J22" s="1"/>
      <c r="K22" s="1"/>
      <c r="L22" s="1"/>
      <c r="M22" s="1"/>
      <c r="N22" s="1"/>
      <c r="O22" s="1"/>
      <c r="P22" s="1"/>
      <c r="Q22" s="1"/>
      <c r="R22" s="1"/>
      <c r="S22" s="111"/>
      <c r="T22" s="111"/>
      <c r="U22" s="111"/>
      <c r="V22" s="111"/>
      <c r="W22" s="111"/>
      <c r="X22" s="111"/>
      <c r="Y22" s="111"/>
      <c r="Z22" s="111"/>
    </row>
    <row r="23" spans="1:26" ht="136.5" customHeight="1" x14ac:dyDescent="0.25">
      <c r="A23" s="140" t="s">
        <v>40</v>
      </c>
      <c r="B23" s="141" t="s">
        <v>55</v>
      </c>
      <c r="C23" s="142" t="s">
        <v>327</v>
      </c>
      <c r="D23" s="217" t="s">
        <v>329</v>
      </c>
      <c r="E23" s="1"/>
      <c r="F23" s="1"/>
      <c r="G23" s="1"/>
      <c r="H23" s="1"/>
      <c r="I23" s="1"/>
      <c r="J23" s="1"/>
      <c r="K23" s="1"/>
      <c r="L23" s="1"/>
      <c r="M23" s="1"/>
      <c r="N23" s="1"/>
      <c r="O23" s="1"/>
      <c r="P23" s="1"/>
      <c r="Q23" s="1"/>
      <c r="R23" s="1"/>
      <c r="S23" s="111"/>
      <c r="T23" s="111"/>
      <c r="U23" s="111"/>
      <c r="V23" s="111"/>
      <c r="W23" s="111"/>
      <c r="X23" s="111"/>
      <c r="Y23" s="111"/>
      <c r="Z23" s="111"/>
    </row>
    <row r="24" spans="1:26" ht="98.25" customHeight="1" x14ac:dyDescent="0.25">
      <c r="A24" s="140" t="s">
        <v>40</v>
      </c>
      <c r="B24" s="144" t="s">
        <v>56</v>
      </c>
      <c r="C24" s="142" t="s">
        <v>327</v>
      </c>
      <c r="D24" s="215"/>
      <c r="E24" s="1"/>
      <c r="F24" s="1"/>
      <c r="G24" s="1"/>
      <c r="H24" s="1"/>
      <c r="I24" s="1"/>
      <c r="J24" s="1"/>
      <c r="K24" s="1"/>
      <c r="L24" s="1"/>
      <c r="M24" s="1"/>
      <c r="N24" s="1"/>
      <c r="O24" s="1"/>
      <c r="P24" s="1"/>
      <c r="Q24" s="1"/>
      <c r="R24" s="1"/>
      <c r="S24" s="111"/>
      <c r="T24" s="111"/>
      <c r="U24" s="111"/>
      <c r="V24" s="111"/>
      <c r="W24" s="111"/>
      <c r="X24" s="111"/>
      <c r="Y24" s="111"/>
      <c r="Z24" s="111"/>
    </row>
    <row r="25" spans="1:26" ht="99.75" customHeight="1" x14ac:dyDescent="0.25">
      <c r="A25" s="140" t="s">
        <v>40</v>
      </c>
      <c r="B25" s="150" t="s">
        <v>57</v>
      </c>
      <c r="C25" s="142" t="s">
        <v>327</v>
      </c>
      <c r="D25" s="216"/>
      <c r="E25" s="1"/>
      <c r="F25" s="1"/>
      <c r="G25" s="1"/>
      <c r="H25" s="1"/>
      <c r="I25" s="1"/>
      <c r="J25" s="1"/>
      <c r="K25" s="1"/>
      <c r="L25" s="1"/>
      <c r="M25" s="1"/>
      <c r="N25" s="1"/>
      <c r="O25" s="1"/>
      <c r="P25" s="1"/>
      <c r="Q25" s="1"/>
      <c r="R25" s="1"/>
      <c r="S25" s="111"/>
      <c r="T25" s="111"/>
      <c r="U25" s="111"/>
      <c r="V25" s="111"/>
      <c r="W25" s="111"/>
      <c r="X25" s="111"/>
      <c r="Y25" s="111"/>
      <c r="Z25" s="111"/>
    </row>
    <row r="26" spans="1:26" ht="18" customHeight="1" x14ac:dyDescent="0.25">
      <c r="A26" s="151" t="s">
        <v>58</v>
      </c>
      <c r="B26" s="152"/>
      <c r="C26" s="153"/>
      <c r="D26" s="154"/>
      <c r="E26" s="1"/>
      <c r="F26" s="155"/>
      <c r="G26" s="156"/>
      <c r="H26" s="155"/>
      <c r="I26" s="157"/>
      <c r="J26" s="156"/>
      <c r="K26" s="156"/>
      <c r="L26" s="15"/>
      <c r="M26" s="8"/>
      <c r="N26" s="8"/>
      <c r="O26" s="8"/>
      <c r="P26" s="8"/>
      <c r="Q26" s="8"/>
      <c r="R26" s="8"/>
      <c r="S26" s="8"/>
      <c r="T26" s="8"/>
      <c r="U26" s="8"/>
      <c r="V26" s="8"/>
      <c r="W26" s="8"/>
      <c r="X26" s="8"/>
      <c r="Y26" s="111"/>
      <c r="Z26" s="111"/>
    </row>
    <row r="27" spans="1:26" ht="15.75" customHeight="1" x14ac:dyDescent="0.25">
      <c r="A27" s="136" t="s">
        <v>29</v>
      </c>
      <c r="B27" s="137" t="s">
        <v>59</v>
      </c>
      <c r="C27" s="138" t="s">
        <v>330</v>
      </c>
      <c r="D27" s="139"/>
      <c r="E27" s="1"/>
      <c r="F27" s="1"/>
      <c r="G27" s="1"/>
      <c r="H27" s="1"/>
      <c r="I27" s="1"/>
      <c r="J27" s="1"/>
      <c r="K27" s="1"/>
      <c r="L27" s="1"/>
      <c r="M27" s="1"/>
      <c r="N27" s="1"/>
      <c r="O27" s="1"/>
      <c r="P27" s="1"/>
      <c r="Q27" s="1"/>
      <c r="R27" s="1"/>
    </row>
    <row r="28" spans="1:26" ht="97.5" customHeight="1" x14ac:dyDescent="0.25">
      <c r="A28" s="140" t="s">
        <v>40</v>
      </c>
      <c r="B28" s="141" t="s">
        <v>61</v>
      </c>
      <c r="C28" s="142" t="s">
        <v>62</v>
      </c>
      <c r="D28" s="218" t="s">
        <v>331</v>
      </c>
      <c r="E28" s="1"/>
      <c r="F28" s="1"/>
      <c r="G28" s="1"/>
      <c r="H28" s="1"/>
      <c r="I28" s="1"/>
      <c r="J28" s="1"/>
      <c r="K28" s="1"/>
      <c r="L28" s="1"/>
      <c r="M28" s="1"/>
      <c r="N28" s="1"/>
      <c r="O28" s="1"/>
      <c r="P28" s="1"/>
      <c r="Q28" s="1"/>
      <c r="R28" s="1"/>
    </row>
    <row r="29" spans="1:26" ht="97.5" customHeight="1" x14ac:dyDescent="0.25">
      <c r="A29" s="143" t="s">
        <v>40</v>
      </c>
      <c r="B29" s="144" t="s">
        <v>63</v>
      </c>
      <c r="C29" s="142" t="s">
        <v>47</v>
      </c>
      <c r="D29" s="219"/>
      <c r="E29" s="1"/>
      <c r="F29" s="1"/>
      <c r="G29" s="1"/>
      <c r="H29" s="1"/>
      <c r="I29" s="1"/>
      <c r="J29" s="1"/>
      <c r="K29" s="1"/>
      <c r="L29" s="1"/>
      <c r="M29" s="1"/>
      <c r="N29" s="1"/>
      <c r="O29" s="1"/>
      <c r="P29" s="1"/>
      <c r="Q29" s="1"/>
      <c r="R29" s="1"/>
    </row>
    <row r="30" spans="1:26" ht="15.75" customHeight="1" x14ac:dyDescent="0.25">
      <c r="A30" s="151" t="s">
        <v>332</v>
      </c>
      <c r="B30" s="152"/>
      <c r="C30" s="153"/>
      <c r="D30" s="158"/>
      <c r="E30" s="1"/>
      <c r="F30" s="1"/>
      <c r="G30" s="1"/>
      <c r="H30" s="1"/>
      <c r="I30" s="1"/>
      <c r="J30" s="1"/>
      <c r="K30" s="1"/>
      <c r="L30" s="1"/>
      <c r="M30" s="1"/>
      <c r="N30" s="1"/>
      <c r="O30" s="1"/>
      <c r="P30" s="1"/>
      <c r="Q30" s="1"/>
      <c r="R30" s="1"/>
    </row>
    <row r="31" spans="1:26" ht="15.75" customHeight="1" x14ac:dyDescent="0.25">
      <c r="A31" s="136" t="s">
        <v>29</v>
      </c>
      <c r="B31" s="137" t="s">
        <v>65</v>
      </c>
      <c r="C31" s="159" t="s">
        <v>66</v>
      </c>
      <c r="D31" s="139"/>
      <c r="E31" s="1"/>
      <c r="F31" s="1"/>
      <c r="G31" s="1"/>
      <c r="H31" s="1"/>
      <c r="I31" s="1"/>
      <c r="J31" s="1"/>
      <c r="K31" s="1"/>
      <c r="L31" s="1"/>
      <c r="M31" s="1"/>
      <c r="N31" s="1"/>
      <c r="O31" s="1"/>
      <c r="P31" s="1"/>
      <c r="Q31" s="1"/>
      <c r="R31" s="1"/>
    </row>
    <row r="32" spans="1:26" ht="51" customHeight="1" x14ac:dyDescent="0.25">
      <c r="A32" s="140" t="s">
        <v>40</v>
      </c>
      <c r="B32" s="141" t="s">
        <v>67</v>
      </c>
      <c r="C32" s="160" t="s">
        <v>68</v>
      </c>
      <c r="D32" s="203" t="s">
        <v>333</v>
      </c>
      <c r="E32" s="1"/>
      <c r="F32" s="1"/>
      <c r="G32" s="1"/>
      <c r="H32" s="1"/>
      <c r="I32" s="1"/>
      <c r="J32" s="1"/>
      <c r="K32" s="1"/>
      <c r="L32" s="1"/>
      <c r="M32" s="1"/>
      <c r="N32" s="1"/>
      <c r="O32" s="1"/>
      <c r="P32" s="1"/>
      <c r="Q32" s="1"/>
      <c r="R32" s="1"/>
    </row>
    <row r="33" spans="1:24" ht="51" customHeight="1" x14ac:dyDescent="0.25">
      <c r="A33" s="143" t="s">
        <v>40</v>
      </c>
      <c r="B33" s="144" t="s">
        <v>69</v>
      </c>
      <c r="C33" s="160" t="s">
        <v>68</v>
      </c>
      <c r="D33" s="204"/>
      <c r="E33" s="1"/>
      <c r="F33" s="1"/>
      <c r="G33" s="1"/>
      <c r="H33" s="1"/>
      <c r="I33" s="1"/>
      <c r="J33" s="1"/>
      <c r="K33" s="1"/>
      <c r="L33" s="1"/>
      <c r="M33" s="1"/>
      <c r="N33" s="1"/>
      <c r="O33" s="1"/>
      <c r="P33" s="1"/>
      <c r="Q33" s="1"/>
      <c r="R33" s="1"/>
    </row>
    <row r="34" spans="1:24" ht="51" customHeight="1" x14ac:dyDescent="0.25">
      <c r="A34" s="145" t="s">
        <v>40</v>
      </c>
      <c r="B34" s="146" t="s">
        <v>70</v>
      </c>
      <c r="C34" s="160" t="s">
        <v>68</v>
      </c>
      <c r="D34" s="205"/>
      <c r="E34" s="1"/>
      <c r="F34" s="1"/>
      <c r="G34" s="1"/>
      <c r="H34" s="1"/>
      <c r="I34" s="1"/>
      <c r="J34" s="1"/>
      <c r="K34" s="1"/>
      <c r="L34" s="1"/>
      <c r="M34" s="1"/>
      <c r="N34" s="1"/>
      <c r="O34" s="1"/>
      <c r="P34" s="1"/>
      <c r="Q34" s="1"/>
      <c r="R34" s="1"/>
    </row>
    <row r="35" spans="1:24" ht="15.75" customHeight="1" x14ac:dyDescent="0.25">
      <c r="A35" s="151" t="s">
        <v>71</v>
      </c>
      <c r="B35" s="152"/>
      <c r="C35" s="153"/>
      <c r="D35" s="158"/>
      <c r="E35" s="1"/>
      <c r="F35" s="1"/>
      <c r="G35" s="1"/>
      <c r="H35" s="1"/>
      <c r="I35" s="1"/>
      <c r="J35" s="1"/>
      <c r="K35" s="1"/>
      <c r="L35" s="1"/>
      <c r="M35" s="1"/>
      <c r="N35" s="1"/>
      <c r="O35" s="1"/>
      <c r="P35" s="1"/>
      <c r="Q35" s="1"/>
      <c r="R35" s="1"/>
    </row>
    <row r="36" spans="1:24" ht="36" customHeight="1" x14ac:dyDescent="0.25">
      <c r="A36" s="136" t="s">
        <v>29</v>
      </c>
      <c r="B36" s="137" t="s">
        <v>72</v>
      </c>
      <c r="C36" s="159" t="s">
        <v>73</v>
      </c>
      <c r="D36" s="139"/>
      <c r="E36" s="1"/>
      <c r="F36" s="1"/>
      <c r="G36" s="1"/>
      <c r="H36" s="1"/>
      <c r="I36" s="1"/>
      <c r="J36" s="1"/>
      <c r="K36" s="1"/>
      <c r="L36" s="1"/>
      <c r="M36" s="1"/>
      <c r="N36" s="1"/>
      <c r="O36" s="1"/>
      <c r="P36" s="1"/>
      <c r="Q36" s="1"/>
      <c r="R36" s="1"/>
    </row>
    <row r="37" spans="1:24" ht="31.5" customHeight="1" x14ac:dyDescent="0.25">
      <c r="A37" s="140" t="s">
        <v>40</v>
      </c>
      <c r="B37" s="141" t="s">
        <v>74</v>
      </c>
      <c r="C37" s="160" t="s">
        <v>334</v>
      </c>
      <c r="D37" s="203" t="s">
        <v>335</v>
      </c>
      <c r="E37" s="1"/>
      <c r="F37" s="1"/>
      <c r="G37" s="1"/>
      <c r="H37" s="1"/>
      <c r="I37" s="1"/>
      <c r="J37" s="1"/>
      <c r="K37" s="1"/>
      <c r="L37" s="1"/>
      <c r="M37" s="1"/>
      <c r="N37" s="1"/>
      <c r="O37" s="1"/>
      <c r="P37" s="1"/>
      <c r="Q37" s="1"/>
      <c r="R37" s="1"/>
    </row>
    <row r="38" spans="1:24" ht="31.5" customHeight="1" x14ac:dyDescent="0.25">
      <c r="A38" s="143" t="s">
        <v>40</v>
      </c>
      <c r="B38" s="144" t="s">
        <v>76</v>
      </c>
      <c r="C38" s="160" t="s">
        <v>336</v>
      </c>
      <c r="D38" s="204"/>
      <c r="E38" s="1"/>
      <c r="F38" s="1"/>
      <c r="G38" s="1"/>
      <c r="H38" s="1"/>
      <c r="I38" s="1"/>
      <c r="J38" s="1"/>
      <c r="K38" s="1"/>
      <c r="L38" s="1"/>
      <c r="M38" s="1"/>
      <c r="N38" s="1"/>
      <c r="O38" s="1"/>
      <c r="P38" s="1"/>
      <c r="Q38" s="1"/>
      <c r="R38" s="1"/>
    </row>
    <row r="39" spans="1:24" ht="31.5" customHeight="1" x14ac:dyDescent="0.25">
      <c r="A39" s="143" t="s">
        <v>40</v>
      </c>
      <c r="B39" s="150" t="s">
        <v>78</v>
      </c>
      <c r="C39" s="160" t="s">
        <v>337</v>
      </c>
      <c r="D39" s="204"/>
      <c r="E39" s="135"/>
      <c r="F39" s="1"/>
      <c r="G39" s="1"/>
      <c r="H39" s="1"/>
      <c r="I39" s="1"/>
      <c r="J39" s="1"/>
      <c r="K39" s="1"/>
      <c r="L39" s="1"/>
      <c r="M39" s="1"/>
      <c r="N39" s="1"/>
      <c r="O39" s="1"/>
      <c r="P39" s="1"/>
      <c r="Q39" s="1"/>
      <c r="R39" s="1"/>
      <c r="S39" s="111"/>
      <c r="T39" s="111"/>
      <c r="U39" s="111"/>
      <c r="V39" s="111"/>
      <c r="W39" s="111"/>
      <c r="X39" s="111"/>
    </row>
    <row r="40" spans="1:24" ht="31.5" customHeight="1" x14ac:dyDescent="0.25">
      <c r="A40" s="145" t="s">
        <v>40</v>
      </c>
      <c r="B40" s="146" t="s">
        <v>80</v>
      </c>
      <c r="C40" s="160" t="s">
        <v>338</v>
      </c>
      <c r="D40" s="205"/>
      <c r="E40" s="1"/>
      <c r="F40" s="1"/>
      <c r="G40" s="1"/>
      <c r="H40" s="1"/>
      <c r="I40" s="1"/>
      <c r="J40" s="1"/>
      <c r="K40" s="1"/>
      <c r="L40" s="1"/>
      <c r="M40" s="1"/>
      <c r="N40" s="1"/>
      <c r="O40" s="1"/>
      <c r="P40" s="1"/>
      <c r="Q40" s="1"/>
      <c r="R40" s="1"/>
    </row>
    <row r="41" spans="1:24" ht="15.75" customHeight="1" x14ac:dyDescent="0.25">
      <c r="A41" s="161" t="s">
        <v>95</v>
      </c>
      <c r="B41" s="152"/>
      <c r="C41" s="153"/>
      <c r="D41" s="158"/>
      <c r="E41" s="1"/>
      <c r="F41" s="1"/>
      <c r="G41" s="1"/>
      <c r="H41" s="1"/>
      <c r="I41" s="1"/>
      <c r="J41" s="1"/>
      <c r="K41" s="1"/>
      <c r="L41" s="1"/>
      <c r="M41" s="1"/>
      <c r="N41" s="1"/>
      <c r="O41" s="1"/>
      <c r="P41" s="1"/>
      <c r="Q41" s="1"/>
      <c r="R41" s="1"/>
    </row>
    <row r="42" spans="1:24" ht="15.75" customHeight="1" x14ac:dyDescent="0.25">
      <c r="A42" s="136" t="s">
        <v>29</v>
      </c>
      <c r="B42" s="137" t="s">
        <v>96</v>
      </c>
      <c r="C42" s="159" t="s">
        <v>97</v>
      </c>
      <c r="D42" s="139"/>
      <c r="E42" s="1"/>
      <c r="F42" s="1"/>
      <c r="G42" s="1"/>
      <c r="H42" s="1"/>
      <c r="I42" s="1"/>
      <c r="J42" s="1"/>
      <c r="K42" s="1"/>
      <c r="L42" s="1"/>
      <c r="M42" s="1"/>
      <c r="N42" s="1"/>
      <c r="O42" s="1"/>
      <c r="P42" s="1"/>
      <c r="Q42" s="1"/>
      <c r="R42" s="1"/>
    </row>
    <row r="43" spans="1:24" ht="26.25" customHeight="1" x14ac:dyDescent="0.25">
      <c r="A43" s="140" t="s">
        <v>40</v>
      </c>
      <c r="B43" s="141" t="s">
        <v>98</v>
      </c>
      <c r="C43" s="162" t="s">
        <v>99</v>
      </c>
      <c r="D43" s="222" t="s">
        <v>339</v>
      </c>
      <c r="E43" s="1"/>
      <c r="F43" s="1"/>
      <c r="G43" s="1"/>
      <c r="H43" s="1"/>
      <c r="I43" s="1"/>
      <c r="J43" s="1"/>
      <c r="K43" s="1"/>
      <c r="L43" s="1"/>
      <c r="M43" s="1"/>
      <c r="N43" s="1"/>
      <c r="O43" s="1"/>
      <c r="P43" s="1"/>
      <c r="Q43" s="1"/>
      <c r="R43" s="1"/>
    </row>
    <row r="44" spans="1:24" ht="26.25" customHeight="1" x14ac:dyDescent="0.25">
      <c r="A44" s="143" t="s">
        <v>40</v>
      </c>
      <c r="B44" s="144" t="s">
        <v>100</v>
      </c>
      <c r="C44" s="162" t="s">
        <v>101</v>
      </c>
      <c r="D44" s="204"/>
      <c r="E44" s="1"/>
      <c r="F44" s="1"/>
      <c r="G44" s="1"/>
      <c r="H44" s="1"/>
      <c r="I44" s="1"/>
      <c r="J44" s="1"/>
      <c r="K44" s="1"/>
      <c r="L44" s="1"/>
      <c r="M44" s="1"/>
      <c r="N44" s="1"/>
      <c r="O44" s="1"/>
      <c r="P44" s="1"/>
      <c r="Q44" s="1"/>
      <c r="R44" s="1"/>
    </row>
    <row r="45" spans="1:24" ht="26.25" customHeight="1" x14ac:dyDescent="0.25">
      <c r="A45" s="145" t="s">
        <v>40</v>
      </c>
      <c r="B45" s="146" t="s">
        <v>102</v>
      </c>
      <c r="C45" s="163" t="s">
        <v>103</v>
      </c>
      <c r="D45" s="205"/>
      <c r="E45" s="1"/>
      <c r="F45" s="1"/>
      <c r="G45" s="1"/>
      <c r="H45" s="1"/>
      <c r="I45" s="1"/>
      <c r="J45" s="1"/>
      <c r="K45" s="1"/>
      <c r="L45" s="1"/>
      <c r="M45" s="1"/>
      <c r="N45" s="1"/>
      <c r="O45" s="1"/>
      <c r="P45" s="1"/>
      <c r="Q45" s="1"/>
      <c r="R45" s="1"/>
    </row>
    <row r="46" spans="1:24" ht="15.75" customHeight="1" x14ac:dyDescent="0.25">
      <c r="A46" s="151" t="s">
        <v>104</v>
      </c>
      <c r="B46" s="152"/>
      <c r="C46" s="153"/>
      <c r="D46" s="158"/>
      <c r="E46" s="1"/>
      <c r="F46" s="1"/>
      <c r="G46" s="1"/>
      <c r="H46" s="1"/>
      <c r="I46" s="1"/>
      <c r="J46" s="1"/>
      <c r="K46" s="1"/>
      <c r="L46" s="1"/>
      <c r="M46" s="1"/>
      <c r="N46" s="1"/>
      <c r="O46" s="1"/>
      <c r="P46" s="1"/>
      <c r="Q46" s="1"/>
      <c r="R46" s="1"/>
    </row>
    <row r="47" spans="1:24" ht="31.5" customHeight="1" x14ac:dyDescent="0.25">
      <c r="A47" s="136" t="s">
        <v>29</v>
      </c>
      <c r="B47" s="137" t="s">
        <v>105</v>
      </c>
      <c r="C47" s="159" t="s">
        <v>106</v>
      </c>
      <c r="D47" s="139"/>
      <c r="E47" s="1"/>
      <c r="F47" s="1"/>
      <c r="G47" s="1"/>
      <c r="H47" s="1"/>
      <c r="I47" s="1"/>
      <c r="J47" s="1"/>
      <c r="K47" s="1"/>
      <c r="L47" s="1"/>
      <c r="M47" s="1"/>
      <c r="N47" s="1"/>
      <c r="O47" s="1"/>
      <c r="P47" s="1"/>
      <c r="Q47" s="1"/>
      <c r="R47" s="1"/>
    </row>
    <row r="48" spans="1:24" ht="81" customHeight="1" x14ac:dyDescent="0.25">
      <c r="A48" s="140" t="s">
        <v>40</v>
      </c>
      <c r="B48" s="141" t="s">
        <v>107</v>
      </c>
      <c r="C48" s="162" t="s">
        <v>340</v>
      </c>
      <c r="D48" s="222" t="s">
        <v>341</v>
      </c>
      <c r="E48" s="135"/>
      <c r="F48" s="1"/>
      <c r="G48" s="1"/>
      <c r="H48" s="1"/>
      <c r="I48" s="1"/>
      <c r="J48" s="1"/>
      <c r="K48" s="1"/>
      <c r="L48" s="1"/>
      <c r="M48" s="1"/>
      <c r="N48" s="1"/>
      <c r="O48" s="1"/>
      <c r="P48" s="1"/>
      <c r="Q48" s="1"/>
      <c r="R48" s="1"/>
    </row>
    <row r="49" spans="1:26" ht="85.5" customHeight="1" x14ac:dyDescent="0.25">
      <c r="A49" s="143" t="s">
        <v>40</v>
      </c>
      <c r="B49" s="144" t="s">
        <v>110</v>
      </c>
      <c r="C49" s="162" t="s">
        <v>340</v>
      </c>
      <c r="D49" s="204"/>
      <c r="E49" s="1"/>
      <c r="F49" s="1"/>
      <c r="G49" s="1"/>
      <c r="H49" s="1"/>
      <c r="I49" s="1"/>
      <c r="J49" s="1"/>
      <c r="K49" s="1"/>
      <c r="L49" s="1"/>
      <c r="M49" s="1"/>
      <c r="N49" s="1"/>
      <c r="O49" s="1"/>
      <c r="P49" s="1"/>
      <c r="Q49" s="1"/>
      <c r="R49" s="1"/>
    </row>
    <row r="50" spans="1:26" ht="54.75" customHeight="1" x14ac:dyDescent="0.25">
      <c r="A50" s="145" t="s">
        <v>40</v>
      </c>
      <c r="B50" s="146" t="s">
        <v>112</v>
      </c>
      <c r="C50" s="163" t="s">
        <v>340</v>
      </c>
      <c r="D50" s="205"/>
      <c r="E50" s="1"/>
      <c r="F50" s="1"/>
      <c r="G50" s="1"/>
      <c r="H50" s="1"/>
      <c r="I50" s="1"/>
      <c r="J50" s="1"/>
      <c r="K50" s="1"/>
      <c r="L50" s="1"/>
      <c r="M50" s="1"/>
      <c r="N50" s="1"/>
      <c r="O50" s="1"/>
      <c r="P50" s="1"/>
      <c r="Q50" s="1"/>
      <c r="R50" s="1"/>
    </row>
    <row r="51" spans="1:26" ht="15.75" customHeight="1" x14ac:dyDescent="0.25">
      <c r="A51" s="151" t="s">
        <v>131</v>
      </c>
      <c r="B51" s="152"/>
      <c r="C51" s="153"/>
      <c r="D51" s="158"/>
      <c r="E51" s="1"/>
      <c r="F51" s="1"/>
      <c r="G51" s="1"/>
      <c r="H51" s="1"/>
      <c r="I51" s="1"/>
      <c r="J51" s="1"/>
      <c r="K51" s="1"/>
      <c r="L51" s="1"/>
      <c r="M51" s="1"/>
      <c r="N51" s="1"/>
      <c r="O51" s="1"/>
      <c r="P51" s="1"/>
      <c r="Q51" s="1"/>
      <c r="R51" s="1"/>
    </row>
    <row r="52" spans="1:26" ht="33.75" customHeight="1" x14ac:dyDescent="0.25">
      <c r="A52" s="136" t="s">
        <v>29</v>
      </c>
      <c r="B52" s="137" t="s">
        <v>132</v>
      </c>
      <c r="C52" s="164" t="s">
        <v>133</v>
      </c>
      <c r="D52" s="139"/>
      <c r="E52" s="1"/>
      <c r="F52" s="1"/>
      <c r="G52" s="1"/>
      <c r="H52" s="1"/>
      <c r="I52" s="1"/>
      <c r="J52" s="1"/>
      <c r="K52" s="1"/>
      <c r="L52" s="1"/>
      <c r="M52" s="1"/>
      <c r="N52" s="1"/>
      <c r="O52" s="1"/>
      <c r="P52" s="1"/>
      <c r="Q52" s="1"/>
      <c r="R52" s="1"/>
    </row>
    <row r="53" spans="1:26" ht="43.5" customHeight="1" x14ac:dyDescent="0.25">
      <c r="A53" s="140" t="s">
        <v>40</v>
      </c>
      <c r="B53" s="141" t="s">
        <v>134</v>
      </c>
      <c r="C53" s="162" t="s">
        <v>135</v>
      </c>
      <c r="D53" s="222" t="s">
        <v>342</v>
      </c>
      <c r="E53" s="1"/>
      <c r="F53" s="1"/>
      <c r="G53" s="1"/>
      <c r="H53" s="1"/>
      <c r="I53" s="1"/>
      <c r="J53" s="1"/>
      <c r="K53" s="1"/>
      <c r="L53" s="1"/>
      <c r="M53" s="1"/>
      <c r="N53" s="1"/>
      <c r="O53" s="1"/>
      <c r="P53" s="1"/>
      <c r="Q53" s="1"/>
      <c r="R53" s="1"/>
    </row>
    <row r="54" spans="1:26" ht="43.5" customHeight="1" x14ac:dyDescent="0.25">
      <c r="A54" s="143" t="s">
        <v>40</v>
      </c>
      <c r="B54" s="144" t="s">
        <v>136</v>
      </c>
      <c r="C54" s="162" t="s">
        <v>137</v>
      </c>
      <c r="D54" s="204"/>
      <c r="E54" s="135"/>
      <c r="F54" s="1"/>
      <c r="G54" s="1"/>
      <c r="H54" s="1"/>
      <c r="I54" s="1"/>
      <c r="J54" s="1"/>
      <c r="K54" s="1"/>
      <c r="L54" s="1"/>
      <c r="M54" s="1"/>
      <c r="N54" s="1"/>
      <c r="O54" s="1"/>
      <c r="P54" s="1"/>
      <c r="Q54" s="1"/>
      <c r="R54" s="1"/>
    </row>
    <row r="55" spans="1:26" ht="43.5" customHeight="1" x14ac:dyDescent="0.25">
      <c r="A55" s="145" t="s">
        <v>40</v>
      </c>
      <c r="B55" s="146" t="s">
        <v>138</v>
      </c>
      <c r="C55" s="165" t="s">
        <v>139</v>
      </c>
      <c r="D55" s="205"/>
      <c r="E55" s="1"/>
      <c r="F55" s="1"/>
      <c r="G55" s="1"/>
      <c r="H55" s="1"/>
      <c r="I55" s="1"/>
      <c r="J55" s="1"/>
      <c r="K55" s="1"/>
      <c r="L55" s="1"/>
      <c r="M55" s="1"/>
      <c r="N55" s="1"/>
      <c r="O55" s="1"/>
      <c r="P55" s="1"/>
      <c r="Q55" s="1"/>
      <c r="R55" s="1"/>
    </row>
    <row r="56" spans="1:26" ht="15.75" customHeight="1" x14ac:dyDescent="0.25">
      <c r="A56" s="151" t="s">
        <v>140</v>
      </c>
      <c r="B56" s="152"/>
      <c r="C56" s="153"/>
      <c r="D56" s="158"/>
      <c r="E56" s="1"/>
      <c r="F56" s="1"/>
      <c r="G56" s="1"/>
      <c r="H56" s="1"/>
      <c r="I56" s="1"/>
      <c r="J56" s="1"/>
      <c r="K56" s="1"/>
      <c r="L56" s="1"/>
      <c r="M56" s="1"/>
      <c r="N56" s="1"/>
      <c r="O56" s="1"/>
      <c r="P56" s="1"/>
      <c r="Q56" s="1"/>
      <c r="R56" s="1"/>
    </row>
    <row r="57" spans="1:26" ht="15.75" customHeight="1" x14ac:dyDescent="0.25">
      <c r="A57" s="136" t="s">
        <v>29</v>
      </c>
      <c r="B57" s="137" t="s">
        <v>141</v>
      </c>
      <c r="C57" s="164" t="s">
        <v>142</v>
      </c>
      <c r="D57" s="139"/>
      <c r="E57" s="1"/>
      <c r="F57" s="1"/>
      <c r="G57" s="1"/>
      <c r="H57" s="1"/>
      <c r="I57" s="1"/>
      <c r="J57" s="1"/>
      <c r="K57" s="1"/>
      <c r="L57" s="1"/>
      <c r="M57" s="1"/>
      <c r="N57" s="1"/>
      <c r="O57" s="1"/>
      <c r="P57" s="1"/>
      <c r="Q57" s="1"/>
      <c r="R57" s="1"/>
    </row>
    <row r="58" spans="1:26" ht="46.5" customHeight="1" x14ac:dyDescent="0.25">
      <c r="A58" s="140" t="s">
        <v>40</v>
      </c>
      <c r="B58" s="141" t="s">
        <v>143</v>
      </c>
      <c r="C58" s="160" t="s">
        <v>144</v>
      </c>
      <c r="D58" s="203" t="s">
        <v>343</v>
      </c>
      <c r="E58" s="1"/>
      <c r="F58" s="1"/>
      <c r="G58" s="1"/>
      <c r="H58" s="1"/>
      <c r="I58" s="1"/>
      <c r="J58" s="1"/>
      <c r="K58" s="1"/>
      <c r="L58" s="1"/>
      <c r="M58" s="1"/>
      <c r="N58" s="1"/>
      <c r="O58" s="1"/>
      <c r="P58" s="1"/>
      <c r="Q58" s="1"/>
      <c r="R58" s="1"/>
    </row>
    <row r="59" spans="1:26" ht="46.5" customHeight="1" x14ac:dyDescent="0.25">
      <c r="A59" s="140" t="s">
        <v>40</v>
      </c>
      <c r="B59" s="150" t="s">
        <v>145</v>
      </c>
      <c r="C59" s="160" t="s">
        <v>146</v>
      </c>
      <c r="D59" s="204"/>
      <c r="E59" s="1"/>
      <c r="F59" s="1"/>
      <c r="G59" s="1"/>
      <c r="H59" s="1"/>
      <c r="I59" s="1"/>
      <c r="J59" s="1"/>
      <c r="K59" s="1"/>
      <c r="L59" s="1"/>
      <c r="M59" s="1"/>
      <c r="N59" s="1"/>
      <c r="O59" s="1"/>
      <c r="P59" s="1"/>
      <c r="Q59" s="1"/>
      <c r="R59" s="1"/>
      <c r="S59" s="111"/>
      <c r="T59" s="111"/>
      <c r="U59" s="111"/>
      <c r="V59" s="111"/>
      <c r="W59" s="111"/>
      <c r="X59" s="111"/>
      <c r="Y59" s="111"/>
      <c r="Z59" s="111"/>
    </row>
    <row r="60" spans="1:26" ht="46.5" customHeight="1" x14ac:dyDescent="0.25">
      <c r="A60" s="143" t="s">
        <v>40</v>
      </c>
      <c r="B60" s="144" t="s">
        <v>147</v>
      </c>
      <c r="C60" s="160" t="s">
        <v>148</v>
      </c>
      <c r="D60" s="205"/>
      <c r="E60" s="1"/>
      <c r="F60" s="1"/>
      <c r="G60" s="1"/>
      <c r="H60" s="1"/>
      <c r="I60" s="1"/>
      <c r="J60" s="1"/>
      <c r="K60" s="1"/>
      <c r="L60" s="1"/>
      <c r="M60" s="1"/>
      <c r="N60" s="1"/>
      <c r="O60" s="1"/>
      <c r="P60" s="1"/>
      <c r="Q60" s="1"/>
      <c r="R60" s="1"/>
    </row>
    <row r="61" spans="1:26" ht="29.25" customHeight="1" x14ac:dyDescent="0.25">
      <c r="A61" s="136" t="s">
        <v>29</v>
      </c>
      <c r="B61" s="137" t="s">
        <v>150</v>
      </c>
      <c r="C61" s="164" t="s">
        <v>151</v>
      </c>
      <c r="D61" s="166"/>
      <c r="E61" s="1"/>
      <c r="F61" s="1"/>
      <c r="G61" s="1"/>
      <c r="H61" s="1"/>
      <c r="I61" s="1"/>
      <c r="J61" s="1"/>
      <c r="K61" s="1"/>
      <c r="L61" s="1"/>
      <c r="M61" s="56"/>
      <c r="N61" s="56"/>
      <c r="O61" s="56"/>
      <c r="P61" s="56"/>
      <c r="Q61" s="56"/>
      <c r="R61" s="56"/>
      <c r="S61" s="56"/>
      <c r="T61" s="56"/>
      <c r="U61" s="56"/>
      <c r="V61" s="56"/>
      <c r="W61" s="56"/>
      <c r="X61" s="56"/>
      <c r="Y61" s="111"/>
      <c r="Z61" s="111"/>
    </row>
    <row r="62" spans="1:26" ht="62.25" customHeight="1" x14ac:dyDescent="0.25">
      <c r="A62" s="143" t="s">
        <v>40</v>
      </c>
      <c r="B62" s="144" t="s">
        <v>152</v>
      </c>
      <c r="C62" s="167" t="s">
        <v>344</v>
      </c>
      <c r="D62" s="206" t="s">
        <v>345</v>
      </c>
      <c r="E62" s="1"/>
      <c r="F62" s="1"/>
      <c r="G62" s="1"/>
      <c r="H62" s="1"/>
      <c r="I62" s="1"/>
      <c r="J62" s="1"/>
      <c r="K62" s="1"/>
      <c r="L62" s="1"/>
      <c r="M62" s="1"/>
      <c r="N62" s="1"/>
      <c r="O62" s="1"/>
      <c r="P62" s="1"/>
      <c r="Q62" s="1"/>
      <c r="R62" s="1"/>
      <c r="S62" s="111"/>
      <c r="T62" s="111"/>
      <c r="U62" s="111"/>
      <c r="V62" s="111"/>
      <c r="W62" s="111"/>
      <c r="X62" s="111"/>
      <c r="Y62" s="111"/>
      <c r="Z62" s="111"/>
    </row>
    <row r="63" spans="1:26" ht="62.25" customHeight="1" x14ac:dyDescent="0.25">
      <c r="A63" s="143" t="s">
        <v>40</v>
      </c>
      <c r="B63" s="144" t="s">
        <v>154</v>
      </c>
      <c r="C63" s="167" t="s">
        <v>344</v>
      </c>
      <c r="D63" s="207"/>
      <c r="E63" s="1"/>
      <c r="F63" s="1"/>
      <c r="G63" s="1"/>
      <c r="H63" s="1"/>
      <c r="I63" s="1"/>
      <c r="J63" s="1"/>
      <c r="K63" s="1"/>
      <c r="L63" s="1"/>
      <c r="M63" s="1"/>
      <c r="N63" s="1"/>
      <c r="O63" s="1"/>
      <c r="P63" s="1"/>
      <c r="Q63" s="1"/>
      <c r="R63" s="1"/>
      <c r="S63" s="111"/>
      <c r="T63" s="111"/>
      <c r="U63" s="111"/>
      <c r="V63" s="111"/>
      <c r="W63" s="111"/>
      <c r="X63" s="111"/>
      <c r="Y63" s="111"/>
      <c r="Z63" s="111"/>
    </row>
    <row r="64" spans="1:26" ht="15.75" customHeight="1" x14ac:dyDescent="0.25">
      <c r="A64" s="151" t="s">
        <v>346</v>
      </c>
      <c r="B64" s="152"/>
      <c r="C64" s="153"/>
      <c r="D64" s="158"/>
      <c r="E64" s="1"/>
      <c r="F64" s="1"/>
      <c r="G64" s="1"/>
      <c r="H64" s="1"/>
      <c r="I64" s="1"/>
      <c r="J64" s="1"/>
      <c r="K64" s="1"/>
      <c r="L64" s="1"/>
      <c r="M64" s="1"/>
      <c r="N64" s="1"/>
      <c r="O64" s="1"/>
      <c r="P64" s="1"/>
      <c r="Q64" s="1"/>
      <c r="R64" s="1"/>
      <c r="S64" s="111"/>
      <c r="T64" s="111"/>
      <c r="U64" s="111"/>
      <c r="V64" s="111"/>
      <c r="W64" s="111"/>
      <c r="X64" s="111"/>
      <c r="Y64" s="111"/>
      <c r="Z64" s="111"/>
    </row>
    <row r="65" spans="1:26" ht="15.75" customHeight="1" x14ac:dyDescent="0.25">
      <c r="A65" s="136" t="s">
        <v>29</v>
      </c>
      <c r="B65" s="168" t="s">
        <v>189</v>
      </c>
      <c r="C65" s="164" t="s">
        <v>190</v>
      </c>
      <c r="D65" s="139"/>
      <c r="E65" s="1"/>
      <c r="F65" s="1"/>
      <c r="G65" s="1"/>
      <c r="H65" s="1"/>
      <c r="I65" s="1"/>
      <c r="J65" s="1"/>
      <c r="K65" s="1"/>
      <c r="L65" s="1"/>
      <c r="M65" s="1"/>
      <c r="N65" s="1"/>
      <c r="O65" s="1"/>
      <c r="P65" s="1"/>
      <c r="Q65" s="1"/>
      <c r="R65" s="1"/>
    </row>
    <row r="66" spans="1:26" ht="186" customHeight="1" x14ac:dyDescent="0.25">
      <c r="A66" s="143" t="s">
        <v>40</v>
      </c>
      <c r="B66" s="169" t="s">
        <v>191</v>
      </c>
      <c r="C66" s="160" t="s">
        <v>190</v>
      </c>
      <c r="D66" s="170" t="s">
        <v>347</v>
      </c>
      <c r="E66" s="135"/>
      <c r="F66" s="1"/>
      <c r="G66" s="1"/>
      <c r="H66" s="1"/>
      <c r="I66" s="1"/>
      <c r="J66" s="1"/>
      <c r="K66" s="1"/>
      <c r="L66" s="1"/>
      <c r="M66" s="1"/>
      <c r="N66" s="1"/>
      <c r="O66" s="1"/>
      <c r="P66" s="1"/>
      <c r="Q66" s="1"/>
      <c r="R66" s="1"/>
    </row>
    <row r="67" spans="1:26" ht="15.75" customHeight="1" x14ac:dyDescent="0.25">
      <c r="A67" s="161" t="s">
        <v>348</v>
      </c>
      <c r="B67" s="152"/>
      <c r="C67" s="153"/>
      <c r="D67" s="158"/>
      <c r="E67" s="1"/>
      <c r="F67" s="1"/>
      <c r="G67" s="1"/>
      <c r="H67" s="1"/>
      <c r="I67" s="1"/>
      <c r="J67" s="1"/>
      <c r="K67" s="1"/>
      <c r="L67" s="1"/>
      <c r="M67" s="1"/>
      <c r="N67" s="1"/>
      <c r="O67" s="1"/>
      <c r="P67" s="1"/>
      <c r="Q67" s="1"/>
      <c r="R67" s="1"/>
    </row>
    <row r="68" spans="1:26" ht="15.75" customHeight="1" x14ac:dyDescent="0.25">
      <c r="A68" s="171" t="s">
        <v>193</v>
      </c>
      <c r="B68" s="172"/>
      <c r="C68" s="173"/>
      <c r="D68" s="174"/>
      <c r="E68" s="1"/>
      <c r="F68" s="1"/>
      <c r="G68" s="1"/>
      <c r="H68" s="1"/>
      <c r="I68" s="1"/>
      <c r="J68" s="1"/>
      <c r="K68" s="1"/>
      <c r="L68" s="1"/>
      <c r="M68" s="1"/>
      <c r="N68" s="1"/>
      <c r="O68" s="1"/>
      <c r="P68" s="1"/>
      <c r="Q68" s="1"/>
      <c r="R68" s="1"/>
    </row>
    <row r="69" spans="1:26" ht="15.75" customHeight="1" x14ac:dyDescent="0.25">
      <c r="A69" s="208"/>
      <c r="B69" s="209"/>
      <c r="C69" s="210"/>
      <c r="D69" s="175"/>
      <c r="E69" s="1"/>
      <c r="F69" s="1"/>
      <c r="G69" s="1"/>
      <c r="H69" s="1"/>
      <c r="I69" s="1"/>
      <c r="J69" s="1"/>
      <c r="K69" s="1"/>
      <c r="L69" s="1"/>
      <c r="M69" s="1"/>
      <c r="N69" s="1"/>
      <c r="O69" s="1"/>
      <c r="P69" s="1"/>
      <c r="Q69" s="1"/>
      <c r="R69" s="1"/>
    </row>
    <row r="70" spans="1:26" ht="15.75" customHeight="1" x14ac:dyDescent="0.25">
      <c r="A70" s="211" t="s">
        <v>194</v>
      </c>
      <c r="B70" s="209"/>
      <c r="C70" s="210"/>
      <c r="D70" s="176"/>
      <c r="E70" s="1"/>
      <c r="F70" s="1"/>
      <c r="G70" s="1"/>
      <c r="H70" s="1"/>
      <c r="I70" s="1"/>
      <c r="J70" s="1"/>
      <c r="K70" s="1"/>
      <c r="L70" s="1"/>
      <c r="M70" s="1"/>
      <c r="N70" s="1"/>
      <c r="O70" s="1"/>
      <c r="P70" s="1"/>
      <c r="Q70" s="1"/>
      <c r="R70" s="1"/>
    </row>
    <row r="71" spans="1:26" ht="15.75" customHeight="1" x14ac:dyDescent="0.25">
      <c r="A71" s="98"/>
      <c r="B71" s="99"/>
      <c r="C71" s="98"/>
      <c r="D71" s="98"/>
      <c r="E71" s="1"/>
      <c r="F71" s="1"/>
      <c r="G71" s="1"/>
      <c r="H71" s="1"/>
      <c r="I71" s="1"/>
      <c r="J71" s="1"/>
      <c r="K71" s="1"/>
      <c r="L71" s="1"/>
      <c r="M71" s="1"/>
      <c r="N71" s="1"/>
      <c r="O71" s="1"/>
      <c r="P71" s="1"/>
      <c r="Q71" s="1"/>
      <c r="R71" s="1"/>
    </row>
    <row r="72" spans="1:26" ht="15.75" customHeight="1" x14ac:dyDescent="0.25">
      <c r="A72" s="98"/>
      <c r="B72" s="99"/>
      <c r="C72" s="98"/>
      <c r="D72" s="98"/>
      <c r="E72" s="1"/>
      <c r="F72" s="1"/>
      <c r="G72" s="1"/>
      <c r="H72" s="1"/>
      <c r="I72" s="1"/>
      <c r="J72" s="1"/>
      <c r="K72" s="1"/>
      <c r="L72" s="1"/>
      <c r="M72" s="1"/>
      <c r="N72" s="1"/>
      <c r="O72" s="1"/>
      <c r="P72" s="1"/>
      <c r="Q72" s="1"/>
      <c r="R72" s="1"/>
    </row>
    <row r="73" spans="1:26" ht="15.75" customHeight="1" x14ac:dyDescent="0.25">
      <c r="A73" s="98"/>
      <c r="B73" s="99"/>
      <c r="C73" s="98"/>
      <c r="D73" s="98"/>
      <c r="E73" s="1"/>
      <c r="F73" s="1"/>
      <c r="G73" s="1"/>
      <c r="H73" s="1"/>
      <c r="I73" s="1"/>
      <c r="J73" s="1"/>
      <c r="K73" s="1"/>
      <c r="L73" s="1"/>
      <c r="M73" s="1"/>
      <c r="N73" s="1"/>
      <c r="O73" s="1"/>
      <c r="P73" s="1"/>
      <c r="Q73" s="1"/>
      <c r="R73" s="1"/>
      <c r="S73" s="111"/>
      <c r="T73" s="111"/>
      <c r="U73" s="111"/>
      <c r="V73" s="111"/>
      <c r="W73" s="111"/>
      <c r="X73" s="111"/>
      <c r="Y73" s="111"/>
      <c r="Z73" s="111"/>
    </row>
    <row r="74" spans="1:26" ht="15.75" customHeight="1" x14ac:dyDescent="0.25">
      <c r="A74" s="1"/>
      <c r="B74" s="1"/>
      <c r="C74" s="103"/>
      <c r="D74" s="98"/>
      <c r="E74" s="1"/>
      <c r="F74" s="1"/>
      <c r="G74" s="1"/>
      <c r="H74" s="1"/>
      <c r="I74" s="1"/>
      <c r="J74" s="1"/>
      <c r="K74" s="1"/>
      <c r="L74" s="1"/>
      <c r="M74" s="1"/>
      <c r="N74" s="1"/>
      <c r="O74" s="1"/>
      <c r="P74" s="1"/>
      <c r="Q74" s="1"/>
      <c r="R74" s="1"/>
      <c r="S74" s="111"/>
      <c r="T74" s="111"/>
      <c r="U74" s="111"/>
      <c r="V74" s="111"/>
      <c r="W74" s="111"/>
      <c r="X74" s="111"/>
      <c r="Y74" s="111"/>
      <c r="Z74" s="111"/>
    </row>
    <row r="75" spans="1:26" ht="15.75" customHeight="1" x14ac:dyDescent="0.25">
      <c r="A75" s="1"/>
      <c r="B75" s="2"/>
      <c r="C75" s="1"/>
      <c r="D75" s="1"/>
      <c r="E75" s="1"/>
      <c r="F75" s="1"/>
      <c r="G75" s="1"/>
      <c r="H75" s="1"/>
      <c r="I75" s="1"/>
      <c r="J75" s="1"/>
      <c r="K75" s="1"/>
      <c r="L75" s="1"/>
      <c r="M75" s="1"/>
      <c r="N75" s="1"/>
      <c r="O75" s="1"/>
      <c r="P75" s="1"/>
      <c r="Q75" s="1"/>
      <c r="R75" s="1"/>
      <c r="S75" s="111"/>
      <c r="T75" s="111"/>
      <c r="U75" s="111"/>
      <c r="V75" s="111"/>
      <c r="W75" s="111"/>
      <c r="X75" s="111"/>
      <c r="Y75" s="111"/>
      <c r="Z75" s="111"/>
    </row>
    <row r="76" spans="1:26" ht="15.75" customHeight="1" x14ac:dyDescent="0.25">
      <c r="A76" s="1"/>
      <c r="B76" s="2"/>
      <c r="C76" s="1"/>
      <c r="D76" s="1"/>
      <c r="E76" s="1"/>
      <c r="F76" s="1"/>
      <c r="G76" s="1"/>
      <c r="H76" s="1"/>
      <c r="I76" s="1"/>
      <c r="J76" s="1"/>
      <c r="K76" s="1"/>
      <c r="L76" s="1"/>
      <c r="M76" s="1"/>
      <c r="N76" s="1"/>
      <c r="O76" s="1"/>
      <c r="P76" s="1"/>
      <c r="Q76" s="1"/>
      <c r="R76" s="1"/>
    </row>
    <row r="77" spans="1:26" ht="15.75" customHeight="1" x14ac:dyDescent="0.25">
      <c r="A77" s="1"/>
      <c r="B77" s="2"/>
      <c r="C77" s="1"/>
      <c r="D77" s="1"/>
      <c r="E77" s="1"/>
      <c r="F77" s="1"/>
      <c r="G77" s="1"/>
      <c r="H77" s="1"/>
      <c r="I77" s="1"/>
      <c r="J77" s="1"/>
      <c r="K77" s="1"/>
      <c r="L77" s="1"/>
      <c r="M77" s="1"/>
      <c r="N77" s="1"/>
      <c r="O77" s="1"/>
      <c r="P77" s="1"/>
      <c r="Q77" s="1"/>
      <c r="R77" s="1"/>
    </row>
    <row r="78" spans="1:26" ht="15.75" customHeight="1" x14ac:dyDescent="0.25">
      <c r="A78" s="1"/>
      <c r="B78" s="2"/>
      <c r="C78" s="1"/>
      <c r="D78" s="1"/>
      <c r="E78" s="1"/>
      <c r="F78" s="1"/>
      <c r="G78" s="1"/>
      <c r="H78" s="1"/>
      <c r="I78" s="1"/>
      <c r="J78" s="1"/>
      <c r="K78" s="1"/>
      <c r="L78" s="1"/>
      <c r="M78" s="1"/>
      <c r="N78" s="1"/>
      <c r="O78" s="1"/>
      <c r="P78" s="1"/>
      <c r="Q78" s="1"/>
      <c r="R78" s="1"/>
    </row>
    <row r="79" spans="1:26" ht="15.75" customHeight="1" x14ac:dyDescent="0.25">
      <c r="A79" s="1"/>
      <c r="B79" s="2"/>
      <c r="C79" s="1"/>
      <c r="D79" s="1"/>
      <c r="E79" s="1"/>
      <c r="F79" s="1"/>
      <c r="G79" s="1"/>
      <c r="H79" s="1"/>
      <c r="I79" s="1"/>
      <c r="J79" s="1"/>
      <c r="K79" s="1"/>
      <c r="L79" s="1"/>
      <c r="M79" s="1"/>
      <c r="N79" s="1"/>
      <c r="O79" s="1"/>
      <c r="P79" s="1"/>
      <c r="Q79" s="1"/>
      <c r="R79" s="1"/>
    </row>
    <row r="80" spans="1:26" ht="15.75" customHeight="1" x14ac:dyDescent="0.25">
      <c r="A80" s="1"/>
      <c r="B80" s="2"/>
      <c r="C80" s="1"/>
      <c r="D80" s="1"/>
      <c r="E80" s="1"/>
      <c r="F80" s="1"/>
      <c r="G80" s="1"/>
      <c r="H80" s="1"/>
      <c r="I80" s="1"/>
      <c r="J80" s="1"/>
      <c r="K80" s="1"/>
      <c r="L80" s="1"/>
      <c r="M80" s="1"/>
      <c r="N80" s="1"/>
      <c r="O80" s="1"/>
      <c r="P80" s="1"/>
      <c r="Q80" s="1"/>
      <c r="R80" s="1"/>
    </row>
    <row r="81" spans="1:18" ht="15.75" customHeight="1" x14ac:dyDescent="0.25">
      <c r="A81" s="1"/>
      <c r="B81" s="2"/>
      <c r="C81" s="1"/>
      <c r="D81" s="1"/>
      <c r="E81" s="1"/>
      <c r="F81" s="1"/>
      <c r="G81" s="1"/>
      <c r="H81" s="1"/>
      <c r="I81" s="1"/>
      <c r="J81" s="1"/>
      <c r="K81" s="1"/>
      <c r="L81" s="1"/>
      <c r="M81" s="1"/>
      <c r="N81" s="1"/>
      <c r="O81" s="1"/>
      <c r="P81" s="1"/>
      <c r="Q81" s="1"/>
      <c r="R81" s="1"/>
    </row>
    <row r="82" spans="1:18" ht="15.75" customHeight="1" x14ac:dyDescent="0.25">
      <c r="A82" s="1"/>
      <c r="B82" s="2"/>
      <c r="C82" s="1"/>
      <c r="D82" s="1"/>
      <c r="E82" s="1"/>
      <c r="F82" s="1"/>
      <c r="G82" s="1"/>
      <c r="H82" s="1"/>
      <c r="I82" s="1"/>
      <c r="J82" s="1"/>
      <c r="K82" s="1"/>
      <c r="L82" s="1"/>
      <c r="M82" s="1"/>
      <c r="N82" s="1"/>
      <c r="O82" s="1"/>
      <c r="P82" s="1"/>
      <c r="Q82" s="1"/>
      <c r="R82" s="1"/>
    </row>
    <row r="83" spans="1:18" ht="15.75" customHeight="1" x14ac:dyDescent="0.25">
      <c r="A83" s="1"/>
      <c r="B83" s="2"/>
      <c r="C83" s="1"/>
      <c r="D83" s="1"/>
      <c r="E83" s="1"/>
      <c r="F83" s="1"/>
      <c r="G83" s="1"/>
      <c r="H83" s="1"/>
      <c r="I83" s="1"/>
      <c r="J83" s="1"/>
      <c r="K83" s="1"/>
      <c r="L83" s="1"/>
      <c r="M83" s="1"/>
      <c r="N83" s="1"/>
      <c r="O83" s="1"/>
      <c r="P83" s="1"/>
      <c r="Q83" s="1"/>
      <c r="R83" s="1"/>
    </row>
    <row r="84" spans="1:18" ht="15.75" customHeight="1" x14ac:dyDescent="0.25">
      <c r="A84" s="1"/>
      <c r="B84" s="2"/>
      <c r="C84" s="1"/>
      <c r="D84" s="1"/>
      <c r="E84" s="1"/>
      <c r="F84" s="1"/>
      <c r="G84" s="1"/>
      <c r="H84" s="1"/>
      <c r="I84" s="1"/>
      <c r="J84" s="1"/>
      <c r="K84" s="1"/>
      <c r="L84" s="1"/>
      <c r="M84" s="1"/>
      <c r="N84" s="1"/>
      <c r="O84" s="1"/>
      <c r="P84" s="1"/>
      <c r="Q84" s="1"/>
      <c r="R84" s="1"/>
    </row>
    <row r="85" spans="1:18" ht="15.75" customHeight="1" x14ac:dyDescent="0.25">
      <c r="A85" s="1"/>
      <c r="B85" s="2"/>
      <c r="C85" s="1"/>
      <c r="D85" s="1"/>
      <c r="E85" s="1"/>
      <c r="F85" s="1"/>
      <c r="G85" s="1"/>
      <c r="H85" s="1"/>
      <c r="I85" s="1"/>
      <c r="J85" s="1"/>
      <c r="K85" s="1"/>
      <c r="L85" s="1"/>
      <c r="M85" s="1"/>
      <c r="N85" s="1"/>
      <c r="O85" s="1"/>
      <c r="P85" s="1"/>
      <c r="Q85" s="1"/>
      <c r="R85" s="1"/>
    </row>
    <row r="86" spans="1:18" ht="15.75" customHeight="1" x14ac:dyDescent="0.25">
      <c r="A86" s="1"/>
      <c r="B86" s="2"/>
      <c r="C86" s="1"/>
      <c r="D86" s="1"/>
      <c r="E86" s="1"/>
      <c r="F86" s="1"/>
      <c r="G86" s="1"/>
      <c r="H86" s="1"/>
      <c r="I86" s="1"/>
      <c r="J86" s="1"/>
      <c r="K86" s="1"/>
      <c r="L86" s="1"/>
      <c r="M86" s="1"/>
      <c r="N86" s="1"/>
      <c r="O86" s="1"/>
      <c r="P86" s="1"/>
      <c r="Q86" s="1"/>
      <c r="R86" s="1"/>
    </row>
    <row r="87" spans="1:18" ht="15.75" customHeight="1" x14ac:dyDescent="0.25">
      <c r="A87" s="1"/>
      <c r="B87" s="2"/>
      <c r="C87" s="1"/>
      <c r="D87" s="1"/>
      <c r="E87" s="1"/>
      <c r="F87" s="1"/>
      <c r="G87" s="1"/>
      <c r="H87" s="1"/>
      <c r="I87" s="1"/>
      <c r="J87" s="1"/>
      <c r="K87" s="1"/>
      <c r="L87" s="1"/>
      <c r="M87" s="1"/>
      <c r="N87" s="1"/>
      <c r="O87" s="1"/>
      <c r="P87" s="1"/>
      <c r="Q87" s="1"/>
      <c r="R87" s="1"/>
    </row>
    <row r="88" spans="1:18" ht="15.75" customHeight="1" x14ac:dyDescent="0.25">
      <c r="A88" s="1"/>
      <c r="B88" s="2"/>
      <c r="C88" s="1"/>
      <c r="D88" s="1"/>
      <c r="E88" s="1"/>
      <c r="F88" s="1"/>
      <c r="G88" s="1"/>
      <c r="H88" s="1"/>
      <c r="I88" s="1"/>
      <c r="J88" s="1"/>
      <c r="K88" s="1"/>
      <c r="L88" s="1"/>
      <c r="M88" s="1"/>
      <c r="N88" s="1"/>
      <c r="O88" s="1"/>
      <c r="P88" s="1"/>
      <c r="Q88" s="1"/>
      <c r="R88" s="1"/>
    </row>
    <row r="89" spans="1:18" ht="15.75" customHeight="1" x14ac:dyDescent="0.25">
      <c r="A89" s="1"/>
      <c r="B89" s="2"/>
      <c r="C89" s="1"/>
      <c r="D89" s="1"/>
      <c r="E89" s="1"/>
      <c r="F89" s="1"/>
      <c r="G89" s="1"/>
      <c r="H89" s="1"/>
      <c r="I89" s="1"/>
      <c r="J89" s="1"/>
      <c r="K89" s="1"/>
      <c r="L89" s="1"/>
      <c r="M89" s="1"/>
      <c r="N89" s="1"/>
      <c r="O89" s="1"/>
      <c r="P89" s="1"/>
      <c r="Q89" s="1"/>
      <c r="R89" s="1"/>
    </row>
    <row r="90" spans="1:18" ht="15.75" customHeight="1" x14ac:dyDescent="0.25">
      <c r="A90" s="1"/>
      <c r="B90" s="2"/>
      <c r="C90" s="1"/>
      <c r="D90" s="1"/>
      <c r="E90" s="1"/>
      <c r="F90" s="1"/>
      <c r="G90" s="1"/>
      <c r="H90" s="1"/>
      <c r="I90" s="1"/>
      <c r="J90" s="1"/>
      <c r="K90" s="1"/>
      <c r="L90" s="1"/>
      <c r="M90" s="1"/>
      <c r="N90" s="1"/>
      <c r="O90" s="1"/>
      <c r="P90" s="1"/>
      <c r="Q90" s="1"/>
      <c r="R90" s="1"/>
    </row>
    <row r="91" spans="1:18" ht="15.75" customHeight="1" x14ac:dyDescent="0.25">
      <c r="A91" s="1"/>
      <c r="B91" s="2"/>
      <c r="C91" s="1"/>
      <c r="D91" s="1"/>
      <c r="E91" s="1"/>
      <c r="F91" s="1"/>
      <c r="G91" s="1"/>
      <c r="H91" s="1"/>
      <c r="I91" s="1"/>
      <c r="J91" s="1"/>
      <c r="K91" s="1"/>
      <c r="L91" s="1"/>
      <c r="M91" s="1"/>
      <c r="N91" s="1"/>
      <c r="O91" s="1"/>
      <c r="P91" s="1"/>
      <c r="Q91" s="1"/>
      <c r="R91" s="1"/>
    </row>
    <row r="92" spans="1:18" ht="15.75" customHeight="1" x14ac:dyDescent="0.25">
      <c r="A92" s="1"/>
      <c r="B92" s="2"/>
      <c r="C92" s="1"/>
      <c r="D92" s="1"/>
      <c r="E92" s="1"/>
      <c r="F92" s="1"/>
      <c r="G92" s="1"/>
      <c r="H92" s="1"/>
      <c r="I92" s="1"/>
      <c r="J92" s="1"/>
      <c r="K92" s="1"/>
      <c r="L92" s="1"/>
      <c r="M92" s="1"/>
      <c r="N92" s="1"/>
      <c r="O92" s="1"/>
      <c r="P92" s="1"/>
      <c r="Q92" s="1"/>
      <c r="R92" s="1"/>
    </row>
    <row r="93" spans="1:18" ht="15.75" customHeight="1" x14ac:dyDescent="0.25">
      <c r="A93" s="1"/>
      <c r="B93" s="2"/>
      <c r="C93" s="1"/>
      <c r="D93" s="1"/>
      <c r="E93" s="1"/>
      <c r="F93" s="1"/>
      <c r="G93" s="1"/>
      <c r="H93" s="1"/>
      <c r="I93" s="1"/>
      <c r="J93" s="1"/>
      <c r="K93" s="1"/>
      <c r="L93" s="1"/>
      <c r="M93" s="1"/>
      <c r="N93" s="1"/>
      <c r="O93" s="1"/>
      <c r="P93" s="1"/>
      <c r="Q93" s="1"/>
      <c r="R93" s="1"/>
    </row>
    <row r="94" spans="1:18" ht="15.75" customHeight="1" x14ac:dyDescent="0.25">
      <c r="A94" s="1"/>
      <c r="B94" s="2"/>
      <c r="C94" s="1"/>
      <c r="D94" s="1"/>
      <c r="E94" s="1"/>
      <c r="F94" s="1"/>
      <c r="G94" s="1"/>
      <c r="H94" s="1"/>
      <c r="I94" s="1"/>
      <c r="J94" s="1"/>
      <c r="K94" s="1"/>
      <c r="L94" s="1"/>
      <c r="M94" s="1"/>
      <c r="N94" s="1"/>
      <c r="O94" s="1"/>
      <c r="P94" s="1"/>
      <c r="Q94" s="1"/>
      <c r="R94" s="1"/>
    </row>
    <row r="95" spans="1:18" ht="15.75" customHeight="1" x14ac:dyDescent="0.25">
      <c r="A95" s="1"/>
      <c r="B95" s="2"/>
      <c r="C95" s="1"/>
      <c r="D95" s="1"/>
      <c r="E95" s="1"/>
      <c r="F95" s="1"/>
      <c r="G95" s="1"/>
      <c r="H95" s="1"/>
      <c r="I95" s="1"/>
      <c r="J95" s="1"/>
      <c r="K95" s="1"/>
      <c r="L95" s="1"/>
      <c r="M95" s="1"/>
      <c r="N95" s="1"/>
      <c r="O95" s="1"/>
      <c r="P95" s="1"/>
      <c r="Q95" s="1"/>
      <c r="R95" s="1"/>
    </row>
    <row r="96" spans="1:18" ht="15.75" customHeight="1" x14ac:dyDescent="0.25">
      <c r="A96" s="1"/>
      <c r="B96" s="2"/>
      <c r="C96" s="1"/>
      <c r="D96" s="1"/>
      <c r="E96" s="1"/>
      <c r="F96" s="1"/>
      <c r="G96" s="1"/>
      <c r="H96" s="1"/>
      <c r="I96" s="1"/>
      <c r="J96" s="1"/>
      <c r="K96" s="1"/>
      <c r="L96" s="1"/>
      <c r="M96" s="1"/>
      <c r="N96" s="1"/>
      <c r="O96" s="1"/>
      <c r="P96" s="1"/>
      <c r="Q96" s="1"/>
      <c r="R96" s="1"/>
    </row>
    <row r="97" spans="1:18" ht="15.75" customHeight="1" x14ac:dyDescent="0.25">
      <c r="A97" s="1"/>
      <c r="B97" s="2"/>
      <c r="C97" s="1"/>
      <c r="D97" s="1"/>
      <c r="E97" s="1"/>
      <c r="F97" s="1"/>
      <c r="G97" s="1"/>
      <c r="H97" s="1"/>
      <c r="I97" s="1"/>
      <c r="J97" s="1"/>
      <c r="K97" s="1"/>
      <c r="L97" s="1"/>
      <c r="M97" s="1"/>
      <c r="N97" s="1"/>
      <c r="O97" s="1"/>
      <c r="P97" s="1"/>
      <c r="Q97" s="1"/>
      <c r="R97" s="1"/>
    </row>
    <row r="98" spans="1:18" ht="15.75" customHeight="1" x14ac:dyDescent="0.25">
      <c r="A98" s="1"/>
      <c r="B98" s="2"/>
      <c r="C98" s="1"/>
      <c r="D98" s="1"/>
      <c r="E98" s="1"/>
      <c r="F98" s="1"/>
      <c r="G98" s="1"/>
      <c r="H98" s="1"/>
      <c r="I98" s="1"/>
      <c r="J98" s="1"/>
      <c r="K98" s="1"/>
      <c r="L98" s="1"/>
      <c r="M98" s="1"/>
      <c r="N98" s="1"/>
      <c r="O98" s="1"/>
      <c r="P98" s="1"/>
      <c r="Q98" s="1"/>
      <c r="R98" s="1"/>
    </row>
    <row r="99" spans="1:18" ht="15.75" customHeight="1" x14ac:dyDescent="0.25">
      <c r="A99" s="1"/>
      <c r="B99" s="2"/>
      <c r="C99" s="1"/>
      <c r="D99" s="1"/>
      <c r="E99" s="1"/>
      <c r="F99" s="1"/>
      <c r="G99" s="1"/>
      <c r="H99" s="1"/>
      <c r="I99" s="1"/>
      <c r="J99" s="1"/>
      <c r="K99" s="1"/>
      <c r="L99" s="1"/>
      <c r="M99" s="1"/>
      <c r="N99" s="1"/>
      <c r="O99" s="1"/>
      <c r="P99" s="1"/>
      <c r="Q99" s="1"/>
      <c r="R99" s="1"/>
    </row>
    <row r="100" spans="1:18" ht="15.75" customHeight="1" x14ac:dyDescent="0.25">
      <c r="A100" s="1"/>
      <c r="B100" s="2"/>
      <c r="C100" s="1"/>
      <c r="D100" s="1"/>
      <c r="E100" s="1"/>
      <c r="F100" s="1"/>
      <c r="G100" s="1"/>
      <c r="H100" s="1"/>
      <c r="I100" s="1"/>
      <c r="J100" s="1"/>
      <c r="K100" s="1"/>
      <c r="L100" s="1"/>
      <c r="M100" s="1"/>
      <c r="N100" s="1"/>
      <c r="O100" s="1"/>
      <c r="P100" s="1"/>
      <c r="Q100" s="1"/>
      <c r="R100" s="1"/>
    </row>
    <row r="101" spans="1:18" ht="15.75" customHeight="1" x14ac:dyDescent="0.25">
      <c r="A101" s="1"/>
      <c r="B101" s="2"/>
      <c r="C101" s="1"/>
      <c r="D101" s="1"/>
      <c r="E101" s="1"/>
      <c r="F101" s="1"/>
      <c r="G101" s="1"/>
      <c r="H101" s="1"/>
      <c r="I101" s="1"/>
      <c r="J101" s="1"/>
      <c r="K101" s="1"/>
      <c r="L101" s="1"/>
      <c r="M101" s="1"/>
      <c r="N101" s="1"/>
      <c r="O101" s="1"/>
      <c r="P101" s="1"/>
      <c r="Q101" s="1"/>
      <c r="R101" s="1"/>
    </row>
    <row r="102" spans="1:18" ht="15.75" customHeight="1" x14ac:dyDescent="0.25">
      <c r="A102" s="1"/>
      <c r="B102" s="2"/>
      <c r="C102" s="1"/>
      <c r="D102" s="1"/>
      <c r="E102" s="1"/>
      <c r="F102" s="1"/>
      <c r="G102" s="1"/>
      <c r="H102" s="1"/>
      <c r="I102" s="1"/>
      <c r="J102" s="1"/>
      <c r="K102" s="1"/>
      <c r="L102" s="1"/>
      <c r="M102" s="1"/>
      <c r="N102" s="1"/>
      <c r="O102" s="1"/>
      <c r="P102" s="1"/>
      <c r="Q102" s="1"/>
      <c r="R102" s="1"/>
    </row>
    <row r="103" spans="1:18" ht="15.75" customHeight="1" x14ac:dyDescent="0.25">
      <c r="A103" s="1"/>
      <c r="B103" s="2"/>
      <c r="C103" s="1"/>
      <c r="D103" s="1"/>
      <c r="E103" s="1"/>
      <c r="F103" s="1"/>
      <c r="G103" s="1"/>
      <c r="H103" s="1"/>
      <c r="I103" s="1"/>
      <c r="J103" s="1"/>
      <c r="K103" s="1"/>
      <c r="L103" s="1"/>
      <c r="M103" s="1"/>
      <c r="N103" s="1"/>
      <c r="O103" s="1"/>
      <c r="P103" s="1"/>
      <c r="Q103" s="1"/>
      <c r="R103" s="1"/>
    </row>
    <row r="104" spans="1:18" ht="15.75" customHeight="1" x14ac:dyDescent="0.25">
      <c r="A104" s="1"/>
      <c r="B104" s="2"/>
      <c r="C104" s="1"/>
      <c r="D104" s="1"/>
      <c r="E104" s="1"/>
      <c r="F104" s="1"/>
      <c r="G104" s="1"/>
      <c r="H104" s="1"/>
      <c r="I104" s="1"/>
      <c r="J104" s="1"/>
      <c r="K104" s="1"/>
      <c r="L104" s="1"/>
      <c r="M104" s="1"/>
      <c r="N104" s="1"/>
      <c r="O104" s="1"/>
      <c r="P104" s="1"/>
      <c r="Q104" s="1"/>
      <c r="R104" s="1"/>
    </row>
    <row r="105" spans="1:18" ht="15.75" customHeight="1" x14ac:dyDescent="0.25">
      <c r="A105" s="1"/>
      <c r="B105" s="2"/>
      <c r="C105" s="1"/>
      <c r="D105" s="1"/>
      <c r="E105" s="1"/>
      <c r="F105" s="1"/>
      <c r="G105" s="1"/>
      <c r="H105" s="1"/>
      <c r="I105" s="1"/>
      <c r="J105" s="1"/>
      <c r="K105" s="1"/>
      <c r="L105" s="1"/>
      <c r="M105" s="1"/>
      <c r="N105" s="1"/>
      <c r="O105" s="1"/>
      <c r="P105" s="1"/>
      <c r="Q105" s="1"/>
      <c r="R105" s="1"/>
    </row>
    <row r="106" spans="1:18" ht="15.75" customHeight="1" x14ac:dyDescent="0.25">
      <c r="A106" s="1"/>
      <c r="B106" s="2"/>
      <c r="C106" s="1"/>
      <c r="D106" s="1"/>
      <c r="E106" s="1"/>
      <c r="F106" s="1"/>
      <c r="G106" s="1"/>
      <c r="H106" s="1"/>
      <c r="I106" s="1"/>
      <c r="J106" s="1"/>
      <c r="K106" s="1"/>
      <c r="L106" s="1"/>
      <c r="M106" s="1"/>
      <c r="N106" s="1"/>
      <c r="O106" s="1"/>
      <c r="P106" s="1"/>
      <c r="Q106" s="1"/>
      <c r="R106" s="1"/>
    </row>
    <row r="107" spans="1:18" ht="15.75" customHeight="1" x14ac:dyDescent="0.25">
      <c r="A107" s="1"/>
      <c r="B107" s="2"/>
      <c r="C107" s="1"/>
      <c r="D107" s="1"/>
      <c r="E107" s="1"/>
      <c r="F107" s="1"/>
      <c r="G107" s="1"/>
      <c r="H107" s="1"/>
      <c r="I107" s="1"/>
      <c r="J107" s="1"/>
      <c r="K107" s="1"/>
      <c r="L107" s="1"/>
      <c r="M107" s="1"/>
      <c r="N107" s="1"/>
      <c r="O107" s="1"/>
      <c r="P107" s="1"/>
      <c r="Q107" s="1"/>
      <c r="R107" s="1"/>
    </row>
    <row r="108" spans="1:18" ht="15.75" customHeight="1" x14ac:dyDescent="0.25">
      <c r="A108" s="1"/>
      <c r="B108" s="2"/>
      <c r="C108" s="1"/>
      <c r="D108" s="1"/>
      <c r="E108" s="1"/>
      <c r="F108" s="1"/>
      <c r="G108" s="1"/>
      <c r="H108" s="1"/>
      <c r="I108" s="1"/>
      <c r="J108" s="1"/>
      <c r="K108" s="1"/>
      <c r="L108" s="1"/>
      <c r="M108" s="1"/>
      <c r="N108" s="1"/>
      <c r="O108" s="1"/>
      <c r="P108" s="1"/>
      <c r="Q108" s="1"/>
      <c r="R108" s="1"/>
    </row>
    <row r="109" spans="1:18" ht="15.75" customHeight="1" x14ac:dyDescent="0.25">
      <c r="A109" s="1"/>
      <c r="B109" s="2"/>
      <c r="C109" s="1"/>
      <c r="D109" s="1"/>
      <c r="E109" s="1"/>
      <c r="F109" s="1"/>
      <c r="G109" s="1"/>
      <c r="H109" s="1"/>
      <c r="I109" s="1"/>
      <c r="J109" s="1"/>
      <c r="K109" s="1"/>
      <c r="L109" s="1"/>
      <c r="M109" s="1"/>
      <c r="N109" s="1"/>
      <c r="O109" s="1"/>
      <c r="P109" s="1"/>
      <c r="Q109" s="1"/>
      <c r="R109" s="1"/>
    </row>
    <row r="110" spans="1:18" ht="15.75" customHeight="1" x14ac:dyDescent="0.25">
      <c r="A110" s="1"/>
      <c r="B110" s="2"/>
      <c r="C110" s="1"/>
      <c r="D110" s="1"/>
      <c r="E110" s="1"/>
      <c r="F110" s="1"/>
      <c r="G110" s="1"/>
      <c r="H110" s="1"/>
      <c r="I110" s="1"/>
      <c r="J110" s="1"/>
      <c r="K110" s="1"/>
      <c r="L110" s="1"/>
      <c r="M110" s="1"/>
      <c r="N110" s="1"/>
      <c r="O110" s="1"/>
      <c r="P110" s="1"/>
      <c r="Q110" s="1"/>
      <c r="R110" s="1"/>
    </row>
    <row r="111" spans="1:18" ht="15.75" customHeight="1" x14ac:dyDescent="0.25">
      <c r="A111" s="1"/>
      <c r="B111" s="2"/>
      <c r="C111" s="1"/>
      <c r="D111" s="1"/>
      <c r="E111" s="1"/>
      <c r="F111" s="1"/>
      <c r="G111" s="1"/>
      <c r="H111" s="1"/>
      <c r="I111" s="1"/>
      <c r="J111" s="1"/>
      <c r="K111" s="1"/>
      <c r="L111" s="1"/>
      <c r="M111" s="1"/>
      <c r="N111" s="1"/>
      <c r="O111" s="1"/>
      <c r="P111" s="1"/>
      <c r="Q111" s="1"/>
      <c r="R111" s="1"/>
    </row>
    <row r="112" spans="1:18" ht="15.75" customHeight="1" x14ac:dyDescent="0.25">
      <c r="A112" s="1"/>
      <c r="B112" s="2"/>
      <c r="C112" s="1"/>
      <c r="D112" s="1"/>
      <c r="E112" s="1"/>
      <c r="F112" s="1"/>
      <c r="G112" s="1"/>
      <c r="H112" s="1"/>
      <c r="I112" s="1"/>
      <c r="J112" s="1"/>
      <c r="K112" s="1"/>
      <c r="L112" s="1"/>
      <c r="M112" s="1"/>
      <c r="N112" s="1"/>
      <c r="O112" s="1"/>
      <c r="P112" s="1"/>
      <c r="Q112" s="1"/>
      <c r="R112" s="1"/>
    </row>
    <row r="113" spans="1:18" ht="15.75" customHeight="1" x14ac:dyDescent="0.25">
      <c r="A113" s="1"/>
      <c r="B113" s="2"/>
      <c r="C113" s="1"/>
      <c r="D113" s="1"/>
      <c r="E113" s="1"/>
      <c r="F113" s="1"/>
      <c r="G113" s="1"/>
      <c r="H113" s="1"/>
      <c r="I113" s="1"/>
      <c r="J113" s="1"/>
      <c r="K113" s="1"/>
      <c r="L113" s="1"/>
      <c r="M113" s="1"/>
      <c r="N113" s="1"/>
      <c r="O113" s="1"/>
      <c r="P113" s="1"/>
      <c r="Q113" s="1"/>
      <c r="R113" s="1"/>
    </row>
    <row r="114" spans="1:18" ht="15.75" customHeight="1" x14ac:dyDescent="0.25">
      <c r="A114" s="1"/>
      <c r="B114" s="2"/>
      <c r="C114" s="1"/>
      <c r="D114" s="1"/>
      <c r="E114" s="1"/>
      <c r="F114" s="1"/>
      <c r="G114" s="1"/>
      <c r="H114" s="1"/>
      <c r="I114" s="1"/>
      <c r="J114" s="1"/>
      <c r="K114" s="1"/>
      <c r="L114" s="1"/>
      <c r="M114" s="1"/>
      <c r="N114" s="1"/>
      <c r="O114" s="1"/>
      <c r="P114" s="1"/>
      <c r="Q114" s="1"/>
      <c r="R114" s="1"/>
    </row>
    <row r="115" spans="1:18" ht="15.75" customHeight="1" x14ac:dyDescent="0.25">
      <c r="A115" s="1"/>
      <c r="B115" s="2"/>
      <c r="C115" s="1"/>
      <c r="D115" s="1"/>
      <c r="E115" s="1"/>
      <c r="F115" s="1"/>
      <c r="G115" s="1"/>
      <c r="H115" s="1"/>
      <c r="I115" s="1"/>
      <c r="J115" s="1"/>
      <c r="K115" s="1"/>
      <c r="L115" s="1"/>
      <c r="M115" s="1"/>
      <c r="N115" s="1"/>
      <c r="O115" s="1"/>
      <c r="P115" s="1"/>
      <c r="Q115" s="1"/>
      <c r="R115" s="1"/>
    </row>
    <row r="116" spans="1:18" ht="15.75" customHeight="1" x14ac:dyDescent="0.25">
      <c r="A116" s="1"/>
      <c r="B116" s="2"/>
      <c r="C116" s="1"/>
      <c r="D116" s="1"/>
      <c r="E116" s="1"/>
      <c r="F116" s="1"/>
      <c r="G116" s="1"/>
      <c r="H116" s="1"/>
      <c r="I116" s="1"/>
      <c r="J116" s="1"/>
      <c r="K116" s="1"/>
      <c r="L116" s="1"/>
      <c r="M116" s="1"/>
      <c r="N116" s="1"/>
      <c r="O116" s="1"/>
      <c r="P116" s="1"/>
      <c r="Q116" s="1"/>
      <c r="R116" s="1"/>
    </row>
    <row r="117" spans="1:18" ht="15.75" customHeight="1" x14ac:dyDescent="0.25">
      <c r="A117" s="1"/>
      <c r="B117" s="2"/>
      <c r="C117" s="1"/>
      <c r="D117" s="1"/>
      <c r="E117" s="1"/>
      <c r="F117" s="1"/>
      <c r="G117" s="1"/>
      <c r="H117" s="1"/>
      <c r="I117" s="1"/>
      <c r="J117" s="1"/>
      <c r="K117" s="1"/>
      <c r="L117" s="1"/>
      <c r="M117" s="1"/>
      <c r="N117" s="1"/>
      <c r="O117" s="1"/>
      <c r="P117" s="1"/>
      <c r="Q117" s="1"/>
      <c r="R117" s="1"/>
    </row>
    <row r="118" spans="1:18" ht="15.75" customHeight="1" x14ac:dyDescent="0.25">
      <c r="A118" s="1"/>
      <c r="B118" s="2"/>
      <c r="C118" s="1"/>
      <c r="D118" s="1"/>
      <c r="E118" s="1"/>
      <c r="F118" s="1"/>
      <c r="G118" s="1"/>
      <c r="H118" s="1"/>
      <c r="I118" s="1"/>
      <c r="J118" s="1"/>
      <c r="K118" s="1"/>
      <c r="L118" s="1"/>
      <c r="M118" s="1"/>
      <c r="N118" s="1"/>
      <c r="O118" s="1"/>
      <c r="P118" s="1"/>
      <c r="Q118" s="1"/>
      <c r="R118" s="1"/>
    </row>
    <row r="119" spans="1:18" ht="15.75" customHeight="1" x14ac:dyDescent="0.25">
      <c r="A119" s="1"/>
      <c r="B119" s="2"/>
      <c r="C119" s="1"/>
      <c r="D119" s="1"/>
      <c r="E119" s="1"/>
      <c r="F119" s="1"/>
      <c r="G119" s="1"/>
      <c r="H119" s="1"/>
      <c r="I119" s="1"/>
      <c r="J119" s="1"/>
      <c r="K119" s="1"/>
      <c r="L119" s="1"/>
      <c r="M119" s="1"/>
      <c r="N119" s="1"/>
      <c r="O119" s="1"/>
      <c r="P119" s="1"/>
      <c r="Q119" s="1"/>
      <c r="R119" s="1"/>
    </row>
    <row r="120" spans="1:18" ht="15.75" customHeight="1" x14ac:dyDescent="0.25">
      <c r="A120" s="1"/>
      <c r="B120" s="2"/>
      <c r="C120" s="1"/>
      <c r="D120" s="1"/>
      <c r="E120" s="1"/>
      <c r="F120" s="1"/>
      <c r="G120" s="1"/>
      <c r="H120" s="1"/>
      <c r="I120" s="1"/>
      <c r="J120" s="1"/>
      <c r="K120" s="1"/>
      <c r="L120" s="1"/>
      <c r="M120" s="1"/>
      <c r="N120" s="1"/>
      <c r="O120" s="1"/>
      <c r="P120" s="1"/>
      <c r="Q120" s="1"/>
      <c r="R120" s="1"/>
    </row>
    <row r="121" spans="1:18" ht="15.75" customHeight="1" x14ac:dyDescent="0.25">
      <c r="A121" s="1"/>
      <c r="B121" s="2"/>
      <c r="C121" s="1"/>
      <c r="D121" s="1"/>
      <c r="E121" s="1"/>
      <c r="F121" s="1"/>
      <c r="G121" s="1"/>
      <c r="H121" s="1"/>
      <c r="I121" s="1"/>
      <c r="J121" s="1"/>
      <c r="K121" s="1"/>
      <c r="L121" s="1"/>
      <c r="M121" s="1"/>
      <c r="N121" s="1"/>
      <c r="O121" s="1"/>
      <c r="P121" s="1"/>
      <c r="Q121" s="1"/>
      <c r="R121" s="1"/>
    </row>
    <row r="122" spans="1:18" ht="15.75" customHeight="1" x14ac:dyDescent="0.25">
      <c r="A122" s="1"/>
      <c r="B122" s="2"/>
      <c r="C122" s="1"/>
      <c r="D122" s="1"/>
      <c r="E122" s="1"/>
      <c r="F122" s="1"/>
      <c r="G122" s="1"/>
      <c r="H122" s="1"/>
      <c r="I122" s="1"/>
      <c r="J122" s="1"/>
      <c r="K122" s="1"/>
      <c r="L122" s="1"/>
      <c r="M122" s="1"/>
      <c r="N122" s="1"/>
      <c r="O122" s="1"/>
      <c r="P122" s="1"/>
      <c r="Q122" s="1"/>
      <c r="R122" s="1"/>
    </row>
    <row r="123" spans="1:18" ht="15.75" customHeight="1" x14ac:dyDescent="0.25">
      <c r="A123" s="1"/>
      <c r="B123" s="2"/>
      <c r="C123" s="1"/>
      <c r="D123" s="1"/>
      <c r="E123" s="1"/>
      <c r="F123" s="1"/>
      <c r="G123" s="1"/>
      <c r="H123" s="1"/>
      <c r="I123" s="1"/>
      <c r="J123" s="1"/>
      <c r="K123" s="1"/>
      <c r="L123" s="1"/>
      <c r="M123" s="1"/>
      <c r="N123" s="1"/>
      <c r="O123" s="1"/>
      <c r="P123" s="1"/>
      <c r="Q123" s="1"/>
      <c r="R123" s="1"/>
    </row>
    <row r="124" spans="1:18" ht="15.75" customHeight="1" x14ac:dyDescent="0.25">
      <c r="A124" s="1"/>
      <c r="B124" s="2"/>
      <c r="C124" s="1"/>
      <c r="D124" s="1"/>
      <c r="E124" s="1"/>
      <c r="F124" s="1"/>
      <c r="G124" s="1"/>
      <c r="H124" s="1"/>
      <c r="I124" s="1"/>
      <c r="J124" s="1"/>
      <c r="K124" s="1"/>
      <c r="L124" s="1"/>
      <c r="M124" s="1"/>
      <c r="N124" s="1"/>
      <c r="O124" s="1"/>
      <c r="P124" s="1"/>
      <c r="Q124" s="1"/>
      <c r="R124" s="1"/>
    </row>
    <row r="125" spans="1:18" ht="15.75" customHeight="1" x14ac:dyDescent="0.25">
      <c r="A125" s="1"/>
      <c r="B125" s="2"/>
      <c r="C125" s="1"/>
      <c r="D125" s="1"/>
      <c r="E125" s="1"/>
      <c r="F125" s="1"/>
      <c r="G125" s="1"/>
      <c r="H125" s="1"/>
      <c r="I125" s="1"/>
      <c r="J125" s="1"/>
      <c r="K125" s="1"/>
      <c r="L125" s="1"/>
      <c r="M125" s="1"/>
      <c r="N125" s="1"/>
      <c r="O125" s="1"/>
      <c r="P125" s="1"/>
      <c r="Q125" s="1"/>
      <c r="R125" s="1"/>
    </row>
    <row r="126" spans="1:18" ht="15.75" customHeight="1" x14ac:dyDescent="0.25">
      <c r="A126" s="1"/>
      <c r="B126" s="2"/>
      <c r="C126" s="1"/>
      <c r="D126" s="1"/>
      <c r="E126" s="1"/>
      <c r="F126" s="1"/>
      <c r="G126" s="1"/>
      <c r="H126" s="1"/>
      <c r="I126" s="1"/>
      <c r="J126" s="1"/>
      <c r="K126" s="1"/>
      <c r="L126" s="1"/>
      <c r="M126" s="1"/>
      <c r="N126" s="1"/>
      <c r="O126" s="1"/>
      <c r="P126" s="1"/>
      <c r="Q126" s="1"/>
      <c r="R126" s="1"/>
    </row>
    <row r="127" spans="1:18" ht="15.75" customHeight="1" x14ac:dyDescent="0.25">
      <c r="A127" s="1"/>
      <c r="B127" s="2"/>
      <c r="C127" s="1"/>
      <c r="D127" s="1"/>
      <c r="E127" s="1"/>
      <c r="F127" s="1"/>
      <c r="G127" s="1"/>
      <c r="H127" s="1"/>
      <c r="I127" s="1"/>
      <c r="J127" s="1"/>
      <c r="K127" s="1"/>
      <c r="L127" s="1"/>
      <c r="M127" s="1"/>
      <c r="N127" s="1"/>
      <c r="O127" s="1"/>
      <c r="P127" s="1"/>
      <c r="Q127" s="1"/>
      <c r="R127" s="1"/>
    </row>
    <row r="128" spans="1:18" ht="15.75" customHeight="1" x14ac:dyDescent="0.25">
      <c r="A128" s="1"/>
      <c r="B128" s="2"/>
      <c r="C128" s="1"/>
      <c r="D128" s="1"/>
      <c r="E128" s="1"/>
      <c r="F128" s="1"/>
      <c r="G128" s="1"/>
      <c r="H128" s="1"/>
      <c r="I128" s="1"/>
      <c r="J128" s="1"/>
      <c r="K128" s="1"/>
      <c r="L128" s="1"/>
      <c r="M128" s="1"/>
      <c r="N128" s="1"/>
      <c r="O128" s="1"/>
      <c r="P128" s="1"/>
      <c r="Q128" s="1"/>
      <c r="R128" s="1"/>
    </row>
    <row r="129" spans="1:18" ht="15.75" customHeight="1" x14ac:dyDescent="0.25">
      <c r="A129" s="1"/>
      <c r="B129" s="2"/>
      <c r="C129" s="1"/>
      <c r="D129" s="1"/>
      <c r="E129" s="1"/>
      <c r="F129" s="1"/>
      <c r="G129" s="1"/>
      <c r="H129" s="1"/>
      <c r="I129" s="1"/>
      <c r="J129" s="1"/>
      <c r="K129" s="1"/>
      <c r="L129" s="1"/>
      <c r="M129" s="1"/>
      <c r="N129" s="1"/>
      <c r="O129" s="1"/>
      <c r="P129" s="1"/>
      <c r="Q129" s="1"/>
      <c r="R129" s="1"/>
    </row>
    <row r="130" spans="1:18" ht="15.75" customHeight="1" x14ac:dyDescent="0.25">
      <c r="A130" s="1"/>
      <c r="B130" s="2"/>
      <c r="C130" s="1"/>
      <c r="D130" s="1"/>
      <c r="E130" s="1"/>
      <c r="F130" s="1"/>
      <c r="G130" s="1"/>
      <c r="H130" s="1"/>
      <c r="I130" s="1"/>
      <c r="J130" s="1"/>
      <c r="K130" s="1"/>
      <c r="L130" s="1"/>
      <c r="M130" s="1"/>
      <c r="N130" s="1"/>
      <c r="O130" s="1"/>
      <c r="P130" s="1"/>
      <c r="Q130" s="1"/>
      <c r="R130" s="1"/>
    </row>
    <row r="131" spans="1:18" ht="15.75" customHeight="1" x14ac:dyDescent="0.25">
      <c r="A131" s="1"/>
      <c r="B131" s="2"/>
      <c r="C131" s="1"/>
      <c r="D131" s="1"/>
      <c r="E131" s="1"/>
      <c r="F131" s="1"/>
      <c r="G131" s="1"/>
      <c r="H131" s="1"/>
      <c r="I131" s="1"/>
      <c r="J131" s="1"/>
      <c r="K131" s="1"/>
      <c r="L131" s="1"/>
      <c r="M131" s="1"/>
      <c r="N131" s="1"/>
      <c r="O131" s="1"/>
      <c r="P131" s="1"/>
      <c r="Q131" s="1"/>
      <c r="R131" s="1"/>
    </row>
    <row r="132" spans="1:18" ht="15.75" customHeight="1" x14ac:dyDescent="0.25">
      <c r="A132" s="1"/>
      <c r="B132" s="2"/>
      <c r="C132" s="1"/>
      <c r="D132" s="1"/>
      <c r="E132" s="1"/>
      <c r="F132" s="1"/>
      <c r="G132" s="1"/>
      <c r="H132" s="1"/>
      <c r="I132" s="1"/>
      <c r="J132" s="1"/>
      <c r="K132" s="1"/>
      <c r="L132" s="1"/>
      <c r="M132" s="1"/>
      <c r="N132" s="1"/>
      <c r="O132" s="1"/>
      <c r="P132" s="1"/>
      <c r="Q132" s="1"/>
      <c r="R132" s="1"/>
    </row>
    <row r="133" spans="1:18" ht="15.75" customHeight="1" x14ac:dyDescent="0.25">
      <c r="A133" s="1"/>
      <c r="B133" s="2"/>
      <c r="C133" s="1"/>
      <c r="D133" s="1"/>
      <c r="E133" s="1"/>
      <c r="F133" s="1"/>
      <c r="G133" s="1"/>
      <c r="H133" s="1"/>
      <c r="I133" s="1"/>
      <c r="J133" s="1"/>
      <c r="K133" s="1"/>
      <c r="L133" s="1"/>
      <c r="M133" s="1"/>
      <c r="N133" s="1"/>
      <c r="O133" s="1"/>
      <c r="P133" s="1"/>
      <c r="Q133" s="1"/>
      <c r="R133" s="1"/>
    </row>
    <row r="134" spans="1:18" ht="15.75" customHeight="1" x14ac:dyDescent="0.25">
      <c r="A134" s="1"/>
      <c r="B134" s="2"/>
      <c r="C134" s="1"/>
      <c r="D134" s="1"/>
      <c r="E134" s="1"/>
      <c r="F134" s="1"/>
      <c r="G134" s="1"/>
      <c r="H134" s="1"/>
      <c r="I134" s="1"/>
      <c r="J134" s="1"/>
      <c r="K134" s="1"/>
      <c r="L134" s="1"/>
      <c r="M134" s="1"/>
      <c r="N134" s="1"/>
      <c r="O134" s="1"/>
      <c r="P134" s="1"/>
      <c r="Q134" s="1"/>
      <c r="R134" s="1"/>
    </row>
    <row r="135" spans="1:18" ht="15.75" customHeight="1" x14ac:dyDescent="0.25">
      <c r="A135" s="1"/>
      <c r="B135" s="2"/>
      <c r="C135" s="1"/>
      <c r="D135" s="1"/>
      <c r="E135" s="1"/>
      <c r="F135" s="1"/>
      <c r="G135" s="1"/>
      <c r="H135" s="1"/>
      <c r="I135" s="1"/>
      <c r="J135" s="1"/>
      <c r="K135" s="1"/>
      <c r="L135" s="1"/>
      <c r="M135" s="1"/>
      <c r="N135" s="1"/>
      <c r="O135" s="1"/>
      <c r="P135" s="1"/>
      <c r="Q135" s="1"/>
      <c r="R135" s="1"/>
    </row>
    <row r="136" spans="1:18" ht="15.75" customHeight="1" x14ac:dyDescent="0.25">
      <c r="A136" s="1"/>
      <c r="B136" s="2"/>
      <c r="C136" s="1"/>
      <c r="D136" s="1"/>
      <c r="E136" s="1"/>
      <c r="F136" s="1"/>
      <c r="G136" s="1"/>
      <c r="H136" s="1"/>
      <c r="I136" s="1"/>
      <c r="J136" s="1"/>
      <c r="K136" s="1"/>
      <c r="L136" s="1"/>
      <c r="M136" s="1"/>
      <c r="N136" s="1"/>
      <c r="O136" s="1"/>
      <c r="P136" s="1"/>
      <c r="Q136" s="1"/>
      <c r="R136" s="1"/>
    </row>
    <row r="137" spans="1:18" ht="15.75" customHeight="1" x14ac:dyDescent="0.25">
      <c r="A137" s="1"/>
      <c r="B137" s="2"/>
      <c r="C137" s="1"/>
      <c r="D137" s="1"/>
      <c r="E137" s="1"/>
      <c r="F137" s="1"/>
      <c r="G137" s="1"/>
      <c r="H137" s="1"/>
      <c r="I137" s="1"/>
      <c r="J137" s="1"/>
      <c r="K137" s="1"/>
      <c r="L137" s="1"/>
      <c r="M137" s="1"/>
      <c r="N137" s="1"/>
      <c r="O137" s="1"/>
      <c r="P137" s="1"/>
      <c r="Q137" s="1"/>
      <c r="R137" s="1"/>
    </row>
    <row r="138" spans="1:18" ht="15.75" customHeight="1" x14ac:dyDescent="0.25">
      <c r="A138" s="1"/>
      <c r="B138" s="2"/>
      <c r="C138" s="1"/>
      <c r="D138" s="1"/>
      <c r="E138" s="1"/>
      <c r="F138" s="1"/>
      <c r="G138" s="1"/>
      <c r="H138" s="1"/>
      <c r="I138" s="1"/>
      <c r="J138" s="1"/>
      <c r="K138" s="1"/>
      <c r="L138" s="1"/>
      <c r="M138" s="1"/>
      <c r="N138" s="1"/>
      <c r="O138" s="1"/>
      <c r="P138" s="1"/>
      <c r="Q138" s="1"/>
      <c r="R138" s="1"/>
    </row>
    <row r="139" spans="1:18" ht="15.75" customHeight="1" x14ac:dyDescent="0.25">
      <c r="A139" s="1"/>
      <c r="B139" s="2"/>
      <c r="C139" s="1"/>
      <c r="D139" s="1"/>
      <c r="E139" s="1"/>
      <c r="F139" s="1"/>
      <c r="G139" s="1"/>
      <c r="H139" s="1"/>
      <c r="I139" s="1"/>
      <c r="J139" s="1"/>
      <c r="K139" s="1"/>
      <c r="L139" s="1"/>
      <c r="M139" s="1"/>
      <c r="N139" s="1"/>
      <c r="O139" s="1"/>
      <c r="P139" s="1"/>
      <c r="Q139" s="1"/>
      <c r="R139" s="1"/>
    </row>
    <row r="140" spans="1:18" ht="15.75" customHeight="1" x14ac:dyDescent="0.25">
      <c r="A140" s="1"/>
      <c r="B140" s="2"/>
      <c r="C140" s="1"/>
      <c r="D140" s="1"/>
      <c r="E140" s="1"/>
      <c r="F140" s="1"/>
      <c r="G140" s="1"/>
      <c r="H140" s="1"/>
      <c r="I140" s="1"/>
      <c r="J140" s="1"/>
      <c r="K140" s="1"/>
      <c r="L140" s="1"/>
      <c r="M140" s="1"/>
      <c r="N140" s="1"/>
      <c r="O140" s="1"/>
      <c r="P140" s="1"/>
      <c r="Q140" s="1"/>
      <c r="R140" s="1"/>
    </row>
    <row r="141" spans="1:18" ht="15.75" customHeight="1" x14ac:dyDescent="0.25">
      <c r="A141" s="1"/>
      <c r="B141" s="2"/>
      <c r="C141" s="1"/>
      <c r="D141" s="1"/>
      <c r="E141" s="1"/>
      <c r="F141" s="1"/>
      <c r="G141" s="1"/>
      <c r="H141" s="1"/>
      <c r="I141" s="1"/>
      <c r="J141" s="1"/>
      <c r="K141" s="1"/>
      <c r="L141" s="1"/>
      <c r="M141" s="1"/>
      <c r="N141" s="1"/>
      <c r="O141" s="1"/>
      <c r="P141" s="1"/>
      <c r="Q141" s="1"/>
      <c r="R141" s="1"/>
    </row>
    <row r="142" spans="1:18" ht="15.75" customHeight="1" x14ac:dyDescent="0.25">
      <c r="A142" s="1"/>
      <c r="B142" s="2"/>
      <c r="C142" s="1"/>
      <c r="D142" s="1"/>
      <c r="E142" s="1"/>
      <c r="F142" s="1"/>
      <c r="G142" s="1"/>
      <c r="H142" s="1"/>
      <c r="I142" s="1"/>
      <c r="J142" s="1"/>
      <c r="K142" s="1"/>
      <c r="L142" s="1"/>
      <c r="M142" s="1"/>
      <c r="N142" s="1"/>
      <c r="O142" s="1"/>
      <c r="P142" s="1"/>
      <c r="Q142" s="1"/>
      <c r="R142" s="1"/>
    </row>
    <row r="143" spans="1:18" ht="15.75" customHeight="1" x14ac:dyDescent="0.25">
      <c r="A143" s="1"/>
      <c r="B143" s="2"/>
      <c r="C143" s="1"/>
      <c r="D143" s="1"/>
      <c r="E143" s="1"/>
      <c r="F143" s="1"/>
      <c r="G143" s="1"/>
      <c r="H143" s="1"/>
      <c r="I143" s="1"/>
      <c r="J143" s="1"/>
      <c r="K143" s="1"/>
      <c r="L143" s="1"/>
      <c r="M143" s="1"/>
      <c r="N143" s="1"/>
      <c r="O143" s="1"/>
      <c r="P143" s="1"/>
      <c r="Q143" s="1"/>
      <c r="R143" s="1"/>
    </row>
    <row r="144" spans="1:18" ht="15.75" customHeight="1" x14ac:dyDescent="0.25">
      <c r="A144" s="1"/>
      <c r="B144" s="2"/>
      <c r="C144" s="1"/>
      <c r="D144" s="1"/>
      <c r="E144" s="1"/>
      <c r="F144" s="1"/>
      <c r="G144" s="1"/>
      <c r="H144" s="1"/>
      <c r="I144" s="1"/>
      <c r="J144" s="1"/>
      <c r="K144" s="1"/>
      <c r="L144" s="1"/>
      <c r="M144" s="1"/>
      <c r="N144" s="1"/>
      <c r="O144" s="1"/>
      <c r="P144" s="1"/>
      <c r="Q144" s="1"/>
      <c r="R144" s="1"/>
    </row>
    <row r="145" spans="1:18" ht="15.75" customHeight="1" x14ac:dyDescent="0.25">
      <c r="A145" s="1"/>
      <c r="B145" s="2"/>
      <c r="C145" s="1"/>
      <c r="D145" s="1"/>
      <c r="E145" s="1"/>
      <c r="F145" s="1"/>
      <c r="G145" s="1"/>
      <c r="H145" s="1"/>
      <c r="I145" s="1"/>
      <c r="J145" s="1"/>
      <c r="K145" s="1"/>
      <c r="L145" s="1"/>
      <c r="M145" s="1"/>
      <c r="N145" s="1"/>
      <c r="O145" s="1"/>
      <c r="P145" s="1"/>
      <c r="Q145" s="1"/>
      <c r="R145" s="1"/>
    </row>
    <row r="146" spans="1:18" ht="15.75" customHeight="1" x14ac:dyDescent="0.25">
      <c r="A146" s="1"/>
      <c r="B146" s="2"/>
      <c r="C146" s="1"/>
      <c r="D146" s="1"/>
      <c r="E146" s="1"/>
      <c r="F146" s="1"/>
      <c r="G146" s="1"/>
      <c r="H146" s="1"/>
      <c r="I146" s="1"/>
      <c r="J146" s="1"/>
      <c r="K146" s="1"/>
      <c r="L146" s="1"/>
      <c r="M146" s="1"/>
      <c r="N146" s="1"/>
      <c r="O146" s="1"/>
      <c r="P146" s="1"/>
      <c r="Q146" s="1"/>
      <c r="R146" s="1"/>
    </row>
    <row r="147" spans="1:18" ht="15.75" customHeight="1" x14ac:dyDescent="0.25">
      <c r="A147" s="1"/>
      <c r="B147" s="2"/>
      <c r="C147" s="1"/>
      <c r="D147" s="1"/>
      <c r="E147" s="1"/>
      <c r="F147" s="1"/>
      <c r="G147" s="1"/>
      <c r="H147" s="1"/>
      <c r="I147" s="1"/>
      <c r="J147" s="1"/>
      <c r="K147" s="1"/>
      <c r="L147" s="1"/>
      <c r="M147" s="1"/>
      <c r="N147" s="1"/>
      <c r="O147" s="1"/>
      <c r="P147" s="1"/>
      <c r="Q147" s="1"/>
      <c r="R147" s="1"/>
    </row>
    <row r="148" spans="1:18" ht="15.75" customHeight="1" x14ac:dyDescent="0.25">
      <c r="A148" s="1"/>
      <c r="B148" s="2"/>
      <c r="C148" s="1"/>
      <c r="D148" s="1"/>
      <c r="E148" s="1"/>
      <c r="F148" s="1"/>
      <c r="G148" s="1"/>
      <c r="H148" s="1"/>
      <c r="I148" s="1"/>
      <c r="J148" s="1"/>
      <c r="K148" s="1"/>
      <c r="L148" s="1"/>
      <c r="M148" s="1"/>
      <c r="N148" s="1"/>
      <c r="O148" s="1"/>
      <c r="P148" s="1"/>
      <c r="Q148" s="1"/>
      <c r="R148" s="1"/>
    </row>
    <row r="149" spans="1:18" ht="15.75" customHeight="1" x14ac:dyDescent="0.25">
      <c r="A149" s="1"/>
      <c r="B149" s="2"/>
      <c r="C149" s="1"/>
      <c r="D149" s="1"/>
      <c r="E149" s="1"/>
      <c r="F149" s="1"/>
      <c r="G149" s="1"/>
      <c r="H149" s="1"/>
      <c r="I149" s="1"/>
      <c r="J149" s="1"/>
      <c r="K149" s="1"/>
      <c r="L149" s="1"/>
      <c r="M149" s="1"/>
      <c r="N149" s="1"/>
      <c r="O149" s="1"/>
      <c r="P149" s="1"/>
      <c r="Q149" s="1"/>
      <c r="R149" s="1"/>
    </row>
    <row r="150" spans="1:18" ht="15.75" customHeight="1" x14ac:dyDescent="0.25">
      <c r="A150" s="1"/>
      <c r="B150" s="2"/>
      <c r="C150" s="1"/>
      <c r="D150" s="1"/>
      <c r="E150" s="1"/>
      <c r="F150" s="1"/>
      <c r="G150" s="1"/>
      <c r="H150" s="1"/>
      <c r="I150" s="1"/>
      <c r="J150" s="1"/>
      <c r="K150" s="1"/>
      <c r="L150" s="1"/>
      <c r="M150" s="1"/>
      <c r="N150" s="1"/>
      <c r="O150" s="1"/>
      <c r="P150" s="1"/>
      <c r="Q150" s="1"/>
      <c r="R150" s="1"/>
    </row>
    <row r="151" spans="1:18" ht="15.75" customHeight="1" x14ac:dyDescent="0.25">
      <c r="A151" s="1"/>
      <c r="B151" s="2"/>
      <c r="C151" s="1"/>
      <c r="D151" s="1"/>
      <c r="E151" s="1"/>
      <c r="F151" s="1"/>
      <c r="G151" s="1"/>
      <c r="H151" s="1"/>
      <c r="I151" s="1"/>
      <c r="J151" s="1"/>
      <c r="K151" s="1"/>
      <c r="L151" s="1"/>
      <c r="M151" s="1"/>
      <c r="N151" s="1"/>
      <c r="O151" s="1"/>
      <c r="P151" s="1"/>
      <c r="Q151" s="1"/>
      <c r="R151" s="1"/>
    </row>
    <row r="152" spans="1:18" ht="15.75" customHeight="1" x14ac:dyDescent="0.25">
      <c r="A152" s="1"/>
      <c r="B152" s="2"/>
      <c r="C152" s="1"/>
      <c r="D152" s="1"/>
      <c r="E152" s="1"/>
      <c r="F152" s="1"/>
      <c r="G152" s="1"/>
      <c r="H152" s="1"/>
      <c r="I152" s="1"/>
      <c r="J152" s="1"/>
      <c r="K152" s="1"/>
      <c r="L152" s="1"/>
      <c r="M152" s="1"/>
      <c r="N152" s="1"/>
      <c r="O152" s="1"/>
      <c r="P152" s="1"/>
      <c r="Q152" s="1"/>
      <c r="R152" s="1"/>
    </row>
    <row r="153" spans="1:18" ht="15.75" customHeight="1" x14ac:dyDescent="0.25">
      <c r="A153" s="1"/>
      <c r="B153" s="2"/>
      <c r="C153" s="1"/>
      <c r="D153" s="1"/>
      <c r="E153" s="1"/>
      <c r="F153" s="1"/>
      <c r="G153" s="1"/>
      <c r="H153" s="1"/>
      <c r="I153" s="1"/>
      <c r="J153" s="1"/>
      <c r="K153" s="1"/>
      <c r="L153" s="1"/>
      <c r="M153" s="1"/>
      <c r="N153" s="1"/>
      <c r="O153" s="1"/>
      <c r="P153" s="1"/>
      <c r="Q153" s="1"/>
      <c r="R153" s="1"/>
    </row>
    <row r="154" spans="1:18" ht="15.75" customHeight="1" x14ac:dyDescent="0.25">
      <c r="A154" s="1"/>
      <c r="B154" s="2"/>
      <c r="C154" s="1"/>
      <c r="D154" s="1"/>
      <c r="E154" s="1"/>
      <c r="F154" s="1"/>
      <c r="G154" s="1"/>
      <c r="H154" s="1"/>
      <c r="I154" s="1"/>
      <c r="J154" s="1"/>
      <c r="K154" s="1"/>
      <c r="L154" s="1"/>
      <c r="M154" s="1"/>
      <c r="N154" s="1"/>
      <c r="O154" s="1"/>
      <c r="P154" s="1"/>
      <c r="Q154" s="1"/>
      <c r="R154" s="1"/>
    </row>
    <row r="155" spans="1:18" ht="15.75" customHeight="1" x14ac:dyDescent="0.25">
      <c r="A155" s="1"/>
      <c r="B155" s="2"/>
      <c r="C155" s="1"/>
      <c r="D155" s="1"/>
      <c r="E155" s="1"/>
      <c r="F155" s="1"/>
      <c r="G155" s="1"/>
      <c r="H155" s="1"/>
      <c r="I155" s="1"/>
      <c r="J155" s="1"/>
      <c r="K155" s="1"/>
      <c r="L155" s="1"/>
      <c r="M155" s="1"/>
      <c r="N155" s="1"/>
      <c r="O155" s="1"/>
      <c r="P155" s="1"/>
      <c r="Q155" s="1"/>
      <c r="R155" s="1"/>
    </row>
    <row r="156" spans="1:18" ht="15.75" customHeight="1" x14ac:dyDescent="0.25">
      <c r="A156" s="1"/>
      <c r="B156" s="2"/>
      <c r="C156" s="1"/>
      <c r="D156" s="1"/>
      <c r="E156" s="1"/>
      <c r="F156" s="1"/>
      <c r="G156" s="1"/>
      <c r="H156" s="1"/>
      <c r="I156" s="1"/>
      <c r="J156" s="1"/>
      <c r="K156" s="1"/>
      <c r="L156" s="1"/>
      <c r="M156" s="1"/>
      <c r="N156" s="1"/>
      <c r="O156" s="1"/>
      <c r="P156" s="1"/>
      <c r="Q156" s="1"/>
      <c r="R156" s="1"/>
    </row>
    <row r="157" spans="1:18" ht="15.75" customHeight="1" x14ac:dyDescent="0.25">
      <c r="A157" s="1"/>
      <c r="B157" s="2"/>
      <c r="C157" s="1"/>
      <c r="D157" s="1"/>
      <c r="E157" s="1"/>
      <c r="F157" s="1"/>
      <c r="G157" s="1"/>
      <c r="H157" s="1"/>
      <c r="I157" s="1"/>
      <c r="J157" s="1"/>
      <c r="K157" s="1"/>
      <c r="L157" s="1"/>
      <c r="M157" s="1"/>
      <c r="N157" s="1"/>
      <c r="O157" s="1"/>
      <c r="P157" s="1"/>
      <c r="Q157" s="1"/>
      <c r="R157" s="1"/>
    </row>
    <row r="158" spans="1:18" ht="15.75" customHeight="1" x14ac:dyDescent="0.25">
      <c r="A158" s="1"/>
      <c r="B158" s="2"/>
      <c r="C158" s="1"/>
      <c r="D158" s="1"/>
      <c r="E158" s="1"/>
      <c r="F158" s="1"/>
      <c r="G158" s="1"/>
      <c r="H158" s="1"/>
      <c r="I158" s="1"/>
      <c r="J158" s="1"/>
      <c r="K158" s="1"/>
      <c r="L158" s="1"/>
      <c r="M158" s="1"/>
      <c r="N158" s="1"/>
      <c r="O158" s="1"/>
      <c r="P158" s="1"/>
      <c r="Q158" s="1"/>
      <c r="R158" s="1"/>
    </row>
    <row r="159" spans="1:18" ht="15.75" customHeight="1" x14ac:dyDescent="0.25">
      <c r="A159" s="1"/>
      <c r="B159" s="2"/>
      <c r="C159" s="1"/>
      <c r="D159" s="1"/>
      <c r="E159" s="1"/>
      <c r="F159" s="1"/>
      <c r="G159" s="1"/>
      <c r="H159" s="1"/>
      <c r="I159" s="1"/>
      <c r="J159" s="1"/>
      <c r="K159" s="1"/>
      <c r="L159" s="1"/>
      <c r="M159" s="1"/>
      <c r="N159" s="1"/>
      <c r="O159" s="1"/>
      <c r="P159" s="1"/>
      <c r="Q159" s="1"/>
      <c r="R159" s="1"/>
    </row>
    <row r="160" spans="1:18" ht="15.75" customHeight="1" x14ac:dyDescent="0.25">
      <c r="A160" s="1"/>
      <c r="B160" s="2"/>
      <c r="C160" s="1"/>
      <c r="D160" s="1"/>
      <c r="E160" s="1"/>
      <c r="F160" s="1"/>
      <c r="G160" s="1"/>
      <c r="H160" s="1"/>
      <c r="I160" s="1"/>
      <c r="J160" s="1"/>
      <c r="K160" s="1"/>
      <c r="L160" s="1"/>
      <c r="M160" s="1"/>
      <c r="N160" s="1"/>
      <c r="O160" s="1"/>
      <c r="P160" s="1"/>
      <c r="Q160" s="1"/>
      <c r="R160" s="1"/>
    </row>
    <row r="161" spans="1:18" ht="15.75" customHeight="1" x14ac:dyDescent="0.25">
      <c r="A161" s="1"/>
      <c r="B161" s="2"/>
      <c r="C161" s="1"/>
      <c r="D161" s="1"/>
      <c r="E161" s="1"/>
      <c r="F161" s="1"/>
      <c r="G161" s="1"/>
      <c r="H161" s="1"/>
      <c r="I161" s="1"/>
      <c r="J161" s="1"/>
      <c r="K161" s="1"/>
      <c r="L161" s="1"/>
      <c r="M161" s="1"/>
      <c r="N161" s="1"/>
      <c r="O161" s="1"/>
      <c r="P161" s="1"/>
      <c r="Q161" s="1"/>
      <c r="R161" s="1"/>
    </row>
    <row r="162" spans="1:18" ht="15.75" customHeight="1" x14ac:dyDescent="0.25">
      <c r="A162" s="1"/>
      <c r="B162" s="2"/>
      <c r="C162" s="1"/>
      <c r="D162" s="1"/>
      <c r="E162" s="1"/>
      <c r="F162" s="1"/>
      <c r="G162" s="1"/>
      <c r="H162" s="1"/>
      <c r="I162" s="1"/>
      <c r="J162" s="1"/>
      <c r="K162" s="1"/>
      <c r="L162" s="1"/>
      <c r="M162" s="1"/>
      <c r="N162" s="1"/>
      <c r="O162" s="1"/>
      <c r="P162" s="1"/>
      <c r="Q162" s="1"/>
      <c r="R162" s="1"/>
    </row>
    <row r="163" spans="1:18" ht="15.75" customHeight="1" x14ac:dyDescent="0.25">
      <c r="A163" s="1"/>
      <c r="B163" s="2"/>
      <c r="C163" s="1"/>
      <c r="D163" s="1"/>
      <c r="E163" s="1"/>
      <c r="F163" s="1"/>
      <c r="G163" s="1"/>
      <c r="H163" s="1"/>
      <c r="I163" s="1"/>
      <c r="J163" s="1"/>
      <c r="K163" s="1"/>
      <c r="L163" s="1"/>
      <c r="M163" s="1"/>
      <c r="N163" s="1"/>
      <c r="O163" s="1"/>
      <c r="P163" s="1"/>
      <c r="Q163" s="1"/>
      <c r="R163" s="1"/>
    </row>
    <row r="164" spans="1:18" ht="15.75" customHeight="1" x14ac:dyDescent="0.25">
      <c r="A164" s="1"/>
      <c r="B164" s="2"/>
      <c r="C164" s="1"/>
      <c r="D164" s="1"/>
      <c r="E164" s="1"/>
      <c r="F164" s="1"/>
      <c r="G164" s="1"/>
      <c r="H164" s="1"/>
      <c r="I164" s="1"/>
      <c r="J164" s="1"/>
      <c r="K164" s="1"/>
      <c r="L164" s="1"/>
      <c r="M164" s="1"/>
      <c r="N164" s="1"/>
      <c r="O164" s="1"/>
      <c r="P164" s="1"/>
      <c r="Q164" s="1"/>
      <c r="R164" s="1"/>
    </row>
    <row r="165" spans="1:18" ht="15.75" customHeight="1" x14ac:dyDescent="0.25">
      <c r="A165" s="1"/>
      <c r="B165" s="2"/>
      <c r="C165" s="1"/>
      <c r="D165" s="1"/>
      <c r="E165" s="1"/>
      <c r="F165" s="1"/>
      <c r="G165" s="1"/>
      <c r="H165" s="1"/>
      <c r="I165" s="1"/>
      <c r="J165" s="1"/>
      <c r="K165" s="1"/>
      <c r="L165" s="1"/>
      <c r="M165" s="1"/>
      <c r="N165" s="1"/>
      <c r="O165" s="1"/>
      <c r="P165" s="1"/>
      <c r="Q165" s="1"/>
      <c r="R165" s="1"/>
    </row>
    <row r="166" spans="1:18" ht="15.75" customHeight="1" x14ac:dyDescent="0.25">
      <c r="A166" s="1"/>
      <c r="B166" s="2"/>
      <c r="C166" s="1"/>
      <c r="D166" s="1"/>
      <c r="E166" s="1"/>
      <c r="F166" s="1"/>
      <c r="G166" s="1"/>
      <c r="H166" s="1"/>
      <c r="I166" s="1"/>
      <c r="J166" s="1"/>
      <c r="K166" s="1"/>
      <c r="L166" s="1"/>
      <c r="M166" s="1"/>
      <c r="N166" s="1"/>
      <c r="O166" s="1"/>
      <c r="P166" s="1"/>
      <c r="Q166" s="1"/>
      <c r="R166" s="1"/>
    </row>
    <row r="167" spans="1:18" ht="15.75" customHeight="1" x14ac:dyDescent="0.25">
      <c r="A167" s="1"/>
      <c r="B167" s="2"/>
      <c r="C167" s="1"/>
      <c r="D167" s="1"/>
      <c r="E167" s="1"/>
      <c r="F167" s="1"/>
      <c r="G167" s="1"/>
      <c r="H167" s="1"/>
      <c r="I167" s="1"/>
      <c r="J167" s="1"/>
      <c r="K167" s="1"/>
      <c r="L167" s="1"/>
      <c r="M167" s="1"/>
      <c r="N167" s="1"/>
      <c r="O167" s="1"/>
      <c r="P167" s="1"/>
      <c r="Q167" s="1"/>
      <c r="R167" s="1"/>
    </row>
    <row r="168" spans="1:18" ht="15.75" customHeight="1" x14ac:dyDescent="0.25">
      <c r="A168" s="1"/>
      <c r="B168" s="2"/>
      <c r="C168" s="1"/>
      <c r="D168" s="1"/>
      <c r="E168" s="1"/>
      <c r="F168" s="1"/>
      <c r="G168" s="1"/>
      <c r="H168" s="1"/>
      <c r="I168" s="1"/>
      <c r="J168" s="1"/>
      <c r="K168" s="1"/>
      <c r="L168" s="1"/>
      <c r="M168" s="1"/>
      <c r="N168" s="1"/>
      <c r="O168" s="1"/>
      <c r="P168" s="1"/>
      <c r="Q168" s="1"/>
      <c r="R168" s="1"/>
    </row>
    <row r="169" spans="1:18" ht="15.75" customHeight="1" x14ac:dyDescent="0.25">
      <c r="A169" s="1"/>
      <c r="B169" s="2"/>
      <c r="C169" s="1"/>
      <c r="D169" s="1"/>
      <c r="E169" s="1"/>
      <c r="F169" s="1"/>
      <c r="G169" s="1"/>
      <c r="H169" s="1"/>
      <c r="I169" s="1"/>
      <c r="J169" s="1"/>
      <c r="K169" s="1"/>
      <c r="L169" s="1"/>
      <c r="M169" s="1"/>
      <c r="N169" s="1"/>
      <c r="O169" s="1"/>
      <c r="P169" s="1"/>
      <c r="Q169" s="1"/>
      <c r="R169" s="1"/>
    </row>
    <row r="170" spans="1:18" ht="15.75" customHeight="1" x14ac:dyDescent="0.25">
      <c r="A170" s="1"/>
      <c r="B170" s="2"/>
      <c r="C170" s="1"/>
      <c r="D170" s="1"/>
      <c r="E170" s="1"/>
      <c r="F170" s="1"/>
      <c r="G170" s="1"/>
      <c r="H170" s="1"/>
      <c r="I170" s="1"/>
      <c r="J170" s="1"/>
      <c r="K170" s="1"/>
      <c r="L170" s="1"/>
      <c r="M170" s="1"/>
      <c r="N170" s="1"/>
      <c r="O170" s="1"/>
      <c r="P170" s="1"/>
      <c r="Q170" s="1"/>
      <c r="R170" s="1"/>
    </row>
    <row r="171" spans="1:18" ht="15.75" customHeight="1" x14ac:dyDescent="0.25">
      <c r="A171" s="1"/>
      <c r="B171" s="2"/>
      <c r="C171" s="1"/>
      <c r="D171" s="1"/>
      <c r="E171" s="1"/>
      <c r="F171" s="1"/>
      <c r="G171" s="1"/>
      <c r="H171" s="1"/>
      <c r="I171" s="1"/>
      <c r="J171" s="1"/>
      <c r="K171" s="1"/>
      <c r="L171" s="1"/>
      <c r="M171" s="1"/>
      <c r="N171" s="1"/>
      <c r="O171" s="1"/>
      <c r="P171" s="1"/>
      <c r="Q171" s="1"/>
      <c r="R171" s="1"/>
    </row>
    <row r="172" spans="1:18" ht="15.75" customHeight="1" x14ac:dyDescent="0.25">
      <c r="A172" s="1"/>
      <c r="B172" s="2"/>
      <c r="C172" s="1"/>
      <c r="D172" s="1"/>
      <c r="E172" s="1"/>
      <c r="F172" s="1"/>
      <c r="G172" s="1"/>
      <c r="H172" s="1"/>
      <c r="I172" s="1"/>
      <c r="J172" s="1"/>
      <c r="K172" s="1"/>
      <c r="L172" s="1"/>
      <c r="M172" s="1"/>
      <c r="N172" s="1"/>
      <c r="O172" s="1"/>
      <c r="P172" s="1"/>
      <c r="Q172" s="1"/>
      <c r="R172" s="1"/>
    </row>
    <row r="173" spans="1:18" ht="15.75" customHeight="1" x14ac:dyDescent="0.25">
      <c r="A173" s="1"/>
      <c r="B173" s="2"/>
      <c r="C173" s="1"/>
      <c r="D173" s="1"/>
      <c r="E173" s="1"/>
      <c r="F173" s="1"/>
      <c r="G173" s="1"/>
      <c r="H173" s="1"/>
      <c r="I173" s="1"/>
      <c r="J173" s="1"/>
      <c r="K173" s="1"/>
      <c r="L173" s="1"/>
      <c r="M173" s="1"/>
      <c r="N173" s="1"/>
      <c r="O173" s="1"/>
      <c r="P173" s="1"/>
      <c r="Q173" s="1"/>
      <c r="R173" s="1"/>
    </row>
    <row r="174" spans="1:18" ht="15.75" customHeight="1" x14ac:dyDescent="0.25">
      <c r="A174" s="1"/>
      <c r="B174" s="2"/>
      <c r="C174" s="1"/>
      <c r="D174" s="1"/>
      <c r="E174" s="1"/>
      <c r="F174" s="1"/>
      <c r="G174" s="1"/>
      <c r="H174" s="1"/>
      <c r="I174" s="1"/>
      <c r="J174" s="1"/>
      <c r="K174" s="1"/>
      <c r="L174" s="1"/>
      <c r="M174" s="1"/>
      <c r="N174" s="1"/>
      <c r="O174" s="1"/>
      <c r="P174" s="1"/>
      <c r="Q174" s="1"/>
      <c r="R174" s="1"/>
    </row>
    <row r="175" spans="1:18" ht="15.75" customHeight="1" x14ac:dyDescent="0.25">
      <c r="A175" s="1"/>
      <c r="B175" s="2"/>
      <c r="C175" s="1"/>
      <c r="D175" s="1"/>
      <c r="E175" s="1"/>
      <c r="F175" s="1"/>
      <c r="G175" s="1"/>
      <c r="H175" s="1"/>
      <c r="I175" s="1"/>
      <c r="J175" s="1"/>
      <c r="K175" s="1"/>
      <c r="L175" s="1"/>
      <c r="M175" s="1"/>
      <c r="N175" s="1"/>
      <c r="O175" s="1"/>
      <c r="P175" s="1"/>
      <c r="Q175" s="1"/>
      <c r="R175" s="1"/>
    </row>
    <row r="176" spans="1:18" ht="15.75" customHeight="1" x14ac:dyDescent="0.25">
      <c r="A176" s="1"/>
      <c r="B176" s="2"/>
      <c r="C176" s="1"/>
      <c r="D176" s="1"/>
      <c r="E176" s="1"/>
      <c r="F176" s="1"/>
      <c r="G176" s="1"/>
      <c r="H176" s="1"/>
      <c r="I176" s="1"/>
      <c r="J176" s="1"/>
      <c r="K176" s="1"/>
      <c r="L176" s="1"/>
      <c r="M176" s="1"/>
      <c r="N176" s="1"/>
      <c r="O176" s="1"/>
      <c r="P176" s="1"/>
      <c r="Q176" s="1"/>
      <c r="R176" s="1"/>
    </row>
    <row r="177" spans="1:18" ht="15.75" customHeight="1" x14ac:dyDescent="0.25">
      <c r="A177" s="1"/>
      <c r="B177" s="2"/>
      <c r="C177" s="1"/>
      <c r="D177" s="1"/>
      <c r="E177" s="1"/>
      <c r="F177" s="1"/>
      <c r="G177" s="1"/>
      <c r="H177" s="1"/>
      <c r="I177" s="1"/>
      <c r="J177" s="1"/>
      <c r="K177" s="1"/>
      <c r="L177" s="1"/>
      <c r="M177" s="1"/>
      <c r="N177" s="1"/>
      <c r="O177" s="1"/>
      <c r="P177" s="1"/>
      <c r="Q177" s="1"/>
      <c r="R177" s="1"/>
    </row>
    <row r="178" spans="1:18" ht="15.75" customHeight="1" x14ac:dyDescent="0.25">
      <c r="A178" s="1"/>
      <c r="B178" s="2"/>
      <c r="C178" s="1"/>
      <c r="D178" s="1"/>
      <c r="E178" s="1"/>
      <c r="F178" s="1"/>
      <c r="G178" s="1"/>
      <c r="H178" s="1"/>
      <c r="I178" s="1"/>
      <c r="J178" s="1"/>
      <c r="K178" s="1"/>
      <c r="L178" s="1"/>
      <c r="M178" s="1"/>
      <c r="N178" s="1"/>
      <c r="O178" s="1"/>
      <c r="P178" s="1"/>
      <c r="Q178" s="1"/>
      <c r="R178" s="1"/>
    </row>
    <row r="179" spans="1:18" ht="15.75" customHeight="1" x14ac:dyDescent="0.25">
      <c r="A179" s="1"/>
      <c r="B179" s="2"/>
      <c r="C179" s="1"/>
      <c r="D179" s="1"/>
      <c r="E179" s="1"/>
      <c r="F179" s="1"/>
      <c r="G179" s="1"/>
      <c r="H179" s="1"/>
      <c r="I179" s="1"/>
      <c r="J179" s="1"/>
      <c r="K179" s="1"/>
      <c r="L179" s="1"/>
      <c r="M179" s="1"/>
      <c r="N179" s="1"/>
      <c r="O179" s="1"/>
      <c r="P179" s="1"/>
      <c r="Q179" s="1"/>
      <c r="R179" s="1"/>
    </row>
    <row r="180" spans="1:18" ht="15.75" customHeight="1" x14ac:dyDescent="0.25">
      <c r="A180" s="1"/>
      <c r="B180" s="2"/>
      <c r="C180" s="1"/>
      <c r="D180" s="1"/>
      <c r="E180" s="1"/>
      <c r="F180" s="1"/>
      <c r="G180" s="1"/>
      <c r="H180" s="1"/>
      <c r="I180" s="1"/>
      <c r="J180" s="1"/>
      <c r="K180" s="1"/>
      <c r="L180" s="1"/>
      <c r="M180" s="1"/>
      <c r="N180" s="1"/>
      <c r="O180" s="1"/>
      <c r="P180" s="1"/>
      <c r="Q180" s="1"/>
      <c r="R180" s="1"/>
    </row>
    <row r="181" spans="1:18" ht="15.75" customHeight="1" x14ac:dyDescent="0.25">
      <c r="A181" s="1"/>
      <c r="B181" s="2"/>
      <c r="C181" s="1"/>
      <c r="D181" s="1"/>
      <c r="E181" s="1"/>
      <c r="F181" s="1"/>
      <c r="G181" s="1"/>
      <c r="H181" s="1"/>
      <c r="I181" s="1"/>
      <c r="J181" s="1"/>
      <c r="K181" s="1"/>
      <c r="L181" s="1"/>
      <c r="M181" s="1"/>
      <c r="N181" s="1"/>
      <c r="O181" s="1"/>
      <c r="P181" s="1"/>
      <c r="Q181" s="1"/>
      <c r="R181" s="1"/>
    </row>
    <row r="182" spans="1:18" ht="15.75" customHeight="1" x14ac:dyDescent="0.25">
      <c r="A182" s="1"/>
      <c r="B182" s="2"/>
      <c r="C182" s="1"/>
      <c r="D182" s="1"/>
      <c r="E182" s="1"/>
      <c r="F182" s="1"/>
      <c r="G182" s="1"/>
      <c r="H182" s="1"/>
      <c r="I182" s="1"/>
      <c r="J182" s="1"/>
      <c r="K182" s="1"/>
      <c r="L182" s="1"/>
      <c r="M182" s="1"/>
      <c r="N182" s="1"/>
      <c r="O182" s="1"/>
      <c r="P182" s="1"/>
      <c r="Q182" s="1"/>
      <c r="R182" s="1"/>
    </row>
    <row r="183" spans="1:18" ht="15.75" customHeight="1" x14ac:dyDescent="0.25">
      <c r="A183" s="1"/>
      <c r="B183" s="2"/>
      <c r="C183" s="1"/>
      <c r="D183" s="1"/>
      <c r="E183" s="1"/>
      <c r="F183" s="1"/>
      <c r="G183" s="1"/>
      <c r="H183" s="1"/>
      <c r="I183" s="1"/>
      <c r="J183" s="1"/>
      <c r="K183" s="1"/>
      <c r="L183" s="1"/>
      <c r="M183" s="1"/>
      <c r="N183" s="1"/>
      <c r="O183" s="1"/>
      <c r="P183" s="1"/>
      <c r="Q183" s="1"/>
      <c r="R183" s="1"/>
    </row>
    <row r="184" spans="1:18" ht="15.75" customHeight="1" x14ac:dyDescent="0.25">
      <c r="A184" s="1"/>
      <c r="B184" s="2"/>
      <c r="C184" s="1"/>
      <c r="D184" s="1"/>
      <c r="E184" s="1"/>
      <c r="F184" s="1"/>
      <c r="G184" s="1"/>
      <c r="H184" s="1"/>
      <c r="I184" s="1"/>
      <c r="J184" s="1"/>
      <c r="K184" s="1"/>
      <c r="L184" s="1"/>
      <c r="M184" s="1"/>
      <c r="N184" s="1"/>
      <c r="O184" s="1"/>
      <c r="P184" s="1"/>
      <c r="Q184" s="1"/>
      <c r="R184" s="1"/>
    </row>
    <row r="185" spans="1:18" ht="15.75" customHeight="1" x14ac:dyDescent="0.25">
      <c r="A185" s="1"/>
      <c r="B185" s="2"/>
      <c r="C185" s="1"/>
      <c r="D185" s="1"/>
      <c r="E185" s="1"/>
      <c r="F185" s="1"/>
      <c r="G185" s="1"/>
      <c r="H185" s="1"/>
      <c r="I185" s="1"/>
      <c r="J185" s="1"/>
      <c r="K185" s="1"/>
      <c r="L185" s="1"/>
      <c r="M185" s="1"/>
      <c r="N185" s="1"/>
      <c r="O185" s="1"/>
      <c r="P185" s="1"/>
      <c r="Q185" s="1"/>
      <c r="R185" s="1"/>
    </row>
    <row r="186" spans="1:18" ht="15.75" customHeight="1" x14ac:dyDescent="0.25">
      <c r="A186" s="1"/>
      <c r="B186" s="2"/>
      <c r="C186" s="1"/>
      <c r="D186" s="1"/>
      <c r="E186" s="1"/>
      <c r="F186" s="1"/>
      <c r="G186" s="1"/>
      <c r="H186" s="1"/>
      <c r="I186" s="1"/>
      <c r="J186" s="1"/>
      <c r="K186" s="1"/>
      <c r="L186" s="1"/>
      <c r="M186" s="1"/>
      <c r="N186" s="1"/>
      <c r="O186" s="1"/>
      <c r="P186" s="1"/>
      <c r="Q186" s="1"/>
      <c r="R186" s="1"/>
    </row>
    <row r="187" spans="1:18" ht="15.75" customHeight="1" x14ac:dyDescent="0.25">
      <c r="A187" s="1"/>
      <c r="B187" s="2"/>
      <c r="C187" s="1"/>
      <c r="D187" s="1"/>
      <c r="E187" s="1"/>
      <c r="F187" s="1"/>
      <c r="G187" s="1"/>
      <c r="H187" s="1"/>
      <c r="I187" s="1"/>
      <c r="J187" s="1"/>
      <c r="K187" s="1"/>
      <c r="L187" s="1"/>
      <c r="M187" s="1"/>
      <c r="N187" s="1"/>
      <c r="O187" s="1"/>
      <c r="P187" s="1"/>
      <c r="Q187" s="1"/>
      <c r="R187" s="1"/>
    </row>
    <row r="188" spans="1:18" ht="15.75" customHeight="1" x14ac:dyDescent="0.25">
      <c r="A188" s="1"/>
      <c r="B188" s="2"/>
      <c r="C188" s="1"/>
      <c r="D188" s="1"/>
      <c r="E188" s="1"/>
      <c r="F188" s="1"/>
      <c r="G188" s="1"/>
      <c r="H188" s="1"/>
      <c r="I188" s="1"/>
      <c r="J188" s="1"/>
      <c r="K188" s="1"/>
      <c r="L188" s="1"/>
      <c r="M188" s="1"/>
      <c r="N188" s="1"/>
      <c r="O188" s="1"/>
      <c r="P188" s="1"/>
      <c r="Q188" s="1"/>
      <c r="R188" s="1"/>
    </row>
    <row r="189" spans="1:18" ht="15.75" customHeight="1" x14ac:dyDescent="0.25">
      <c r="A189" s="1"/>
      <c r="B189" s="2"/>
      <c r="C189" s="1"/>
      <c r="D189" s="1"/>
      <c r="E189" s="1"/>
      <c r="F189" s="1"/>
      <c r="G189" s="1"/>
      <c r="H189" s="1"/>
      <c r="I189" s="1"/>
      <c r="J189" s="1"/>
      <c r="K189" s="1"/>
      <c r="L189" s="1"/>
      <c r="M189" s="1"/>
      <c r="N189" s="1"/>
      <c r="O189" s="1"/>
      <c r="P189" s="1"/>
      <c r="Q189" s="1"/>
      <c r="R189" s="1"/>
    </row>
    <row r="190" spans="1:18" ht="15.75" customHeight="1" x14ac:dyDescent="0.25">
      <c r="A190" s="1"/>
      <c r="B190" s="2"/>
      <c r="C190" s="1"/>
      <c r="D190" s="1"/>
      <c r="E190" s="1"/>
      <c r="F190" s="1"/>
      <c r="G190" s="1"/>
      <c r="H190" s="1"/>
      <c r="I190" s="1"/>
      <c r="J190" s="1"/>
      <c r="K190" s="1"/>
      <c r="L190" s="1"/>
      <c r="M190" s="1"/>
      <c r="N190" s="1"/>
      <c r="O190" s="1"/>
      <c r="P190" s="1"/>
      <c r="Q190" s="1"/>
      <c r="R190" s="1"/>
    </row>
    <row r="191" spans="1:18" ht="15.75" customHeight="1" x14ac:dyDescent="0.25">
      <c r="A191" s="1"/>
      <c r="B191" s="2"/>
      <c r="C191" s="1"/>
      <c r="D191" s="1"/>
      <c r="E191" s="1"/>
      <c r="F191" s="1"/>
      <c r="G191" s="1"/>
      <c r="H191" s="1"/>
      <c r="I191" s="1"/>
      <c r="J191" s="1"/>
      <c r="K191" s="1"/>
      <c r="L191" s="1"/>
      <c r="M191" s="1"/>
      <c r="N191" s="1"/>
      <c r="O191" s="1"/>
      <c r="P191" s="1"/>
      <c r="Q191" s="1"/>
      <c r="R191" s="1"/>
    </row>
    <row r="192" spans="1:18" ht="15.75" customHeight="1" x14ac:dyDescent="0.25">
      <c r="A192" s="1"/>
      <c r="B192" s="2"/>
      <c r="C192" s="1"/>
      <c r="D192" s="1"/>
      <c r="E192" s="1"/>
      <c r="F192" s="1"/>
      <c r="G192" s="1"/>
      <c r="H192" s="1"/>
      <c r="I192" s="1"/>
      <c r="J192" s="1"/>
      <c r="K192" s="1"/>
      <c r="L192" s="1"/>
      <c r="M192" s="1"/>
      <c r="N192" s="1"/>
      <c r="O192" s="1"/>
      <c r="P192" s="1"/>
      <c r="Q192" s="1"/>
      <c r="R192" s="1"/>
    </row>
    <row r="193" spans="1:18" ht="15.75" customHeight="1" x14ac:dyDescent="0.25">
      <c r="A193" s="1"/>
      <c r="B193" s="2"/>
      <c r="C193" s="1"/>
      <c r="D193" s="1"/>
      <c r="E193" s="1"/>
      <c r="F193" s="1"/>
      <c r="G193" s="1"/>
      <c r="H193" s="1"/>
      <c r="I193" s="1"/>
      <c r="J193" s="1"/>
      <c r="K193" s="1"/>
      <c r="L193" s="1"/>
      <c r="M193" s="1"/>
      <c r="N193" s="1"/>
      <c r="O193" s="1"/>
      <c r="P193" s="1"/>
      <c r="Q193" s="1"/>
      <c r="R193" s="1"/>
    </row>
    <row r="194" spans="1:18" ht="15.75" customHeight="1" x14ac:dyDescent="0.25">
      <c r="A194" s="1"/>
      <c r="B194" s="2"/>
      <c r="C194" s="1"/>
      <c r="D194" s="1"/>
      <c r="E194" s="1"/>
      <c r="F194" s="1"/>
      <c r="G194" s="1"/>
      <c r="H194" s="1"/>
      <c r="I194" s="1"/>
      <c r="J194" s="1"/>
      <c r="K194" s="1"/>
      <c r="L194" s="1"/>
      <c r="M194" s="1"/>
      <c r="N194" s="1"/>
      <c r="O194" s="1"/>
      <c r="P194" s="1"/>
      <c r="Q194" s="1"/>
      <c r="R194" s="1"/>
    </row>
    <row r="195" spans="1:18" ht="15.75" customHeight="1" x14ac:dyDescent="0.25">
      <c r="A195" s="1"/>
      <c r="B195" s="2"/>
      <c r="C195" s="1"/>
      <c r="D195" s="1"/>
      <c r="E195" s="1"/>
      <c r="F195" s="1"/>
      <c r="G195" s="1"/>
      <c r="H195" s="1"/>
      <c r="I195" s="1"/>
      <c r="J195" s="1"/>
      <c r="K195" s="1"/>
      <c r="L195" s="1"/>
      <c r="M195" s="1"/>
      <c r="N195" s="1"/>
      <c r="O195" s="1"/>
      <c r="P195" s="1"/>
      <c r="Q195" s="1"/>
      <c r="R195" s="1"/>
    </row>
    <row r="196" spans="1:18" ht="15.75" customHeight="1" x14ac:dyDescent="0.25">
      <c r="A196" s="1"/>
      <c r="B196" s="2"/>
      <c r="C196" s="1"/>
      <c r="D196" s="1"/>
      <c r="E196" s="1"/>
      <c r="F196" s="1"/>
      <c r="G196" s="1"/>
      <c r="H196" s="1"/>
      <c r="I196" s="1"/>
      <c r="J196" s="1"/>
      <c r="K196" s="1"/>
      <c r="L196" s="1"/>
      <c r="M196" s="1"/>
      <c r="N196" s="1"/>
      <c r="O196" s="1"/>
      <c r="P196" s="1"/>
      <c r="Q196" s="1"/>
      <c r="R196" s="1"/>
    </row>
    <row r="197" spans="1:18" ht="15.75" customHeight="1" x14ac:dyDescent="0.25">
      <c r="A197" s="1"/>
      <c r="B197" s="2"/>
      <c r="C197" s="1"/>
      <c r="D197" s="1"/>
      <c r="E197" s="1"/>
      <c r="F197" s="1"/>
      <c r="G197" s="1"/>
      <c r="H197" s="1"/>
      <c r="I197" s="1"/>
      <c r="J197" s="1"/>
      <c r="K197" s="1"/>
      <c r="L197" s="1"/>
      <c r="M197" s="1"/>
      <c r="N197" s="1"/>
      <c r="O197" s="1"/>
      <c r="P197" s="1"/>
      <c r="Q197" s="1"/>
      <c r="R197" s="1"/>
    </row>
    <row r="198" spans="1:18" ht="15.75" customHeight="1" x14ac:dyDescent="0.25">
      <c r="A198" s="1"/>
      <c r="B198" s="2"/>
      <c r="C198" s="1"/>
      <c r="D198" s="1"/>
      <c r="E198" s="1"/>
      <c r="F198" s="1"/>
      <c r="G198" s="1"/>
      <c r="H198" s="1"/>
      <c r="I198" s="1"/>
      <c r="J198" s="1"/>
      <c r="K198" s="1"/>
      <c r="L198" s="1"/>
      <c r="M198" s="1"/>
      <c r="N198" s="1"/>
      <c r="O198" s="1"/>
      <c r="P198" s="1"/>
      <c r="Q198" s="1"/>
      <c r="R198" s="1"/>
    </row>
    <row r="199" spans="1:18" ht="15.75" customHeight="1" x14ac:dyDescent="0.25">
      <c r="A199" s="1"/>
      <c r="B199" s="2"/>
      <c r="C199" s="1"/>
      <c r="D199" s="1"/>
      <c r="E199" s="1"/>
      <c r="F199" s="1"/>
      <c r="G199" s="1"/>
      <c r="H199" s="1"/>
      <c r="I199" s="1"/>
      <c r="J199" s="1"/>
      <c r="K199" s="1"/>
      <c r="L199" s="1"/>
      <c r="M199" s="1"/>
      <c r="N199" s="1"/>
      <c r="O199" s="1"/>
      <c r="P199" s="1"/>
      <c r="Q199" s="1"/>
      <c r="R199" s="1"/>
    </row>
    <row r="200" spans="1:18" ht="15.75" customHeight="1" x14ac:dyDescent="0.25">
      <c r="A200" s="1"/>
      <c r="B200" s="2"/>
      <c r="C200" s="1"/>
      <c r="D200" s="1"/>
      <c r="E200" s="1"/>
      <c r="F200" s="1"/>
      <c r="G200" s="1"/>
      <c r="H200" s="1"/>
      <c r="I200" s="1"/>
      <c r="J200" s="1"/>
      <c r="K200" s="1"/>
      <c r="L200" s="1"/>
      <c r="M200" s="1"/>
      <c r="N200" s="1"/>
      <c r="O200" s="1"/>
      <c r="P200" s="1"/>
      <c r="Q200" s="1"/>
      <c r="R200" s="1"/>
    </row>
    <row r="201" spans="1:18" ht="15.75" customHeight="1" x14ac:dyDescent="0.25">
      <c r="A201" s="1"/>
      <c r="B201" s="2"/>
      <c r="C201" s="1"/>
      <c r="D201" s="1"/>
      <c r="E201" s="1"/>
      <c r="F201" s="1"/>
      <c r="G201" s="1"/>
      <c r="H201" s="1"/>
      <c r="I201" s="1"/>
      <c r="J201" s="1"/>
      <c r="K201" s="1"/>
      <c r="L201" s="1"/>
      <c r="M201" s="1"/>
      <c r="N201" s="1"/>
      <c r="O201" s="1"/>
      <c r="P201" s="1"/>
      <c r="Q201" s="1"/>
      <c r="R201" s="1"/>
    </row>
    <row r="202" spans="1:18" ht="15.75" customHeight="1" x14ac:dyDescent="0.25">
      <c r="A202" s="1"/>
      <c r="B202" s="2"/>
      <c r="C202" s="1"/>
      <c r="D202" s="1"/>
      <c r="E202" s="1"/>
      <c r="F202" s="1"/>
      <c r="G202" s="1"/>
      <c r="H202" s="1"/>
      <c r="I202" s="1"/>
      <c r="J202" s="1"/>
      <c r="K202" s="1"/>
      <c r="L202" s="1"/>
      <c r="M202" s="1"/>
      <c r="N202" s="1"/>
      <c r="O202" s="1"/>
      <c r="P202" s="1"/>
      <c r="Q202" s="1"/>
      <c r="R202" s="1"/>
    </row>
    <row r="203" spans="1:18" ht="15.75" customHeight="1" x14ac:dyDescent="0.25">
      <c r="A203" s="1"/>
      <c r="B203" s="2"/>
      <c r="C203" s="1"/>
      <c r="D203" s="1"/>
      <c r="E203" s="1"/>
      <c r="F203" s="1"/>
      <c r="G203" s="1"/>
      <c r="H203" s="1"/>
      <c r="I203" s="1"/>
      <c r="J203" s="1"/>
      <c r="K203" s="1"/>
      <c r="L203" s="1"/>
      <c r="M203" s="1"/>
      <c r="N203" s="1"/>
      <c r="O203" s="1"/>
      <c r="P203" s="1"/>
      <c r="Q203" s="1"/>
      <c r="R203" s="1"/>
    </row>
    <row r="204" spans="1:18" ht="15.75" customHeight="1" x14ac:dyDescent="0.25">
      <c r="A204" s="1"/>
      <c r="B204" s="2"/>
      <c r="C204" s="1"/>
      <c r="D204" s="1"/>
      <c r="E204" s="1"/>
      <c r="F204" s="1"/>
      <c r="G204" s="1"/>
      <c r="H204" s="1"/>
      <c r="I204" s="1"/>
      <c r="J204" s="1"/>
      <c r="K204" s="1"/>
      <c r="L204" s="1"/>
      <c r="M204" s="1"/>
      <c r="N204" s="1"/>
      <c r="O204" s="1"/>
      <c r="P204" s="1"/>
      <c r="Q204" s="1"/>
      <c r="R204" s="1"/>
    </row>
    <row r="205" spans="1:18" ht="15.75" customHeight="1" x14ac:dyDescent="0.25">
      <c r="A205" s="1"/>
      <c r="B205" s="2"/>
      <c r="C205" s="1"/>
      <c r="D205" s="1"/>
      <c r="E205" s="1"/>
      <c r="F205" s="1"/>
      <c r="G205" s="1"/>
      <c r="H205" s="1"/>
      <c r="I205" s="1"/>
      <c r="J205" s="1"/>
      <c r="K205" s="1"/>
      <c r="L205" s="1"/>
      <c r="M205" s="1"/>
      <c r="N205" s="1"/>
      <c r="O205" s="1"/>
      <c r="P205" s="1"/>
      <c r="Q205" s="1"/>
      <c r="R205" s="1"/>
    </row>
    <row r="206" spans="1:18" ht="15.75" customHeight="1" x14ac:dyDescent="0.25">
      <c r="A206" s="1"/>
      <c r="B206" s="2"/>
      <c r="C206" s="1"/>
      <c r="D206" s="1"/>
      <c r="E206" s="1"/>
      <c r="F206" s="1"/>
      <c r="G206" s="1"/>
      <c r="H206" s="1"/>
      <c r="I206" s="1"/>
      <c r="J206" s="1"/>
      <c r="K206" s="1"/>
      <c r="L206" s="1"/>
      <c r="M206" s="1"/>
      <c r="N206" s="1"/>
      <c r="O206" s="1"/>
      <c r="P206" s="1"/>
      <c r="Q206" s="1"/>
      <c r="R206" s="1"/>
    </row>
    <row r="207" spans="1:18" ht="15.75" customHeight="1" x14ac:dyDescent="0.25">
      <c r="A207" s="1"/>
      <c r="B207" s="2"/>
      <c r="C207" s="1"/>
      <c r="D207" s="1"/>
      <c r="E207" s="1"/>
      <c r="F207" s="1"/>
      <c r="G207" s="1"/>
      <c r="H207" s="1"/>
      <c r="I207" s="1"/>
      <c r="J207" s="1"/>
      <c r="K207" s="1"/>
      <c r="L207" s="1"/>
      <c r="M207" s="1"/>
      <c r="N207" s="1"/>
      <c r="O207" s="1"/>
      <c r="P207" s="1"/>
      <c r="Q207" s="1"/>
      <c r="R207" s="1"/>
    </row>
    <row r="208" spans="1:18" ht="15.75" customHeight="1" x14ac:dyDescent="0.25">
      <c r="A208" s="1"/>
      <c r="B208" s="2"/>
      <c r="C208" s="1"/>
      <c r="D208" s="1"/>
      <c r="E208" s="1"/>
      <c r="F208" s="1"/>
      <c r="G208" s="1"/>
      <c r="H208" s="1"/>
      <c r="I208" s="1"/>
      <c r="J208" s="1"/>
      <c r="K208" s="1"/>
      <c r="L208" s="1"/>
      <c r="M208" s="1"/>
      <c r="N208" s="1"/>
      <c r="O208" s="1"/>
      <c r="P208" s="1"/>
      <c r="Q208" s="1"/>
      <c r="R208" s="1"/>
    </row>
    <row r="209" spans="1:18" ht="15.75" customHeight="1" x14ac:dyDescent="0.25">
      <c r="A209" s="1"/>
      <c r="B209" s="2"/>
      <c r="C209" s="1"/>
      <c r="D209" s="1"/>
      <c r="E209" s="1"/>
      <c r="F209" s="1"/>
      <c r="G209" s="1"/>
      <c r="H209" s="1"/>
      <c r="I209" s="1"/>
      <c r="J209" s="1"/>
      <c r="K209" s="1"/>
      <c r="L209" s="1"/>
      <c r="M209" s="1"/>
      <c r="N209" s="1"/>
      <c r="O209" s="1"/>
      <c r="P209" s="1"/>
      <c r="Q209" s="1"/>
      <c r="R209" s="1"/>
    </row>
    <row r="210" spans="1:18" ht="15.75" customHeight="1" x14ac:dyDescent="0.25">
      <c r="A210" s="1"/>
      <c r="B210" s="2"/>
      <c r="C210" s="1"/>
      <c r="D210" s="1"/>
      <c r="E210" s="1"/>
      <c r="F210" s="1"/>
      <c r="G210" s="1"/>
      <c r="H210" s="1"/>
      <c r="I210" s="1"/>
      <c r="J210" s="1"/>
      <c r="K210" s="1"/>
      <c r="L210" s="1"/>
      <c r="M210" s="1"/>
      <c r="N210" s="1"/>
      <c r="O210" s="1"/>
      <c r="P210" s="1"/>
      <c r="Q210" s="1"/>
      <c r="R210" s="1"/>
    </row>
    <row r="211" spans="1:18" ht="15.75" customHeight="1" x14ac:dyDescent="0.25">
      <c r="A211" s="1"/>
      <c r="B211" s="2"/>
      <c r="C211" s="1"/>
      <c r="D211" s="1"/>
      <c r="E211" s="1"/>
      <c r="F211" s="1"/>
      <c r="G211" s="1"/>
      <c r="H211" s="1"/>
      <c r="I211" s="1"/>
      <c r="J211" s="1"/>
      <c r="K211" s="1"/>
      <c r="L211" s="1"/>
      <c r="M211" s="1"/>
      <c r="N211" s="1"/>
      <c r="O211" s="1"/>
      <c r="P211" s="1"/>
      <c r="Q211" s="1"/>
      <c r="R211" s="1"/>
    </row>
    <row r="212" spans="1:18" ht="15.75" customHeight="1" x14ac:dyDescent="0.25">
      <c r="A212" s="1"/>
      <c r="B212" s="2"/>
      <c r="C212" s="1"/>
      <c r="D212" s="1"/>
      <c r="E212" s="1"/>
      <c r="F212" s="1"/>
      <c r="G212" s="1"/>
      <c r="H212" s="1"/>
      <c r="I212" s="1"/>
      <c r="J212" s="1"/>
      <c r="K212" s="1"/>
      <c r="L212" s="1"/>
      <c r="M212" s="1"/>
      <c r="N212" s="1"/>
      <c r="O212" s="1"/>
      <c r="P212" s="1"/>
      <c r="Q212" s="1"/>
      <c r="R212" s="1"/>
    </row>
    <row r="213" spans="1:18" ht="15.75" customHeight="1" x14ac:dyDescent="0.25">
      <c r="A213" s="1"/>
      <c r="B213" s="2"/>
      <c r="C213" s="1"/>
      <c r="D213" s="1"/>
      <c r="E213" s="1"/>
      <c r="F213" s="1"/>
      <c r="G213" s="1"/>
      <c r="H213" s="1"/>
      <c r="I213" s="1"/>
      <c r="J213" s="1"/>
      <c r="K213" s="1"/>
      <c r="L213" s="1"/>
      <c r="M213" s="1"/>
      <c r="N213" s="1"/>
      <c r="O213" s="1"/>
      <c r="P213" s="1"/>
      <c r="Q213" s="1"/>
      <c r="R213" s="1"/>
    </row>
    <row r="214" spans="1:18" ht="15.75" customHeight="1" x14ac:dyDescent="0.25">
      <c r="A214" s="1"/>
      <c r="B214" s="2"/>
      <c r="C214" s="1"/>
      <c r="D214" s="1"/>
      <c r="E214" s="1"/>
      <c r="F214" s="1"/>
      <c r="G214" s="1"/>
      <c r="H214" s="1"/>
      <c r="I214" s="1"/>
      <c r="J214" s="1"/>
      <c r="K214" s="1"/>
      <c r="L214" s="1"/>
      <c r="M214" s="1"/>
      <c r="N214" s="1"/>
      <c r="O214" s="1"/>
      <c r="P214" s="1"/>
      <c r="Q214" s="1"/>
      <c r="R214" s="1"/>
    </row>
    <row r="215" spans="1:18" ht="15.75" customHeight="1" x14ac:dyDescent="0.25">
      <c r="A215" s="1"/>
      <c r="B215" s="2"/>
      <c r="C215" s="1"/>
      <c r="D215" s="1"/>
      <c r="E215" s="1"/>
      <c r="F215" s="1"/>
      <c r="G215" s="1"/>
      <c r="H215" s="1"/>
      <c r="I215" s="1"/>
      <c r="J215" s="1"/>
      <c r="K215" s="1"/>
      <c r="L215" s="1"/>
      <c r="M215" s="1"/>
      <c r="N215" s="1"/>
      <c r="O215" s="1"/>
      <c r="P215" s="1"/>
      <c r="Q215" s="1"/>
      <c r="R215" s="1"/>
    </row>
    <row r="216" spans="1:18" ht="15.75" customHeight="1" x14ac:dyDescent="0.25">
      <c r="A216" s="1"/>
      <c r="B216" s="2"/>
      <c r="C216" s="1"/>
      <c r="D216" s="1"/>
      <c r="E216" s="1"/>
      <c r="F216" s="1"/>
      <c r="G216" s="1"/>
      <c r="H216" s="1"/>
      <c r="I216" s="1"/>
      <c r="J216" s="1"/>
      <c r="K216" s="1"/>
      <c r="L216" s="1"/>
      <c r="M216" s="1"/>
      <c r="N216" s="1"/>
      <c r="O216" s="1"/>
      <c r="P216" s="1"/>
      <c r="Q216" s="1"/>
      <c r="R216" s="1"/>
    </row>
    <row r="217" spans="1:18" ht="15.75" customHeight="1" x14ac:dyDescent="0.25">
      <c r="A217" s="1"/>
      <c r="B217" s="2"/>
      <c r="C217" s="1"/>
      <c r="D217" s="1"/>
      <c r="E217" s="1"/>
      <c r="F217" s="1"/>
      <c r="G217" s="1"/>
      <c r="H217" s="1"/>
      <c r="I217" s="1"/>
      <c r="J217" s="1"/>
      <c r="K217" s="1"/>
      <c r="L217" s="1"/>
      <c r="M217" s="1"/>
      <c r="N217" s="1"/>
      <c r="O217" s="1"/>
      <c r="P217" s="1"/>
      <c r="Q217" s="1"/>
      <c r="R217" s="1"/>
    </row>
    <row r="218" spans="1:18" ht="15.75" customHeight="1" x14ac:dyDescent="0.25">
      <c r="A218" s="1"/>
      <c r="B218" s="2"/>
      <c r="C218" s="1"/>
      <c r="D218" s="1"/>
      <c r="E218" s="1"/>
      <c r="F218" s="1"/>
      <c r="G218" s="1"/>
      <c r="H218" s="1"/>
      <c r="I218" s="1"/>
      <c r="J218" s="1"/>
      <c r="K218" s="1"/>
      <c r="L218" s="1"/>
      <c r="M218" s="1"/>
      <c r="N218" s="1"/>
      <c r="O218" s="1"/>
      <c r="P218" s="1"/>
      <c r="Q218" s="1"/>
      <c r="R218" s="1"/>
    </row>
    <row r="219" spans="1:18" ht="15.75" customHeight="1" x14ac:dyDescent="0.25">
      <c r="A219" s="1"/>
      <c r="B219" s="2"/>
      <c r="C219" s="1"/>
      <c r="D219" s="1"/>
      <c r="E219" s="1"/>
      <c r="F219" s="1"/>
      <c r="G219" s="1"/>
      <c r="H219" s="1"/>
      <c r="I219" s="1"/>
      <c r="J219" s="1"/>
      <c r="K219" s="1"/>
      <c r="L219" s="1"/>
      <c r="M219" s="1"/>
      <c r="N219" s="1"/>
      <c r="O219" s="1"/>
      <c r="P219" s="1"/>
      <c r="Q219" s="1"/>
      <c r="R219" s="1"/>
    </row>
    <row r="220" spans="1:18" ht="15.75" customHeight="1" x14ac:dyDescent="0.25">
      <c r="A220" s="1"/>
      <c r="B220" s="2"/>
      <c r="C220" s="1"/>
      <c r="D220" s="1"/>
      <c r="E220" s="1"/>
      <c r="F220" s="1"/>
      <c r="G220" s="1"/>
      <c r="H220" s="1"/>
      <c r="I220" s="1"/>
      <c r="J220" s="1"/>
      <c r="K220" s="1"/>
      <c r="L220" s="1"/>
      <c r="M220" s="1"/>
      <c r="N220" s="1"/>
      <c r="O220" s="1"/>
      <c r="P220" s="1"/>
      <c r="Q220" s="1"/>
      <c r="R220" s="1"/>
    </row>
    <row r="221" spans="1:18" ht="15.75" customHeight="1" x14ac:dyDescent="0.25">
      <c r="A221" s="1"/>
      <c r="B221" s="2"/>
      <c r="C221" s="1"/>
      <c r="D221" s="1"/>
      <c r="E221" s="1"/>
      <c r="F221" s="1"/>
      <c r="G221" s="1"/>
      <c r="H221" s="1"/>
      <c r="I221" s="1"/>
      <c r="J221" s="1"/>
      <c r="K221" s="1"/>
      <c r="L221" s="1"/>
      <c r="M221" s="1"/>
      <c r="N221" s="1"/>
      <c r="O221" s="1"/>
      <c r="P221" s="1"/>
      <c r="Q221" s="1"/>
      <c r="R221" s="1"/>
    </row>
    <row r="222" spans="1:18" ht="15.75" customHeight="1" x14ac:dyDescent="0.25">
      <c r="A222" s="1"/>
      <c r="B222" s="2"/>
      <c r="C222" s="1"/>
      <c r="D222" s="1"/>
      <c r="E222" s="1"/>
      <c r="F222" s="1"/>
      <c r="G222" s="1"/>
      <c r="H222" s="1"/>
      <c r="I222" s="1"/>
      <c r="J222" s="1"/>
      <c r="K222" s="1"/>
      <c r="L222" s="1"/>
      <c r="M222" s="1"/>
      <c r="N222" s="1"/>
      <c r="O222" s="1"/>
      <c r="P222" s="1"/>
      <c r="Q222" s="1"/>
      <c r="R222" s="1"/>
    </row>
    <row r="223" spans="1:18" ht="15.75" customHeight="1" x14ac:dyDescent="0.25">
      <c r="A223" s="1"/>
      <c r="B223" s="2"/>
      <c r="C223" s="1"/>
      <c r="D223" s="1"/>
      <c r="E223" s="1"/>
      <c r="F223" s="1"/>
      <c r="G223" s="1"/>
      <c r="H223" s="1"/>
      <c r="I223" s="1"/>
      <c r="J223" s="1"/>
      <c r="K223" s="1"/>
      <c r="L223" s="1"/>
      <c r="M223" s="1"/>
      <c r="N223" s="1"/>
      <c r="O223" s="1"/>
      <c r="P223" s="1"/>
      <c r="Q223" s="1"/>
      <c r="R223" s="1"/>
    </row>
    <row r="224" spans="1:18" ht="15.75" customHeight="1" x14ac:dyDescent="0.25">
      <c r="A224" s="1"/>
      <c r="B224" s="2"/>
      <c r="C224" s="1"/>
      <c r="D224" s="1"/>
      <c r="E224" s="1"/>
      <c r="F224" s="1"/>
      <c r="G224" s="1"/>
      <c r="H224" s="1"/>
      <c r="I224" s="1"/>
      <c r="J224" s="1"/>
      <c r="K224" s="1"/>
      <c r="L224" s="1"/>
      <c r="M224" s="1"/>
      <c r="N224" s="1"/>
      <c r="O224" s="1"/>
      <c r="P224" s="1"/>
      <c r="Q224" s="1"/>
      <c r="R224" s="1"/>
    </row>
    <row r="225" spans="1:18" ht="15.75" customHeight="1" x14ac:dyDescent="0.25">
      <c r="A225" s="1"/>
      <c r="B225" s="2"/>
      <c r="C225" s="1"/>
      <c r="D225" s="1"/>
      <c r="E225" s="1"/>
      <c r="F225" s="1"/>
      <c r="G225" s="1"/>
      <c r="H225" s="1"/>
      <c r="I225" s="1"/>
      <c r="J225" s="1"/>
      <c r="K225" s="1"/>
      <c r="L225" s="1"/>
      <c r="M225" s="1"/>
      <c r="N225" s="1"/>
      <c r="O225" s="1"/>
      <c r="P225" s="1"/>
      <c r="Q225" s="1"/>
      <c r="R225" s="1"/>
    </row>
    <row r="226" spans="1:18" ht="15.75" customHeight="1" x14ac:dyDescent="0.25">
      <c r="A226" s="1"/>
      <c r="B226" s="2"/>
      <c r="C226" s="1"/>
      <c r="D226" s="1"/>
      <c r="E226" s="1"/>
      <c r="F226" s="1"/>
      <c r="G226" s="1"/>
      <c r="H226" s="1"/>
      <c r="I226" s="1"/>
      <c r="J226" s="1"/>
      <c r="K226" s="1"/>
      <c r="L226" s="1"/>
      <c r="M226" s="1"/>
      <c r="N226" s="1"/>
      <c r="O226" s="1"/>
      <c r="P226" s="1"/>
      <c r="Q226" s="1"/>
      <c r="R226" s="1"/>
    </row>
    <row r="227" spans="1:18" ht="15.75" customHeight="1" x14ac:dyDescent="0.25">
      <c r="A227" s="1"/>
      <c r="B227" s="2"/>
      <c r="C227" s="1"/>
      <c r="D227" s="1"/>
      <c r="E227" s="1"/>
      <c r="F227" s="1"/>
      <c r="G227" s="1"/>
      <c r="H227" s="1"/>
      <c r="I227" s="1"/>
      <c r="J227" s="1"/>
      <c r="K227" s="1"/>
      <c r="L227" s="1"/>
      <c r="M227" s="1"/>
      <c r="N227" s="1"/>
      <c r="O227" s="1"/>
      <c r="P227" s="1"/>
      <c r="Q227" s="1"/>
      <c r="R227" s="1"/>
    </row>
    <row r="228" spans="1:18" ht="15.75" customHeight="1" x14ac:dyDescent="0.25">
      <c r="A228" s="1"/>
      <c r="B228" s="2"/>
      <c r="C228" s="1"/>
      <c r="D228" s="1"/>
      <c r="E228" s="1"/>
      <c r="F228" s="1"/>
      <c r="G228" s="1"/>
      <c r="H228" s="1"/>
      <c r="I228" s="1"/>
      <c r="J228" s="1"/>
      <c r="K228" s="1"/>
      <c r="L228" s="1"/>
      <c r="M228" s="1"/>
      <c r="N228" s="1"/>
      <c r="O228" s="1"/>
      <c r="P228" s="1"/>
      <c r="Q228" s="1"/>
      <c r="R228" s="1"/>
    </row>
    <row r="229" spans="1:18" ht="15.75" customHeight="1" x14ac:dyDescent="0.25">
      <c r="A229" s="1"/>
      <c r="B229" s="2"/>
      <c r="C229" s="1"/>
      <c r="D229" s="1"/>
      <c r="E229" s="1"/>
      <c r="F229" s="1"/>
      <c r="G229" s="1"/>
      <c r="H229" s="1"/>
      <c r="I229" s="1"/>
      <c r="J229" s="1"/>
      <c r="K229" s="1"/>
      <c r="L229" s="1"/>
      <c r="M229" s="1"/>
      <c r="N229" s="1"/>
      <c r="O229" s="1"/>
      <c r="P229" s="1"/>
      <c r="Q229" s="1"/>
      <c r="R229" s="1"/>
    </row>
    <row r="230" spans="1:18" ht="15.75" customHeight="1" x14ac:dyDescent="0.25">
      <c r="A230" s="1"/>
      <c r="B230" s="2"/>
      <c r="C230" s="1"/>
      <c r="D230" s="1"/>
      <c r="E230" s="1"/>
      <c r="F230" s="1"/>
      <c r="G230" s="1"/>
      <c r="H230" s="1"/>
      <c r="I230" s="1"/>
      <c r="J230" s="1"/>
      <c r="K230" s="1"/>
      <c r="L230" s="1"/>
      <c r="M230" s="1"/>
      <c r="N230" s="1"/>
      <c r="O230" s="1"/>
      <c r="P230" s="1"/>
      <c r="Q230" s="1"/>
      <c r="R230" s="1"/>
    </row>
    <row r="231" spans="1:18" ht="15.75" customHeight="1" x14ac:dyDescent="0.25">
      <c r="A231" s="1"/>
      <c r="B231" s="2"/>
      <c r="C231" s="1"/>
      <c r="D231" s="1"/>
      <c r="E231" s="1"/>
      <c r="F231" s="1"/>
      <c r="G231" s="1"/>
      <c r="H231" s="1"/>
      <c r="I231" s="1"/>
      <c r="J231" s="1"/>
      <c r="K231" s="1"/>
      <c r="L231" s="1"/>
      <c r="M231" s="1"/>
      <c r="N231" s="1"/>
      <c r="O231" s="1"/>
      <c r="P231" s="1"/>
      <c r="Q231" s="1"/>
      <c r="R231" s="1"/>
    </row>
    <row r="232" spans="1:18" ht="15.75" customHeight="1" x14ac:dyDescent="0.25">
      <c r="A232" s="1"/>
      <c r="B232" s="2"/>
      <c r="C232" s="1"/>
      <c r="D232" s="1"/>
      <c r="E232" s="1"/>
      <c r="F232" s="1"/>
      <c r="G232" s="1"/>
      <c r="H232" s="1"/>
      <c r="I232" s="1"/>
      <c r="J232" s="1"/>
      <c r="K232" s="1"/>
      <c r="L232" s="1"/>
      <c r="M232" s="1"/>
      <c r="N232" s="1"/>
      <c r="O232" s="1"/>
      <c r="P232" s="1"/>
      <c r="Q232" s="1"/>
      <c r="R232" s="1"/>
    </row>
    <row r="233" spans="1:18" ht="15.75" customHeight="1" x14ac:dyDescent="0.25">
      <c r="A233" s="1"/>
      <c r="B233" s="2"/>
      <c r="C233" s="1"/>
      <c r="D233" s="1"/>
      <c r="E233" s="1"/>
      <c r="F233" s="1"/>
      <c r="G233" s="1"/>
      <c r="H233" s="1"/>
      <c r="I233" s="1"/>
      <c r="J233" s="1"/>
      <c r="K233" s="1"/>
      <c r="L233" s="1"/>
      <c r="M233" s="1"/>
      <c r="N233" s="1"/>
      <c r="O233" s="1"/>
      <c r="P233" s="1"/>
      <c r="Q233" s="1"/>
      <c r="R233" s="1"/>
    </row>
    <row r="234" spans="1:18" ht="15.75" customHeight="1" x14ac:dyDescent="0.25">
      <c r="A234" s="1"/>
      <c r="B234" s="2"/>
      <c r="C234" s="1"/>
      <c r="D234" s="1"/>
      <c r="E234" s="1"/>
      <c r="F234" s="1"/>
      <c r="G234" s="1"/>
      <c r="H234" s="1"/>
      <c r="I234" s="1"/>
      <c r="J234" s="1"/>
      <c r="K234" s="1"/>
      <c r="L234" s="1"/>
      <c r="M234" s="1"/>
      <c r="N234" s="1"/>
      <c r="O234" s="1"/>
      <c r="P234" s="1"/>
      <c r="Q234" s="1"/>
      <c r="R234" s="1"/>
    </row>
    <row r="235" spans="1:18" ht="15.75" customHeight="1" x14ac:dyDescent="0.25">
      <c r="A235" s="1"/>
      <c r="B235" s="2"/>
      <c r="C235" s="1"/>
      <c r="D235" s="1"/>
      <c r="E235" s="1"/>
      <c r="F235" s="1"/>
      <c r="G235" s="1"/>
      <c r="H235" s="1"/>
      <c r="I235" s="1"/>
      <c r="J235" s="1"/>
      <c r="K235" s="1"/>
      <c r="L235" s="1"/>
      <c r="M235" s="1"/>
      <c r="N235" s="1"/>
      <c r="O235" s="1"/>
      <c r="P235" s="1"/>
      <c r="Q235" s="1"/>
      <c r="R235" s="1"/>
    </row>
    <row r="236" spans="1:18" ht="15.75" customHeight="1" x14ac:dyDescent="0.25">
      <c r="A236" s="1"/>
      <c r="B236" s="2"/>
      <c r="C236" s="1"/>
      <c r="D236" s="1"/>
      <c r="E236" s="1"/>
      <c r="F236" s="1"/>
      <c r="G236" s="1"/>
      <c r="H236" s="1"/>
      <c r="I236" s="1"/>
      <c r="J236" s="1"/>
      <c r="K236" s="1"/>
      <c r="L236" s="1"/>
      <c r="M236" s="1"/>
      <c r="N236" s="1"/>
      <c r="O236" s="1"/>
      <c r="P236" s="1"/>
      <c r="Q236" s="1"/>
      <c r="R236" s="1"/>
    </row>
    <row r="237" spans="1:18" ht="15.75" customHeight="1" x14ac:dyDescent="0.25">
      <c r="A237" s="1"/>
      <c r="B237" s="2"/>
      <c r="C237" s="1"/>
      <c r="D237" s="1"/>
      <c r="E237" s="1"/>
      <c r="F237" s="1"/>
      <c r="G237" s="1"/>
      <c r="H237" s="1"/>
      <c r="I237" s="1"/>
      <c r="J237" s="1"/>
      <c r="K237" s="1"/>
      <c r="L237" s="1"/>
      <c r="M237" s="1"/>
      <c r="N237" s="1"/>
      <c r="O237" s="1"/>
      <c r="P237" s="1"/>
      <c r="Q237" s="1"/>
      <c r="R237" s="1"/>
    </row>
    <row r="238" spans="1:18" ht="15.75" customHeight="1" x14ac:dyDescent="0.25">
      <c r="A238" s="1"/>
      <c r="B238" s="2"/>
      <c r="C238" s="1"/>
      <c r="D238" s="1"/>
      <c r="E238" s="1"/>
      <c r="F238" s="1"/>
      <c r="G238" s="1"/>
      <c r="H238" s="1"/>
      <c r="I238" s="1"/>
      <c r="J238" s="1"/>
      <c r="K238" s="1"/>
      <c r="L238" s="1"/>
      <c r="M238" s="1"/>
      <c r="N238" s="1"/>
      <c r="O238" s="1"/>
      <c r="P238" s="1"/>
      <c r="Q238" s="1"/>
      <c r="R238" s="1"/>
    </row>
    <row r="239" spans="1:18" ht="15.75" customHeight="1" x14ac:dyDescent="0.25">
      <c r="A239" s="1"/>
      <c r="B239" s="2"/>
      <c r="C239" s="1"/>
      <c r="D239" s="1"/>
      <c r="E239" s="1"/>
      <c r="F239" s="1"/>
      <c r="G239" s="1"/>
      <c r="H239" s="1"/>
      <c r="I239" s="1"/>
      <c r="J239" s="1"/>
      <c r="K239" s="1"/>
      <c r="L239" s="1"/>
      <c r="M239" s="1"/>
      <c r="N239" s="1"/>
      <c r="O239" s="1"/>
      <c r="P239" s="1"/>
      <c r="Q239" s="1"/>
      <c r="R239" s="1"/>
    </row>
    <row r="240" spans="1:18" ht="15.75" customHeight="1" x14ac:dyDescent="0.25">
      <c r="A240" s="1"/>
      <c r="B240" s="2"/>
      <c r="C240" s="1"/>
      <c r="D240" s="1"/>
      <c r="E240" s="1"/>
      <c r="F240" s="1"/>
      <c r="G240" s="1"/>
      <c r="H240" s="1"/>
      <c r="I240" s="1"/>
      <c r="J240" s="1"/>
      <c r="K240" s="1"/>
      <c r="L240" s="1"/>
      <c r="M240" s="1"/>
      <c r="N240" s="1"/>
      <c r="O240" s="1"/>
      <c r="P240" s="1"/>
      <c r="Q240" s="1"/>
      <c r="R240" s="1"/>
    </row>
    <row r="241" spans="1:18" ht="15.75" customHeight="1" x14ac:dyDescent="0.25">
      <c r="A241" s="1"/>
      <c r="B241" s="2"/>
      <c r="C241" s="1"/>
      <c r="D241" s="1"/>
      <c r="E241" s="1"/>
      <c r="F241" s="1"/>
      <c r="G241" s="1"/>
      <c r="H241" s="1"/>
      <c r="I241" s="1"/>
      <c r="J241" s="1"/>
      <c r="K241" s="1"/>
      <c r="L241" s="1"/>
      <c r="M241" s="1"/>
      <c r="N241" s="1"/>
      <c r="O241" s="1"/>
      <c r="P241" s="1"/>
      <c r="Q241" s="1"/>
      <c r="R241" s="1"/>
    </row>
    <row r="242" spans="1:18" ht="15.75" customHeight="1" x14ac:dyDescent="0.25">
      <c r="A242" s="1"/>
      <c r="B242" s="2"/>
      <c r="C242" s="1"/>
      <c r="D242" s="1"/>
      <c r="E242" s="1"/>
      <c r="F242" s="1"/>
      <c r="G242" s="1"/>
      <c r="H242" s="1"/>
      <c r="I242" s="1"/>
      <c r="J242" s="1"/>
      <c r="K242" s="1"/>
      <c r="L242" s="1"/>
      <c r="M242" s="1"/>
      <c r="N242" s="1"/>
      <c r="O242" s="1"/>
      <c r="P242" s="1"/>
      <c r="Q242" s="1"/>
      <c r="R242" s="1"/>
    </row>
    <row r="243" spans="1:18" ht="15.75" customHeight="1" x14ac:dyDescent="0.25">
      <c r="A243" s="1"/>
      <c r="B243" s="2"/>
      <c r="C243" s="1"/>
      <c r="D243" s="1"/>
      <c r="E243" s="1"/>
      <c r="F243" s="1"/>
      <c r="G243" s="1"/>
      <c r="H243" s="1"/>
      <c r="I243" s="1"/>
      <c r="J243" s="1"/>
      <c r="K243" s="1"/>
      <c r="L243" s="1"/>
      <c r="M243" s="1"/>
      <c r="N243" s="1"/>
      <c r="O243" s="1"/>
      <c r="P243" s="1"/>
      <c r="Q243" s="1"/>
      <c r="R243" s="1"/>
    </row>
    <row r="244" spans="1:18" ht="15.75" customHeight="1" x14ac:dyDescent="0.25">
      <c r="A244" s="1"/>
      <c r="B244" s="2"/>
      <c r="C244" s="1"/>
      <c r="D244" s="1"/>
      <c r="E244" s="1"/>
      <c r="F244" s="1"/>
      <c r="G244" s="1"/>
      <c r="H244" s="1"/>
      <c r="I244" s="1"/>
      <c r="J244" s="1"/>
      <c r="K244" s="1"/>
      <c r="L244" s="1"/>
      <c r="M244" s="1"/>
      <c r="N244" s="1"/>
      <c r="O244" s="1"/>
      <c r="P244" s="1"/>
      <c r="Q244" s="1"/>
      <c r="R244" s="1"/>
    </row>
    <row r="245" spans="1:18" ht="15.75" customHeight="1" x14ac:dyDescent="0.25">
      <c r="A245" s="1"/>
      <c r="B245" s="2"/>
      <c r="C245" s="1"/>
      <c r="D245" s="1"/>
      <c r="E245" s="1"/>
      <c r="F245" s="1"/>
      <c r="G245" s="1"/>
      <c r="H245" s="1"/>
      <c r="I245" s="1"/>
      <c r="J245" s="1"/>
      <c r="K245" s="1"/>
      <c r="L245" s="1"/>
      <c r="M245" s="1"/>
      <c r="N245" s="1"/>
      <c r="O245" s="1"/>
      <c r="P245" s="1"/>
      <c r="Q245" s="1"/>
      <c r="R245" s="1"/>
    </row>
    <row r="246" spans="1:18" ht="15.75" customHeight="1" x14ac:dyDescent="0.25">
      <c r="A246" s="1"/>
      <c r="B246" s="2"/>
      <c r="C246" s="1"/>
      <c r="D246" s="1"/>
      <c r="E246" s="1"/>
      <c r="F246" s="1"/>
      <c r="G246" s="1"/>
      <c r="H246" s="1"/>
      <c r="I246" s="1"/>
      <c r="J246" s="1"/>
      <c r="K246" s="1"/>
      <c r="L246" s="1"/>
      <c r="M246" s="1"/>
      <c r="N246" s="1"/>
      <c r="O246" s="1"/>
      <c r="P246" s="1"/>
      <c r="Q246" s="1"/>
      <c r="R246" s="1"/>
    </row>
    <row r="247" spans="1:18" ht="15.75" customHeight="1" x14ac:dyDescent="0.25">
      <c r="A247" s="1"/>
      <c r="B247" s="2"/>
      <c r="C247" s="1"/>
      <c r="D247" s="1"/>
      <c r="E247" s="1"/>
      <c r="F247" s="1"/>
      <c r="G247" s="1"/>
      <c r="H247" s="1"/>
      <c r="I247" s="1"/>
      <c r="J247" s="1"/>
      <c r="K247" s="1"/>
      <c r="L247" s="1"/>
      <c r="M247" s="1"/>
      <c r="N247" s="1"/>
      <c r="O247" s="1"/>
      <c r="P247" s="1"/>
      <c r="Q247" s="1"/>
      <c r="R247" s="1"/>
    </row>
    <row r="248" spans="1:18" ht="15.75" customHeight="1" x14ac:dyDescent="0.25">
      <c r="A248" s="1"/>
      <c r="B248" s="2"/>
      <c r="C248" s="1"/>
      <c r="D248" s="1"/>
      <c r="E248" s="1"/>
      <c r="F248" s="1"/>
      <c r="G248" s="1"/>
      <c r="H248" s="1"/>
      <c r="I248" s="1"/>
      <c r="J248" s="1"/>
      <c r="K248" s="1"/>
      <c r="L248" s="1"/>
      <c r="M248" s="1"/>
      <c r="N248" s="1"/>
      <c r="O248" s="1"/>
      <c r="P248" s="1"/>
      <c r="Q248" s="1"/>
      <c r="R248" s="1"/>
    </row>
    <row r="249" spans="1:18" ht="15.75" customHeight="1" x14ac:dyDescent="0.25">
      <c r="A249" s="1"/>
      <c r="B249" s="2"/>
      <c r="C249" s="1"/>
      <c r="D249" s="1"/>
      <c r="E249" s="1"/>
      <c r="F249" s="1"/>
      <c r="G249" s="1"/>
      <c r="H249" s="1"/>
      <c r="I249" s="1"/>
      <c r="J249" s="1"/>
      <c r="K249" s="1"/>
      <c r="L249" s="1"/>
      <c r="M249" s="1"/>
      <c r="N249" s="1"/>
      <c r="O249" s="1"/>
      <c r="P249" s="1"/>
      <c r="Q249" s="1"/>
      <c r="R249" s="1"/>
    </row>
    <row r="250" spans="1:18" ht="15.75" customHeight="1" x14ac:dyDescent="0.25">
      <c r="A250" s="1"/>
      <c r="B250" s="2"/>
      <c r="C250" s="1"/>
      <c r="D250" s="1"/>
      <c r="E250" s="1"/>
      <c r="F250" s="1"/>
      <c r="G250" s="1"/>
      <c r="H250" s="1"/>
      <c r="I250" s="1"/>
      <c r="J250" s="1"/>
      <c r="K250" s="1"/>
      <c r="L250" s="1"/>
      <c r="M250" s="1"/>
      <c r="N250" s="1"/>
      <c r="O250" s="1"/>
      <c r="P250" s="1"/>
      <c r="Q250" s="1"/>
      <c r="R250" s="1"/>
    </row>
    <row r="251" spans="1:18" ht="15.75" customHeight="1" x14ac:dyDescent="0.25">
      <c r="A251" s="1"/>
      <c r="B251" s="2"/>
      <c r="C251" s="1"/>
      <c r="D251" s="1"/>
      <c r="E251" s="1"/>
      <c r="F251" s="1"/>
      <c r="G251" s="1"/>
      <c r="H251" s="1"/>
      <c r="I251" s="1"/>
      <c r="J251" s="1"/>
      <c r="K251" s="1"/>
      <c r="L251" s="1"/>
      <c r="M251" s="1"/>
      <c r="N251" s="1"/>
      <c r="O251" s="1"/>
      <c r="P251" s="1"/>
      <c r="Q251" s="1"/>
      <c r="R251" s="1"/>
    </row>
    <row r="252" spans="1:18" ht="15.75" customHeight="1" x14ac:dyDescent="0.25">
      <c r="A252" s="1"/>
      <c r="B252" s="2"/>
      <c r="C252" s="1"/>
      <c r="D252" s="1"/>
      <c r="E252" s="1"/>
      <c r="F252" s="1"/>
      <c r="G252" s="1"/>
      <c r="H252" s="1"/>
      <c r="I252" s="1"/>
      <c r="J252" s="1"/>
      <c r="K252" s="1"/>
      <c r="L252" s="1"/>
      <c r="M252" s="1"/>
      <c r="N252" s="1"/>
      <c r="O252" s="1"/>
      <c r="P252" s="1"/>
      <c r="Q252" s="1"/>
      <c r="R252" s="1"/>
    </row>
    <row r="253" spans="1:18" ht="15.75" customHeight="1" x14ac:dyDescent="0.25">
      <c r="A253" s="1"/>
      <c r="B253" s="2"/>
      <c r="C253" s="1"/>
      <c r="D253" s="1"/>
      <c r="E253" s="1"/>
      <c r="F253" s="1"/>
      <c r="G253" s="1"/>
      <c r="H253" s="1"/>
      <c r="I253" s="1"/>
      <c r="J253" s="1"/>
      <c r="K253" s="1"/>
      <c r="L253" s="1"/>
      <c r="M253" s="1"/>
      <c r="N253" s="1"/>
      <c r="O253" s="1"/>
      <c r="P253" s="1"/>
      <c r="Q253" s="1"/>
      <c r="R253" s="1"/>
    </row>
    <row r="254" spans="1:18" ht="15.75" customHeight="1" x14ac:dyDescent="0.25">
      <c r="A254" s="1"/>
      <c r="B254" s="2"/>
      <c r="C254" s="1"/>
      <c r="D254" s="1"/>
      <c r="E254" s="1"/>
      <c r="F254" s="1"/>
      <c r="G254" s="1"/>
      <c r="H254" s="1"/>
      <c r="I254" s="1"/>
      <c r="J254" s="1"/>
      <c r="K254" s="1"/>
      <c r="L254" s="1"/>
      <c r="M254" s="1"/>
      <c r="N254" s="1"/>
      <c r="O254" s="1"/>
      <c r="P254" s="1"/>
      <c r="Q254" s="1"/>
      <c r="R254" s="1"/>
    </row>
    <row r="255" spans="1:18" ht="15.75" customHeight="1" x14ac:dyDescent="0.25">
      <c r="A255" s="1"/>
      <c r="B255" s="2"/>
      <c r="C255" s="1"/>
      <c r="D255" s="1"/>
      <c r="E255" s="1"/>
      <c r="F255" s="1"/>
      <c r="G255" s="1"/>
      <c r="H255" s="1"/>
      <c r="I255" s="1"/>
      <c r="J255" s="1"/>
      <c r="K255" s="1"/>
      <c r="L255" s="1"/>
      <c r="M255" s="1"/>
      <c r="N255" s="1"/>
      <c r="O255" s="1"/>
      <c r="P255" s="1"/>
      <c r="Q255" s="1"/>
      <c r="R255" s="1"/>
    </row>
    <row r="256" spans="1:18" ht="15.75" customHeight="1" x14ac:dyDescent="0.25">
      <c r="A256" s="1"/>
      <c r="B256" s="2"/>
      <c r="C256" s="1"/>
      <c r="D256" s="1"/>
      <c r="E256" s="1"/>
      <c r="F256" s="1"/>
      <c r="G256" s="1"/>
      <c r="H256" s="1"/>
      <c r="I256" s="1"/>
      <c r="J256" s="1"/>
      <c r="K256" s="1"/>
      <c r="L256" s="1"/>
      <c r="M256" s="1"/>
      <c r="N256" s="1"/>
      <c r="O256" s="1"/>
      <c r="P256" s="1"/>
      <c r="Q256" s="1"/>
      <c r="R256" s="1"/>
    </row>
    <row r="257" spans="1:18" ht="15.75" customHeight="1" x14ac:dyDescent="0.25">
      <c r="A257" s="1"/>
      <c r="B257" s="2"/>
      <c r="C257" s="1"/>
      <c r="D257" s="1"/>
      <c r="E257" s="1"/>
      <c r="F257" s="1"/>
      <c r="G257" s="1"/>
      <c r="H257" s="1"/>
      <c r="I257" s="1"/>
      <c r="J257" s="1"/>
      <c r="K257" s="1"/>
      <c r="L257" s="1"/>
      <c r="M257" s="1"/>
      <c r="N257" s="1"/>
      <c r="O257" s="1"/>
      <c r="P257" s="1"/>
      <c r="Q257" s="1"/>
      <c r="R257" s="1"/>
    </row>
    <row r="258" spans="1:18" ht="15.75" customHeight="1" x14ac:dyDescent="0.25">
      <c r="A258" s="1"/>
      <c r="B258" s="2"/>
      <c r="C258" s="1"/>
      <c r="D258" s="1"/>
      <c r="E258" s="1"/>
      <c r="F258" s="1"/>
      <c r="G258" s="1"/>
      <c r="H258" s="1"/>
      <c r="I258" s="1"/>
      <c r="J258" s="1"/>
      <c r="K258" s="1"/>
      <c r="L258" s="1"/>
      <c r="M258" s="1"/>
      <c r="N258" s="1"/>
      <c r="O258" s="1"/>
      <c r="P258" s="1"/>
      <c r="Q258" s="1"/>
      <c r="R258" s="1"/>
    </row>
    <row r="259" spans="1:18" ht="15.75" customHeight="1" x14ac:dyDescent="0.25">
      <c r="A259" s="1"/>
      <c r="B259" s="2"/>
      <c r="C259" s="1"/>
      <c r="D259" s="1"/>
      <c r="E259" s="1"/>
      <c r="F259" s="1"/>
      <c r="G259" s="1"/>
      <c r="H259" s="1"/>
      <c r="I259" s="1"/>
      <c r="J259" s="1"/>
      <c r="K259" s="1"/>
      <c r="L259" s="1"/>
      <c r="M259" s="1"/>
      <c r="N259" s="1"/>
      <c r="O259" s="1"/>
      <c r="P259" s="1"/>
      <c r="Q259" s="1"/>
      <c r="R259" s="1"/>
    </row>
    <row r="260" spans="1:18" ht="15.75" customHeight="1" x14ac:dyDescent="0.25">
      <c r="A260" s="1"/>
      <c r="B260" s="2"/>
      <c r="C260" s="1"/>
      <c r="D260" s="1"/>
      <c r="E260" s="1"/>
      <c r="F260" s="1"/>
      <c r="G260" s="1"/>
      <c r="H260" s="1"/>
      <c r="I260" s="1"/>
      <c r="J260" s="1"/>
      <c r="K260" s="1"/>
      <c r="L260" s="1"/>
      <c r="M260" s="1"/>
      <c r="N260" s="1"/>
      <c r="O260" s="1"/>
      <c r="P260" s="1"/>
      <c r="Q260" s="1"/>
      <c r="R260" s="1"/>
    </row>
    <row r="261" spans="1:18" ht="15.75" customHeight="1" x14ac:dyDescent="0.25">
      <c r="A261" s="1"/>
      <c r="B261" s="2"/>
      <c r="C261" s="1"/>
      <c r="D261" s="1"/>
      <c r="E261" s="1"/>
      <c r="F261" s="1"/>
      <c r="G261" s="1"/>
      <c r="H261" s="1"/>
      <c r="I261" s="1"/>
      <c r="J261" s="1"/>
      <c r="K261" s="1"/>
      <c r="L261" s="1"/>
      <c r="M261" s="1"/>
      <c r="N261" s="1"/>
      <c r="O261" s="1"/>
      <c r="P261" s="1"/>
      <c r="Q261" s="1"/>
      <c r="R261" s="1"/>
    </row>
    <row r="262" spans="1:18" ht="15.75" customHeight="1" x14ac:dyDescent="0.25">
      <c r="A262" s="1"/>
      <c r="B262" s="2"/>
      <c r="C262" s="1"/>
      <c r="D262" s="1"/>
      <c r="E262" s="1"/>
      <c r="F262" s="1"/>
      <c r="G262" s="1"/>
      <c r="H262" s="1"/>
      <c r="I262" s="1"/>
      <c r="J262" s="1"/>
      <c r="K262" s="1"/>
      <c r="L262" s="1"/>
      <c r="M262" s="1"/>
      <c r="N262" s="1"/>
      <c r="O262" s="1"/>
      <c r="P262" s="1"/>
      <c r="Q262" s="1"/>
      <c r="R262" s="1"/>
    </row>
    <row r="263" spans="1:18" ht="15.75" customHeight="1" x14ac:dyDescent="0.25">
      <c r="A263" s="1"/>
      <c r="B263" s="2"/>
      <c r="C263" s="1"/>
      <c r="D263" s="1"/>
      <c r="E263" s="1"/>
      <c r="F263" s="1"/>
      <c r="G263" s="1"/>
      <c r="H263" s="1"/>
      <c r="I263" s="1"/>
      <c r="J263" s="1"/>
      <c r="K263" s="1"/>
      <c r="L263" s="1"/>
      <c r="M263" s="1"/>
      <c r="N263" s="1"/>
      <c r="O263" s="1"/>
      <c r="P263" s="1"/>
      <c r="Q263" s="1"/>
      <c r="R263" s="1"/>
    </row>
    <row r="264" spans="1:18" ht="15.75" customHeight="1" x14ac:dyDescent="0.25">
      <c r="A264" s="1"/>
      <c r="B264" s="2"/>
      <c r="C264" s="1"/>
      <c r="D264" s="1"/>
      <c r="E264" s="1"/>
      <c r="F264" s="1"/>
      <c r="G264" s="1"/>
      <c r="H264" s="1"/>
      <c r="I264" s="1"/>
      <c r="J264" s="1"/>
      <c r="K264" s="1"/>
      <c r="L264" s="1"/>
      <c r="M264" s="1"/>
      <c r="N264" s="1"/>
      <c r="O264" s="1"/>
      <c r="P264" s="1"/>
      <c r="Q264" s="1"/>
      <c r="R264" s="1"/>
    </row>
    <row r="265" spans="1:18" ht="15.75" customHeight="1" x14ac:dyDescent="0.25">
      <c r="A265" s="1"/>
      <c r="B265" s="2"/>
      <c r="C265" s="1"/>
      <c r="D265" s="1"/>
      <c r="E265" s="1"/>
      <c r="F265" s="1"/>
      <c r="G265" s="1"/>
      <c r="H265" s="1"/>
      <c r="I265" s="1"/>
      <c r="J265" s="1"/>
      <c r="K265" s="1"/>
      <c r="L265" s="1"/>
      <c r="M265" s="1"/>
      <c r="N265" s="1"/>
      <c r="O265" s="1"/>
      <c r="P265" s="1"/>
      <c r="Q265" s="1"/>
      <c r="R265" s="1"/>
    </row>
    <row r="266" spans="1:18" ht="15.75" customHeight="1" x14ac:dyDescent="0.25">
      <c r="A266" s="1"/>
      <c r="B266" s="2"/>
      <c r="C266" s="1"/>
      <c r="D266" s="1"/>
      <c r="E266" s="1"/>
      <c r="F266" s="1"/>
      <c r="G266" s="1"/>
      <c r="H266" s="1"/>
      <c r="I266" s="1"/>
      <c r="J266" s="1"/>
      <c r="K266" s="1"/>
      <c r="L266" s="1"/>
      <c r="M266" s="1"/>
      <c r="N266" s="1"/>
      <c r="O266" s="1"/>
      <c r="P266" s="1"/>
      <c r="Q266" s="1"/>
      <c r="R266" s="1"/>
    </row>
    <row r="267" spans="1:18" ht="15.75" customHeight="1" x14ac:dyDescent="0.25">
      <c r="A267" s="1"/>
      <c r="B267" s="2"/>
      <c r="C267" s="1"/>
      <c r="D267" s="1"/>
      <c r="E267" s="1"/>
      <c r="F267" s="1"/>
      <c r="G267" s="1"/>
      <c r="H267" s="1"/>
      <c r="I267" s="1"/>
      <c r="J267" s="1"/>
      <c r="K267" s="1"/>
      <c r="L267" s="1"/>
      <c r="M267" s="1"/>
      <c r="N267" s="1"/>
      <c r="O267" s="1"/>
      <c r="P267" s="1"/>
      <c r="Q267" s="1"/>
      <c r="R267" s="1"/>
    </row>
    <row r="268" spans="1:18" ht="15.75" customHeight="1" x14ac:dyDescent="0.25">
      <c r="A268" s="1"/>
      <c r="B268" s="2"/>
      <c r="C268" s="1"/>
      <c r="D268" s="1"/>
      <c r="E268" s="1"/>
      <c r="F268" s="1"/>
      <c r="G268" s="1"/>
      <c r="H268" s="1"/>
      <c r="I268" s="1"/>
      <c r="J268" s="1"/>
      <c r="K268" s="1"/>
      <c r="L268" s="1"/>
      <c r="M268" s="1"/>
      <c r="N268" s="1"/>
      <c r="O268" s="1"/>
      <c r="P268" s="1"/>
      <c r="Q268" s="1"/>
      <c r="R268" s="1"/>
    </row>
    <row r="269" spans="1:18" ht="15.75" customHeight="1" x14ac:dyDescent="0.25">
      <c r="A269" s="1"/>
      <c r="B269" s="2"/>
      <c r="C269" s="1"/>
      <c r="D269" s="1"/>
      <c r="E269" s="1"/>
      <c r="F269" s="1"/>
      <c r="G269" s="1"/>
      <c r="H269" s="1"/>
      <c r="I269" s="1"/>
      <c r="J269" s="1"/>
      <c r="K269" s="1"/>
      <c r="L269" s="1"/>
      <c r="M269" s="1"/>
      <c r="N269" s="1"/>
      <c r="O269" s="1"/>
      <c r="P269" s="1"/>
      <c r="Q269" s="1"/>
      <c r="R269" s="1"/>
    </row>
    <row r="270" spans="1:18" ht="15.75" customHeight="1" x14ac:dyDescent="0.25">
      <c r="A270" s="1"/>
      <c r="B270" s="2"/>
      <c r="C270" s="1"/>
      <c r="D270" s="1"/>
      <c r="E270" s="1"/>
      <c r="F270" s="1"/>
      <c r="G270" s="1"/>
      <c r="H270" s="1"/>
      <c r="I270" s="1"/>
      <c r="J270" s="1"/>
      <c r="K270" s="1"/>
      <c r="L270" s="1"/>
      <c r="M270" s="1"/>
      <c r="N270" s="1"/>
      <c r="O270" s="1"/>
      <c r="P270" s="1"/>
      <c r="Q270" s="1"/>
      <c r="R270" s="1"/>
    </row>
    <row r="271" spans="1:18" ht="15.75" customHeight="1" x14ac:dyDescent="0.2"/>
    <row r="272" spans="1:1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1">
    <mergeCell ref="A1:D1"/>
    <mergeCell ref="A2:D2"/>
    <mergeCell ref="A5:A6"/>
    <mergeCell ref="B5:B6"/>
    <mergeCell ref="C5:C6"/>
    <mergeCell ref="D58:D60"/>
    <mergeCell ref="D62:D63"/>
    <mergeCell ref="A69:C69"/>
    <mergeCell ref="A70:C70"/>
    <mergeCell ref="D5:D6"/>
    <mergeCell ref="D15:D17"/>
    <mergeCell ref="D19:D21"/>
    <mergeCell ref="D23:D25"/>
    <mergeCell ref="D28:D29"/>
    <mergeCell ref="D32:D34"/>
    <mergeCell ref="D37:D40"/>
    <mergeCell ref="A7:D7"/>
    <mergeCell ref="A11:C11"/>
    <mergeCell ref="D43:D45"/>
    <mergeCell ref="D48:D50"/>
    <mergeCell ref="D53:D55"/>
  </mergeCells>
  <printOptions horizontalCentered="1"/>
  <pageMargins left="0.19685039370078741" right="0.19685039370078741" top="0.39370078740157483" bottom="0.3937007874015748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Кошторис  витрат</vt:lpstr>
      <vt:lpstr>РЕЄСТР ДОГОВОРІВ</vt:lpstr>
      <vt:lpstr>Інструкція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S</cp:lastModifiedBy>
  <dcterms:created xsi:type="dcterms:W3CDTF">2020-08-17T19:19:31Z</dcterms:created>
  <dcterms:modified xsi:type="dcterms:W3CDTF">2021-01-15T15:44:17Z</dcterms:modified>
</cp:coreProperties>
</file>